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数值表7.10/数值版本7.10/战斗配置辅助表/"/>
    </mc:Choice>
  </mc:AlternateContent>
  <bookViews>
    <workbookView xWindow="28800" yWindow="460" windowWidth="38400" windowHeight="21140" tabRatio="500" activeTab="3"/>
  </bookViews>
  <sheets>
    <sheet name="怪物属性偏向" sheetId="15" r:id="rId1"/>
    <sheet name="关卡设计" sheetId="23" r:id="rId2"/>
    <sheet name="战斗场景配置" sheetId="22" r:id="rId3"/>
    <sheet name="主线配置" sheetId="20" r:id="rId4"/>
    <sheet name="阵型生成辅助" sheetId="25" r:id="rId5"/>
    <sheet name="阵型生成" sheetId="26" r:id="rId6"/>
    <sheet name="工作表1" sheetId="24" r:id="rId7"/>
    <sheet name="fight" sheetId="16" r:id="rId8"/>
    <sheet name="monster" sheetId="18" r:id="rId9"/>
    <sheet name="monster_level" sheetId="12" r:id="rId10"/>
    <sheet name="映射表" sheetId="14" r:id="rId11"/>
  </sheets>
  <externalReferences>
    <externalReference r:id="rId12"/>
  </externalReferences>
  <calcPr calcId="15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U20" i="14" l="1"/>
  <c r="U21" i="14"/>
  <c r="U22" i="14"/>
  <c r="U23" i="14"/>
  <c r="U24" i="14"/>
  <c r="U25" i="14"/>
  <c r="U26" i="14"/>
  <c r="U27" i="14"/>
  <c r="U28" i="14"/>
  <c r="U29" i="14"/>
  <c r="U30" i="14"/>
  <c r="U31" i="14"/>
  <c r="U32" i="14"/>
  <c r="U33" i="14"/>
  <c r="U34" i="14"/>
  <c r="U35" i="14"/>
  <c r="U36" i="14"/>
  <c r="U37" i="14"/>
  <c r="U38" i="14"/>
  <c r="U39" i="14"/>
  <c r="U40" i="14"/>
  <c r="U41" i="14"/>
  <c r="U42" i="14"/>
  <c r="U43" i="14"/>
  <c r="U44" i="14"/>
  <c r="U45" i="14"/>
  <c r="U46" i="14"/>
  <c r="U47" i="14"/>
  <c r="U48" i="14"/>
  <c r="U49" i="14"/>
  <c r="U50" i="14"/>
  <c r="U51" i="14"/>
  <c r="U52" i="14"/>
  <c r="U53" i="14"/>
  <c r="U54" i="14"/>
  <c r="U55" i="14"/>
  <c r="U56" i="14"/>
  <c r="U57" i="14"/>
  <c r="U58" i="14"/>
  <c r="U59" i="14"/>
  <c r="U60" i="14"/>
  <c r="U61" i="14"/>
  <c r="U62" i="14"/>
  <c r="U63" i="14"/>
  <c r="U64" i="14"/>
  <c r="U65" i="14"/>
  <c r="U66" i="14"/>
  <c r="U67" i="14"/>
  <c r="U68" i="14"/>
  <c r="U69" i="14"/>
  <c r="U70" i="14"/>
  <c r="U71" i="14"/>
  <c r="U72" i="14"/>
  <c r="U73" i="14"/>
  <c r="U74" i="14"/>
  <c r="U75" i="14"/>
  <c r="U76" i="14"/>
  <c r="U77" i="14"/>
  <c r="U78" i="14"/>
  <c r="U79" i="14"/>
  <c r="U80" i="14"/>
  <c r="U81" i="14"/>
  <c r="U82" i="14"/>
  <c r="U83" i="14"/>
  <c r="U84" i="14"/>
  <c r="U85" i="14"/>
  <c r="U86" i="14"/>
  <c r="U87" i="14"/>
  <c r="U88" i="14"/>
  <c r="U89" i="14"/>
  <c r="U90" i="14"/>
  <c r="U91" i="14"/>
  <c r="U92" i="14"/>
  <c r="U93" i="14"/>
  <c r="U94" i="14"/>
  <c r="U95" i="14"/>
  <c r="U96" i="14"/>
  <c r="U97" i="14"/>
  <c r="U98" i="14"/>
  <c r="U99" i="14"/>
  <c r="U100" i="14"/>
  <c r="U101" i="14"/>
  <c r="U102" i="14"/>
  <c r="U103" i="14"/>
  <c r="U104" i="14"/>
  <c r="U105" i="14"/>
  <c r="U106" i="14"/>
  <c r="U107" i="14"/>
  <c r="U108" i="14"/>
  <c r="U109" i="14"/>
  <c r="U110" i="14"/>
  <c r="U111" i="14"/>
  <c r="U112" i="14"/>
  <c r="U113" i="14"/>
  <c r="U114" i="14"/>
  <c r="U115" i="14"/>
  <c r="U116" i="14"/>
  <c r="U117" i="14"/>
  <c r="U118" i="14"/>
  <c r="U119" i="14"/>
  <c r="U120" i="14"/>
  <c r="U121" i="14"/>
  <c r="U122" i="14"/>
  <c r="U123" i="14"/>
  <c r="U124" i="14"/>
  <c r="U125" i="14"/>
  <c r="U126" i="14"/>
  <c r="U127" i="14"/>
  <c r="U128" i="14"/>
  <c r="U129" i="14"/>
  <c r="U130" i="14"/>
  <c r="U131" i="14"/>
  <c r="U132" i="14"/>
  <c r="U133" i="14"/>
  <c r="U134" i="14"/>
  <c r="U135" i="14"/>
  <c r="U136" i="14"/>
  <c r="U137" i="14"/>
  <c r="U138" i="14"/>
  <c r="U139" i="14"/>
  <c r="U140" i="14"/>
  <c r="U141" i="14"/>
  <c r="U142" i="14"/>
  <c r="U143" i="14"/>
  <c r="U144" i="14"/>
  <c r="U145" i="14"/>
  <c r="U146" i="14"/>
  <c r="U147" i="14"/>
  <c r="U148" i="14"/>
  <c r="U149" i="14"/>
  <c r="U150" i="14"/>
  <c r="U151" i="14"/>
  <c r="U152" i="14"/>
  <c r="U153" i="14"/>
  <c r="U19" i="14"/>
  <c r="J16" i="15"/>
  <c r="J17" i="15"/>
  <c r="J18" i="15"/>
  <c r="J19" i="15"/>
  <c r="J20" i="15"/>
  <c r="J21" i="15"/>
  <c r="J22" i="15"/>
  <c r="J23" i="15"/>
  <c r="J24" i="15"/>
  <c r="J25" i="15"/>
  <c r="J26" i="15"/>
  <c r="J27" i="15"/>
  <c r="J28" i="15"/>
  <c r="J29" i="15"/>
  <c r="J30" i="15"/>
  <c r="J31" i="15"/>
  <c r="J32" i="15"/>
  <c r="J33" i="15"/>
  <c r="H43" i="20"/>
  <c r="F43" i="20"/>
  <c r="G43" i="20"/>
  <c r="C43" i="20"/>
  <c r="C44" i="20"/>
  <c r="C45" i="20"/>
  <c r="B45" i="20"/>
  <c r="C46" i="20"/>
  <c r="B46" i="20"/>
  <c r="H49" i="20"/>
  <c r="F49" i="20"/>
  <c r="G49" i="20"/>
  <c r="C49" i="20"/>
  <c r="B49" i="20"/>
  <c r="C47" i="20"/>
  <c r="C48" i="20"/>
  <c r="B48" i="20"/>
  <c r="B47" i="20"/>
  <c r="C50" i="20"/>
  <c r="B50" i="20"/>
  <c r="H53" i="20"/>
  <c r="F53" i="20"/>
  <c r="G53" i="20"/>
  <c r="C53" i="20"/>
  <c r="B53" i="20"/>
  <c r="C51" i="20"/>
  <c r="C52" i="20"/>
  <c r="B52" i="20"/>
  <c r="B51" i="20"/>
  <c r="C54" i="20"/>
  <c r="B54" i="20"/>
  <c r="H56" i="20"/>
  <c r="F56" i="20"/>
  <c r="G56" i="20"/>
  <c r="C56" i="20"/>
  <c r="B56" i="20"/>
  <c r="C55" i="20"/>
  <c r="B55" i="20"/>
  <c r="C57" i="20"/>
  <c r="B57" i="20"/>
  <c r="C58" i="20"/>
  <c r="B58" i="20"/>
  <c r="H59" i="20"/>
  <c r="F59" i="20"/>
  <c r="G59" i="20"/>
  <c r="C59" i="20"/>
  <c r="B59" i="20"/>
  <c r="C60" i="20"/>
  <c r="B60" i="20"/>
  <c r="C61" i="20"/>
  <c r="B61" i="20"/>
  <c r="C62" i="20"/>
  <c r="B62" i="20"/>
  <c r="C63" i="20"/>
  <c r="B63" i="20"/>
  <c r="H64" i="20"/>
  <c r="F64" i="20"/>
  <c r="G64" i="20"/>
  <c r="C64" i="20"/>
  <c r="B64" i="20"/>
  <c r="C65" i="20"/>
  <c r="B65" i="20"/>
  <c r="C66" i="20"/>
  <c r="B66" i="20"/>
  <c r="C67" i="20"/>
  <c r="B67" i="20"/>
  <c r="C68" i="20"/>
  <c r="B68" i="20"/>
  <c r="H71" i="20"/>
  <c r="F71" i="20"/>
  <c r="G71" i="20"/>
  <c r="C71" i="20"/>
  <c r="B71" i="20"/>
  <c r="C69" i="20"/>
  <c r="C70" i="20"/>
  <c r="B70" i="20"/>
  <c r="B69" i="20"/>
  <c r="C72" i="20"/>
  <c r="B72" i="20"/>
  <c r="C73" i="20"/>
  <c r="B73" i="20"/>
  <c r="H78" i="20"/>
  <c r="F78" i="20"/>
  <c r="G78" i="20"/>
  <c r="C78" i="20"/>
  <c r="B78" i="20"/>
  <c r="C74" i="20"/>
  <c r="C75" i="20"/>
  <c r="C76" i="20"/>
  <c r="C77" i="20"/>
  <c r="B77" i="20"/>
  <c r="B76" i="20"/>
  <c r="B75" i="20"/>
  <c r="B74" i="20"/>
  <c r="H83" i="20"/>
  <c r="F83" i="20"/>
  <c r="G83" i="20"/>
  <c r="C83" i="20"/>
  <c r="B83" i="20"/>
  <c r="C79" i="20"/>
  <c r="C80" i="20"/>
  <c r="C81" i="20"/>
  <c r="C82" i="20"/>
  <c r="B82" i="20"/>
  <c r="B81" i="20"/>
  <c r="B80" i="20"/>
  <c r="B79" i="20"/>
  <c r="H84" i="20"/>
  <c r="F84" i="20"/>
  <c r="G84" i="20"/>
  <c r="C84" i="20"/>
  <c r="B84" i="20"/>
  <c r="C85" i="20"/>
  <c r="B85" i="20"/>
  <c r="C86" i="20"/>
  <c r="B86" i="20"/>
  <c r="C87" i="20"/>
  <c r="B87" i="20"/>
  <c r="C88" i="20"/>
  <c r="B88" i="20"/>
  <c r="H92" i="20"/>
  <c r="F92" i="20"/>
  <c r="G92" i="20"/>
  <c r="C92" i="20"/>
  <c r="B92" i="20"/>
  <c r="C89" i="20"/>
  <c r="C90" i="20"/>
  <c r="C91" i="20"/>
  <c r="B91" i="20"/>
  <c r="B90" i="20"/>
  <c r="B89" i="20"/>
  <c r="C93" i="20"/>
  <c r="B93" i="20"/>
  <c r="H97" i="20"/>
  <c r="F97" i="20"/>
  <c r="G97" i="20"/>
  <c r="C97" i="20"/>
  <c r="B97" i="20"/>
  <c r="C94" i="20"/>
  <c r="C95" i="20"/>
  <c r="C96" i="20"/>
  <c r="B96" i="20"/>
  <c r="B95" i="20"/>
  <c r="B94" i="20"/>
  <c r="C98" i="20"/>
  <c r="B98" i="20"/>
  <c r="H99" i="20"/>
  <c r="F99" i="20"/>
  <c r="G99" i="20"/>
  <c r="C99" i="20"/>
  <c r="B99" i="20"/>
  <c r="C100" i="20"/>
  <c r="B100" i="20"/>
  <c r="C101" i="20"/>
  <c r="B101" i="20"/>
  <c r="C102" i="20"/>
  <c r="B102" i="20"/>
  <c r="C103" i="20"/>
  <c r="B103" i="20"/>
  <c r="H105" i="20"/>
  <c r="F105" i="20"/>
  <c r="G105" i="20"/>
  <c r="C105" i="20"/>
  <c r="B105" i="20"/>
  <c r="C104" i="20"/>
  <c r="B104" i="20"/>
  <c r="C106" i="20"/>
  <c r="B106" i="20"/>
  <c r="C107" i="20"/>
  <c r="B107" i="20"/>
  <c r="C108" i="20"/>
  <c r="B108" i="20"/>
  <c r="H109" i="20"/>
  <c r="F109" i="20"/>
  <c r="G109" i="20"/>
  <c r="C109" i="20"/>
  <c r="B109" i="20"/>
  <c r="C110" i="20"/>
  <c r="B110" i="20"/>
  <c r="C111" i="20"/>
  <c r="B111" i="20"/>
  <c r="C112" i="20"/>
  <c r="B112" i="20"/>
  <c r="C113" i="20"/>
  <c r="B113" i="20"/>
  <c r="H114" i="20"/>
  <c r="F114" i="20"/>
  <c r="G114" i="20"/>
  <c r="C114" i="20"/>
  <c r="B114" i="20"/>
  <c r="C115" i="20"/>
  <c r="B115" i="20"/>
  <c r="C116" i="20"/>
  <c r="B116" i="20"/>
  <c r="C117" i="20"/>
  <c r="B117" i="20"/>
  <c r="C118" i="20"/>
  <c r="B118" i="20"/>
  <c r="H123" i="20"/>
  <c r="F123" i="20"/>
  <c r="G123" i="20"/>
  <c r="C123" i="20"/>
  <c r="B123" i="20"/>
  <c r="C119" i="20"/>
  <c r="C120" i="20"/>
  <c r="C121" i="20"/>
  <c r="C122" i="20"/>
  <c r="B122" i="20"/>
  <c r="B121" i="20"/>
  <c r="B120" i="20"/>
  <c r="B119" i="20"/>
  <c r="H125" i="20"/>
  <c r="F125" i="20"/>
  <c r="G125" i="20"/>
  <c r="C125" i="20"/>
  <c r="B125" i="20"/>
  <c r="C124" i="20"/>
  <c r="B124" i="20"/>
  <c r="C126" i="20"/>
  <c r="B126" i="20"/>
  <c r="C127" i="20"/>
  <c r="B127" i="20"/>
  <c r="C128" i="20"/>
  <c r="B128" i="20"/>
  <c r="H130" i="20"/>
  <c r="F130" i="20"/>
  <c r="G130" i="20"/>
  <c r="C130" i="20"/>
  <c r="B130" i="20"/>
  <c r="C129" i="20"/>
  <c r="B129" i="20"/>
  <c r="C131" i="20"/>
  <c r="B131" i="20"/>
  <c r="C132" i="20"/>
  <c r="B132" i="20"/>
  <c r="C133" i="20"/>
  <c r="B133" i="20"/>
  <c r="H138" i="20"/>
  <c r="F138" i="20"/>
  <c r="G138" i="20"/>
  <c r="C138" i="20"/>
  <c r="B138" i="20"/>
  <c r="C134" i="20"/>
  <c r="C135" i="20"/>
  <c r="C136" i="20"/>
  <c r="C137" i="20"/>
  <c r="B137" i="20"/>
  <c r="B136" i="20"/>
  <c r="B135" i="20"/>
  <c r="B134" i="20"/>
  <c r="H141" i="20"/>
  <c r="F141" i="20"/>
  <c r="G141" i="20"/>
  <c r="C141" i="20"/>
  <c r="B141" i="20"/>
  <c r="C139" i="20"/>
  <c r="C140" i="20"/>
  <c r="B140" i="20"/>
  <c r="B139" i="20"/>
  <c r="C142" i="20"/>
  <c r="B142" i="20"/>
  <c r="C143" i="20"/>
  <c r="B143" i="20"/>
  <c r="H146" i="20"/>
  <c r="F146" i="20"/>
  <c r="G146" i="20"/>
  <c r="C146" i="20"/>
  <c r="B146" i="20"/>
  <c r="C144" i="20"/>
  <c r="C145" i="20"/>
  <c r="B145" i="20"/>
  <c r="B144" i="20"/>
  <c r="C147" i="20"/>
  <c r="B147" i="20"/>
  <c r="C148" i="20"/>
  <c r="B148" i="20"/>
  <c r="H150" i="20"/>
  <c r="F150" i="20"/>
  <c r="G150" i="20"/>
  <c r="C150" i="20"/>
  <c r="B150" i="20"/>
  <c r="C149" i="20"/>
  <c r="B149" i="20"/>
  <c r="C151" i="20"/>
  <c r="B151" i="20"/>
  <c r="C152" i="20"/>
  <c r="B152" i="20"/>
  <c r="C153" i="20"/>
  <c r="B153" i="20"/>
  <c r="H157" i="20"/>
  <c r="F157" i="20"/>
  <c r="G157" i="20"/>
  <c r="C157" i="20"/>
  <c r="B157" i="20"/>
  <c r="C154" i="20"/>
  <c r="C155" i="20"/>
  <c r="C156" i="20"/>
  <c r="B156" i="20"/>
  <c r="B155" i="20"/>
  <c r="B154" i="20"/>
  <c r="C158" i="20"/>
  <c r="B158" i="20"/>
  <c r="H159" i="20"/>
  <c r="F159" i="20"/>
  <c r="G159" i="20"/>
  <c r="C159" i="20"/>
  <c r="B159" i="20"/>
  <c r="C160" i="20"/>
  <c r="B160" i="20"/>
  <c r="C161" i="20"/>
  <c r="B161" i="20"/>
  <c r="C162" i="20"/>
  <c r="B162" i="20"/>
  <c r="C163" i="20"/>
  <c r="B163" i="20"/>
  <c r="H165" i="20"/>
  <c r="F165" i="20"/>
  <c r="G165" i="20"/>
  <c r="C165" i="20"/>
  <c r="B165" i="20"/>
  <c r="C164" i="20"/>
  <c r="B164" i="20"/>
  <c r="C166" i="20"/>
  <c r="B166" i="20"/>
  <c r="C167" i="20"/>
  <c r="B167" i="20"/>
  <c r="C168" i="20"/>
  <c r="B168" i="20"/>
  <c r="H173" i="20"/>
  <c r="F173" i="20"/>
  <c r="G173" i="20"/>
  <c r="C173" i="20"/>
  <c r="B173" i="20"/>
  <c r="C169" i="20"/>
  <c r="C170" i="20"/>
  <c r="C171" i="20"/>
  <c r="C172" i="20"/>
  <c r="B172" i="20"/>
  <c r="B171" i="20"/>
  <c r="B170" i="20"/>
  <c r="B169" i="20"/>
  <c r="H174" i="20"/>
  <c r="F174" i="20"/>
  <c r="G174" i="20"/>
  <c r="C174" i="20"/>
  <c r="B174" i="20"/>
  <c r="C175" i="20"/>
  <c r="B175" i="20"/>
  <c r="C176" i="20"/>
  <c r="B176" i="20"/>
  <c r="C177" i="20"/>
  <c r="B177" i="20"/>
  <c r="C178" i="20"/>
  <c r="B178" i="20"/>
  <c r="H182" i="20"/>
  <c r="F182" i="20"/>
  <c r="G182" i="20"/>
  <c r="C182" i="20"/>
  <c r="B182" i="20"/>
  <c r="C179" i="20"/>
  <c r="C180" i="20"/>
  <c r="C181" i="20"/>
  <c r="B181" i="20"/>
  <c r="B180" i="20"/>
  <c r="B179" i="20"/>
  <c r="C183" i="20"/>
  <c r="B183" i="20"/>
  <c r="H186" i="20"/>
  <c r="F186" i="20"/>
  <c r="G186" i="20"/>
  <c r="C186" i="20"/>
  <c r="B186" i="20"/>
  <c r="C184" i="20"/>
  <c r="C185" i="20"/>
  <c r="B185" i="20"/>
  <c r="B184" i="20"/>
  <c r="C187" i="20"/>
  <c r="B187" i="20"/>
  <c r="C188" i="20"/>
  <c r="B188" i="20"/>
  <c r="H193" i="20"/>
  <c r="F193" i="20"/>
  <c r="G193" i="20"/>
  <c r="C193" i="20"/>
  <c r="B193" i="20"/>
  <c r="C189" i="20"/>
  <c r="C190" i="20"/>
  <c r="C191" i="20"/>
  <c r="C192" i="20"/>
  <c r="B192" i="20"/>
  <c r="B191" i="20"/>
  <c r="B190" i="20"/>
  <c r="B189" i="20"/>
  <c r="H196" i="20"/>
  <c r="F196" i="20"/>
  <c r="G196" i="20"/>
  <c r="C196" i="20"/>
  <c r="B196" i="20"/>
  <c r="C194" i="20"/>
  <c r="C195" i="20"/>
  <c r="B195" i="20"/>
  <c r="B194" i="20"/>
  <c r="C197" i="20"/>
  <c r="B197" i="20"/>
  <c r="C198" i="20"/>
  <c r="B198" i="20"/>
  <c r="H199" i="20"/>
  <c r="F199" i="20"/>
  <c r="G199" i="20"/>
  <c r="C199" i="20"/>
  <c r="B199" i="20"/>
  <c r="C200" i="20"/>
  <c r="B200" i="20"/>
  <c r="C201" i="20"/>
  <c r="B201" i="20"/>
  <c r="C202" i="20"/>
  <c r="B202" i="20"/>
  <c r="C203" i="20"/>
  <c r="B203" i="20"/>
  <c r="H208" i="20"/>
  <c r="F208" i="20"/>
  <c r="G208" i="20"/>
  <c r="C208" i="20"/>
  <c r="B208" i="20"/>
  <c r="C204" i="20"/>
  <c r="C205" i="20"/>
  <c r="C206" i="20"/>
  <c r="C207" i="20"/>
  <c r="B207" i="20"/>
  <c r="B206" i="20"/>
  <c r="B205" i="20"/>
  <c r="B204" i="20"/>
  <c r="H209" i="20"/>
  <c r="F209" i="20"/>
  <c r="G209" i="20"/>
  <c r="C209" i="20"/>
  <c r="B209" i="20"/>
  <c r="C210" i="20"/>
  <c r="B210" i="20"/>
  <c r="C211" i="20"/>
  <c r="B211" i="20"/>
  <c r="C212" i="20"/>
  <c r="B212" i="20"/>
  <c r="C213" i="20"/>
  <c r="B213" i="20"/>
  <c r="H216" i="20"/>
  <c r="F216" i="20"/>
  <c r="G216" i="20"/>
  <c r="C216" i="20"/>
  <c r="B216" i="20"/>
  <c r="C214" i="20"/>
  <c r="C215" i="20"/>
  <c r="B215" i="20"/>
  <c r="B214" i="20"/>
  <c r="C217" i="20"/>
  <c r="B217" i="20"/>
  <c r="C218" i="20"/>
  <c r="B218" i="20"/>
  <c r="H221" i="20"/>
  <c r="F221" i="20"/>
  <c r="G221" i="20"/>
  <c r="C221" i="20"/>
  <c r="B221" i="20"/>
  <c r="C219" i="20"/>
  <c r="C220" i="20"/>
  <c r="B220" i="20"/>
  <c r="B219" i="20"/>
  <c r="C222" i="20"/>
  <c r="B222" i="20"/>
  <c r="C223" i="20"/>
  <c r="B223" i="20"/>
  <c r="H224" i="20"/>
  <c r="F224" i="20"/>
  <c r="G224" i="20"/>
  <c r="C224" i="20"/>
  <c r="B224" i="20"/>
  <c r="C225" i="20"/>
  <c r="B225" i="20"/>
  <c r="C226" i="20"/>
  <c r="B226" i="20"/>
  <c r="C227" i="20"/>
  <c r="B227" i="20"/>
  <c r="C228" i="20"/>
  <c r="B228" i="20"/>
  <c r="H231" i="20"/>
  <c r="F231" i="20"/>
  <c r="G231" i="20"/>
  <c r="C231" i="20"/>
  <c r="B231" i="20"/>
  <c r="C229" i="20"/>
  <c r="C230" i="20"/>
  <c r="B230" i="20"/>
  <c r="B229" i="20"/>
  <c r="C232" i="20"/>
  <c r="B232" i="20"/>
  <c r="C233" i="20"/>
  <c r="B233" i="20"/>
  <c r="H238" i="20"/>
  <c r="F238" i="20"/>
  <c r="G238" i="20"/>
  <c r="C238" i="20"/>
  <c r="B238" i="20"/>
  <c r="C234" i="20"/>
  <c r="C235" i="20"/>
  <c r="C236" i="20"/>
  <c r="C237" i="20"/>
  <c r="B237" i="20"/>
  <c r="B236" i="20"/>
  <c r="B235" i="20"/>
  <c r="B234" i="20"/>
  <c r="H240" i="20"/>
  <c r="F240" i="20"/>
  <c r="G240" i="20"/>
  <c r="C240" i="20"/>
  <c r="B240" i="20"/>
  <c r="C239" i="20"/>
  <c r="B239" i="20"/>
  <c r="C241" i="20"/>
  <c r="B241" i="20"/>
  <c r="C242" i="20"/>
  <c r="B242" i="20"/>
  <c r="C243" i="20"/>
  <c r="B243" i="20"/>
  <c r="H244" i="20"/>
  <c r="F244" i="20"/>
  <c r="G244" i="20"/>
  <c r="C244" i="20"/>
  <c r="B244" i="20"/>
  <c r="C245" i="20"/>
  <c r="B245" i="20"/>
  <c r="C246" i="20"/>
  <c r="B246" i="20"/>
  <c r="C247" i="20"/>
  <c r="B247" i="20"/>
  <c r="C248" i="20"/>
  <c r="B248" i="20"/>
  <c r="H249" i="20"/>
  <c r="F249" i="20"/>
  <c r="G249" i="20"/>
  <c r="C249" i="20"/>
  <c r="B249" i="20"/>
  <c r="C250" i="20"/>
  <c r="B250" i="20"/>
  <c r="C251" i="20"/>
  <c r="B251" i="20"/>
  <c r="C252" i="20"/>
  <c r="B252" i="20"/>
  <c r="C253" i="20"/>
  <c r="B253" i="20"/>
  <c r="H256" i="20"/>
  <c r="F256" i="20"/>
  <c r="G256" i="20"/>
  <c r="C256" i="20"/>
  <c r="B256" i="20"/>
  <c r="C254" i="20"/>
  <c r="C255" i="20"/>
  <c r="B255" i="20"/>
  <c r="B254" i="20"/>
  <c r="C257" i="20"/>
  <c r="B257" i="20"/>
  <c r="C258" i="20"/>
  <c r="B258" i="20"/>
  <c r="H260" i="20"/>
  <c r="F260" i="20"/>
  <c r="G260" i="20"/>
  <c r="C260" i="20"/>
  <c r="B260" i="20"/>
  <c r="C259" i="20"/>
  <c r="B259" i="20"/>
  <c r="C261" i="20"/>
  <c r="B261" i="20"/>
  <c r="C262" i="20"/>
  <c r="B262" i="20"/>
  <c r="C263" i="20"/>
  <c r="B263" i="20"/>
  <c r="H265" i="20"/>
  <c r="F265" i="20"/>
  <c r="G265" i="20"/>
  <c r="C265" i="20"/>
  <c r="B265" i="20"/>
  <c r="C264" i="20"/>
  <c r="B264" i="20"/>
  <c r="C266" i="20"/>
  <c r="B266" i="20"/>
  <c r="C267" i="20"/>
  <c r="B267" i="20"/>
  <c r="C268" i="20"/>
  <c r="B268" i="20"/>
  <c r="H273" i="20"/>
  <c r="F273" i="20"/>
  <c r="G273" i="20"/>
  <c r="C273" i="20"/>
  <c r="B273" i="20"/>
  <c r="C269" i="20"/>
  <c r="C270" i="20"/>
  <c r="C271" i="20"/>
  <c r="C272" i="20"/>
  <c r="B272" i="20"/>
  <c r="B271" i="20"/>
  <c r="B270" i="20"/>
  <c r="B269" i="20"/>
  <c r="H274" i="20"/>
  <c r="F274" i="20"/>
  <c r="G274" i="20"/>
  <c r="C274" i="20"/>
  <c r="B274" i="20"/>
  <c r="C275" i="20"/>
  <c r="B275" i="20"/>
  <c r="C276" i="20"/>
  <c r="B276" i="20"/>
  <c r="C277" i="20"/>
  <c r="B277" i="20"/>
  <c r="C278" i="20"/>
  <c r="B278" i="20"/>
  <c r="H283" i="20"/>
  <c r="F283" i="20"/>
  <c r="G283" i="20"/>
  <c r="C283" i="20"/>
  <c r="B283" i="20"/>
  <c r="C279" i="20"/>
  <c r="C280" i="20"/>
  <c r="C281" i="20"/>
  <c r="C282" i="20"/>
  <c r="B282" i="20"/>
  <c r="B281" i="20"/>
  <c r="B280" i="20"/>
  <c r="B279" i="20"/>
  <c r="H286" i="20"/>
  <c r="F286" i="20"/>
  <c r="G286" i="20"/>
  <c r="C286" i="20"/>
  <c r="B286" i="20"/>
  <c r="C284" i="20"/>
  <c r="C285" i="20"/>
  <c r="B285" i="20"/>
  <c r="B284" i="20"/>
  <c r="C287" i="20"/>
  <c r="B287" i="20"/>
  <c r="C288" i="20"/>
  <c r="B288" i="20"/>
  <c r="H290" i="20"/>
  <c r="F290" i="20"/>
  <c r="G290" i="20"/>
  <c r="C290" i="20"/>
  <c r="B290" i="20"/>
  <c r="C289" i="20"/>
  <c r="B289" i="20"/>
  <c r="C291" i="20"/>
  <c r="B291" i="20"/>
  <c r="C292" i="20"/>
  <c r="B292" i="20"/>
  <c r="C293" i="20"/>
  <c r="B293" i="20"/>
  <c r="H295" i="20"/>
  <c r="F295" i="20"/>
  <c r="G295" i="20"/>
  <c r="C295" i="20"/>
  <c r="B295" i="20"/>
  <c r="C294" i="20"/>
  <c r="B294" i="20"/>
  <c r="C296" i="20"/>
  <c r="B296" i="20"/>
  <c r="C297" i="20"/>
  <c r="B297" i="20"/>
  <c r="C298" i="20"/>
  <c r="B298" i="20"/>
  <c r="H303" i="20"/>
  <c r="F303" i="20"/>
  <c r="G303" i="20"/>
  <c r="C303" i="20"/>
  <c r="B303" i="20"/>
  <c r="C299" i="20"/>
  <c r="C300" i="20"/>
  <c r="C301" i="20"/>
  <c r="C302" i="20"/>
  <c r="B302" i="20"/>
  <c r="B301" i="20"/>
  <c r="B300" i="20"/>
  <c r="B299" i="20"/>
  <c r="H305" i="20"/>
  <c r="F305" i="20"/>
  <c r="G305" i="20"/>
  <c r="C305" i="20"/>
  <c r="B305" i="20"/>
  <c r="C304" i="20"/>
  <c r="B304" i="20"/>
  <c r="C306" i="20"/>
  <c r="B306" i="20"/>
  <c r="C307" i="20"/>
  <c r="B307" i="20"/>
  <c r="C308" i="20"/>
  <c r="B308" i="20"/>
  <c r="H312" i="20"/>
  <c r="F312" i="20"/>
  <c r="G312" i="20"/>
  <c r="C312" i="20"/>
  <c r="B312" i="20"/>
  <c r="C309" i="20"/>
  <c r="C310" i="20"/>
  <c r="C311" i="20"/>
  <c r="B311" i="20"/>
  <c r="B310" i="20"/>
  <c r="B309" i="20"/>
  <c r="C313" i="20"/>
  <c r="B313" i="20"/>
  <c r="H318" i="20"/>
  <c r="F318" i="20"/>
  <c r="G318" i="20"/>
  <c r="C318" i="20"/>
  <c r="B318" i="20"/>
  <c r="C314" i="20"/>
  <c r="C315" i="20"/>
  <c r="C316" i="20"/>
  <c r="C317" i="20"/>
  <c r="B317" i="20"/>
  <c r="B316" i="20"/>
  <c r="B315" i="20"/>
  <c r="B314" i="20"/>
  <c r="H321" i="20"/>
  <c r="F321" i="20"/>
  <c r="G321" i="20"/>
  <c r="C321" i="20"/>
  <c r="B321" i="20"/>
  <c r="C319" i="20"/>
  <c r="C320" i="20"/>
  <c r="B320" i="20"/>
  <c r="B319" i="20"/>
  <c r="C322" i="20"/>
  <c r="B322" i="20"/>
  <c r="C323" i="20"/>
  <c r="B323" i="20"/>
  <c r="H327" i="20"/>
  <c r="F327" i="20"/>
  <c r="G327" i="20"/>
  <c r="C327" i="20"/>
  <c r="B327" i="20"/>
  <c r="C324" i="20"/>
  <c r="C325" i="20"/>
  <c r="C326" i="20"/>
  <c r="B326" i="20"/>
  <c r="B325" i="20"/>
  <c r="B324" i="20"/>
  <c r="C328" i="20"/>
  <c r="B328" i="20"/>
  <c r="H329" i="20"/>
  <c r="F329" i="20"/>
  <c r="G329" i="20"/>
  <c r="C329" i="20"/>
  <c r="B329" i="20"/>
  <c r="C330" i="20"/>
  <c r="B330" i="20"/>
  <c r="C331" i="20"/>
  <c r="B331" i="20"/>
  <c r="C332" i="20"/>
  <c r="B332" i="20"/>
  <c r="C333" i="20"/>
  <c r="B333" i="20"/>
  <c r="H336" i="20"/>
  <c r="F336" i="20"/>
  <c r="G336" i="20"/>
  <c r="C336" i="20"/>
  <c r="B336" i="20"/>
  <c r="C334" i="20"/>
  <c r="C335" i="20"/>
  <c r="B335" i="20"/>
  <c r="B334" i="20"/>
  <c r="C337" i="20"/>
  <c r="B337" i="20"/>
  <c r="C338" i="20"/>
  <c r="B338" i="20"/>
  <c r="H343" i="20"/>
  <c r="F343" i="20"/>
  <c r="G343" i="20"/>
  <c r="C343" i="20"/>
  <c r="B343" i="20"/>
  <c r="C339" i="20"/>
  <c r="C340" i="20"/>
  <c r="C341" i="20"/>
  <c r="C342" i="20"/>
  <c r="B342" i="20"/>
  <c r="B341" i="20"/>
  <c r="B340" i="20"/>
  <c r="B339" i="20"/>
  <c r="H344" i="20"/>
  <c r="F344" i="20"/>
  <c r="G344" i="20"/>
  <c r="C344" i="20"/>
  <c r="B344" i="20"/>
  <c r="C345" i="20"/>
  <c r="B345" i="20"/>
  <c r="C346" i="20"/>
  <c r="B346" i="20"/>
  <c r="C347" i="20"/>
  <c r="B347" i="20"/>
  <c r="C348" i="20"/>
  <c r="B348" i="20"/>
  <c r="H351" i="20"/>
  <c r="F351" i="20"/>
  <c r="G351" i="20"/>
  <c r="C351" i="20"/>
  <c r="B351" i="20"/>
  <c r="C349" i="20"/>
  <c r="C350" i="20"/>
  <c r="B350" i="20"/>
  <c r="B349" i="20"/>
  <c r="C352" i="20"/>
  <c r="B352" i="20"/>
  <c r="C353" i="20"/>
  <c r="B353" i="20"/>
  <c r="H356" i="20"/>
  <c r="F356" i="20"/>
  <c r="G356" i="20"/>
  <c r="C356" i="20"/>
  <c r="B356" i="20"/>
  <c r="C354" i="20"/>
  <c r="C355" i="20"/>
  <c r="B355" i="20"/>
  <c r="B354" i="20"/>
  <c r="C357" i="20"/>
  <c r="B357" i="20"/>
  <c r="C358" i="20"/>
  <c r="B358" i="20"/>
  <c r="H359" i="20"/>
  <c r="F359" i="20"/>
  <c r="G359" i="20"/>
  <c r="C359" i="20"/>
  <c r="B359" i="20"/>
  <c r="C360" i="20"/>
  <c r="B360" i="20"/>
  <c r="C361" i="20"/>
  <c r="B361" i="20"/>
  <c r="C362" i="20"/>
  <c r="B362" i="20"/>
  <c r="C363" i="20"/>
  <c r="B363" i="20"/>
  <c r="H366" i="20"/>
  <c r="F366" i="20"/>
  <c r="G366" i="20"/>
  <c r="C366" i="20"/>
  <c r="B366" i="20"/>
  <c r="C364" i="20"/>
  <c r="C365" i="20"/>
  <c r="B365" i="20"/>
  <c r="B364" i="20"/>
  <c r="C367" i="20"/>
  <c r="B367" i="20"/>
  <c r="C368" i="20"/>
  <c r="B368" i="20"/>
  <c r="H369" i="20"/>
  <c r="F369" i="20"/>
  <c r="G369" i="20"/>
  <c r="C369" i="20"/>
  <c r="B369" i="20"/>
  <c r="C370" i="20"/>
  <c r="B370" i="20"/>
  <c r="C371" i="20"/>
  <c r="B371" i="20"/>
  <c r="C372" i="20"/>
  <c r="B372" i="20"/>
  <c r="C373" i="20"/>
  <c r="B373" i="20"/>
  <c r="H377" i="20"/>
  <c r="F377" i="20"/>
  <c r="G377" i="20"/>
  <c r="C377" i="20"/>
  <c r="B377" i="20"/>
  <c r="C374" i="20"/>
  <c r="C375" i="20"/>
  <c r="C376" i="20"/>
  <c r="B376" i="20"/>
  <c r="B375" i="20"/>
  <c r="B374" i="20"/>
  <c r="C378" i="20"/>
  <c r="B378" i="20"/>
  <c r="H380" i="20"/>
  <c r="F380" i="20"/>
  <c r="G380" i="20"/>
  <c r="C380" i="20"/>
  <c r="B380" i="20"/>
  <c r="C379" i="20"/>
  <c r="B379" i="20"/>
  <c r="C381" i="20"/>
  <c r="B381" i="20"/>
  <c r="C382" i="20"/>
  <c r="B382" i="20"/>
  <c r="C383" i="20"/>
  <c r="B383" i="20"/>
  <c r="H384" i="20"/>
  <c r="F384" i="20"/>
  <c r="G384" i="20"/>
  <c r="C384" i="20"/>
  <c r="B384" i="20"/>
  <c r="C385" i="20"/>
  <c r="B385" i="20"/>
  <c r="C386" i="20"/>
  <c r="B386" i="20"/>
  <c r="C387" i="20"/>
  <c r="B387" i="20"/>
  <c r="C388" i="20"/>
  <c r="B388" i="20"/>
  <c r="H393" i="20"/>
  <c r="F393" i="20"/>
  <c r="G393" i="20"/>
  <c r="C393" i="20"/>
  <c r="B393" i="20"/>
  <c r="C389" i="20"/>
  <c r="C390" i="20"/>
  <c r="C391" i="20"/>
  <c r="C392" i="20"/>
  <c r="B392" i="20"/>
  <c r="B391" i="20"/>
  <c r="B390" i="20"/>
  <c r="B389" i="20"/>
  <c r="H396" i="20"/>
  <c r="F396" i="20"/>
  <c r="G396" i="20"/>
  <c r="C396" i="20"/>
  <c r="B396" i="20"/>
  <c r="C394" i="20"/>
  <c r="C395" i="20"/>
  <c r="B395" i="20"/>
  <c r="B394" i="20"/>
  <c r="C397" i="20"/>
  <c r="B397" i="20"/>
  <c r="C398" i="20"/>
  <c r="B398" i="20"/>
  <c r="H400" i="20"/>
  <c r="F400" i="20"/>
  <c r="G400" i="20"/>
  <c r="C400" i="20"/>
  <c r="B400" i="20"/>
  <c r="C399" i="20"/>
  <c r="B399" i="20"/>
  <c r="C401" i="20"/>
  <c r="B401" i="20"/>
  <c r="C402" i="20"/>
  <c r="B402" i="20"/>
  <c r="C403" i="20"/>
  <c r="B403" i="20"/>
  <c r="H408" i="20"/>
  <c r="F408" i="20"/>
  <c r="G408" i="20"/>
  <c r="C408" i="20"/>
  <c r="B408" i="20"/>
  <c r="C404" i="20"/>
  <c r="C405" i="20"/>
  <c r="C406" i="20"/>
  <c r="C407" i="20"/>
  <c r="B407" i="20"/>
  <c r="B406" i="20"/>
  <c r="B405" i="20"/>
  <c r="B404" i="20"/>
  <c r="H409" i="20"/>
  <c r="F409" i="20"/>
  <c r="G409" i="20"/>
  <c r="C409" i="20"/>
  <c r="B409" i="20"/>
  <c r="C410" i="20"/>
  <c r="B410" i="20"/>
  <c r="C411" i="20"/>
  <c r="B411" i="20"/>
  <c r="C412" i="20"/>
  <c r="B412" i="20"/>
  <c r="C413" i="20"/>
  <c r="B413" i="20"/>
  <c r="H418" i="20"/>
  <c r="F418" i="20"/>
  <c r="G418" i="20"/>
  <c r="C418" i="20"/>
  <c r="B418" i="20"/>
  <c r="C414" i="20"/>
  <c r="C415" i="20"/>
  <c r="C416" i="20"/>
  <c r="C417" i="20"/>
  <c r="B417" i="20"/>
  <c r="B416" i="20"/>
  <c r="B415" i="20"/>
  <c r="B414" i="20"/>
  <c r="H421" i="20"/>
  <c r="F421" i="20"/>
  <c r="G421" i="20"/>
  <c r="C421" i="20"/>
  <c r="B421" i="20"/>
  <c r="C419" i="20"/>
  <c r="C420" i="20"/>
  <c r="B420" i="20"/>
  <c r="B419" i="20"/>
  <c r="C422" i="20"/>
  <c r="B422" i="20"/>
  <c r="C423" i="20"/>
  <c r="B423" i="20"/>
  <c r="H425" i="20"/>
  <c r="F425" i="20"/>
  <c r="G425" i="20"/>
  <c r="C425" i="20"/>
  <c r="B425" i="20"/>
  <c r="C424" i="20"/>
  <c r="B424" i="20"/>
  <c r="C426" i="20"/>
  <c r="B426" i="20"/>
  <c r="C427" i="20"/>
  <c r="B427" i="20"/>
  <c r="C428" i="20"/>
  <c r="B428" i="20"/>
  <c r="H429" i="20"/>
  <c r="F429" i="20"/>
  <c r="G429" i="20"/>
  <c r="C429" i="20"/>
  <c r="B429" i="20"/>
  <c r="C430" i="20"/>
  <c r="B430" i="20"/>
  <c r="C431" i="20"/>
  <c r="B431" i="20"/>
  <c r="C432" i="20"/>
  <c r="B432" i="20"/>
  <c r="C433" i="20"/>
  <c r="B433" i="20"/>
  <c r="H434" i="20"/>
  <c r="F434" i="20"/>
  <c r="G434" i="20"/>
  <c r="C434" i="20"/>
  <c r="B434" i="20"/>
  <c r="C435" i="20"/>
  <c r="B435" i="20"/>
  <c r="C436" i="20"/>
  <c r="B436" i="20"/>
  <c r="C437" i="20"/>
  <c r="B437" i="20"/>
  <c r="C438" i="20"/>
  <c r="B438" i="20"/>
  <c r="H441" i="20"/>
  <c r="F441" i="20"/>
  <c r="G441" i="20"/>
  <c r="C441" i="20"/>
  <c r="B441" i="20"/>
  <c r="C439" i="20"/>
  <c r="C440" i="20"/>
  <c r="B440" i="20"/>
  <c r="B439" i="20"/>
  <c r="C442" i="20"/>
  <c r="B442" i="20"/>
  <c r="C443" i="20"/>
  <c r="B443" i="20"/>
  <c r="H444" i="20"/>
  <c r="F444" i="20"/>
  <c r="G444" i="20"/>
  <c r="C444" i="20"/>
  <c r="B444" i="20"/>
  <c r="C445" i="20"/>
  <c r="B445" i="20"/>
  <c r="C446" i="20"/>
  <c r="B446" i="20"/>
  <c r="C447" i="20"/>
  <c r="B447" i="20"/>
  <c r="C448" i="20"/>
  <c r="B448" i="20"/>
  <c r="H450" i="20"/>
  <c r="F450" i="20"/>
  <c r="G450" i="20"/>
  <c r="C450" i="20"/>
  <c r="B450" i="20"/>
  <c r="C449" i="20"/>
  <c r="B449" i="20"/>
  <c r="C451" i="20"/>
  <c r="B451" i="20"/>
  <c r="C452" i="20"/>
  <c r="B452" i="20"/>
  <c r="C453" i="20"/>
  <c r="B453" i="20"/>
  <c r="H457" i="20"/>
  <c r="F457" i="20"/>
  <c r="G457" i="20"/>
  <c r="C457" i="20"/>
  <c r="B457" i="20"/>
  <c r="C454" i="20"/>
  <c r="C455" i="20"/>
  <c r="C456" i="20"/>
  <c r="B456" i="20"/>
  <c r="B455" i="20"/>
  <c r="B454" i="20"/>
  <c r="C458" i="20"/>
  <c r="B458" i="20"/>
  <c r="H459" i="20"/>
  <c r="F459" i="20"/>
  <c r="G459" i="20"/>
  <c r="C459" i="20"/>
  <c r="B459" i="20"/>
  <c r="C460" i="20"/>
  <c r="B460" i="20"/>
  <c r="C461" i="20"/>
  <c r="B461" i="20"/>
  <c r="C462" i="20"/>
  <c r="B462" i="20"/>
  <c r="C463" i="20"/>
  <c r="B463" i="20"/>
  <c r="H465" i="20"/>
  <c r="F465" i="20"/>
  <c r="G465" i="20"/>
  <c r="C465" i="20"/>
  <c r="B465" i="20"/>
  <c r="C464" i="20"/>
  <c r="B464" i="20"/>
  <c r="C466" i="20"/>
  <c r="B466" i="20"/>
  <c r="C467" i="20"/>
  <c r="B467" i="20"/>
  <c r="C468" i="20"/>
  <c r="B468" i="20"/>
  <c r="H473" i="20"/>
  <c r="F473" i="20"/>
  <c r="G473" i="20"/>
  <c r="C473" i="20"/>
  <c r="B473" i="20"/>
  <c r="C469" i="20"/>
  <c r="C470" i="20"/>
  <c r="C471" i="20"/>
  <c r="C472" i="20"/>
  <c r="B472" i="20"/>
  <c r="B471" i="20"/>
  <c r="B470" i="20"/>
  <c r="B469" i="20"/>
  <c r="H474" i="20"/>
  <c r="F474" i="20"/>
  <c r="G474" i="20"/>
  <c r="C474" i="20"/>
  <c r="B474" i="20"/>
  <c r="C475" i="20"/>
  <c r="B475" i="20"/>
  <c r="C476" i="20"/>
  <c r="B476" i="20"/>
  <c r="C477" i="20"/>
  <c r="B477" i="20"/>
  <c r="C478" i="20"/>
  <c r="B478" i="20"/>
  <c r="H479" i="20"/>
  <c r="F479" i="20"/>
  <c r="G479" i="20"/>
  <c r="C479" i="20"/>
  <c r="B479" i="20"/>
  <c r="C480" i="20"/>
  <c r="B480" i="20"/>
  <c r="C481" i="20"/>
  <c r="B481" i="20"/>
  <c r="C482" i="20"/>
  <c r="B482" i="20"/>
  <c r="C483" i="20"/>
  <c r="B483" i="20"/>
  <c r="H485" i="20"/>
  <c r="F485" i="20"/>
  <c r="G485" i="20"/>
  <c r="C485" i="20"/>
  <c r="B485" i="20"/>
  <c r="C484" i="20"/>
  <c r="B484" i="20"/>
  <c r="C486" i="20"/>
  <c r="B486" i="20"/>
  <c r="C487" i="20"/>
  <c r="B487" i="20"/>
  <c r="C488" i="20"/>
  <c r="B488" i="20"/>
  <c r="H490" i="20"/>
  <c r="F490" i="20"/>
  <c r="G490" i="20"/>
  <c r="C490" i="20"/>
  <c r="B490" i="20"/>
  <c r="C489" i="20"/>
  <c r="B489" i="20"/>
  <c r="C491" i="20"/>
  <c r="B491" i="20"/>
  <c r="C492" i="20"/>
  <c r="B492" i="20"/>
  <c r="C493" i="20"/>
  <c r="B493" i="20"/>
  <c r="H496" i="20"/>
  <c r="F496" i="20"/>
  <c r="G496" i="20"/>
  <c r="C496" i="20"/>
  <c r="B496" i="20"/>
  <c r="C494" i="20"/>
  <c r="C495" i="20"/>
  <c r="B495" i="20"/>
  <c r="B494" i="20"/>
  <c r="C497" i="20"/>
  <c r="B497" i="20"/>
  <c r="C498" i="20"/>
  <c r="B498" i="20"/>
  <c r="H500" i="20"/>
  <c r="F500" i="20"/>
  <c r="G500" i="20"/>
  <c r="C500" i="20"/>
  <c r="B500" i="20"/>
  <c r="C499" i="20"/>
  <c r="B499" i="20"/>
  <c r="C501" i="20"/>
  <c r="B501" i="20"/>
  <c r="C502" i="20"/>
  <c r="B502" i="20"/>
  <c r="C503" i="20"/>
  <c r="B503" i="20"/>
  <c r="H504" i="20"/>
  <c r="F504" i="20"/>
  <c r="G504" i="20"/>
  <c r="C504" i="20"/>
  <c r="B504" i="20"/>
  <c r="C505" i="20"/>
  <c r="B505" i="20"/>
  <c r="C506" i="20"/>
  <c r="B506" i="20"/>
  <c r="C507" i="20"/>
  <c r="B507" i="20"/>
  <c r="C508" i="20"/>
  <c r="B508" i="20"/>
  <c r="H512" i="20"/>
  <c r="F512" i="20"/>
  <c r="G512" i="20"/>
  <c r="C512" i="20"/>
  <c r="B512" i="20"/>
  <c r="C509" i="20"/>
  <c r="C510" i="20"/>
  <c r="C511" i="20"/>
  <c r="B511" i="20"/>
  <c r="B510" i="20"/>
  <c r="B509" i="20"/>
  <c r="C513" i="20"/>
  <c r="B513" i="20"/>
  <c r="H518" i="20"/>
  <c r="F518" i="20"/>
  <c r="G518" i="20"/>
  <c r="C518" i="20"/>
  <c r="B518" i="20"/>
  <c r="C514" i="20"/>
  <c r="C515" i="20"/>
  <c r="C516" i="20"/>
  <c r="C517" i="20"/>
  <c r="B517" i="20"/>
  <c r="B516" i="20"/>
  <c r="B515" i="20"/>
  <c r="B514" i="20"/>
  <c r="H523" i="20"/>
  <c r="F523" i="20"/>
  <c r="G523" i="20"/>
  <c r="C523" i="20"/>
  <c r="B523" i="20"/>
  <c r="C519" i="20"/>
  <c r="C520" i="20"/>
  <c r="C521" i="20"/>
  <c r="C522" i="20"/>
  <c r="B522" i="20"/>
  <c r="B521" i="20"/>
  <c r="B520" i="20"/>
  <c r="B519" i="20"/>
  <c r="H526" i="20"/>
  <c r="F526" i="20"/>
  <c r="G526" i="20"/>
  <c r="C526" i="20"/>
  <c r="B526" i="20"/>
  <c r="C524" i="20"/>
  <c r="C525" i="20"/>
  <c r="B525" i="20"/>
  <c r="B524" i="20"/>
  <c r="C527" i="20"/>
  <c r="B527" i="20"/>
  <c r="C528" i="20"/>
  <c r="B528" i="20"/>
  <c r="H531" i="20"/>
  <c r="F531" i="20"/>
  <c r="G531" i="20"/>
  <c r="C531" i="20"/>
  <c r="B531" i="20"/>
  <c r="C529" i="20"/>
  <c r="C530" i="20"/>
  <c r="B530" i="20"/>
  <c r="B529" i="20"/>
  <c r="C532" i="20"/>
  <c r="B532" i="20"/>
  <c r="C533" i="20"/>
  <c r="B533" i="20"/>
  <c r="H538" i="20"/>
  <c r="F538" i="20"/>
  <c r="G538" i="20"/>
  <c r="C538" i="20"/>
  <c r="B538" i="20"/>
  <c r="C534" i="20"/>
  <c r="C535" i="20"/>
  <c r="C536" i="20"/>
  <c r="C537" i="20"/>
  <c r="B537" i="20"/>
  <c r="B536" i="20"/>
  <c r="B535" i="20"/>
  <c r="B534" i="20"/>
  <c r="H541" i="20"/>
  <c r="F541" i="20"/>
  <c r="G541" i="20"/>
  <c r="C541" i="20"/>
  <c r="B541" i="20"/>
  <c r="C539" i="20"/>
  <c r="C540" i="20"/>
  <c r="B540" i="20"/>
  <c r="B539" i="20"/>
  <c r="C542" i="20"/>
  <c r="B542" i="20"/>
  <c r="C543" i="20"/>
  <c r="B543" i="20"/>
  <c r="H548" i="20"/>
  <c r="F548" i="20"/>
  <c r="G548" i="20"/>
  <c r="C548" i="20"/>
  <c r="B548" i="20"/>
  <c r="C544" i="20"/>
  <c r="C545" i="20"/>
  <c r="C546" i="20"/>
  <c r="C547" i="20"/>
  <c r="B547" i="20"/>
  <c r="B546" i="20"/>
  <c r="B545" i="20"/>
  <c r="B544" i="20"/>
  <c r="H551" i="20"/>
  <c r="F551" i="20"/>
  <c r="G551" i="20"/>
  <c r="C551" i="20"/>
  <c r="B551" i="20"/>
  <c r="C549" i="20"/>
  <c r="C550" i="20"/>
  <c r="B550" i="20"/>
  <c r="B549" i="20"/>
  <c r="C552" i="20"/>
  <c r="B552" i="20"/>
  <c r="C553" i="20"/>
  <c r="B553" i="20"/>
  <c r="H558" i="20"/>
  <c r="F558" i="20"/>
  <c r="G558" i="20"/>
  <c r="C558" i="20"/>
  <c r="B558" i="20"/>
  <c r="C554" i="20"/>
  <c r="C555" i="20"/>
  <c r="C556" i="20"/>
  <c r="C557" i="20"/>
  <c r="B557" i="20"/>
  <c r="B556" i="20"/>
  <c r="B555" i="20"/>
  <c r="B554" i="20"/>
  <c r="H562" i="20"/>
  <c r="F562" i="20"/>
  <c r="G562" i="20"/>
  <c r="C562" i="20"/>
  <c r="B562" i="20"/>
  <c r="C559" i="20"/>
  <c r="C560" i="20"/>
  <c r="C561" i="20"/>
  <c r="B561" i="20"/>
  <c r="B560" i="20"/>
  <c r="B559" i="20"/>
  <c r="C563" i="20"/>
  <c r="B563" i="20"/>
  <c r="H567" i="20"/>
  <c r="F567" i="20"/>
  <c r="G567" i="20"/>
  <c r="C567" i="20"/>
  <c r="B567" i="20"/>
  <c r="C564" i="20"/>
  <c r="C565" i="20"/>
  <c r="C566" i="20"/>
  <c r="B566" i="20"/>
  <c r="B565" i="20"/>
  <c r="B564" i="20"/>
  <c r="C568" i="20"/>
  <c r="B568" i="20"/>
  <c r="H573" i="20"/>
  <c r="F573" i="20"/>
  <c r="G573" i="20"/>
  <c r="C573" i="20"/>
  <c r="B573" i="20"/>
  <c r="C569" i="20"/>
  <c r="C570" i="20"/>
  <c r="C571" i="20"/>
  <c r="C572" i="20"/>
  <c r="B572" i="20"/>
  <c r="B571" i="20"/>
  <c r="B570" i="20"/>
  <c r="B569" i="20"/>
  <c r="H578" i="20"/>
  <c r="F578" i="20"/>
  <c r="G578" i="20"/>
  <c r="C578" i="20"/>
  <c r="B578" i="20"/>
  <c r="C574" i="20"/>
  <c r="C575" i="20"/>
  <c r="C576" i="20"/>
  <c r="C577" i="20"/>
  <c r="B577" i="20"/>
  <c r="B576" i="20"/>
  <c r="B575" i="20"/>
  <c r="B574" i="20"/>
  <c r="H583" i="20"/>
  <c r="F583" i="20"/>
  <c r="G583" i="20"/>
  <c r="C583" i="20"/>
  <c r="B583" i="20"/>
  <c r="C579" i="20"/>
  <c r="C580" i="20"/>
  <c r="C581" i="20"/>
  <c r="C582" i="20"/>
  <c r="B582" i="20"/>
  <c r="B581" i="20"/>
  <c r="B580" i="20"/>
  <c r="B579" i="20"/>
  <c r="H584" i="20"/>
  <c r="F584" i="20"/>
  <c r="G584" i="20"/>
  <c r="C584" i="20"/>
  <c r="B584" i="20"/>
  <c r="C585" i="20"/>
  <c r="B585" i="20"/>
  <c r="C586" i="20"/>
  <c r="B586" i="20"/>
  <c r="C587" i="20"/>
  <c r="B587" i="20"/>
  <c r="C588" i="20"/>
  <c r="B588" i="20"/>
  <c r="H593" i="20"/>
  <c r="F593" i="20"/>
  <c r="G593" i="20"/>
  <c r="C593" i="20"/>
  <c r="B593" i="20"/>
  <c r="C589" i="20"/>
  <c r="C590" i="20"/>
  <c r="C591" i="20"/>
  <c r="C592" i="20"/>
  <c r="B592" i="20"/>
  <c r="B591" i="20"/>
  <c r="B590" i="20"/>
  <c r="B589" i="20"/>
  <c r="H594" i="20"/>
  <c r="F594" i="20"/>
  <c r="G594" i="20"/>
  <c r="C594" i="20"/>
  <c r="B594" i="20"/>
  <c r="C595" i="20"/>
  <c r="B595" i="20"/>
  <c r="C596" i="20"/>
  <c r="B596" i="20"/>
  <c r="C597" i="20"/>
  <c r="B597" i="20"/>
  <c r="C598" i="20"/>
  <c r="B598" i="20"/>
  <c r="H600" i="20"/>
  <c r="F600" i="20"/>
  <c r="G600" i="20"/>
  <c r="C600" i="20"/>
  <c r="B600" i="20"/>
  <c r="C599" i="20"/>
  <c r="B599" i="20"/>
  <c r="C601" i="20"/>
  <c r="B601" i="20"/>
  <c r="C602" i="20"/>
  <c r="B602" i="20"/>
  <c r="C603" i="20"/>
  <c r="B603" i="20"/>
  <c r="H607" i="20"/>
  <c r="F607" i="20"/>
  <c r="G607" i="20"/>
  <c r="C607" i="20"/>
  <c r="B607" i="20"/>
  <c r="C604" i="20"/>
  <c r="C605" i="20"/>
  <c r="C606" i="20"/>
  <c r="B606" i="20"/>
  <c r="B605" i="20"/>
  <c r="B604" i="20"/>
  <c r="C608" i="20"/>
  <c r="B608" i="20"/>
  <c r="H613" i="20"/>
  <c r="F613" i="20"/>
  <c r="G613" i="20"/>
  <c r="C613" i="20"/>
  <c r="B613" i="20"/>
  <c r="C609" i="20"/>
  <c r="C610" i="20"/>
  <c r="C611" i="20"/>
  <c r="C612" i="20"/>
  <c r="B612" i="20"/>
  <c r="B611" i="20"/>
  <c r="B610" i="20"/>
  <c r="B609" i="20"/>
  <c r="H618" i="20"/>
  <c r="F618" i="20"/>
  <c r="G618" i="20"/>
  <c r="C618" i="20"/>
  <c r="B618" i="20"/>
  <c r="C614" i="20"/>
  <c r="C615" i="20"/>
  <c r="C616" i="20"/>
  <c r="C617" i="20"/>
  <c r="B617" i="20"/>
  <c r="B616" i="20"/>
  <c r="B615" i="20"/>
  <c r="B614" i="20"/>
  <c r="H619" i="20"/>
  <c r="F619" i="20"/>
  <c r="G619" i="20"/>
  <c r="C619" i="20"/>
  <c r="B619" i="20"/>
  <c r="C620" i="20"/>
  <c r="B620" i="20"/>
  <c r="C621" i="20"/>
  <c r="B621" i="20"/>
  <c r="C622" i="20"/>
  <c r="B622" i="20"/>
  <c r="C623" i="20"/>
  <c r="B623" i="20"/>
  <c r="H625" i="20"/>
  <c r="F625" i="20"/>
  <c r="G625" i="20"/>
  <c r="C625" i="20"/>
  <c r="B625" i="20"/>
  <c r="C624" i="20"/>
  <c r="B624" i="20"/>
  <c r="C626" i="20"/>
  <c r="B626" i="20"/>
  <c r="C627" i="20"/>
  <c r="B627" i="20"/>
  <c r="C628" i="20"/>
  <c r="B628" i="20"/>
  <c r="H631" i="20"/>
  <c r="F631" i="20"/>
  <c r="G631" i="20"/>
  <c r="C631" i="20"/>
  <c r="B631" i="20"/>
  <c r="C629" i="20"/>
  <c r="C630" i="20"/>
  <c r="B630" i="20"/>
  <c r="B629" i="20"/>
  <c r="C632" i="20"/>
  <c r="B632" i="20"/>
  <c r="C633" i="20"/>
  <c r="B633" i="20"/>
  <c r="H636" i="20"/>
  <c r="F636" i="20"/>
  <c r="G636" i="20"/>
  <c r="C636" i="20"/>
  <c r="B636" i="20"/>
  <c r="C634" i="20"/>
  <c r="C635" i="20"/>
  <c r="B635" i="20"/>
  <c r="B634" i="20"/>
  <c r="C637" i="20"/>
  <c r="B637" i="20"/>
  <c r="C638" i="20"/>
  <c r="B638" i="20"/>
  <c r="H643" i="20"/>
  <c r="F643" i="20"/>
  <c r="G643" i="20"/>
  <c r="C643" i="20"/>
  <c r="B643" i="20"/>
  <c r="C639" i="20"/>
  <c r="C640" i="20"/>
  <c r="C641" i="20"/>
  <c r="C642" i="20"/>
  <c r="B642" i="20"/>
  <c r="B641" i="20"/>
  <c r="B640" i="20"/>
  <c r="B639" i="20"/>
  <c r="C38" i="20"/>
  <c r="C39" i="20"/>
  <c r="H40" i="20"/>
  <c r="F40" i="20"/>
  <c r="G40" i="20"/>
  <c r="C40" i="20"/>
  <c r="C41" i="20"/>
  <c r="C42" i="20"/>
  <c r="J14" i="15"/>
  <c r="J15" i="15"/>
  <c r="A56" i="20"/>
  <c r="D56" i="20"/>
  <c r="V56" i="20"/>
  <c r="E56" i="20"/>
  <c r="I56" i="20"/>
  <c r="J56" i="20"/>
  <c r="C25" i="14"/>
  <c r="AC56" i="20"/>
  <c r="K56" i="20"/>
  <c r="AD56" i="20"/>
  <c r="L56" i="20"/>
  <c r="J7" i="15"/>
  <c r="AE56" i="20"/>
  <c r="M56" i="20"/>
  <c r="D25" i="14"/>
  <c r="AF56" i="20"/>
  <c r="N56" i="20"/>
  <c r="O56" i="20"/>
  <c r="P56" i="20"/>
  <c r="H3" i="20"/>
  <c r="F3" i="20"/>
  <c r="H4" i="20"/>
  <c r="F4" i="20"/>
  <c r="H5" i="20"/>
  <c r="F5" i="20"/>
  <c r="H6" i="20"/>
  <c r="F6" i="20"/>
  <c r="G3" i="20"/>
  <c r="G4" i="20"/>
  <c r="G5" i="20"/>
  <c r="G6" i="20"/>
  <c r="H7" i="20"/>
  <c r="F7" i="20"/>
  <c r="G7" i="20"/>
  <c r="H8" i="20"/>
  <c r="F8" i="20"/>
  <c r="G8" i="20"/>
  <c r="H9" i="20"/>
  <c r="F9" i="20"/>
  <c r="G9" i="20"/>
  <c r="H10" i="20"/>
  <c r="F10" i="20"/>
  <c r="G10" i="20"/>
  <c r="H11" i="20"/>
  <c r="F11" i="20"/>
  <c r="G11" i="20"/>
  <c r="H12" i="20"/>
  <c r="F12" i="20"/>
  <c r="G12" i="20"/>
  <c r="H13" i="20"/>
  <c r="F13" i="20"/>
  <c r="G13" i="20"/>
  <c r="H14" i="20"/>
  <c r="F14" i="20"/>
  <c r="G14" i="20"/>
  <c r="H15" i="20"/>
  <c r="F15" i="20"/>
  <c r="G15" i="20"/>
  <c r="H16" i="20"/>
  <c r="F16" i="20"/>
  <c r="G16" i="20"/>
  <c r="H17" i="20"/>
  <c r="F17" i="20"/>
  <c r="G17" i="20"/>
  <c r="H18" i="20"/>
  <c r="F18" i="20"/>
  <c r="G18" i="20"/>
  <c r="H19" i="20"/>
  <c r="F19" i="20"/>
  <c r="G19" i="20"/>
  <c r="H20" i="20"/>
  <c r="F20" i="20"/>
  <c r="G20" i="20"/>
  <c r="H21" i="20"/>
  <c r="F21" i="20"/>
  <c r="G21" i="20"/>
  <c r="H22" i="20"/>
  <c r="F22" i="20"/>
  <c r="G22" i="20"/>
  <c r="H23" i="20"/>
  <c r="F23" i="20"/>
  <c r="G23" i="20"/>
  <c r="H24" i="20"/>
  <c r="F24" i="20"/>
  <c r="G24" i="20"/>
  <c r="H25" i="20"/>
  <c r="F25" i="20"/>
  <c r="G25" i="20"/>
  <c r="H26" i="20"/>
  <c r="F26" i="20"/>
  <c r="G26" i="20"/>
  <c r="H27" i="20"/>
  <c r="F27" i="20"/>
  <c r="G27" i="20"/>
  <c r="H28" i="20"/>
  <c r="F28" i="20"/>
  <c r="G28" i="20"/>
  <c r="H29" i="20"/>
  <c r="F29" i="20"/>
  <c r="G29" i="20"/>
  <c r="H30" i="20"/>
  <c r="F30" i="20"/>
  <c r="G30" i="20"/>
  <c r="H31" i="20"/>
  <c r="F31" i="20"/>
  <c r="G31" i="20"/>
  <c r="H32" i="20"/>
  <c r="F32" i="20"/>
  <c r="G32" i="20"/>
  <c r="H33" i="20"/>
  <c r="F33" i="20"/>
  <c r="G33" i="20"/>
  <c r="H34" i="20"/>
  <c r="F34" i="20"/>
  <c r="G34" i="20"/>
  <c r="H35" i="20"/>
  <c r="F35" i="20"/>
  <c r="G35" i="20"/>
  <c r="H36" i="20"/>
  <c r="F36" i="20"/>
  <c r="G36" i="20"/>
  <c r="H37" i="20"/>
  <c r="F37" i="20"/>
  <c r="G37" i="20"/>
  <c r="H38" i="20"/>
  <c r="F38" i="20"/>
  <c r="G38" i="20"/>
  <c r="H39" i="20"/>
  <c r="F39" i="20"/>
  <c r="G39" i="20"/>
  <c r="H41" i="20"/>
  <c r="F41" i="20"/>
  <c r="G41" i="20"/>
  <c r="H42" i="20"/>
  <c r="F42" i="20"/>
  <c r="G42" i="20"/>
  <c r="H44" i="20"/>
  <c r="F44" i="20"/>
  <c r="G44" i="20"/>
  <c r="H45" i="20"/>
  <c r="F45" i="20"/>
  <c r="G45" i="20"/>
  <c r="H46" i="20"/>
  <c r="F46" i="20"/>
  <c r="G46" i="20"/>
  <c r="H47" i="20"/>
  <c r="F47" i="20"/>
  <c r="G47" i="20"/>
  <c r="H48" i="20"/>
  <c r="F48" i="20"/>
  <c r="G48" i="20"/>
  <c r="H50" i="20"/>
  <c r="F50" i="20"/>
  <c r="G50" i="20"/>
  <c r="H51" i="20"/>
  <c r="F51" i="20"/>
  <c r="G51" i="20"/>
  <c r="H52" i="20"/>
  <c r="F52" i="20"/>
  <c r="G52" i="20"/>
  <c r="H54" i="20"/>
  <c r="F54" i="20"/>
  <c r="G54" i="20"/>
  <c r="H55" i="20"/>
  <c r="F55" i="20"/>
  <c r="G55" i="20"/>
  <c r="H57" i="20"/>
  <c r="F57" i="20"/>
  <c r="G57" i="20"/>
  <c r="H58" i="20"/>
  <c r="F58" i="20"/>
  <c r="G58" i="20"/>
  <c r="H60" i="20"/>
  <c r="F60" i="20"/>
  <c r="G60" i="20"/>
  <c r="H61" i="20"/>
  <c r="F61" i="20"/>
  <c r="G61" i="20"/>
  <c r="H62" i="20"/>
  <c r="F62" i="20"/>
  <c r="G62" i="20"/>
  <c r="H63" i="20"/>
  <c r="F63" i="20"/>
  <c r="G63" i="20"/>
  <c r="H65" i="20"/>
  <c r="F65" i="20"/>
  <c r="G65" i="20"/>
  <c r="H66" i="20"/>
  <c r="F66" i="20"/>
  <c r="G66" i="20"/>
  <c r="H67" i="20"/>
  <c r="F67" i="20"/>
  <c r="G67" i="20"/>
  <c r="H68" i="20"/>
  <c r="F68" i="20"/>
  <c r="G68" i="20"/>
  <c r="H69" i="20"/>
  <c r="F69" i="20"/>
  <c r="G69" i="20"/>
  <c r="H70" i="20"/>
  <c r="F70" i="20"/>
  <c r="G70" i="20"/>
  <c r="H72" i="20"/>
  <c r="F72" i="20"/>
  <c r="G72" i="20"/>
  <c r="H73" i="20"/>
  <c r="F73" i="20"/>
  <c r="G73" i="20"/>
  <c r="H74" i="20"/>
  <c r="F74" i="20"/>
  <c r="G74" i="20"/>
  <c r="H75" i="20"/>
  <c r="F75" i="20"/>
  <c r="G75" i="20"/>
  <c r="H76" i="20"/>
  <c r="F76" i="20"/>
  <c r="G76" i="20"/>
  <c r="H77" i="20"/>
  <c r="F77" i="20"/>
  <c r="G77" i="20"/>
  <c r="H79" i="20"/>
  <c r="F79" i="20"/>
  <c r="G79" i="20"/>
  <c r="H80" i="20"/>
  <c r="F80" i="20"/>
  <c r="G80" i="20"/>
  <c r="H81" i="20"/>
  <c r="F81" i="20"/>
  <c r="G81" i="20"/>
  <c r="H82" i="20"/>
  <c r="F82" i="20"/>
  <c r="G82" i="20"/>
  <c r="H85" i="20"/>
  <c r="F85" i="20"/>
  <c r="G85" i="20"/>
  <c r="H86" i="20"/>
  <c r="F86" i="20"/>
  <c r="G86" i="20"/>
  <c r="H87" i="20"/>
  <c r="F87" i="20"/>
  <c r="G87" i="20"/>
  <c r="H88" i="20"/>
  <c r="F88" i="20"/>
  <c r="G88" i="20"/>
  <c r="H89" i="20"/>
  <c r="F89" i="20"/>
  <c r="G89" i="20"/>
  <c r="H90" i="20"/>
  <c r="F90" i="20"/>
  <c r="G90" i="20"/>
  <c r="H91" i="20"/>
  <c r="F91" i="20"/>
  <c r="G91" i="20"/>
  <c r="H93" i="20"/>
  <c r="F93" i="20"/>
  <c r="G93" i="20"/>
  <c r="H94" i="20"/>
  <c r="F94" i="20"/>
  <c r="G94" i="20"/>
  <c r="H95" i="20"/>
  <c r="F95" i="20"/>
  <c r="G95" i="20"/>
  <c r="H96" i="20"/>
  <c r="F96" i="20"/>
  <c r="G96" i="20"/>
  <c r="H98" i="20"/>
  <c r="F98" i="20"/>
  <c r="G98" i="20"/>
  <c r="H100" i="20"/>
  <c r="F100" i="20"/>
  <c r="G100" i="20"/>
  <c r="H101" i="20"/>
  <c r="F101" i="20"/>
  <c r="G101" i="20"/>
  <c r="H102" i="20"/>
  <c r="F102" i="20"/>
  <c r="G102" i="20"/>
  <c r="H103" i="20"/>
  <c r="F103" i="20"/>
  <c r="G103" i="20"/>
  <c r="H104" i="20"/>
  <c r="F104" i="20"/>
  <c r="G104" i="20"/>
  <c r="H106" i="20"/>
  <c r="F106" i="20"/>
  <c r="G106" i="20"/>
  <c r="H107" i="20"/>
  <c r="F107" i="20"/>
  <c r="G107" i="20"/>
  <c r="H108" i="20"/>
  <c r="F108" i="20"/>
  <c r="G108" i="20"/>
  <c r="H110" i="20"/>
  <c r="F110" i="20"/>
  <c r="G110" i="20"/>
  <c r="H111" i="20"/>
  <c r="F111" i="20"/>
  <c r="G111" i="20"/>
  <c r="H112" i="20"/>
  <c r="F112" i="20"/>
  <c r="G112" i="20"/>
  <c r="H113" i="20"/>
  <c r="F113" i="20"/>
  <c r="G113" i="20"/>
  <c r="H115" i="20"/>
  <c r="F115" i="20"/>
  <c r="G115" i="20"/>
  <c r="H116" i="20"/>
  <c r="F116" i="20"/>
  <c r="G116" i="20"/>
  <c r="H117" i="20"/>
  <c r="F117" i="20"/>
  <c r="G117" i="20"/>
  <c r="H118" i="20"/>
  <c r="F118" i="20"/>
  <c r="G118" i="20"/>
  <c r="H119" i="20"/>
  <c r="F119" i="20"/>
  <c r="G119" i="20"/>
  <c r="H120" i="20"/>
  <c r="F120" i="20"/>
  <c r="G120" i="20"/>
  <c r="H121" i="20"/>
  <c r="F121" i="20"/>
  <c r="G121" i="20"/>
  <c r="H122" i="20"/>
  <c r="F122" i="20"/>
  <c r="G122" i="20"/>
  <c r="H124" i="20"/>
  <c r="F124" i="20"/>
  <c r="G124" i="20"/>
  <c r="H126" i="20"/>
  <c r="F126" i="20"/>
  <c r="G126" i="20"/>
  <c r="H127" i="20"/>
  <c r="F127" i="20"/>
  <c r="G127" i="20"/>
  <c r="H128" i="20"/>
  <c r="F128" i="20"/>
  <c r="G128" i="20"/>
  <c r="H129" i="20"/>
  <c r="F129" i="20"/>
  <c r="G129" i="20"/>
  <c r="H131" i="20"/>
  <c r="F131" i="20"/>
  <c r="G131" i="20"/>
  <c r="H132" i="20"/>
  <c r="F132" i="20"/>
  <c r="G132" i="20"/>
  <c r="H133" i="20"/>
  <c r="F133" i="20"/>
  <c r="G133" i="20"/>
  <c r="H134" i="20"/>
  <c r="F134" i="20"/>
  <c r="G134" i="20"/>
  <c r="H135" i="20"/>
  <c r="F135" i="20"/>
  <c r="G135" i="20"/>
  <c r="H136" i="20"/>
  <c r="F136" i="20"/>
  <c r="G136" i="20"/>
  <c r="H137" i="20"/>
  <c r="F137" i="20"/>
  <c r="G137" i="20"/>
  <c r="H139" i="20"/>
  <c r="F139" i="20"/>
  <c r="G139" i="20"/>
  <c r="H140" i="20"/>
  <c r="F140" i="20"/>
  <c r="G140" i="20"/>
  <c r="H142" i="20"/>
  <c r="F142" i="20"/>
  <c r="G142" i="20"/>
  <c r="H143" i="20"/>
  <c r="F143" i="20"/>
  <c r="G143" i="20"/>
  <c r="H144" i="20"/>
  <c r="F144" i="20"/>
  <c r="G144" i="20"/>
  <c r="H145" i="20"/>
  <c r="F145" i="20"/>
  <c r="G145" i="20"/>
  <c r="H147" i="20"/>
  <c r="F147" i="20"/>
  <c r="G147" i="20"/>
  <c r="H148" i="20"/>
  <c r="F148" i="20"/>
  <c r="G148" i="20"/>
  <c r="H149" i="20"/>
  <c r="F149" i="20"/>
  <c r="G149" i="20"/>
  <c r="H151" i="20"/>
  <c r="F151" i="20"/>
  <c r="G151" i="20"/>
  <c r="H152" i="20"/>
  <c r="F152" i="20"/>
  <c r="G152" i="20"/>
  <c r="H153" i="20"/>
  <c r="F153" i="20"/>
  <c r="G153" i="20"/>
  <c r="H154" i="20"/>
  <c r="F154" i="20"/>
  <c r="G154" i="20"/>
  <c r="H155" i="20"/>
  <c r="F155" i="20"/>
  <c r="G155" i="20"/>
  <c r="H156" i="20"/>
  <c r="F156" i="20"/>
  <c r="G156" i="20"/>
  <c r="H158" i="20"/>
  <c r="F158" i="20"/>
  <c r="G158" i="20"/>
  <c r="H160" i="20"/>
  <c r="F160" i="20"/>
  <c r="G160" i="20"/>
  <c r="H161" i="20"/>
  <c r="F161" i="20"/>
  <c r="G161" i="20"/>
  <c r="H162" i="20"/>
  <c r="F162" i="20"/>
  <c r="G162" i="20"/>
  <c r="H163" i="20"/>
  <c r="F163" i="20"/>
  <c r="G163" i="20"/>
  <c r="H164" i="20"/>
  <c r="F164" i="20"/>
  <c r="G164" i="20"/>
  <c r="H166" i="20"/>
  <c r="F166" i="20"/>
  <c r="G166" i="20"/>
  <c r="H167" i="20"/>
  <c r="F167" i="20"/>
  <c r="G167" i="20"/>
  <c r="H168" i="20"/>
  <c r="F168" i="20"/>
  <c r="G168" i="20"/>
  <c r="H169" i="20"/>
  <c r="F169" i="20"/>
  <c r="G169" i="20"/>
  <c r="H170" i="20"/>
  <c r="F170" i="20"/>
  <c r="G170" i="20"/>
  <c r="H171" i="20"/>
  <c r="F171" i="20"/>
  <c r="G171" i="20"/>
  <c r="H172" i="20"/>
  <c r="F172" i="20"/>
  <c r="G172" i="20"/>
  <c r="H175" i="20"/>
  <c r="F175" i="20"/>
  <c r="G175" i="20"/>
  <c r="H176" i="20"/>
  <c r="F176" i="20"/>
  <c r="G176" i="20"/>
  <c r="H177" i="20"/>
  <c r="F177" i="20"/>
  <c r="G177" i="20"/>
  <c r="H178" i="20"/>
  <c r="F178" i="20"/>
  <c r="G178" i="20"/>
  <c r="H179" i="20"/>
  <c r="F179" i="20"/>
  <c r="G179" i="20"/>
  <c r="H180" i="20"/>
  <c r="F180" i="20"/>
  <c r="G180" i="20"/>
  <c r="H181" i="20"/>
  <c r="F181" i="20"/>
  <c r="G181" i="20"/>
  <c r="H183" i="20"/>
  <c r="F183" i="20"/>
  <c r="G183" i="20"/>
  <c r="H184" i="20"/>
  <c r="F184" i="20"/>
  <c r="G184" i="20"/>
  <c r="H185" i="20"/>
  <c r="F185" i="20"/>
  <c r="G185" i="20"/>
  <c r="H187" i="20"/>
  <c r="F187" i="20"/>
  <c r="G187" i="20"/>
  <c r="H188" i="20"/>
  <c r="F188" i="20"/>
  <c r="G188" i="20"/>
  <c r="H189" i="20"/>
  <c r="F189" i="20"/>
  <c r="G189" i="20"/>
  <c r="H190" i="20"/>
  <c r="F190" i="20"/>
  <c r="G190" i="20"/>
  <c r="H191" i="20"/>
  <c r="F191" i="20"/>
  <c r="G191" i="20"/>
  <c r="H192" i="20"/>
  <c r="F192" i="20"/>
  <c r="G192" i="20"/>
  <c r="H194" i="20"/>
  <c r="F194" i="20"/>
  <c r="G194" i="20"/>
  <c r="H195" i="20"/>
  <c r="F195" i="20"/>
  <c r="G195" i="20"/>
  <c r="H197" i="20"/>
  <c r="F197" i="20"/>
  <c r="G197" i="20"/>
  <c r="H198" i="20"/>
  <c r="F198" i="20"/>
  <c r="G198" i="20"/>
  <c r="H200" i="20"/>
  <c r="F200" i="20"/>
  <c r="G200" i="20"/>
  <c r="H201" i="20"/>
  <c r="F201" i="20"/>
  <c r="G201" i="20"/>
  <c r="H202" i="20"/>
  <c r="F202" i="20"/>
  <c r="G202" i="20"/>
  <c r="H203" i="20"/>
  <c r="F203" i="20"/>
  <c r="G203" i="20"/>
  <c r="H204" i="20"/>
  <c r="F204" i="20"/>
  <c r="G204" i="20"/>
  <c r="H205" i="20"/>
  <c r="F205" i="20"/>
  <c r="G205" i="20"/>
  <c r="H206" i="20"/>
  <c r="F206" i="20"/>
  <c r="G206" i="20"/>
  <c r="H207" i="20"/>
  <c r="F207" i="20"/>
  <c r="G207" i="20"/>
  <c r="H210" i="20"/>
  <c r="F210" i="20"/>
  <c r="G210" i="20"/>
  <c r="H211" i="20"/>
  <c r="F211" i="20"/>
  <c r="G211" i="20"/>
  <c r="H212" i="20"/>
  <c r="F212" i="20"/>
  <c r="G212" i="20"/>
  <c r="H213" i="20"/>
  <c r="F213" i="20"/>
  <c r="G213" i="20"/>
  <c r="H214" i="20"/>
  <c r="F214" i="20"/>
  <c r="G214" i="20"/>
  <c r="H215" i="20"/>
  <c r="F215" i="20"/>
  <c r="G215" i="20"/>
  <c r="H217" i="20"/>
  <c r="F217" i="20"/>
  <c r="G217" i="20"/>
  <c r="H218" i="20"/>
  <c r="F218" i="20"/>
  <c r="G218" i="20"/>
  <c r="H219" i="20"/>
  <c r="F219" i="20"/>
  <c r="G219" i="20"/>
  <c r="H220" i="20"/>
  <c r="F220" i="20"/>
  <c r="G220" i="20"/>
  <c r="H222" i="20"/>
  <c r="F222" i="20"/>
  <c r="G222" i="20"/>
  <c r="H223" i="20"/>
  <c r="F223" i="20"/>
  <c r="G223" i="20"/>
  <c r="H225" i="20"/>
  <c r="F225" i="20"/>
  <c r="G225" i="20"/>
  <c r="H226" i="20"/>
  <c r="F226" i="20"/>
  <c r="G226" i="20"/>
  <c r="H227" i="20"/>
  <c r="F227" i="20"/>
  <c r="G227" i="20"/>
  <c r="H228" i="20"/>
  <c r="F228" i="20"/>
  <c r="G228" i="20"/>
  <c r="H229" i="20"/>
  <c r="F229" i="20"/>
  <c r="G229" i="20"/>
  <c r="H230" i="20"/>
  <c r="F230" i="20"/>
  <c r="G230" i="20"/>
  <c r="H232" i="20"/>
  <c r="F232" i="20"/>
  <c r="G232" i="20"/>
  <c r="H233" i="20"/>
  <c r="F233" i="20"/>
  <c r="G233" i="20"/>
  <c r="H234" i="20"/>
  <c r="F234" i="20"/>
  <c r="G234" i="20"/>
  <c r="H235" i="20"/>
  <c r="F235" i="20"/>
  <c r="G235" i="20"/>
  <c r="H236" i="20"/>
  <c r="F236" i="20"/>
  <c r="G236" i="20"/>
  <c r="H237" i="20"/>
  <c r="F237" i="20"/>
  <c r="G237" i="20"/>
  <c r="H239" i="20"/>
  <c r="F239" i="20"/>
  <c r="G239" i="20"/>
  <c r="H241" i="20"/>
  <c r="F241" i="20"/>
  <c r="G241" i="20"/>
  <c r="H242" i="20"/>
  <c r="F242" i="20"/>
  <c r="G242" i="20"/>
  <c r="H243" i="20"/>
  <c r="F243" i="20"/>
  <c r="G243" i="20"/>
  <c r="H245" i="20"/>
  <c r="F245" i="20"/>
  <c r="G245" i="20"/>
  <c r="H246" i="20"/>
  <c r="F246" i="20"/>
  <c r="G246" i="20"/>
  <c r="H247" i="20"/>
  <c r="F247" i="20"/>
  <c r="G247" i="20"/>
  <c r="H248" i="20"/>
  <c r="F248" i="20"/>
  <c r="G248" i="20"/>
  <c r="H250" i="20"/>
  <c r="F250" i="20"/>
  <c r="G250" i="20"/>
  <c r="H251" i="20"/>
  <c r="F251" i="20"/>
  <c r="G251" i="20"/>
  <c r="H252" i="20"/>
  <c r="F252" i="20"/>
  <c r="G252" i="20"/>
  <c r="H253" i="20"/>
  <c r="F253" i="20"/>
  <c r="G253" i="20"/>
  <c r="H254" i="20"/>
  <c r="F254" i="20"/>
  <c r="G254" i="20"/>
  <c r="H255" i="20"/>
  <c r="F255" i="20"/>
  <c r="G255" i="20"/>
  <c r="H257" i="20"/>
  <c r="F257" i="20"/>
  <c r="G257" i="20"/>
  <c r="H258" i="20"/>
  <c r="F258" i="20"/>
  <c r="G258" i="20"/>
  <c r="H259" i="20"/>
  <c r="F259" i="20"/>
  <c r="G259" i="20"/>
  <c r="H261" i="20"/>
  <c r="F261" i="20"/>
  <c r="G261" i="20"/>
  <c r="H262" i="20"/>
  <c r="F262" i="20"/>
  <c r="G262" i="20"/>
  <c r="H263" i="20"/>
  <c r="F263" i="20"/>
  <c r="G263" i="20"/>
  <c r="H264" i="20"/>
  <c r="F264" i="20"/>
  <c r="G264" i="20"/>
  <c r="H266" i="20"/>
  <c r="F266" i="20"/>
  <c r="G266" i="20"/>
  <c r="H267" i="20"/>
  <c r="F267" i="20"/>
  <c r="G267" i="20"/>
  <c r="H268" i="20"/>
  <c r="F268" i="20"/>
  <c r="G268" i="20"/>
  <c r="H269" i="20"/>
  <c r="F269" i="20"/>
  <c r="G269" i="20"/>
  <c r="H270" i="20"/>
  <c r="F270" i="20"/>
  <c r="G270" i="20"/>
  <c r="H271" i="20"/>
  <c r="F271" i="20"/>
  <c r="G271" i="20"/>
  <c r="H272" i="20"/>
  <c r="F272" i="20"/>
  <c r="G272" i="20"/>
  <c r="H275" i="20"/>
  <c r="F275" i="20"/>
  <c r="G275" i="20"/>
  <c r="H276" i="20"/>
  <c r="F276" i="20"/>
  <c r="G276" i="20"/>
  <c r="H277" i="20"/>
  <c r="F277" i="20"/>
  <c r="G277" i="20"/>
  <c r="H278" i="20"/>
  <c r="F278" i="20"/>
  <c r="G278" i="20"/>
  <c r="H279" i="20"/>
  <c r="F279" i="20"/>
  <c r="G279" i="20"/>
  <c r="H280" i="20"/>
  <c r="F280" i="20"/>
  <c r="G280" i="20"/>
  <c r="H281" i="20"/>
  <c r="F281" i="20"/>
  <c r="G281" i="20"/>
  <c r="H282" i="20"/>
  <c r="F282" i="20"/>
  <c r="G282" i="20"/>
  <c r="H284" i="20"/>
  <c r="F284" i="20"/>
  <c r="G284" i="20"/>
  <c r="H285" i="20"/>
  <c r="F285" i="20"/>
  <c r="G285" i="20"/>
  <c r="H287" i="20"/>
  <c r="F287" i="20"/>
  <c r="G287" i="20"/>
  <c r="H288" i="20"/>
  <c r="F288" i="20"/>
  <c r="G288" i="20"/>
  <c r="H289" i="20"/>
  <c r="F289" i="20"/>
  <c r="G289" i="20"/>
  <c r="H291" i="20"/>
  <c r="F291" i="20"/>
  <c r="G291" i="20"/>
  <c r="H292" i="20"/>
  <c r="F292" i="20"/>
  <c r="G292" i="20"/>
  <c r="H293" i="20"/>
  <c r="F293" i="20"/>
  <c r="G293" i="20"/>
  <c r="H294" i="20"/>
  <c r="F294" i="20"/>
  <c r="G294" i="20"/>
  <c r="H296" i="20"/>
  <c r="F296" i="20"/>
  <c r="G296" i="20"/>
  <c r="H297" i="20"/>
  <c r="F297" i="20"/>
  <c r="G297" i="20"/>
  <c r="H298" i="20"/>
  <c r="F298" i="20"/>
  <c r="G298" i="20"/>
  <c r="H299" i="20"/>
  <c r="F299" i="20"/>
  <c r="G299" i="20"/>
  <c r="H300" i="20"/>
  <c r="F300" i="20"/>
  <c r="G300" i="20"/>
  <c r="H301" i="20"/>
  <c r="F301" i="20"/>
  <c r="G301" i="20"/>
  <c r="H302" i="20"/>
  <c r="F302" i="20"/>
  <c r="G302" i="20"/>
  <c r="H304" i="20"/>
  <c r="F304" i="20"/>
  <c r="G304" i="20"/>
  <c r="H306" i="20"/>
  <c r="F306" i="20"/>
  <c r="G306" i="20"/>
  <c r="H307" i="20"/>
  <c r="F307" i="20"/>
  <c r="G307" i="20"/>
  <c r="H308" i="20"/>
  <c r="F308" i="20"/>
  <c r="G308" i="20"/>
  <c r="H309" i="20"/>
  <c r="F309" i="20"/>
  <c r="G309" i="20"/>
  <c r="H310" i="20"/>
  <c r="F310" i="20"/>
  <c r="G310" i="20"/>
  <c r="H311" i="20"/>
  <c r="F311" i="20"/>
  <c r="G311" i="20"/>
  <c r="H313" i="20"/>
  <c r="F313" i="20"/>
  <c r="G313" i="20"/>
  <c r="H314" i="20"/>
  <c r="F314" i="20"/>
  <c r="G314" i="20"/>
  <c r="H315" i="20"/>
  <c r="F315" i="20"/>
  <c r="G315" i="20"/>
  <c r="H316" i="20"/>
  <c r="F316" i="20"/>
  <c r="G316" i="20"/>
  <c r="H317" i="20"/>
  <c r="F317" i="20"/>
  <c r="G317" i="20"/>
  <c r="H319" i="20"/>
  <c r="F319" i="20"/>
  <c r="G319" i="20"/>
  <c r="H320" i="20"/>
  <c r="F320" i="20"/>
  <c r="G320" i="20"/>
  <c r="H322" i="20"/>
  <c r="F322" i="20"/>
  <c r="G322" i="20"/>
  <c r="H323" i="20"/>
  <c r="F323" i="20"/>
  <c r="G323" i="20"/>
  <c r="H324" i="20"/>
  <c r="F324" i="20"/>
  <c r="G324" i="20"/>
  <c r="H325" i="20"/>
  <c r="F325" i="20"/>
  <c r="G325" i="20"/>
  <c r="H326" i="20"/>
  <c r="F326" i="20"/>
  <c r="G326" i="20"/>
  <c r="H328" i="20"/>
  <c r="F328" i="20"/>
  <c r="G328" i="20"/>
  <c r="H330" i="20"/>
  <c r="F330" i="20"/>
  <c r="G330" i="20"/>
  <c r="H331" i="20"/>
  <c r="F331" i="20"/>
  <c r="G331" i="20"/>
  <c r="H332" i="20"/>
  <c r="F332" i="20"/>
  <c r="G332" i="20"/>
  <c r="H333" i="20"/>
  <c r="F333" i="20"/>
  <c r="G333" i="20"/>
  <c r="H334" i="20"/>
  <c r="F334" i="20"/>
  <c r="G334" i="20"/>
  <c r="H335" i="20"/>
  <c r="F335" i="20"/>
  <c r="G335" i="20"/>
  <c r="H337" i="20"/>
  <c r="F337" i="20"/>
  <c r="G337" i="20"/>
  <c r="H338" i="20"/>
  <c r="F338" i="20"/>
  <c r="G338" i="20"/>
  <c r="H339" i="20"/>
  <c r="F339" i="20"/>
  <c r="G339" i="20"/>
  <c r="H340" i="20"/>
  <c r="F340" i="20"/>
  <c r="G340" i="20"/>
  <c r="H341" i="20"/>
  <c r="F341" i="20"/>
  <c r="G341" i="20"/>
  <c r="H342" i="20"/>
  <c r="F342" i="20"/>
  <c r="G342" i="20"/>
  <c r="H345" i="20"/>
  <c r="F345" i="20"/>
  <c r="G345" i="20"/>
  <c r="H346" i="20"/>
  <c r="F346" i="20"/>
  <c r="G346" i="20"/>
  <c r="H347" i="20"/>
  <c r="F347" i="20"/>
  <c r="G347" i="20"/>
  <c r="H348" i="20"/>
  <c r="F348" i="20"/>
  <c r="G348" i="20"/>
  <c r="H349" i="20"/>
  <c r="F349" i="20"/>
  <c r="G349" i="20"/>
  <c r="H350" i="20"/>
  <c r="F350" i="20"/>
  <c r="G350" i="20"/>
  <c r="H352" i="20"/>
  <c r="F352" i="20"/>
  <c r="G352" i="20"/>
  <c r="H353" i="20"/>
  <c r="F353" i="20"/>
  <c r="G353" i="20"/>
  <c r="H354" i="20"/>
  <c r="F354" i="20"/>
  <c r="G354" i="20"/>
  <c r="H355" i="20"/>
  <c r="F355" i="20"/>
  <c r="G355" i="20"/>
  <c r="H357" i="20"/>
  <c r="F357" i="20"/>
  <c r="G357" i="20"/>
  <c r="H358" i="20"/>
  <c r="F358" i="20"/>
  <c r="G358" i="20"/>
  <c r="H360" i="20"/>
  <c r="F360" i="20"/>
  <c r="G360" i="20"/>
  <c r="H361" i="20"/>
  <c r="F361" i="20"/>
  <c r="G361" i="20"/>
  <c r="H362" i="20"/>
  <c r="F362" i="20"/>
  <c r="G362" i="20"/>
  <c r="H363" i="20"/>
  <c r="F363" i="20"/>
  <c r="G363" i="20"/>
  <c r="H364" i="20"/>
  <c r="F364" i="20"/>
  <c r="G364" i="20"/>
  <c r="H365" i="20"/>
  <c r="F365" i="20"/>
  <c r="G365" i="20"/>
  <c r="H367" i="20"/>
  <c r="F367" i="20"/>
  <c r="G367" i="20"/>
  <c r="H368" i="20"/>
  <c r="F368" i="20"/>
  <c r="G368" i="20"/>
  <c r="H370" i="20"/>
  <c r="F370" i="20"/>
  <c r="G370" i="20"/>
  <c r="H371" i="20"/>
  <c r="F371" i="20"/>
  <c r="G371" i="20"/>
  <c r="H372" i="20"/>
  <c r="F372" i="20"/>
  <c r="G372" i="20"/>
  <c r="H373" i="20"/>
  <c r="F373" i="20"/>
  <c r="G373" i="20"/>
  <c r="H374" i="20"/>
  <c r="F374" i="20"/>
  <c r="G374" i="20"/>
  <c r="H375" i="20"/>
  <c r="F375" i="20"/>
  <c r="G375" i="20"/>
  <c r="H376" i="20"/>
  <c r="F376" i="20"/>
  <c r="G376" i="20"/>
  <c r="H378" i="20"/>
  <c r="F378" i="20"/>
  <c r="G378" i="20"/>
  <c r="H379" i="20"/>
  <c r="F379" i="20"/>
  <c r="G379" i="20"/>
  <c r="H381" i="20"/>
  <c r="F381" i="20"/>
  <c r="G381" i="20"/>
  <c r="H382" i="20"/>
  <c r="F382" i="20"/>
  <c r="G382" i="20"/>
  <c r="H383" i="20"/>
  <c r="F383" i="20"/>
  <c r="G383" i="20"/>
  <c r="H385" i="20"/>
  <c r="F385" i="20"/>
  <c r="G385" i="20"/>
  <c r="H386" i="20"/>
  <c r="F386" i="20"/>
  <c r="G386" i="20"/>
  <c r="H387" i="20"/>
  <c r="F387" i="20"/>
  <c r="G387" i="20"/>
  <c r="H388" i="20"/>
  <c r="F388" i="20"/>
  <c r="G388" i="20"/>
  <c r="H389" i="20"/>
  <c r="F389" i="20"/>
  <c r="G389" i="20"/>
  <c r="H390" i="20"/>
  <c r="F390" i="20"/>
  <c r="G390" i="20"/>
  <c r="H391" i="20"/>
  <c r="F391" i="20"/>
  <c r="G391" i="20"/>
  <c r="H392" i="20"/>
  <c r="F392" i="20"/>
  <c r="G392" i="20"/>
  <c r="H394" i="20"/>
  <c r="F394" i="20"/>
  <c r="G394" i="20"/>
  <c r="H395" i="20"/>
  <c r="F395" i="20"/>
  <c r="G395" i="20"/>
  <c r="H397" i="20"/>
  <c r="F397" i="20"/>
  <c r="G397" i="20"/>
  <c r="H398" i="20"/>
  <c r="F398" i="20"/>
  <c r="G398" i="20"/>
  <c r="H399" i="20"/>
  <c r="F399" i="20"/>
  <c r="G399" i="20"/>
  <c r="H401" i="20"/>
  <c r="F401" i="20"/>
  <c r="G401" i="20"/>
  <c r="H402" i="20"/>
  <c r="F402" i="20"/>
  <c r="G402" i="20"/>
  <c r="H403" i="20"/>
  <c r="F403" i="20"/>
  <c r="G403" i="20"/>
  <c r="H404" i="20"/>
  <c r="F404" i="20"/>
  <c r="G404" i="20"/>
  <c r="H405" i="20"/>
  <c r="F405" i="20"/>
  <c r="G405" i="20"/>
  <c r="H406" i="20"/>
  <c r="F406" i="20"/>
  <c r="G406" i="20"/>
  <c r="H407" i="20"/>
  <c r="F407" i="20"/>
  <c r="G407" i="20"/>
  <c r="H410" i="20"/>
  <c r="F410" i="20"/>
  <c r="G410" i="20"/>
  <c r="H411" i="20"/>
  <c r="F411" i="20"/>
  <c r="G411" i="20"/>
  <c r="H412" i="20"/>
  <c r="F412" i="20"/>
  <c r="G412" i="20"/>
  <c r="H413" i="20"/>
  <c r="F413" i="20"/>
  <c r="G413" i="20"/>
  <c r="H414" i="20"/>
  <c r="F414" i="20"/>
  <c r="G414" i="20"/>
  <c r="H415" i="20"/>
  <c r="F415" i="20"/>
  <c r="G415" i="20"/>
  <c r="H416" i="20"/>
  <c r="F416" i="20"/>
  <c r="G416" i="20"/>
  <c r="H417" i="20"/>
  <c r="F417" i="20"/>
  <c r="G417" i="20"/>
  <c r="H419" i="20"/>
  <c r="F419" i="20"/>
  <c r="G419" i="20"/>
  <c r="H420" i="20"/>
  <c r="F420" i="20"/>
  <c r="G420" i="20"/>
  <c r="H422" i="20"/>
  <c r="F422" i="20"/>
  <c r="G422" i="20"/>
  <c r="H423" i="20"/>
  <c r="F423" i="20"/>
  <c r="G423" i="20"/>
  <c r="H424" i="20"/>
  <c r="F424" i="20"/>
  <c r="G424" i="20"/>
  <c r="H426" i="20"/>
  <c r="F426" i="20"/>
  <c r="G426" i="20"/>
  <c r="H427" i="20"/>
  <c r="F427" i="20"/>
  <c r="G427" i="20"/>
  <c r="H428" i="20"/>
  <c r="F428" i="20"/>
  <c r="G428" i="20"/>
  <c r="H430" i="20"/>
  <c r="F430" i="20"/>
  <c r="G430" i="20"/>
  <c r="H431" i="20"/>
  <c r="F431" i="20"/>
  <c r="G431" i="20"/>
  <c r="H432" i="20"/>
  <c r="F432" i="20"/>
  <c r="G432" i="20"/>
  <c r="H433" i="20"/>
  <c r="F433" i="20"/>
  <c r="G433" i="20"/>
  <c r="H435" i="20"/>
  <c r="F435" i="20"/>
  <c r="G435" i="20"/>
  <c r="H436" i="20"/>
  <c r="F436" i="20"/>
  <c r="G436" i="20"/>
  <c r="H437" i="20"/>
  <c r="F437" i="20"/>
  <c r="G437" i="20"/>
  <c r="H438" i="20"/>
  <c r="F438" i="20"/>
  <c r="G438" i="20"/>
  <c r="H439" i="20"/>
  <c r="F439" i="20"/>
  <c r="G439" i="20"/>
  <c r="H440" i="20"/>
  <c r="F440" i="20"/>
  <c r="G440" i="20"/>
  <c r="H442" i="20"/>
  <c r="F442" i="20"/>
  <c r="G442" i="20"/>
  <c r="H443" i="20"/>
  <c r="F443" i="20"/>
  <c r="G443" i="20"/>
  <c r="H445" i="20"/>
  <c r="F445" i="20"/>
  <c r="G445" i="20"/>
  <c r="H446" i="20"/>
  <c r="F446" i="20"/>
  <c r="G446" i="20"/>
  <c r="H447" i="20"/>
  <c r="F447" i="20"/>
  <c r="G447" i="20"/>
  <c r="H448" i="20"/>
  <c r="F448" i="20"/>
  <c r="G448" i="20"/>
  <c r="H449" i="20"/>
  <c r="F449" i="20"/>
  <c r="G449" i="20"/>
  <c r="H451" i="20"/>
  <c r="F451" i="20"/>
  <c r="G451" i="20"/>
  <c r="H452" i="20"/>
  <c r="F452" i="20"/>
  <c r="G452" i="20"/>
  <c r="H453" i="20"/>
  <c r="F453" i="20"/>
  <c r="G453" i="20"/>
  <c r="H454" i="20"/>
  <c r="F454" i="20"/>
  <c r="G454" i="20"/>
  <c r="H455" i="20"/>
  <c r="F455" i="20"/>
  <c r="G455" i="20"/>
  <c r="H456" i="20"/>
  <c r="F456" i="20"/>
  <c r="G456" i="20"/>
  <c r="H458" i="20"/>
  <c r="F458" i="20"/>
  <c r="G458" i="20"/>
  <c r="H460" i="20"/>
  <c r="F460" i="20"/>
  <c r="G460" i="20"/>
  <c r="H461" i="20"/>
  <c r="F461" i="20"/>
  <c r="G461" i="20"/>
  <c r="H462" i="20"/>
  <c r="F462" i="20"/>
  <c r="G462" i="20"/>
  <c r="H463" i="20"/>
  <c r="F463" i="20"/>
  <c r="G463" i="20"/>
  <c r="H464" i="20"/>
  <c r="F464" i="20"/>
  <c r="G464" i="20"/>
  <c r="H466" i="20"/>
  <c r="F466" i="20"/>
  <c r="G466" i="20"/>
  <c r="H467" i="20"/>
  <c r="F467" i="20"/>
  <c r="G467" i="20"/>
  <c r="H468" i="20"/>
  <c r="F468" i="20"/>
  <c r="G468" i="20"/>
  <c r="H469" i="20"/>
  <c r="F469" i="20"/>
  <c r="G469" i="20"/>
  <c r="H470" i="20"/>
  <c r="F470" i="20"/>
  <c r="G470" i="20"/>
  <c r="H471" i="20"/>
  <c r="F471" i="20"/>
  <c r="G471" i="20"/>
  <c r="H472" i="20"/>
  <c r="F472" i="20"/>
  <c r="G472" i="20"/>
  <c r="H475" i="20"/>
  <c r="F475" i="20"/>
  <c r="G475" i="20"/>
  <c r="H476" i="20"/>
  <c r="F476" i="20"/>
  <c r="G476" i="20"/>
  <c r="H477" i="20"/>
  <c r="F477" i="20"/>
  <c r="G477" i="20"/>
  <c r="H478" i="20"/>
  <c r="F478" i="20"/>
  <c r="G478" i="20"/>
  <c r="H480" i="20"/>
  <c r="F480" i="20"/>
  <c r="G480" i="20"/>
  <c r="H481" i="20"/>
  <c r="F481" i="20"/>
  <c r="G481" i="20"/>
  <c r="H482" i="20"/>
  <c r="F482" i="20"/>
  <c r="G482" i="20"/>
  <c r="H483" i="20"/>
  <c r="F483" i="20"/>
  <c r="G483" i="20"/>
  <c r="H484" i="20"/>
  <c r="F484" i="20"/>
  <c r="G484" i="20"/>
  <c r="H486" i="20"/>
  <c r="F486" i="20"/>
  <c r="G486" i="20"/>
  <c r="H487" i="20"/>
  <c r="F487" i="20"/>
  <c r="G487" i="20"/>
  <c r="H488" i="20"/>
  <c r="F488" i="20"/>
  <c r="G488" i="20"/>
  <c r="H489" i="20"/>
  <c r="F489" i="20"/>
  <c r="G489" i="20"/>
  <c r="H491" i="20"/>
  <c r="F491" i="20"/>
  <c r="G491" i="20"/>
  <c r="H492" i="20"/>
  <c r="F492" i="20"/>
  <c r="G492" i="20"/>
  <c r="H493" i="20"/>
  <c r="F493" i="20"/>
  <c r="G493" i="20"/>
  <c r="H494" i="20"/>
  <c r="F494" i="20"/>
  <c r="G494" i="20"/>
  <c r="H495" i="20"/>
  <c r="F495" i="20"/>
  <c r="G495" i="20"/>
  <c r="H497" i="20"/>
  <c r="F497" i="20"/>
  <c r="G497" i="20"/>
  <c r="H498" i="20"/>
  <c r="F498" i="20"/>
  <c r="G498" i="20"/>
  <c r="H499" i="20"/>
  <c r="F499" i="20"/>
  <c r="G499" i="20"/>
  <c r="H501" i="20"/>
  <c r="F501" i="20"/>
  <c r="G501" i="20"/>
  <c r="H502" i="20"/>
  <c r="F502" i="20"/>
  <c r="G502" i="20"/>
  <c r="H503" i="20"/>
  <c r="F503" i="20"/>
  <c r="G503" i="20"/>
  <c r="H505" i="20"/>
  <c r="F505" i="20"/>
  <c r="G505" i="20"/>
  <c r="H506" i="20"/>
  <c r="F506" i="20"/>
  <c r="G506" i="20"/>
  <c r="H507" i="20"/>
  <c r="F507" i="20"/>
  <c r="G507" i="20"/>
  <c r="H508" i="20"/>
  <c r="F508" i="20"/>
  <c r="G508" i="20"/>
  <c r="H509" i="20"/>
  <c r="F509" i="20"/>
  <c r="G509" i="20"/>
  <c r="H510" i="20"/>
  <c r="F510" i="20"/>
  <c r="G510" i="20"/>
  <c r="H511" i="20"/>
  <c r="F511" i="20"/>
  <c r="G511" i="20"/>
  <c r="H513" i="20"/>
  <c r="F513" i="20"/>
  <c r="G513" i="20"/>
  <c r="H514" i="20"/>
  <c r="F514" i="20"/>
  <c r="G514" i="20"/>
  <c r="H515" i="20"/>
  <c r="F515" i="20"/>
  <c r="G515" i="20"/>
  <c r="H516" i="20"/>
  <c r="F516" i="20"/>
  <c r="G516" i="20"/>
  <c r="H517" i="20"/>
  <c r="F517" i="20"/>
  <c r="G517" i="20"/>
  <c r="H519" i="20"/>
  <c r="F519" i="20"/>
  <c r="G519" i="20"/>
  <c r="H520" i="20"/>
  <c r="F520" i="20"/>
  <c r="G520" i="20"/>
  <c r="H521" i="20"/>
  <c r="F521" i="20"/>
  <c r="G521" i="20"/>
  <c r="H522" i="20"/>
  <c r="F522" i="20"/>
  <c r="G522" i="20"/>
  <c r="H524" i="20"/>
  <c r="F524" i="20"/>
  <c r="G524" i="20"/>
  <c r="H525" i="20"/>
  <c r="F525" i="20"/>
  <c r="G525" i="20"/>
  <c r="H527" i="20"/>
  <c r="F527" i="20"/>
  <c r="G527" i="20"/>
  <c r="H528" i="20"/>
  <c r="F528" i="20"/>
  <c r="G528" i="20"/>
  <c r="H529" i="20"/>
  <c r="F529" i="20"/>
  <c r="G529" i="20"/>
  <c r="H530" i="20"/>
  <c r="F530" i="20"/>
  <c r="G530" i="20"/>
  <c r="H532" i="20"/>
  <c r="F532" i="20"/>
  <c r="G532" i="20"/>
  <c r="H533" i="20"/>
  <c r="F533" i="20"/>
  <c r="G533" i="20"/>
  <c r="H534" i="20"/>
  <c r="F534" i="20"/>
  <c r="G534" i="20"/>
  <c r="H535" i="20"/>
  <c r="F535" i="20"/>
  <c r="G535" i="20"/>
  <c r="H536" i="20"/>
  <c r="F536" i="20"/>
  <c r="G536" i="20"/>
  <c r="H537" i="20"/>
  <c r="F537" i="20"/>
  <c r="G537" i="20"/>
  <c r="H539" i="20"/>
  <c r="F539" i="20"/>
  <c r="G539" i="20"/>
  <c r="H540" i="20"/>
  <c r="F540" i="20"/>
  <c r="G540" i="20"/>
  <c r="H542" i="20"/>
  <c r="F542" i="20"/>
  <c r="G542" i="20"/>
  <c r="H543" i="20"/>
  <c r="F543" i="20"/>
  <c r="G543" i="20"/>
  <c r="H544" i="20"/>
  <c r="F544" i="20"/>
  <c r="G544" i="20"/>
  <c r="H545" i="20"/>
  <c r="F545" i="20"/>
  <c r="G545" i="20"/>
  <c r="H546" i="20"/>
  <c r="F546" i="20"/>
  <c r="G546" i="20"/>
  <c r="H547" i="20"/>
  <c r="F547" i="20"/>
  <c r="G547" i="20"/>
  <c r="H549" i="20"/>
  <c r="F549" i="20"/>
  <c r="G549" i="20"/>
  <c r="H550" i="20"/>
  <c r="F550" i="20"/>
  <c r="G550" i="20"/>
  <c r="H552" i="20"/>
  <c r="F552" i="20"/>
  <c r="G552" i="20"/>
  <c r="H553" i="20"/>
  <c r="F553" i="20"/>
  <c r="G553" i="20"/>
  <c r="H554" i="20"/>
  <c r="F554" i="20"/>
  <c r="G554" i="20"/>
  <c r="H555" i="20"/>
  <c r="F555" i="20"/>
  <c r="G555" i="20"/>
  <c r="H556" i="20"/>
  <c r="F556" i="20"/>
  <c r="G556" i="20"/>
  <c r="H557" i="20"/>
  <c r="F557" i="20"/>
  <c r="G557" i="20"/>
  <c r="H559" i="20"/>
  <c r="F559" i="20"/>
  <c r="G559" i="20"/>
  <c r="H560" i="20"/>
  <c r="F560" i="20"/>
  <c r="G560" i="20"/>
  <c r="H561" i="20"/>
  <c r="F561" i="20"/>
  <c r="G561" i="20"/>
  <c r="H563" i="20"/>
  <c r="F563" i="20"/>
  <c r="G563" i="20"/>
  <c r="H564" i="20"/>
  <c r="F564" i="20"/>
  <c r="G564" i="20"/>
  <c r="H565" i="20"/>
  <c r="F565" i="20"/>
  <c r="G565" i="20"/>
  <c r="H566" i="20"/>
  <c r="F566" i="20"/>
  <c r="G566" i="20"/>
  <c r="H568" i="20"/>
  <c r="F568" i="20"/>
  <c r="G568" i="20"/>
  <c r="H569" i="20"/>
  <c r="F569" i="20"/>
  <c r="G569" i="20"/>
  <c r="H570" i="20"/>
  <c r="F570" i="20"/>
  <c r="G570" i="20"/>
  <c r="H571" i="20"/>
  <c r="F571" i="20"/>
  <c r="G571" i="20"/>
  <c r="H572" i="20"/>
  <c r="F572" i="20"/>
  <c r="G572" i="20"/>
  <c r="H574" i="20"/>
  <c r="F574" i="20"/>
  <c r="G574" i="20"/>
  <c r="H575" i="20"/>
  <c r="F575" i="20"/>
  <c r="G575" i="20"/>
  <c r="H576" i="20"/>
  <c r="F576" i="20"/>
  <c r="G576" i="20"/>
  <c r="H577" i="20"/>
  <c r="F577" i="20"/>
  <c r="G577" i="20"/>
  <c r="H579" i="20"/>
  <c r="F579" i="20"/>
  <c r="G579" i="20"/>
  <c r="H580" i="20"/>
  <c r="F580" i="20"/>
  <c r="G580" i="20"/>
  <c r="H581" i="20"/>
  <c r="F581" i="20"/>
  <c r="G581" i="20"/>
  <c r="H582" i="20"/>
  <c r="F582" i="20"/>
  <c r="G582" i="20"/>
  <c r="H585" i="20"/>
  <c r="F585" i="20"/>
  <c r="G585" i="20"/>
  <c r="H586" i="20"/>
  <c r="F586" i="20"/>
  <c r="G586" i="20"/>
  <c r="H587" i="20"/>
  <c r="F587" i="20"/>
  <c r="G587" i="20"/>
  <c r="H588" i="20"/>
  <c r="F588" i="20"/>
  <c r="G588" i="20"/>
  <c r="H589" i="20"/>
  <c r="F589" i="20"/>
  <c r="G589" i="20"/>
  <c r="H590" i="20"/>
  <c r="F590" i="20"/>
  <c r="G590" i="20"/>
  <c r="H591" i="20"/>
  <c r="F591" i="20"/>
  <c r="G591" i="20"/>
  <c r="H592" i="20"/>
  <c r="F592" i="20"/>
  <c r="G592" i="20"/>
  <c r="H595" i="20"/>
  <c r="F595" i="20"/>
  <c r="G595" i="20"/>
  <c r="H596" i="20"/>
  <c r="F596" i="20"/>
  <c r="G596" i="20"/>
  <c r="H597" i="20"/>
  <c r="F597" i="20"/>
  <c r="G597" i="20"/>
  <c r="H598" i="20"/>
  <c r="F598" i="20"/>
  <c r="G598" i="20"/>
  <c r="H599" i="20"/>
  <c r="F599" i="20"/>
  <c r="G599" i="20"/>
  <c r="H601" i="20"/>
  <c r="F601" i="20"/>
  <c r="G601" i="20"/>
  <c r="H602" i="20"/>
  <c r="F602" i="20"/>
  <c r="G602" i="20"/>
  <c r="H603" i="20"/>
  <c r="F603" i="20"/>
  <c r="G603" i="20"/>
  <c r="H604" i="20"/>
  <c r="F604" i="20"/>
  <c r="G604" i="20"/>
  <c r="H605" i="20"/>
  <c r="F605" i="20"/>
  <c r="G605" i="20"/>
  <c r="H606" i="20"/>
  <c r="F606" i="20"/>
  <c r="G606" i="20"/>
  <c r="H608" i="20"/>
  <c r="F608" i="20"/>
  <c r="G608" i="20"/>
  <c r="H609" i="20"/>
  <c r="F609" i="20"/>
  <c r="G609" i="20"/>
  <c r="H610" i="20"/>
  <c r="F610" i="20"/>
  <c r="G610" i="20"/>
  <c r="H611" i="20"/>
  <c r="F611" i="20"/>
  <c r="G611" i="20"/>
  <c r="H612" i="20"/>
  <c r="F612" i="20"/>
  <c r="G612" i="20"/>
  <c r="H614" i="20"/>
  <c r="F614" i="20"/>
  <c r="G614" i="20"/>
  <c r="H615" i="20"/>
  <c r="F615" i="20"/>
  <c r="G615" i="20"/>
  <c r="H616" i="20"/>
  <c r="F616" i="20"/>
  <c r="G616" i="20"/>
  <c r="H617" i="20"/>
  <c r="F617" i="20"/>
  <c r="G617" i="20"/>
  <c r="H620" i="20"/>
  <c r="F620" i="20"/>
  <c r="G620" i="20"/>
  <c r="H621" i="20"/>
  <c r="F621" i="20"/>
  <c r="G621" i="20"/>
  <c r="H622" i="20"/>
  <c r="F622" i="20"/>
  <c r="G622" i="20"/>
  <c r="H623" i="20"/>
  <c r="F623" i="20"/>
  <c r="G623" i="20"/>
  <c r="H624" i="20"/>
  <c r="F624" i="20"/>
  <c r="G624" i="20"/>
  <c r="H626" i="20"/>
  <c r="F626" i="20"/>
  <c r="G626" i="20"/>
  <c r="H627" i="20"/>
  <c r="F627" i="20"/>
  <c r="G627" i="20"/>
  <c r="H628" i="20"/>
  <c r="F628" i="20"/>
  <c r="G628" i="20"/>
  <c r="H629" i="20"/>
  <c r="F629" i="20"/>
  <c r="G629" i="20"/>
  <c r="H630" i="20"/>
  <c r="F630" i="20"/>
  <c r="G630" i="20"/>
  <c r="H632" i="20"/>
  <c r="F632" i="20"/>
  <c r="G632" i="20"/>
  <c r="H633" i="20"/>
  <c r="F633" i="20"/>
  <c r="G633" i="20"/>
  <c r="H634" i="20"/>
  <c r="F634" i="20"/>
  <c r="G634" i="20"/>
  <c r="H635" i="20"/>
  <c r="F635" i="20"/>
  <c r="G635" i="20"/>
  <c r="H637" i="20"/>
  <c r="F637" i="20"/>
  <c r="G637" i="20"/>
  <c r="H638" i="20"/>
  <c r="F638" i="20"/>
  <c r="G638" i="20"/>
  <c r="H639" i="20"/>
  <c r="F639" i="20"/>
  <c r="G639" i="20"/>
  <c r="H640" i="20"/>
  <c r="F640" i="20"/>
  <c r="G640" i="20"/>
  <c r="H641" i="20"/>
  <c r="F641" i="20"/>
  <c r="G641" i="20"/>
  <c r="H642" i="20"/>
  <c r="F642" i="20"/>
  <c r="G642" i="20"/>
  <c r="W16" i="12"/>
  <c r="A16"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Z470" i="12"/>
  <c r="Z471" i="12"/>
  <c r="Z472" i="12"/>
  <c r="Z473" i="12"/>
  <c r="Z474" i="12"/>
  <c r="Z475" i="12"/>
  <c r="Z476" i="12"/>
  <c r="Z477" i="12"/>
  <c r="Z478" i="12"/>
  <c r="Z479" i="12"/>
  <c r="Z480" i="12"/>
  <c r="Z481" i="12"/>
  <c r="Z482" i="12"/>
  <c r="Z483" i="12"/>
  <c r="Z484" i="12"/>
  <c r="Z485" i="12"/>
  <c r="Z486" i="12"/>
  <c r="Z487" i="12"/>
  <c r="Z488" i="12"/>
  <c r="Z489" i="12"/>
  <c r="Z490" i="12"/>
  <c r="Z491" i="12"/>
  <c r="Z492" i="12"/>
  <c r="Z493" i="12"/>
  <c r="Z494" i="12"/>
  <c r="Z495" i="12"/>
  <c r="Z496" i="12"/>
  <c r="Z497" i="12"/>
  <c r="Z498" i="12"/>
  <c r="Z499" i="12"/>
  <c r="Z500" i="12"/>
  <c r="Z501" i="12"/>
  <c r="Z502" i="12"/>
  <c r="Z503" i="12"/>
  <c r="Z504" i="12"/>
  <c r="Z505" i="12"/>
  <c r="Z506" i="12"/>
  <c r="Z507" i="12"/>
  <c r="Z508" i="12"/>
  <c r="Z509" i="12"/>
  <c r="Z510" i="12"/>
  <c r="Z511" i="12"/>
  <c r="Z512" i="12"/>
  <c r="Z513" i="12"/>
  <c r="Z514" i="12"/>
  <c r="Z515" i="12"/>
  <c r="Z516" i="12"/>
  <c r="Z517" i="12"/>
  <c r="Z518" i="12"/>
  <c r="Z519" i="12"/>
  <c r="Z520" i="12"/>
  <c r="Z521" i="12"/>
  <c r="Z522" i="12"/>
  <c r="Z523" i="12"/>
  <c r="Z524" i="12"/>
  <c r="Z525" i="12"/>
  <c r="Z526" i="12"/>
  <c r="Z527" i="12"/>
  <c r="Z528" i="12"/>
  <c r="Z529" i="12"/>
  <c r="Z530" i="12"/>
  <c r="Z531" i="12"/>
  <c r="Z532" i="12"/>
  <c r="Z533" i="12"/>
  <c r="Z534" i="12"/>
  <c r="Z535" i="12"/>
  <c r="Z536" i="12"/>
  <c r="Z537" i="12"/>
  <c r="Z538" i="12"/>
  <c r="Z539" i="12"/>
  <c r="Z540" i="12"/>
  <c r="Z541" i="12"/>
  <c r="Z542" i="12"/>
  <c r="Z543" i="12"/>
  <c r="Z544" i="12"/>
  <c r="Z545" i="12"/>
  <c r="Z546" i="12"/>
  <c r="Z547" i="12"/>
  <c r="Z548" i="12"/>
  <c r="Z549" i="12"/>
  <c r="Z550" i="12"/>
  <c r="Z551" i="12"/>
  <c r="Z552" i="12"/>
  <c r="Z553" i="12"/>
  <c r="Z554" i="12"/>
  <c r="Z555" i="12"/>
  <c r="Z556" i="12"/>
  <c r="Z557" i="12"/>
  <c r="Z558" i="12"/>
  <c r="Z559" i="12"/>
  <c r="Z560" i="12"/>
  <c r="Z561" i="12"/>
  <c r="Z562" i="12"/>
  <c r="Z563" i="12"/>
  <c r="Z564" i="12"/>
  <c r="Z565" i="12"/>
  <c r="Z566" i="12"/>
  <c r="Z567" i="12"/>
  <c r="Z568" i="12"/>
  <c r="Z569" i="12"/>
  <c r="Z570" i="12"/>
  <c r="Z571" i="12"/>
  <c r="Z572" i="12"/>
  <c r="Z573" i="12"/>
  <c r="Z574" i="12"/>
  <c r="Z575" i="12"/>
  <c r="Z576" i="12"/>
  <c r="Z577" i="12"/>
  <c r="Z578" i="12"/>
  <c r="Z579" i="12"/>
  <c r="Z580" i="12"/>
  <c r="Z581" i="12"/>
  <c r="Z582" i="12"/>
  <c r="Z583" i="12"/>
  <c r="Z584" i="12"/>
  <c r="Z585" i="12"/>
  <c r="Z586" i="12"/>
  <c r="Z587" i="12"/>
  <c r="Z588" i="12"/>
  <c r="Z589" i="12"/>
  <c r="Z590" i="12"/>
  <c r="Z591" i="12"/>
  <c r="Z592" i="12"/>
  <c r="Z593" i="12"/>
  <c r="Z594" i="12"/>
  <c r="Z595" i="12"/>
  <c r="Z596" i="12"/>
  <c r="Z597" i="12"/>
  <c r="Z598" i="12"/>
  <c r="Z599" i="12"/>
  <c r="Z600" i="12"/>
  <c r="Z601" i="12"/>
  <c r="Z602" i="12"/>
  <c r="Z603" i="12"/>
  <c r="Z604" i="12"/>
  <c r="Z605" i="12"/>
  <c r="Z606" i="12"/>
  <c r="Z607" i="12"/>
  <c r="Z608" i="12"/>
  <c r="Z609" i="12"/>
  <c r="Z610" i="12"/>
  <c r="Z611" i="12"/>
  <c r="Z612" i="12"/>
  <c r="Z613" i="12"/>
  <c r="Z614" i="12"/>
  <c r="Z615" i="12"/>
  <c r="Z616" i="12"/>
  <c r="Z617" i="12"/>
  <c r="Z618" i="12"/>
  <c r="Z619" i="12"/>
  <c r="Z620" i="12"/>
  <c r="Z621" i="12"/>
  <c r="Z622" i="12"/>
  <c r="Z623" i="12"/>
  <c r="Z624" i="12"/>
  <c r="Z625" i="12"/>
  <c r="Z626" i="12"/>
  <c r="Z627" i="12"/>
  <c r="Z628" i="12"/>
  <c r="Z629" i="12"/>
  <c r="Z630" i="12"/>
  <c r="Z631" i="12"/>
  <c r="Z632" i="12"/>
  <c r="Z633" i="12"/>
  <c r="Z634" i="12"/>
  <c r="Z635" i="12"/>
  <c r="Z636" i="12"/>
  <c r="Z637" i="12"/>
  <c r="Z638" i="12"/>
  <c r="Z639" i="12"/>
  <c r="Z640" i="12"/>
  <c r="Z641" i="12"/>
  <c r="Z642" i="12"/>
  <c r="Z643" i="12"/>
  <c r="Z644" i="12"/>
  <c r="Z645" i="12"/>
  <c r="Z646" i="12"/>
  <c r="Z6" i="12"/>
  <c r="Z7" i="12"/>
  <c r="Z8" i="12"/>
  <c r="Z9" i="12"/>
  <c r="Z10" i="12"/>
  <c r="Z11" i="12"/>
  <c r="Z12" i="12"/>
  <c r="Z13" i="12"/>
  <c r="Z14" i="12"/>
  <c r="Z15" i="12"/>
  <c r="W451" i="12"/>
  <c r="A451"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5" i="12"/>
  <c r="B326" i="12"/>
  <c r="B327" i="12"/>
  <c r="B328" i="12"/>
  <c r="B329" i="12"/>
  <c r="B330" i="12"/>
  <c r="B331" i="12"/>
  <c r="B332" i="12"/>
  <c r="B333" i="12"/>
  <c r="B334" i="12"/>
  <c r="B335"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B383" i="12"/>
  <c r="B384" i="12"/>
  <c r="B385" i="12"/>
  <c r="B386" i="12"/>
  <c r="B387" i="12"/>
  <c r="B388" i="12"/>
  <c r="B389" i="12"/>
  <c r="B390" i="12"/>
  <c r="B391" i="12"/>
  <c r="B392" i="12"/>
  <c r="B393" i="12"/>
  <c r="B394" i="12"/>
  <c r="B395" i="12"/>
  <c r="B396" i="12"/>
  <c r="B397" i="12"/>
  <c r="B398" i="12"/>
  <c r="B399" i="12"/>
  <c r="B400" i="12"/>
  <c r="B401" i="12"/>
  <c r="B402" i="12"/>
  <c r="B403" i="12"/>
  <c r="B404" i="12"/>
  <c r="B405" i="12"/>
  <c r="B406" i="12"/>
  <c r="B407" i="12"/>
  <c r="B408" i="12"/>
  <c r="B409" i="12"/>
  <c r="B410" i="12"/>
  <c r="B411" i="12"/>
  <c r="B412" i="12"/>
  <c r="B413" i="12"/>
  <c r="B414" i="12"/>
  <c r="B415" i="12"/>
  <c r="B416" i="12"/>
  <c r="B417" i="12"/>
  <c r="B418" i="12"/>
  <c r="B419" i="12"/>
  <c r="B420" i="12"/>
  <c r="B421" i="12"/>
  <c r="B422" i="12"/>
  <c r="B423" i="12"/>
  <c r="B424" i="12"/>
  <c r="B425" i="12"/>
  <c r="B426" i="12"/>
  <c r="B427" i="12"/>
  <c r="B428" i="12"/>
  <c r="B429" i="12"/>
  <c r="B430" i="12"/>
  <c r="B431" i="12"/>
  <c r="B432" i="12"/>
  <c r="B433" i="12"/>
  <c r="B434" i="12"/>
  <c r="B435" i="12"/>
  <c r="B436" i="12"/>
  <c r="B437" i="12"/>
  <c r="B438" i="12"/>
  <c r="B439" i="12"/>
  <c r="B440" i="12"/>
  <c r="B441" i="12"/>
  <c r="B442" i="12"/>
  <c r="B443" i="12"/>
  <c r="B444" i="12"/>
  <c r="B445" i="12"/>
  <c r="B446" i="12"/>
  <c r="B447" i="12"/>
  <c r="B448" i="12"/>
  <c r="B449" i="12"/>
  <c r="B450" i="12"/>
  <c r="B451"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D423" i="12"/>
  <c r="D424" i="12"/>
  <c r="D425" i="12"/>
  <c r="D426" i="12"/>
  <c r="D427" i="12"/>
  <c r="D428" i="12"/>
  <c r="D429" i="12"/>
  <c r="D430" i="12"/>
  <c r="D431" i="12"/>
  <c r="D432" i="12"/>
  <c r="D433" i="12"/>
  <c r="D434" i="12"/>
  <c r="D435" i="12"/>
  <c r="D436" i="12"/>
  <c r="D437" i="12"/>
  <c r="D438" i="12"/>
  <c r="D439" i="12"/>
  <c r="D440" i="12"/>
  <c r="D441" i="12"/>
  <c r="D442" i="12"/>
  <c r="D443" i="12"/>
  <c r="D444" i="12"/>
  <c r="D445" i="12"/>
  <c r="D446" i="12"/>
  <c r="D447" i="12"/>
  <c r="D448" i="12"/>
  <c r="D449" i="12"/>
  <c r="D450" i="12"/>
  <c r="D451"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C114" i="14"/>
  <c r="V448" i="20"/>
  <c r="C113" i="14"/>
  <c r="J11" i="15"/>
  <c r="C36" i="14"/>
  <c r="AE448" i="20"/>
  <c r="M448" i="20"/>
  <c r="V449" i="20"/>
  <c r="J12" i="15"/>
  <c r="AE449" i="20"/>
  <c r="M449" i="20"/>
  <c r="F451" i="12"/>
  <c r="AC448" i="20"/>
  <c r="K448" i="20"/>
  <c r="AC449" i="20"/>
  <c r="K449" i="20"/>
  <c r="G451"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AD448" i="20"/>
  <c r="L448" i="20"/>
  <c r="AD449" i="20"/>
  <c r="L449" i="20"/>
  <c r="I451" i="12"/>
  <c r="C4" i="14"/>
  <c r="D4" i="14"/>
  <c r="V3" i="20"/>
  <c r="AF3" i="20"/>
  <c r="N3" i="20"/>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1" i="12"/>
  <c r="O362" i="12"/>
  <c r="O363" i="12"/>
  <c r="O364" i="12"/>
  <c r="O365" i="12"/>
  <c r="O366" i="12"/>
  <c r="O367" i="12"/>
  <c r="O368" i="12"/>
  <c r="O369" i="12"/>
  <c r="O370" i="12"/>
  <c r="O371" i="12"/>
  <c r="O372" i="12"/>
  <c r="O373" i="12"/>
  <c r="O374" i="12"/>
  <c r="O375" i="12"/>
  <c r="O376" i="12"/>
  <c r="O377" i="12"/>
  <c r="O378" i="12"/>
  <c r="O379" i="12"/>
  <c r="O380" i="12"/>
  <c r="O381" i="12"/>
  <c r="O382" i="12"/>
  <c r="O383" i="12"/>
  <c r="O384" i="12"/>
  <c r="O385" i="12"/>
  <c r="O386" i="12"/>
  <c r="O387" i="12"/>
  <c r="O388" i="12"/>
  <c r="O389" i="12"/>
  <c r="O390" i="12"/>
  <c r="O391" i="12"/>
  <c r="O392" i="12"/>
  <c r="O393" i="12"/>
  <c r="O394" i="12"/>
  <c r="O395" i="12"/>
  <c r="O396" i="12"/>
  <c r="O397" i="12"/>
  <c r="O398" i="12"/>
  <c r="O399" i="12"/>
  <c r="O400" i="12"/>
  <c r="O401" i="12"/>
  <c r="O402" i="12"/>
  <c r="O403" i="12"/>
  <c r="O404" i="12"/>
  <c r="O405" i="12"/>
  <c r="O406" i="12"/>
  <c r="O407" i="12"/>
  <c r="O408" i="12"/>
  <c r="O409" i="12"/>
  <c r="O410" i="12"/>
  <c r="O411" i="12"/>
  <c r="O412" i="12"/>
  <c r="O413" i="12"/>
  <c r="O414" i="12"/>
  <c r="O415" i="12"/>
  <c r="O416" i="12"/>
  <c r="O417" i="12"/>
  <c r="O418" i="12"/>
  <c r="O419" i="12"/>
  <c r="O420" i="12"/>
  <c r="O421" i="12"/>
  <c r="O422" i="12"/>
  <c r="O423" i="12"/>
  <c r="O424" i="12"/>
  <c r="O425" i="12"/>
  <c r="O426" i="12"/>
  <c r="O427" i="12"/>
  <c r="O428" i="12"/>
  <c r="O429" i="12"/>
  <c r="O430" i="12"/>
  <c r="O431" i="12"/>
  <c r="O432" i="12"/>
  <c r="O433" i="12"/>
  <c r="O434" i="12"/>
  <c r="O435" i="12"/>
  <c r="O436" i="12"/>
  <c r="O437" i="12"/>
  <c r="O438" i="12"/>
  <c r="O439" i="12"/>
  <c r="O440" i="12"/>
  <c r="O441" i="12"/>
  <c r="O442" i="12"/>
  <c r="O443" i="12"/>
  <c r="O444" i="12"/>
  <c r="O445" i="12"/>
  <c r="O446" i="12"/>
  <c r="O447" i="12"/>
  <c r="O448" i="12"/>
  <c r="O449" i="12"/>
  <c r="O450" i="12"/>
  <c r="O451"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1" i="12"/>
  <c r="P152" i="12"/>
  <c r="P153" i="12"/>
  <c r="P154" i="12"/>
  <c r="P155" i="12"/>
  <c r="P156" i="12"/>
  <c r="P157" i="12"/>
  <c r="P158" i="12"/>
  <c r="P159" i="12"/>
  <c r="P160" i="12"/>
  <c r="P161" i="12"/>
  <c r="P162" i="12"/>
  <c r="P163" i="12"/>
  <c r="P164" i="12"/>
  <c r="P165" i="12"/>
  <c r="P166" i="12"/>
  <c r="P167" i="12"/>
  <c r="P168" i="12"/>
  <c r="P169" i="12"/>
  <c r="P170" i="12"/>
  <c r="P171" i="12"/>
  <c r="P172" i="12"/>
  <c r="P173" i="12"/>
  <c r="P174" i="12"/>
  <c r="P175" i="12"/>
  <c r="P176" i="12"/>
  <c r="P177" i="12"/>
  <c r="P178" i="12"/>
  <c r="P179" i="12"/>
  <c r="P180" i="12"/>
  <c r="P181" i="12"/>
  <c r="P182" i="12"/>
  <c r="P183" i="12"/>
  <c r="P184" i="12"/>
  <c r="P185" i="12"/>
  <c r="P186" i="12"/>
  <c r="P187" i="12"/>
  <c r="P188" i="12"/>
  <c r="P189" i="12"/>
  <c r="P190" i="12"/>
  <c r="P191" i="12"/>
  <c r="P192" i="12"/>
  <c r="P193" i="12"/>
  <c r="P194" i="12"/>
  <c r="P195" i="12"/>
  <c r="P196" i="12"/>
  <c r="P197" i="12"/>
  <c r="P198" i="12"/>
  <c r="P199" i="12"/>
  <c r="P200" i="12"/>
  <c r="P201" i="12"/>
  <c r="P202" i="12"/>
  <c r="P203" i="12"/>
  <c r="P204" i="12"/>
  <c r="P205" i="12"/>
  <c r="P206" i="12"/>
  <c r="P207" i="12"/>
  <c r="P208" i="12"/>
  <c r="P209" i="12"/>
  <c r="P210" i="12"/>
  <c r="P211" i="12"/>
  <c r="P212" i="12"/>
  <c r="P213" i="12"/>
  <c r="P214" i="12"/>
  <c r="P215" i="12"/>
  <c r="P216" i="12"/>
  <c r="P217" i="12"/>
  <c r="P218" i="12"/>
  <c r="P219" i="12"/>
  <c r="P220" i="12"/>
  <c r="P221" i="12"/>
  <c r="P222" i="12"/>
  <c r="P223" i="12"/>
  <c r="P224" i="12"/>
  <c r="P225" i="12"/>
  <c r="P226" i="12"/>
  <c r="P227" i="12"/>
  <c r="P228" i="12"/>
  <c r="P229" i="12"/>
  <c r="P230" i="12"/>
  <c r="P231" i="12"/>
  <c r="P232" i="12"/>
  <c r="P233" i="12"/>
  <c r="P234" i="12"/>
  <c r="P235" i="12"/>
  <c r="P236" i="12"/>
  <c r="P237" i="12"/>
  <c r="P238" i="12"/>
  <c r="P239" i="12"/>
  <c r="P240" i="12"/>
  <c r="P241" i="12"/>
  <c r="P242" i="12"/>
  <c r="P243" i="12"/>
  <c r="P244" i="12"/>
  <c r="P245" i="12"/>
  <c r="P246" i="12"/>
  <c r="P247" i="12"/>
  <c r="P248" i="12"/>
  <c r="P249" i="12"/>
  <c r="P250" i="12"/>
  <c r="P251" i="12"/>
  <c r="P252" i="12"/>
  <c r="P253" i="12"/>
  <c r="P254" i="12"/>
  <c r="P255" i="12"/>
  <c r="P256" i="12"/>
  <c r="P257" i="12"/>
  <c r="P258" i="12"/>
  <c r="P259" i="12"/>
  <c r="P260" i="12"/>
  <c r="P261" i="12"/>
  <c r="P262" i="12"/>
  <c r="P263" i="12"/>
  <c r="P264" i="12"/>
  <c r="P265" i="12"/>
  <c r="P266" i="12"/>
  <c r="P267" i="12"/>
  <c r="P268" i="12"/>
  <c r="P269" i="12"/>
  <c r="P270" i="12"/>
  <c r="P271" i="12"/>
  <c r="P272" i="12"/>
  <c r="P273" i="12"/>
  <c r="P274" i="12"/>
  <c r="P275" i="12"/>
  <c r="P276" i="12"/>
  <c r="P277" i="12"/>
  <c r="P278" i="12"/>
  <c r="P279" i="12"/>
  <c r="P280" i="12"/>
  <c r="P281" i="12"/>
  <c r="P282" i="12"/>
  <c r="P283" i="12"/>
  <c r="P284" i="12"/>
  <c r="P285" i="12"/>
  <c r="P286" i="12"/>
  <c r="P287" i="12"/>
  <c r="P288" i="12"/>
  <c r="P289" i="12"/>
  <c r="P290" i="12"/>
  <c r="P291" i="12"/>
  <c r="P292" i="12"/>
  <c r="P293" i="12"/>
  <c r="P294" i="12"/>
  <c r="P295" i="12"/>
  <c r="P296" i="12"/>
  <c r="P297" i="12"/>
  <c r="P298" i="12"/>
  <c r="P299" i="12"/>
  <c r="P300" i="12"/>
  <c r="P301" i="12"/>
  <c r="P302" i="12"/>
  <c r="P303" i="12"/>
  <c r="P304" i="12"/>
  <c r="P305" i="12"/>
  <c r="P306" i="12"/>
  <c r="P307" i="12"/>
  <c r="P308" i="12"/>
  <c r="P309" i="12"/>
  <c r="P310" i="12"/>
  <c r="P311" i="12"/>
  <c r="P312" i="12"/>
  <c r="P313" i="12"/>
  <c r="P314" i="12"/>
  <c r="P315" i="12"/>
  <c r="P316" i="12"/>
  <c r="P317" i="12"/>
  <c r="P318" i="12"/>
  <c r="P319" i="12"/>
  <c r="P320" i="12"/>
  <c r="P321" i="12"/>
  <c r="P322" i="12"/>
  <c r="P323" i="12"/>
  <c r="P324" i="12"/>
  <c r="P325" i="12"/>
  <c r="P326" i="12"/>
  <c r="P327" i="12"/>
  <c r="P328" i="12"/>
  <c r="P329" i="12"/>
  <c r="P330" i="12"/>
  <c r="P331" i="12"/>
  <c r="P332" i="12"/>
  <c r="P333" i="12"/>
  <c r="P334" i="12"/>
  <c r="P335" i="12"/>
  <c r="P336" i="12"/>
  <c r="P337" i="12"/>
  <c r="P338" i="12"/>
  <c r="P339" i="12"/>
  <c r="P340" i="12"/>
  <c r="P341" i="12"/>
  <c r="P342" i="12"/>
  <c r="P343" i="12"/>
  <c r="P344" i="12"/>
  <c r="P345" i="12"/>
  <c r="P346" i="12"/>
  <c r="P347" i="12"/>
  <c r="P348" i="12"/>
  <c r="P349" i="12"/>
  <c r="P350" i="12"/>
  <c r="P351" i="12"/>
  <c r="P352" i="12"/>
  <c r="P353" i="12"/>
  <c r="P354" i="12"/>
  <c r="P355" i="12"/>
  <c r="P356" i="12"/>
  <c r="P357" i="12"/>
  <c r="P358" i="12"/>
  <c r="P359" i="12"/>
  <c r="P360" i="12"/>
  <c r="P361" i="12"/>
  <c r="P362" i="12"/>
  <c r="P363" i="12"/>
  <c r="P364" i="12"/>
  <c r="P365" i="12"/>
  <c r="P366" i="12"/>
  <c r="P367" i="12"/>
  <c r="P368" i="12"/>
  <c r="P369" i="12"/>
  <c r="P370" i="12"/>
  <c r="P371" i="12"/>
  <c r="P372" i="12"/>
  <c r="P373" i="12"/>
  <c r="P374" i="12"/>
  <c r="P375" i="12"/>
  <c r="P376" i="12"/>
  <c r="P377" i="12"/>
  <c r="P378" i="12"/>
  <c r="P379" i="12"/>
  <c r="P380" i="12"/>
  <c r="P381" i="12"/>
  <c r="P382" i="12"/>
  <c r="P383" i="12"/>
  <c r="P384" i="12"/>
  <c r="P385" i="12"/>
  <c r="P386" i="12"/>
  <c r="P387" i="12"/>
  <c r="P388" i="12"/>
  <c r="P389" i="12"/>
  <c r="P390" i="12"/>
  <c r="P391" i="12"/>
  <c r="P392" i="12"/>
  <c r="P393" i="12"/>
  <c r="P394" i="12"/>
  <c r="P395" i="12"/>
  <c r="P396" i="12"/>
  <c r="P397" i="12"/>
  <c r="P398" i="12"/>
  <c r="P399" i="12"/>
  <c r="P400" i="12"/>
  <c r="P401" i="12"/>
  <c r="P402" i="12"/>
  <c r="P403" i="12"/>
  <c r="P404" i="12"/>
  <c r="P405" i="12"/>
  <c r="P406" i="12"/>
  <c r="P407" i="12"/>
  <c r="P408" i="12"/>
  <c r="P409" i="12"/>
  <c r="P410" i="12"/>
  <c r="P411" i="12"/>
  <c r="P412" i="12"/>
  <c r="P413" i="12"/>
  <c r="P414" i="12"/>
  <c r="P415" i="12"/>
  <c r="P416" i="12"/>
  <c r="P417" i="12"/>
  <c r="P418" i="12"/>
  <c r="P419" i="12"/>
  <c r="P420" i="12"/>
  <c r="P421" i="12"/>
  <c r="P422" i="12"/>
  <c r="P423" i="12"/>
  <c r="P424" i="12"/>
  <c r="P425" i="12"/>
  <c r="P426" i="12"/>
  <c r="P427" i="12"/>
  <c r="P428" i="12"/>
  <c r="P429" i="12"/>
  <c r="P430" i="12"/>
  <c r="P431" i="12"/>
  <c r="P432" i="12"/>
  <c r="P433" i="12"/>
  <c r="P434" i="12"/>
  <c r="P435" i="12"/>
  <c r="P436" i="12"/>
  <c r="P437" i="12"/>
  <c r="P438" i="12"/>
  <c r="P439" i="12"/>
  <c r="P440" i="12"/>
  <c r="P441" i="12"/>
  <c r="P442" i="12"/>
  <c r="P443" i="12"/>
  <c r="P444" i="12"/>
  <c r="P445" i="12"/>
  <c r="P446" i="12"/>
  <c r="P447" i="12"/>
  <c r="P448" i="12"/>
  <c r="P449" i="12"/>
  <c r="P450" i="12"/>
  <c r="P451" i="12"/>
  <c r="Q6" i="12"/>
  <c r="Q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8" i="12"/>
  <c r="Q39" i="12"/>
  <c r="Q40" i="12"/>
  <c r="Q41" i="12"/>
  <c r="Q42" i="12"/>
  <c r="Q43" i="12"/>
  <c r="Q44" i="12"/>
  <c r="Q45" i="12"/>
  <c r="Q46" i="12"/>
  <c r="Q47" i="12"/>
  <c r="Q48" i="12"/>
  <c r="Q49" i="12"/>
  <c r="Q50" i="12"/>
  <c r="Q51" i="12"/>
  <c r="Q52" i="12"/>
  <c r="Q53" i="12"/>
  <c r="Q54" i="12"/>
  <c r="Q55" i="12"/>
  <c r="Q56" i="12"/>
  <c r="Q57" i="12"/>
  <c r="Q58" i="12"/>
  <c r="Q59" i="12"/>
  <c r="Q60" i="12"/>
  <c r="Q61" i="12"/>
  <c r="Q62" i="12"/>
  <c r="Q63" i="12"/>
  <c r="Q64" i="12"/>
  <c r="Q65" i="12"/>
  <c r="Q66" i="12"/>
  <c r="Q67" i="12"/>
  <c r="Q68" i="12"/>
  <c r="Q69" i="12"/>
  <c r="Q70" i="12"/>
  <c r="Q71" i="12"/>
  <c r="Q72" i="12"/>
  <c r="Q73" i="12"/>
  <c r="Q74" i="12"/>
  <c r="Q75" i="12"/>
  <c r="Q76" i="12"/>
  <c r="Q77" i="12"/>
  <c r="Q78" i="12"/>
  <c r="Q79" i="12"/>
  <c r="Q80" i="12"/>
  <c r="Q81" i="12"/>
  <c r="Q82" i="12"/>
  <c r="Q83" i="12"/>
  <c r="Q84" i="12"/>
  <c r="Q85" i="12"/>
  <c r="Q86" i="12"/>
  <c r="Q87" i="12"/>
  <c r="Q88" i="12"/>
  <c r="Q89" i="12"/>
  <c r="Q90" i="12"/>
  <c r="Q91" i="12"/>
  <c r="Q92" i="12"/>
  <c r="Q93" i="12"/>
  <c r="Q94" i="12"/>
  <c r="Q95" i="12"/>
  <c r="Q96" i="12"/>
  <c r="Q97" i="12"/>
  <c r="Q98" i="12"/>
  <c r="Q99" i="12"/>
  <c r="Q100" i="12"/>
  <c r="Q101" i="12"/>
  <c r="Q102" i="12"/>
  <c r="Q103" i="12"/>
  <c r="Q104" i="12"/>
  <c r="Q105" i="12"/>
  <c r="Q106" i="12"/>
  <c r="Q107" i="12"/>
  <c r="Q108" i="12"/>
  <c r="Q109" i="12"/>
  <c r="Q110" i="12"/>
  <c r="Q111" i="12"/>
  <c r="Q112" i="12"/>
  <c r="Q113" i="12"/>
  <c r="Q114" i="12"/>
  <c r="Q115" i="12"/>
  <c r="Q116" i="12"/>
  <c r="Q117" i="12"/>
  <c r="Q118" i="12"/>
  <c r="Q119" i="12"/>
  <c r="Q120" i="12"/>
  <c r="Q121" i="12"/>
  <c r="Q122" i="12"/>
  <c r="Q123" i="12"/>
  <c r="Q124" i="12"/>
  <c r="Q125" i="12"/>
  <c r="Q126" i="12"/>
  <c r="Q127" i="12"/>
  <c r="Q128" i="12"/>
  <c r="Q129" i="12"/>
  <c r="Q130" i="12"/>
  <c r="Q131" i="12"/>
  <c r="Q132" i="12"/>
  <c r="Q133" i="12"/>
  <c r="Q134" i="12"/>
  <c r="Q135" i="12"/>
  <c r="Q136" i="12"/>
  <c r="Q137" i="12"/>
  <c r="Q138" i="12"/>
  <c r="Q139" i="12"/>
  <c r="Q140" i="12"/>
  <c r="Q141" i="12"/>
  <c r="Q142" i="12"/>
  <c r="Q143" i="12"/>
  <c r="Q144" i="12"/>
  <c r="Q145" i="12"/>
  <c r="Q146" i="12"/>
  <c r="Q147" i="12"/>
  <c r="Q148" i="12"/>
  <c r="Q149" i="12"/>
  <c r="Q150" i="12"/>
  <c r="Q151" i="12"/>
  <c r="Q152" i="12"/>
  <c r="Q153" i="12"/>
  <c r="Q154" i="12"/>
  <c r="Q155" i="12"/>
  <c r="Q156" i="12"/>
  <c r="Q157" i="12"/>
  <c r="Q158" i="12"/>
  <c r="Q159" i="12"/>
  <c r="Q160" i="12"/>
  <c r="Q161" i="12"/>
  <c r="Q162" i="12"/>
  <c r="Q163" i="12"/>
  <c r="Q164" i="12"/>
  <c r="Q165" i="12"/>
  <c r="Q166" i="12"/>
  <c r="Q167" i="12"/>
  <c r="Q168" i="12"/>
  <c r="Q169" i="12"/>
  <c r="Q170" i="12"/>
  <c r="Q171" i="12"/>
  <c r="Q172" i="12"/>
  <c r="Q173" i="12"/>
  <c r="Q174" i="12"/>
  <c r="Q175" i="12"/>
  <c r="Q176" i="12"/>
  <c r="Q177" i="12"/>
  <c r="Q178" i="12"/>
  <c r="Q179" i="12"/>
  <c r="Q180" i="12"/>
  <c r="Q181" i="12"/>
  <c r="Q182" i="12"/>
  <c r="Q183" i="12"/>
  <c r="Q184" i="12"/>
  <c r="Q185" i="12"/>
  <c r="Q186" i="12"/>
  <c r="Q187" i="12"/>
  <c r="Q188" i="12"/>
  <c r="Q189" i="12"/>
  <c r="Q190" i="12"/>
  <c r="Q191" i="12"/>
  <c r="Q192" i="12"/>
  <c r="Q193" i="12"/>
  <c r="Q194" i="12"/>
  <c r="Q195" i="12"/>
  <c r="Q196" i="12"/>
  <c r="Q197" i="12"/>
  <c r="Q198" i="12"/>
  <c r="Q199" i="12"/>
  <c r="Q200" i="12"/>
  <c r="Q201" i="12"/>
  <c r="Q202" i="12"/>
  <c r="Q203" i="12"/>
  <c r="Q204" i="12"/>
  <c r="Q205" i="12"/>
  <c r="Q206" i="12"/>
  <c r="Q207" i="12"/>
  <c r="Q208" i="12"/>
  <c r="Q209" i="12"/>
  <c r="Q210" i="12"/>
  <c r="Q211" i="12"/>
  <c r="Q212" i="12"/>
  <c r="Q213" i="12"/>
  <c r="Q214" i="12"/>
  <c r="Q215" i="12"/>
  <c r="Q216" i="12"/>
  <c r="Q217" i="12"/>
  <c r="Q218" i="12"/>
  <c r="Q219" i="12"/>
  <c r="Q220" i="12"/>
  <c r="Q221" i="12"/>
  <c r="Q222" i="12"/>
  <c r="Q223" i="12"/>
  <c r="Q224" i="12"/>
  <c r="Q225" i="12"/>
  <c r="Q226" i="12"/>
  <c r="Q227" i="12"/>
  <c r="Q228" i="12"/>
  <c r="Q229" i="12"/>
  <c r="Q230" i="12"/>
  <c r="Q231" i="12"/>
  <c r="Q232" i="12"/>
  <c r="Q233" i="12"/>
  <c r="Q234" i="12"/>
  <c r="Q235" i="12"/>
  <c r="Q236" i="12"/>
  <c r="Q237" i="12"/>
  <c r="Q238" i="12"/>
  <c r="Q239" i="12"/>
  <c r="Q240" i="12"/>
  <c r="Q241" i="12"/>
  <c r="Q242" i="12"/>
  <c r="Q243" i="12"/>
  <c r="Q244" i="12"/>
  <c r="Q245" i="12"/>
  <c r="Q246" i="12"/>
  <c r="Q247" i="12"/>
  <c r="Q248" i="12"/>
  <c r="Q249" i="12"/>
  <c r="Q250" i="12"/>
  <c r="Q251" i="12"/>
  <c r="Q252" i="12"/>
  <c r="Q253" i="12"/>
  <c r="Q254" i="12"/>
  <c r="Q255" i="12"/>
  <c r="Q256" i="12"/>
  <c r="Q257" i="12"/>
  <c r="Q258" i="12"/>
  <c r="Q259" i="12"/>
  <c r="Q260" i="12"/>
  <c r="Q261" i="12"/>
  <c r="Q262" i="12"/>
  <c r="Q263" i="12"/>
  <c r="Q264" i="12"/>
  <c r="Q265" i="12"/>
  <c r="Q266" i="12"/>
  <c r="Q267" i="12"/>
  <c r="Q268" i="12"/>
  <c r="Q269" i="12"/>
  <c r="Q270" i="12"/>
  <c r="Q271" i="12"/>
  <c r="Q272" i="12"/>
  <c r="Q273" i="12"/>
  <c r="Q274" i="12"/>
  <c r="Q275" i="12"/>
  <c r="Q276" i="12"/>
  <c r="Q277" i="12"/>
  <c r="Q278" i="12"/>
  <c r="Q279" i="12"/>
  <c r="Q280" i="12"/>
  <c r="Q281" i="12"/>
  <c r="Q282" i="12"/>
  <c r="Q283" i="12"/>
  <c r="Q284" i="12"/>
  <c r="Q285" i="12"/>
  <c r="Q286" i="12"/>
  <c r="Q287" i="12"/>
  <c r="Q288" i="12"/>
  <c r="Q289" i="12"/>
  <c r="Q290" i="12"/>
  <c r="Q291" i="12"/>
  <c r="Q292" i="12"/>
  <c r="Q293" i="12"/>
  <c r="Q294" i="12"/>
  <c r="Q295" i="12"/>
  <c r="Q296" i="12"/>
  <c r="Q297" i="12"/>
  <c r="Q298" i="12"/>
  <c r="Q299" i="12"/>
  <c r="Q300" i="12"/>
  <c r="Q301" i="12"/>
  <c r="Q302" i="12"/>
  <c r="Q303" i="12"/>
  <c r="Q304" i="12"/>
  <c r="Q305" i="12"/>
  <c r="Q306" i="12"/>
  <c r="Q307" i="12"/>
  <c r="Q308" i="12"/>
  <c r="Q309" i="12"/>
  <c r="Q310" i="12"/>
  <c r="Q311" i="12"/>
  <c r="Q312" i="12"/>
  <c r="Q313" i="12"/>
  <c r="Q314" i="12"/>
  <c r="Q315" i="12"/>
  <c r="Q316" i="12"/>
  <c r="Q317" i="12"/>
  <c r="Q318" i="12"/>
  <c r="Q319" i="12"/>
  <c r="Q320" i="12"/>
  <c r="Q321" i="12"/>
  <c r="Q322" i="12"/>
  <c r="Q323" i="12"/>
  <c r="Q324" i="12"/>
  <c r="Q325" i="12"/>
  <c r="Q326" i="12"/>
  <c r="Q327" i="12"/>
  <c r="Q328" i="12"/>
  <c r="Q329" i="12"/>
  <c r="Q330" i="12"/>
  <c r="Q331" i="12"/>
  <c r="Q332" i="12"/>
  <c r="Q333" i="12"/>
  <c r="Q334" i="12"/>
  <c r="Q335" i="12"/>
  <c r="Q336" i="12"/>
  <c r="Q337" i="12"/>
  <c r="Q338" i="12"/>
  <c r="Q339" i="12"/>
  <c r="Q340" i="12"/>
  <c r="Q341" i="12"/>
  <c r="Q342" i="12"/>
  <c r="Q343" i="12"/>
  <c r="Q344" i="12"/>
  <c r="Q345" i="12"/>
  <c r="Q346" i="12"/>
  <c r="Q347" i="12"/>
  <c r="Q348" i="12"/>
  <c r="Q349" i="12"/>
  <c r="Q350" i="12"/>
  <c r="Q351" i="12"/>
  <c r="Q352" i="12"/>
  <c r="Q353" i="12"/>
  <c r="Q354" i="12"/>
  <c r="Q355" i="12"/>
  <c r="Q356" i="12"/>
  <c r="Q357" i="12"/>
  <c r="Q358" i="12"/>
  <c r="Q359" i="12"/>
  <c r="Q360" i="12"/>
  <c r="Q361" i="12"/>
  <c r="Q362" i="12"/>
  <c r="Q363" i="12"/>
  <c r="Q364" i="12"/>
  <c r="Q365" i="12"/>
  <c r="Q366" i="12"/>
  <c r="Q367" i="12"/>
  <c r="Q368" i="12"/>
  <c r="Q369" i="12"/>
  <c r="Q370" i="12"/>
  <c r="Q371" i="12"/>
  <c r="Q372" i="12"/>
  <c r="Q373" i="12"/>
  <c r="Q374" i="12"/>
  <c r="Q375" i="12"/>
  <c r="Q376" i="12"/>
  <c r="Q377" i="12"/>
  <c r="Q378" i="12"/>
  <c r="Q379" i="12"/>
  <c r="Q380" i="12"/>
  <c r="Q381" i="12"/>
  <c r="Q382" i="12"/>
  <c r="Q383" i="12"/>
  <c r="Q384" i="12"/>
  <c r="Q385" i="12"/>
  <c r="Q386" i="12"/>
  <c r="Q387" i="12"/>
  <c r="Q388" i="12"/>
  <c r="Q389" i="12"/>
  <c r="Q390" i="12"/>
  <c r="Q391" i="12"/>
  <c r="Q392" i="12"/>
  <c r="Q393" i="12"/>
  <c r="Q394" i="12"/>
  <c r="Q395" i="12"/>
  <c r="Q396" i="12"/>
  <c r="Q397" i="12"/>
  <c r="Q398" i="12"/>
  <c r="Q399" i="12"/>
  <c r="Q400" i="12"/>
  <c r="Q401" i="12"/>
  <c r="Q402" i="12"/>
  <c r="Q403" i="12"/>
  <c r="Q404" i="12"/>
  <c r="Q405" i="12"/>
  <c r="Q406" i="12"/>
  <c r="Q407" i="12"/>
  <c r="Q408" i="12"/>
  <c r="Q409" i="12"/>
  <c r="Q410" i="12"/>
  <c r="Q411" i="12"/>
  <c r="Q412" i="12"/>
  <c r="Q413" i="12"/>
  <c r="Q414" i="12"/>
  <c r="Q415" i="12"/>
  <c r="Q416" i="12"/>
  <c r="Q417" i="12"/>
  <c r="Q418" i="12"/>
  <c r="Q419" i="12"/>
  <c r="Q420" i="12"/>
  <c r="Q421" i="12"/>
  <c r="Q422" i="12"/>
  <c r="Q423" i="12"/>
  <c r="Q424" i="12"/>
  <c r="Q425" i="12"/>
  <c r="Q426" i="12"/>
  <c r="Q427" i="12"/>
  <c r="Q428" i="12"/>
  <c r="Q429" i="12"/>
  <c r="Q430" i="12"/>
  <c r="Q431" i="12"/>
  <c r="Q432" i="12"/>
  <c r="Q433" i="12"/>
  <c r="Q434" i="12"/>
  <c r="Q435" i="12"/>
  <c r="Q436" i="12"/>
  <c r="Q437" i="12"/>
  <c r="Q438" i="12"/>
  <c r="Q439" i="12"/>
  <c r="Q440" i="12"/>
  <c r="Q441" i="12"/>
  <c r="Q442" i="12"/>
  <c r="Q443" i="12"/>
  <c r="Q444" i="12"/>
  <c r="Q445" i="12"/>
  <c r="Q446" i="12"/>
  <c r="Q447" i="12"/>
  <c r="Q448" i="12"/>
  <c r="Q449" i="12"/>
  <c r="Q450" i="12"/>
  <c r="Q451"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7" i="12"/>
  <c r="R88" i="12"/>
  <c r="R89" i="12"/>
  <c r="R90" i="12"/>
  <c r="R91" i="12"/>
  <c r="R92" i="12"/>
  <c r="R93" i="12"/>
  <c r="R94" i="12"/>
  <c r="R95" i="12"/>
  <c r="R96" i="12"/>
  <c r="R97" i="12"/>
  <c r="R98" i="12"/>
  <c r="R99" i="12"/>
  <c r="R100" i="12"/>
  <c r="R101" i="12"/>
  <c r="R102" i="12"/>
  <c r="R103" i="12"/>
  <c r="R104" i="12"/>
  <c r="R105" i="12"/>
  <c r="R106" i="12"/>
  <c r="R107" i="12"/>
  <c r="R108" i="12"/>
  <c r="R109" i="12"/>
  <c r="R110" i="12"/>
  <c r="R111" i="12"/>
  <c r="R112" i="12"/>
  <c r="R113" i="12"/>
  <c r="R114" i="12"/>
  <c r="R115" i="12"/>
  <c r="R116" i="12"/>
  <c r="R117" i="12"/>
  <c r="R118" i="12"/>
  <c r="R119" i="12"/>
  <c r="R120" i="12"/>
  <c r="R121" i="12"/>
  <c r="R122" i="12"/>
  <c r="R123" i="12"/>
  <c r="R124" i="12"/>
  <c r="R125" i="12"/>
  <c r="R126" i="12"/>
  <c r="R127" i="12"/>
  <c r="R128" i="12"/>
  <c r="R129" i="12"/>
  <c r="R130" i="12"/>
  <c r="R131" i="12"/>
  <c r="R132" i="12"/>
  <c r="R133" i="12"/>
  <c r="R134" i="12"/>
  <c r="R135" i="12"/>
  <c r="R136" i="12"/>
  <c r="R137" i="12"/>
  <c r="R138" i="12"/>
  <c r="R139" i="12"/>
  <c r="R140" i="12"/>
  <c r="R141" i="12"/>
  <c r="R142" i="12"/>
  <c r="R143" i="12"/>
  <c r="R144" i="12"/>
  <c r="R145" i="12"/>
  <c r="R146" i="12"/>
  <c r="R147" i="12"/>
  <c r="R148" i="12"/>
  <c r="R149" i="12"/>
  <c r="R150" i="12"/>
  <c r="R151" i="12"/>
  <c r="R152" i="12"/>
  <c r="R153" i="12"/>
  <c r="R154" i="12"/>
  <c r="R155" i="12"/>
  <c r="R156" i="12"/>
  <c r="R157" i="12"/>
  <c r="R158" i="12"/>
  <c r="R159" i="12"/>
  <c r="R160" i="12"/>
  <c r="R161" i="12"/>
  <c r="R162" i="12"/>
  <c r="R163" i="12"/>
  <c r="R164" i="12"/>
  <c r="R165" i="12"/>
  <c r="R166" i="12"/>
  <c r="R167" i="12"/>
  <c r="R168" i="12"/>
  <c r="R169" i="12"/>
  <c r="R170" i="12"/>
  <c r="R171" i="12"/>
  <c r="R172" i="12"/>
  <c r="R173" i="12"/>
  <c r="R174" i="12"/>
  <c r="R175" i="12"/>
  <c r="R176" i="12"/>
  <c r="R177" i="12"/>
  <c r="R178" i="12"/>
  <c r="R179" i="12"/>
  <c r="R180" i="12"/>
  <c r="R181" i="12"/>
  <c r="R182" i="12"/>
  <c r="R183" i="12"/>
  <c r="R184" i="12"/>
  <c r="R185" i="12"/>
  <c r="R186" i="12"/>
  <c r="R187" i="12"/>
  <c r="R188" i="12"/>
  <c r="R189" i="12"/>
  <c r="R190" i="12"/>
  <c r="R191" i="12"/>
  <c r="R192" i="12"/>
  <c r="R193" i="12"/>
  <c r="R194" i="12"/>
  <c r="R195" i="12"/>
  <c r="R196" i="12"/>
  <c r="R197" i="12"/>
  <c r="R198" i="12"/>
  <c r="R199" i="12"/>
  <c r="R200" i="12"/>
  <c r="R201" i="12"/>
  <c r="R202" i="12"/>
  <c r="R203" i="12"/>
  <c r="R204" i="12"/>
  <c r="R205" i="12"/>
  <c r="R206" i="12"/>
  <c r="R207" i="12"/>
  <c r="R208" i="12"/>
  <c r="R209" i="12"/>
  <c r="R210" i="12"/>
  <c r="R211" i="12"/>
  <c r="R212" i="12"/>
  <c r="R213" i="12"/>
  <c r="R214" i="12"/>
  <c r="R215" i="12"/>
  <c r="R216" i="12"/>
  <c r="R217" i="12"/>
  <c r="R218" i="12"/>
  <c r="R219" i="12"/>
  <c r="R220" i="12"/>
  <c r="R221" i="12"/>
  <c r="R222" i="12"/>
  <c r="R223" i="12"/>
  <c r="R224" i="12"/>
  <c r="R225" i="12"/>
  <c r="R226" i="12"/>
  <c r="R227" i="12"/>
  <c r="R228" i="12"/>
  <c r="R229" i="12"/>
  <c r="R230" i="12"/>
  <c r="R231" i="12"/>
  <c r="R232" i="12"/>
  <c r="R233" i="12"/>
  <c r="R234" i="12"/>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5" i="12"/>
  <c r="R276" i="12"/>
  <c r="R277" i="12"/>
  <c r="R278" i="12"/>
  <c r="R279" i="12"/>
  <c r="R280" i="12"/>
  <c r="R281" i="12"/>
  <c r="R282" i="12"/>
  <c r="R283" i="12"/>
  <c r="R284" i="12"/>
  <c r="R285" i="12"/>
  <c r="R286" i="12"/>
  <c r="R287" i="12"/>
  <c r="R288" i="12"/>
  <c r="R289" i="12"/>
  <c r="R290" i="12"/>
  <c r="R291" i="12"/>
  <c r="R292" i="12"/>
  <c r="R293" i="12"/>
  <c r="R294" i="12"/>
  <c r="R295" i="12"/>
  <c r="R296"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3" i="12"/>
  <c r="R334" i="12"/>
  <c r="R335" i="12"/>
  <c r="R336" i="12"/>
  <c r="R337" i="12"/>
  <c r="R338" i="12"/>
  <c r="R339" i="12"/>
  <c r="R340" i="12"/>
  <c r="R341" i="12"/>
  <c r="R342" i="12"/>
  <c r="R343" i="12"/>
  <c r="R344" i="12"/>
  <c r="R345" i="12"/>
  <c r="R346" i="12"/>
  <c r="R347" i="12"/>
  <c r="R348" i="12"/>
  <c r="R349" i="12"/>
  <c r="R350" i="12"/>
  <c r="R351" i="12"/>
  <c r="R352" i="12"/>
  <c r="R353" i="12"/>
  <c r="R354" i="12"/>
  <c r="R355" i="12"/>
  <c r="R356" i="12"/>
  <c r="R357" i="12"/>
  <c r="R358" i="12"/>
  <c r="R359" i="12"/>
  <c r="R360" i="12"/>
  <c r="R361" i="12"/>
  <c r="R362" i="12"/>
  <c r="R363" i="12"/>
  <c r="R364" i="12"/>
  <c r="R365" i="12"/>
  <c r="R366" i="12"/>
  <c r="R367" i="12"/>
  <c r="R368" i="12"/>
  <c r="R369" i="12"/>
  <c r="R370" i="12"/>
  <c r="R371" i="12"/>
  <c r="R372" i="12"/>
  <c r="R373" i="12"/>
  <c r="R374" i="12"/>
  <c r="R375" i="12"/>
  <c r="R376" i="12"/>
  <c r="R377" i="12"/>
  <c r="R378" i="12"/>
  <c r="R379" i="12"/>
  <c r="R380" i="12"/>
  <c r="R381" i="12"/>
  <c r="R382" i="12"/>
  <c r="R383" i="12"/>
  <c r="R384" i="12"/>
  <c r="R385" i="12"/>
  <c r="R386"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S6" i="12"/>
  <c r="S7" i="12"/>
  <c r="S8" i="12"/>
  <c r="S9" i="12"/>
  <c r="S10" i="12"/>
  <c r="S11" i="12"/>
  <c r="S12" i="12"/>
  <c r="S13" i="12"/>
  <c r="S14" i="12"/>
  <c r="S15" i="12"/>
  <c r="S16" i="12"/>
  <c r="S17" i="12"/>
  <c r="S18" i="12"/>
  <c r="S19" i="12"/>
  <c r="S20" i="12"/>
  <c r="S21" i="12"/>
  <c r="S22" i="12"/>
  <c r="S23" i="12"/>
  <c r="S24" i="12"/>
  <c r="S25" i="12"/>
  <c r="S26" i="12"/>
  <c r="S27" i="12"/>
  <c r="S28" i="12"/>
  <c r="S29" i="12"/>
  <c r="S30" i="12"/>
  <c r="S31" i="12"/>
  <c r="S32" i="12"/>
  <c r="S33" i="12"/>
  <c r="S34" i="12"/>
  <c r="S35" i="12"/>
  <c r="S36" i="12"/>
  <c r="S37" i="12"/>
  <c r="S38" i="12"/>
  <c r="S39" i="12"/>
  <c r="S40" i="12"/>
  <c r="S41" i="12"/>
  <c r="S42" i="12"/>
  <c r="S43" i="12"/>
  <c r="S44" i="12"/>
  <c r="S45" i="12"/>
  <c r="S46" i="12"/>
  <c r="S47" i="12"/>
  <c r="S48" i="12"/>
  <c r="S49" i="12"/>
  <c r="S50" i="12"/>
  <c r="S51" i="12"/>
  <c r="S52" i="12"/>
  <c r="S53" i="12"/>
  <c r="S54" i="12"/>
  <c r="S55" i="12"/>
  <c r="S56" i="12"/>
  <c r="S57" i="12"/>
  <c r="S58" i="12"/>
  <c r="S59" i="12"/>
  <c r="S60" i="12"/>
  <c r="S61" i="12"/>
  <c r="S62" i="12"/>
  <c r="S63" i="12"/>
  <c r="S64" i="12"/>
  <c r="S65" i="12"/>
  <c r="S66" i="12"/>
  <c r="S67" i="12"/>
  <c r="S68" i="12"/>
  <c r="S69" i="12"/>
  <c r="S70" i="12"/>
  <c r="S71" i="12"/>
  <c r="S72" i="12"/>
  <c r="S73" i="12"/>
  <c r="S74" i="12"/>
  <c r="S75" i="12"/>
  <c r="S76" i="12"/>
  <c r="S77" i="12"/>
  <c r="S78" i="12"/>
  <c r="S79" i="12"/>
  <c r="S80" i="12"/>
  <c r="S81" i="12"/>
  <c r="S82" i="12"/>
  <c r="S83" i="12"/>
  <c r="S84" i="12"/>
  <c r="S85" i="12"/>
  <c r="S86" i="12"/>
  <c r="S87" i="12"/>
  <c r="S88" i="12"/>
  <c r="S89" i="12"/>
  <c r="S90" i="12"/>
  <c r="S91" i="12"/>
  <c r="S92" i="12"/>
  <c r="S93" i="12"/>
  <c r="S94" i="12"/>
  <c r="S95" i="12"/>
  <c r="S96" i="12"/>
  <c r="S97" i="12"/>
  <c r="S98" i="12"/>
  <c r="S99" i="12"/>
  <c r="S100" i="12"/>
  <c r="S101" i="12"/>
  <c r="S102" i="12"/>
  <c r="S103" i="12"/>
  <c r="S104" i="12"/>
  <c r="S105" i="12"/>
  <c r="S106" i="12"/>
  <c r="S107" i="12"/>
  <c r="S108" i="12"/>
  <c r="S109" i="12"/>
  <c r="S110" i="12"/>
  <c r="S111" i="12"/>
  <c r="S112" i="12"/>
  <c r="S113" i="12"/>
  <c r="S114" i="12"/>
  <c r="S115" i="12"/>
  <c r="S116" i="12"/>
  <c r="S117" i="12"/>
  <c r="S118" i="12"/>
  <c r="S119" i="12"/>
  <c r="S120" i="12"/>
  <c r="S121" i="12"/>
  <c r="S122" i="12"/>
  <c r="S123" i="12"/>
  <c r="S124" i="12"/>
  <c r="S125" i="12"/>
  <c r="S126" i="12"/>
  <c r="S127" i="12"/>
  <c r="S128" i="12"/>
  <c r="S129" i="12"/>
  <c r="S130" i="12"/>
  <c r="S131" i="12"/>
  <c r="S132" i="12"/>
  <c r="S133" i="12"/>
  <c r="S134" i="12"/>
  <c r="S135" i="12"/>
  <c r="S136" i="12"/>
  <c r="S137" i="12"/>
  <c r="S138" i="12"/>
  <c r="S139" i="12"/>
  <c r="S140" i="12"/>
  <c r="S141" i="12"/>
  <c r="S142" i="12"/>
  <c r="S143" i="12"/>
  <c r="S144" i="12"/>
  <c r="S145" i="12"/>
  <c r="S146" i="12"/>
  <c r="S147" i="12"/>
  <c r="S148" i="12"/>
  <c r="S149" i="12"/>
  <c r="S150" i="12"/>
  <c r="S151" i="12"/>
  <c r="S152" i="12"/>
  <c r="S153" i="12"/>
  <c r="S154" i="12"/>
  <c r="S155" i="12"/>
  <c r="S156" i="12"/>
  <c r="S157" i="12"/>
  <c r="S158" i="12"/>
  <c r="S159" i="12"/>
  <c r="S160" i="12"/>
  <c r="S161" i="12"/>
  <c r="S162" i="12"/>
  <c r="S163" i="12"/>
  <c r="S164" i="12"/>
  <c r="S165" i="12"/>
  <c r="S166" i="12"/>
  <c r="S167" i="12"/>
  <c r="S168" i="12"/>
  <c r="S169" i="12"/>
  <c r="S170" i="12"/>
  <c r="S171" i="12"/>
  <c r="S172" i="12"/>
  <c r="S173" i="12"/>
  <c r="S174" i="12"/>
  <c r="S175" i="12"/>
  <c r="S176" i="12"/>
  <c r="S177" i="12"/>
  <c r="S178" i="12"/>
  <c r="S179" i="12"/>
  <c r="S180" i="12"/>
  <c r="S181" i="12"/>
  <c r="S182" i="12"/>
  <c r="S183" i="12"/>
  <c r="S184" i="12"/>
  <c r="S185" i="12"/>
  <c r="S186" i="12"/>
  <c r="S187" i="12"/>
  <c r="S188" i="12"/>
  <c r="S189" i="12"/>
  <c r="S190" i="12"/>
  <c r="S191" i="12"/>
  <c r="S192" i="12"/>
  <c r="S193" i="12"/>
  <c r="S194" i="12"/>
  <c r="S195" i="12"/>
  <c r="S196" i="12"/>
  <c r="S197" i="12"/>
  <c r="S198" i="12"/>
  <c r="S199" i="12"/>
  <c r="S200" i="12"/>
  <c r="S201" i="12"/>
  <c r="S202" i="12"/>
  <c r="S203" i="12"/>
  <c r="S204" i="12"/>
  <c r="S205" i="12"/>
  <c r="S206" i="12"/>
  <c r="S207" i="12"/>
  <c r="S208" i="12"/>
  <c r="S209" i="12"/>
  <c r="S210" i="12"/>
  <c r="S211" i="12"/>
  <c r="S212" i="12"/>
  <c r="S213" i="12"/>
  <c r="S214" i="12"/>
  <c r="S215" i="12"/>
  <c r="S216" i="12"/>
  <c r="S217" i="12"/>
  <c r="S218" i="12"/>
  <c r="S219" i="12"/>
  <c r="S220" i="12"/>
  <c r="S221" i="12"/>
  <c r="S222" i="12"/>
  <c r="S223" i="12"/>
  <c r="S224" i="12"/>
  <c r="S225" i="12"/>
  <c r="S226" i="12"/>
  <c r="S227" i="12"/>
  <c r="S228" i="12"/>
  <c r="S229" i="12"/>
  <c r="S230" i="12"/>
  <c r="S231" i="12"/>
  <c r="S232" i="12"/>
  <c r="S233" i="12"/>
  <c r="S234" i="12"/>
  <c r="S235" i="12"/>
  <c r="S236" i="12"/>
  <c r="S237" i="12"/>
  <c r="S238" i="12"/>
  <c r="S239" i="12"/>
  <c r="S240" i="12"/>
  <c r="S241" i="12"/>
  <c r="S242" i="12"/>
  <c r="S243" i="12"/>
  <c r="S244" i="12"/>
  <c r="S245" i="12"/>
  <c r="S246" i="12"/>
  <c r="S247" i="12"/>
  <c r="S248" i="12"/>
  <c r="S249" i="12"/>
  <c r="S250" i="12"/>
  <c r="S251" i="12"/>
  <c r="S252" i="12"/>
  <c r="S253" i="12"/>
  <c r="S254" i="12"/>
  <c r="S255" i="12"/>
  <c r="S256" i="12"/>
  <c r="S257" i="12"/>
  <c r="S258" i="12"/>
  <c r="S259" i="12"/>
  <c r="S260" i="12"/>
  <c r="S261" i="12"/>
  <c r="S262" i="12"/>
  <c r="S263" i="12"/>
  <c r="S264" i="12"/>
  <c r="S265" i="12"/>
  <c r="S266" i="12"/>
  <c r="S267" i="12"/>
  <c r="S268" i="12"/>
  <c r="S269" i="12"/>
  <c r="S270" i="12"/>
  <c r="S271" i="12"/>
  <c r="S272" i="12"/>
  <c r="S273" i="12"/>
  <c r="S274" i="12"/>
  <c r="S275" i="12"/>
  <c r="S276" i="12"/>
  <c r="S277" i="12"/>
  <c r="S278" i="12"/>
  <c r="S279" i="12"/>
  <c r="S280" i="12"/>
  <c r="S281" i="12"/>
  <c r="S282" i="12"/>
  <c r="S283" i="12"/>
  <c r="S284" i="12"/>
  <c r="S285" i="12"/>
  <c r="S286" i="12"/>
  <c r="S287" i="12"/>
  <c r="S288" i="12"/>
  <c r="S289" i="12"/>
  <c r="S290" i="12"/>
  <c r="S291" i="12"/>
  <c r="S292" i="12"/>
  <c r="S293" i="12"/>
  <c r="S294" i="12"/>
  <c r="S295" i="12"/>
  <c r="S296" i="12"/>
  <c r="S297" i="12"/>
  <c r="S298" i="12"/>
  <c r="S299" i="12"/>
  <c r="S300" i="12"/>
  <c r="S301" i="12"/>
  <c r="S302" i="12"/>
  <c r="S303" i="12"/>
  <c r="S304" i="12"/>
  <c r="S305" i="12"/>
  <c r="S306" i="12"/>
  <c r="S307" i="12"/>
  <c r="S308" i="12"/>
  <c r="S309" i="12"/>
  <c r="S310" i="12"/>
  <c r="S311" i="12"/>
  <c r="S312" i="12"/>
  <c r="S313" i="12"/>
  <c r="S314" i="12"/>
  <c r="S315" i="12"/>
  <c r="S316" i="12"/>
  <c r="S317" i="12"/>
  <c r="S318" i="12"/>
  <c r="S319" i="12"/>
  <c r="S320" i="12"/>
  <c r="S321" i="12"/>
  <c r="S322" i="12"/>
  <c r="S323" i="12"/>
  <c r="S324" i="12"/>
  <c r="S325" i="12"/>
  <c r="S326" i="12"/>
  <c r="S327" i="12"/>
  <c r="S328" i="12"/>
  <c r="S329" i="12"/>
  <c r="S330" i="12"/>
  <c r="S331" i="12"/>
  <c r="S332" i="12"/>
  <c r="S333" i="12"/>
  <c r="S334" i="12"/>
  <c r="S335" i="12"/>
  <c r="S336" i="12"/>
  <c r="S337" i="12"/>
  <c r="S338" i="12"/>
  <c r="S339" i="12"/>
  <c r="S340" i="12"/>
  <c r="S341" i="12"/>
  <c r="S342" i="12"/>
  <c r="S343" i="12"/>
  <c r="S344" i="12"/>
  <c r="S345" i="12"/>
  <c r="S346" i="12"/>
  <c r="S347" i="12"/>
  <c r="S348" i="12"/>
  <c r="S349" i="12"/>
  <c r="S350" i="12"/>
  <c r="S351" i="12"/>
  <c r="S352" i="12"/>
  <c r="S353" i="12"/>
  <c r="S354" i="12"/>
  <c r="S355" i="12"/>
  <c r="S356" i="12"/>
  <c r="S357" i="12"/>
  <c r="S358" i="12"/>
  <c r="S359" i="12"/>
  <c r="S360" i="12"/>
  <c r="S361" i="12"/>
  <c r="S362" i="12"/>
  <c r="S363" i="12"/>
  <c r="S364" i="12"/>
  <c r="S365" i="12"/>
  <c r="S366" i="12"/>
  <c r="S367" i="12"/>
  <c r="S368" i="12"/>
  <c r="S369" i="12"/>
  <c r="S370" i="12"/>
  <c r="S371" i="12"/>
  <c r="S372" i="12"/>
  <c r="S373" i="12"/>
  <c r="S374" i="12"/>
  <c r="S375" i="12"/>
  <c r="S376" i="12"/>
  <c r="S377" i="12"/>
  <c r="S378" i="12"/>
  <c r="S379" i="12"/>
  <c r="S380" i="12"/>
  <c r="S381" i="12"/>
  <c r="S382" i="12"/>
  <c r="S383" i="12"/>
  <c r="S384" i="12"/>
  <c r="S385" i="12"/>
  <c r="S386" i="12"/>
  <c r="S387" i="12"/>
  <c r="S388" i="12"/>
  <c r="S389" i="12"/>
  <c r="S390" i="12"/>
  <c r="S391" i="12"/>
  <c r="S392" i="12"/>
  <c r="S393" i="12"/>
  <c r="S394" i="12"/>
  <c r="S395" i="12"/>
  <c r="S396" i="12"/>
  <c r="S397" i="12"/>
  <c r="S398" i="12"/>
  <c r="S399" i="12"/>
  <c r="S400" i="12"/>
  <c r="S401" i="12"/>
  <c r="S402" i="12"/>
  <c r="S403" i="12"/>
  <c r="S404" i="12"/>
  <c r="S405" i="12"/>
  <c r="S406" i="12"/>
  <c r="S407" i="12"/>
  <c r="S408" i="12"/>
  <c r="S409" i="12"/>
  <c r="S410" i="12"/>
  <c r="S411" i="12"/>
  <c r="S412" i="12"/>
  <c r="S413" i="12"/>
  <c r="S414" i="12"/>
  <c r="S415" i="12"/>
  <c r="S416" i="12"/>
  <c r="S417" i="12"/>
  <c r="S418" i="12"/>
  <c r="S419" i="12"/>
  <c r="S420" i="12"/>
  <c r="S421" i="12"/>
  <c r="S422" i="12"/>
  <c r="S423" i="12"/>
  <c r="S424" i="12"/>
  <c r="S425" i="12"/>
  <c r="S426" i="12"/>
  <c r="S427" i="12"/>
  <c r="S428" i="12"/>
  <c r="S429" i="12"/>
  <c r="S430" i="12"/>
  <c r="S431" i="12"/>
  <c r="S432" i="12"/>
  <c r="S433" i="12"/>
  <c r="S434" i="12"/>
  <c r="S435" i="12"/>
  <c r="S436" i="12"/>
  <c r="S437" i="12"/>
  <c r="S438" i="12"/>
  <c r="S439" i="12"/>
  <c r="S440" i="12"/>
  <c r="S441" i="12"/>
  <c r="S442" i="12"/>
  <c r="S443" i="12"/>
  <c r="S444" i="12"/>
  <c r="S445" i="12"/>
  <c r="S446" i="12"/>
  <c r="S447" i="12"/>
  <c r="S448" i="12"/>
  <c r="S449" i="12"/>
  <c r="S450" i="12"/>
  <c r="S451" i="12"/>
  <c r="T6" i="12"/>
  <c r="T7" i="12"/>
  <c r="T8" i="12"/>
  <c r="T9" i="12"/>
  <c r="T10" i="12"/>
  <c r="T11" i="12"/>
  <c r="T12" i="12"/>
  <c r="T13" i="12"/>
  <c r="T14" i="12"/>
  <c r="T15" i="12"/>
  <c r="T16" i="12"/>
  <c r="T17" i="12"/>
  <c r="T18" i="12"/>
  <c r="T19" i="12"/>
  <c r="T20" i="12"/>
  <c r="T21" i="12"/>
  <c r="T22" i="12"/>
  <c r="T23" i="12"/>
  <c r="T24" i="12"/>
  <c r="T25" i="12"/>
  <c r="T26" i="12"/>
  <c r="T27" i="12"/>
  <c r="T28" i="12"/>
  <c r="T29" i="12"/>
  <c r="T30" i="12"/>
  <c r="T31" i="12"/>
  <c r="T32" i="12"/>
  <c r="T33" i="12"/>
  <c r="T34" i="12"/>
  <c r="T35" i="12"/>
  <c r="T36" i="12"/>
  <c r="T37" i="12"/>
  <c r="T38" i="12"/>
  <c r="T39" i="12"/>
  <c r="T40" i="12"/>
  <c r="T41" i="12"/>
  <c r="T42" i="12"/>
  <c r="T43" i="12"/>
  <c r="T44" i="12"/>
  <c r="T45" i="12"/>
  <c r="T46" i="12"/>
  <c r="T47" i="12"/>
  <c r="T48" i="12"/>
  <c r="T49" i="12"/>
  <c r="T50" i="12"/>
  <c r="T51" i="12"/>
  <c r="T52" i="12"/>
  <c r="T53" i="12"/>
  <c r="T54" i="12"/>
  <c r="T55" i="12"/>
  <c r="T56" i="12"/>
  <c r="T57" i="12"/>
  <c r="T58" i="12"/>
  <c r="T59" i="12"/>
  <c r="T60" i="12"/>
  <c r="T61" i="12"/>
  <c r="T62" i="12"/>
  <c r="T63" i="12"/>
  <c r="T64" i="12"/>
  <c r="T65" i="12"/>
  <c r="T66" i="12"/>
  <c r="T67" i="12"/>
  <c r="T68" i="12"/>
  <c r="T69" i="12"/>
  <c r="T70" i="12"/>
  <c r="T71" i="12"/>
  <c r="T72" i="12"/>
  <c r="T73" i="12"/>
  <c r="T74" i="12"/>
  <c r="T75" i="12"/>
  <c r="T76" i="12"/>
  <c r="T77" i="12"/>
  <c r="T78" i="12"/>
  <c r="T79" i="12"/>
  <c r="T80" i="12"/>
  <c r="T81" i="12"/>
  <c r="T82" i="12"/>
  <c r="T83" i="12"/>
  <c r="T84" i="12"/>
  <c r="T85" i="12"/>
  <c r="T86" i="12"/>
  <c r="T87" i="12"/>
  <c r="T88" i="12"/>
  <c r="T89" i="12"/>
  <c r="T90" i="12"/>
  <c r="T91" i="12"/>
  <c r="T92" i="12"/>
  <c r="T93" i="12"/>
  <c r="T94" i="12"/>
  <c r="T95" i="12"/>
  <c r="T96" i="12"/>
  <c r="T97" i="12"/>
  <c r="T98" i="12"/>
  <c r="T99" i="12"/>
  <c r="T100" i="12"/>
  <c r="T101" i="12"/>
  <c r="T102" i="12"/>
  <c r="T103" i="12"/>
  <c r="T104" i="12"/>
  <c r="T105" i="12"/>
  <c r="T106" i="12"/>
  <c r="T107" i="12"/>
  <c r="T108" i="12"/>
  <c r="T109" i="12"/>
  <c r="T110" i="12"/>
  <c r="T111" i="12"/>
  <c r="T112" i="12"/>
  <c r="T113" i="12"/>
  <c r="T114" i="12"/>
  <c r="T115" i="12"/>
  <c r="T116" i="12"/>
  <c r="T117" i="12"/>
  <c r="T118" i="12"/>
  <c r="T119" i="12"/>
  <c r="T120" i="12"/>
  <c r="T121" i="12"/>
  <c r="T122" i="12"/>
  <c r="T123" i="12"/>
  <c r="T124" i="12"/>
  <c r="T125" i="12"/>
  <c r="T126" i="12"/>
  <c r="T127" i="12"/>
  <c r="T128" i="12"/>
  <c r="T129" i="12"/>
  <c r="T130" i="12"/>
  <c r="T131" i="12"/>
  <c r="T132" i="12"/>
  <c r="T133" i="12"/>
  <c r="T134" i="12"/>
  <c r="T135" i="12"/>
  <c r="T136" i="12"/>
  <c r="T137" i="12"/>
  <c r="T138" i="12"/>
  <c r="T139" i="12"/>
  <c r="T140" i="12"/>
  <c r="T141" i="12"/>
  <c r="T142" i="12"/>
  <c r="T143" i="12"/>
  <c r="T144" i="12"/>
  <c r="T145" i="12"/>
  <c r="T146" i="12"/>
  <c r="T147" i="12"/>
  <c r="T148" i="12"/>
  <c r="T149" i="12"/>
  <c r="T150" i="12"/>
  <c r="T151" i="12"/>
  <c r="T152" i="12"/>
  <c r="T153" i="12"/>
  <c r="T154" i="12"/>
  <c r="T155" i="12"/>
  <c r="T156" i="12"/>
  <c r="T157" i="12"/>
  <c r="T158" i="12"/>
  <c r="T159" i="12"/>
  <c r="T160" i="12"/>
  <c r="T161" i="12"/>
  <c r="T162" i="12"/>
  <c r="T163" i="12"/>
  <c r="T164" i="12"/>
  <c r="T165" i="12"/>
  <c r="T166" i="12"/>
  <c r="T167" i="12"/>
  <c r="T168" i="12"/>
  <c r="T169" i="12"/>
  <c r="T170" i="12"/>
  <c r="T171" i="12"/>
  <c r="T172" i="12"/>
  <c r="T173" i="12"/>
  <c r="T174" i="12"/>
  <c r="T175" i="12"/>
  <c r="T176" i="12"/>
  <c r="T177" i="12"/>
  <c r="T178" i="12"/>
  <c r="T179" i="12"/>
  <c r="T180" i="12"/>
  <c r="T181" i="12"/>
  <c r="T182" i="12"/>
  <c r="T183" i="12"/>
  <c r="T184" i="12"/>
  <c r="T185" i="12"/>
  <c r="T186" i="12"/>
  <c r="T187" i="12"/>
  <c r="T188" i="12"/>
  <c r="T189" i="12"/>
  <c r="T190" i="12"/>
  <c r="T191" i="12"/>
  <c r="T192" i="12"/>
  <c r="T193" i="12"/>
  <c r="T194" i="12"/>
  <c r="T195" i="12"/>
  <c r="T196" i="12"/>
  <c r="T197" i="12"/>
  <c r="T198" i="12"/>
  <c r="T199" i="12"/>
  <c r="T200" i="12"/>
  <c r="T201" i="12"/>
  <c r="T202" i="12"/>
  <c r="T203" i="12"/>
  <c r="T204" i="12"/>
  <c r="T205" i="12"/>
  <c r="T206" i="12"/>
  <c r="T207" i="12"/>
  <c r="T208" i="12"/>
  <c r="T209" i="12"/>
  <c r="T210" i="12"/>
  <c r="T211" i="12"/>
  <c r="T212" i="12"/>
  <c r="T213" i="12"/>
  <c r="T214" i="12"/>
  <c r="T215" i="12"/>
  <c r="T216" i="12"/>
  <c r="T217" i="12"/>
  <c r="T218" i="12"/>
  <c r="T219" i="12"/>
  <c r="T220" i="12"/>
  <c r="T221" i="12"/>
  <c r="T222" i="12"/>
  <c r="T223" i="12"/>
  <c r="T224" i="12"/>
  <c r="T225" i="12"/>
  <c r="T226" i="12"/>
  <c r="T227" i="12"/>
  <c r="T228" i="12"/>
  <c r="T229" i="12"/>
  <c r="T230" i="12"/>
  <c r="T231" i="12"/>
  <c r="T232" i="12"/>
  <c r="T233" i="12"/>
  <c r="T234" i="12"/>
  <c r="T235" i="12"/>
  <c r="T236" i="12"/>
  <c r="T237" i="12"/>
  <c r="T238" i="12"/>
  <c r="T239" i="12"/>
  <c r="T240" i="12"/>
  <c r="T241" i="12"/>
  <c r="T242" i="12"/>
  <c r="T243" i="12"/>
  <c r="T244" i="12"/>
  <c r="T245" i="12"/>
  <c r="T246" i="12"/>
  <c r="T247" i="12"/>
  <c r="T248" i="12"/>
  <c r="T249" i="12"/>
  <c r="T250" i="12"/>
  <c r="T251" i="12"/>
  <c r="T252" i="12"/>
  <c r="T253" i="12"/>
  <c r="T254" i="12"/>
  <c r="T255" i="12"/>
  <c r="T256" i="12"/>
  <c r="T257" i="12"/>
  <c r="T258" i="12"/>
  <c r="T259" i="12"/>
  <c r="T260" i="12"/>
  <c r="T261" i="12"/>
  <c r="T262" i="12"/>
  <c r="T263" i="12"/>
  <c r="T264" i="12"/>
  <c r="T265" i="12"/>
  <c r="T266" i="12"/>
  <c r="T267" i="12"/>
  <c r="T268" i="12"/>
  <c r="T269" i="12"/>
  <c r="T270" i="12"/>
  <c r="T271" i="12"/>
  <c r="T272" i="12"/>
  <c r="T273" i="12"/>
  <c r="T274" i="12"/>
  <c r="T275" i="12"/>
  <c r="T276" i="12"/>
  <c r="T277" i="12"/>
  <c r="T278" i="12"/>
  <c r="T279" i="12"/>
  <c r="T280" i="12"/>
  <c r="T281" i="12"/>
  <c r="T282" i="12"/>
  <c r="T283" i="12"/>
  <c r="T284" i="12"/>
  <c r="T285" i="12"/>
  <c r="T286" i="12"/>
  <c r="T287" i="12"/>
  <c r="T288" i="12"/>
  <c r="T289" i="12"/>
  <c r="T290" i="12"/>
  <c r="T291" i="12"/>
  <c r="T292" i="12"/>
  <c r="T293" i="12"/>
  <c r="T294" i="12"/>
  <c r="T295" i="12"/>
  <c r="T296" i="12"/>
  <c r="T297" i="12"/>
  <c r="T298" i="12"/>
  <c r="T299" i="12"/>
  <c r="T300" i="12"/>
  <c r="T301" i="12"/>
  <c r="T302" i="12"/>
  <c r="T303" i="12"/>
  <c r="T304" i="12"/>
  <c r="T305" i="12"/>
  <c r="T306" i="12"/>
  <c r="T307" i="12"/>
  <c r="T308" i="12"/>
  <c r="T309" i="12"/>
  <c r="T310" i="12"/>
  <c r="T311" i="12"/>
  <c r="T312" i="12"/>
  <c r="T313" i="12"/>
  <c r="T314" i="12"/>
  <c r="T315" i="12"/>
  <c r="T316" i="12"/>
  <c r="T317" i="12"/>
  <c r="T318" i="12"/>
  <c r="T319" i="12"/>
  <c r="T320" i="12"/>
  <c r="T321" i="12"/>
  <c r="T322" i="12"/>
  <c r="T323" i="12"/>
  <c r="T324" i="12"/>
  <c r="T325" i="12"/>
  <c r="T326" i="12"/>
  <c r="T327" i="12"/>
  <c r="T328" i="12"/>
  <c r="T329" i="12"/>
  <c r="T330" i="12"/>
  <c r="T331" i="12"/>
  <c r="T332" i="12"/>
  <c r="T333" i="12"/>
  <c r="T334" i="12"/>
  <c r="T335" i="12"/>
  <c r="T336" i="12"/>
  <c r="T337" i="12"/>
  <c r="T338" i="12"/>
  <c r="T339" i="12"/>
  <c r="T340" i="12"/>
  <c r="T341" i="12"/>
  <c r="T342" i="12"/>
  <c r="T343" i="12"/>
  <c r="T344" i="12"/>
  <c r="T345" i="12"/>
  <c r="T346" i="12"/>
  <c r="T347" i="12"/>
  <c r="T348" i="12"/>
  <c r="T349" i="12"/>
  <c r="T350" i="12"/>
  <c r="T351" i="12"/>
  <c r="T352" i="12"/>
  <c r="T353" i="12"/>
  <c r="T354" i="12"/>
  <c r="T355" i="12"/>
  <c r="T356" i="12"/>
  <c r="T357" i="12"/>
  <c r="T358" i="12"/>
  <c r="T359" i="12"/>
  <c r="T360" i="12"/>
  <c r="T361" i="12"/>
  <c r="T362" i="12"/>
  <c r="T363" i="12"/>
  <c r="T364" i="12"/>
  <c r="T365" i="12"/>
  <c r="T366" i="12"/>
  <c r="T367" i="12"/>
  <c r="T368" i="12"/>
  <c r="T369" i="12"/>
  <c r="T370" i="12"/>
  <c r="T371" i="12"/>
  <c r="T372" i="12"/>
  <c r="T373" i="12"/>
  <c r="T374" i="12"/>
  <c r="T375" i="12"/>
  <c r="T376" i="12"/>
  <c r="T377" i="12"/>
  <c r="T378" i="12"/>
  <c r="T379" i="12"/>
  <c r="T380" i="12"/>
  <c r="T381" i="12"/>
  <c r="T382" i="12"/>
  <c r="T383" i="12"/>
  <c r="T384" i="12"/>
  <c r="T385" i="12"/>
  <c r="T386" i="12"/>
  <c r="T387" i="12"/>
  <c r="T388" i="12"/>
  <c r="T389" i="12"/>
  <c r="T390" i="12"/>
  <c r="T391" i="12"/>
  <c r="T392" i="12"/>
  <c r="T393" i="12"/>
  <c r="T394" i="12"/>
  <c r="T395" i="12"/>
  <c r="T396" i="12"/>
  <c r="T397" i="12"/>
  <c r="T398" i="12"/>
  <c r="T399" i="12"/>
  <c r="T400" i="12"/>
  <c r="T401" i="12"/>
  <c r="T402" i="12"/>
  <c r="T403" i="12"/>
  <c r="T404" i="12"/>
  <c r="T405" i="12"/>
  <c r="T406" i="12"/>
  <c r="T407" i="12"/>
  <c r="T408" i="12"/>
  <c r="T409" i="12"/>
  <c r="T410" i="12"/>
  <c r="T411" i="12"/>
  <c r="T412" i="12"/>
  <c r="T413" i="12"/>
  <c r="T414" i="12"/>
  <c r="T415" i="12"/>
  <c r="T416" i="12"/>
  <c r="T417" i="12"/>
  <c r="T418" i="12"/>
  <c r="T419" i="12"/>
  <c r="T420" i="12"/>
  <c r="T421" i="12"/>
  <c r="T422" i="12"/>
  <c r="T423" i="12"/>
  <c r="T424" i="12"/>
  <c r="T425" i="12"/>
  <c r="T426" i="12"/>
  <c r="T427" i="12"/>
  <c r="T428" i="12"/>
  <c r="T429" i="12"/>
  <c r="T430" i="12"/>
  <c r="T431" i="12"/>
  <c r="T432" i="12"/>
  <c r="T433" i="12"/>
  <c r="T434" i="12"/>
  <c r="T435" i="12"/>
  <c r="T436" i="12"/>
  <c r="T437" i="12"/>
  <c r="T438" i="12"/>
  <c r="T439" i="12"/>
  <c r="T440" i="12"/>
  <c r="T441" i="12"/>
  <c r="T442" i="12"/>
  <c r="T443" i="12"/>
  <c r="T444" i="12"/>
  <c r="T445" i="12"/>
  <c r="T446" i="12"/>
  <c r="T447" i="12"/>
  <c r="T448" i="12"/>
  <c r="T449" i="12"/>
  <c r="T450" i="12"/>
  <c r="T451" i="12"/>
  <c r="U6" i="12"/>
  <c r="U7" i="12"/>
  <c r="U8" i="12"/>
  <c r="U9" i="12"/>
  <c r="U10" i="12"/>
  <c r="U11" i="12"/>
  <c r="U12" i="12"/>
  <c r="U13" i="12"/>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87" i="12"/>
  <c r="U88" i="12"/>
  <c r="U89" i="12"/>
  <c r="U90" i="12"/>
  <c r="U91" i="12"/>
  <c r="U92" i="12"/>
  <c r="U93" i="12"/>
  <c r="U94" i="12"/>
  <c r="U95" i="12"/>
  <c r="U96" i="12"/>
  <c r="U97" i="12"/>
  <c r="U98" i="12"/>
  <c r="U99" i="12"/>
  <c r="U100" i="12"/>
  <c r="U101" i="12"/>
  <c r="U102" i="12"/>
  <c r="U103" i="12"/>
  <c r="U104" i="12"/>
  <c r="U105" i="12"/>
  <c r="U106" i="12"/>
  <c r="U107" i="12"/>
  <c r="U108" i="12"/>
  <c r="U109" i="12"/>
  <c r="U110" i="12"/>
  <c r="U111" i="12"/>
  <c r="U112" i="12"/>
  <c r="U113" i="12"/>
  <c r="U114" i="12"/>
  <c r="U115" i="12"/>
  <c r="U116" i="12"/>
  <c r="U117" i="12"/>
  <c r="U118" i="12"/>
  <c r="U119" i="12"/>
  <c r="U120" i="12"/>
  <c r="U121" i="12"/>
  <c r="U122" i="12"/>
  <c r="U123" i="12"/>
  <c r="U124" i="12"/>
  <c r="U125" i="12"/>
  <c r="U126" i="12"/>
  <c r="U127" i="12"/>
  <c r="U128" i="12"/>
  <c r="U129" i="12"/>
  <c r="U130" i="12"/>
  <c r="U131" i="12"/>
  <c r="U132" i="12"/>
  <c r="U133" i="12"/>
  <c r="U134" i="12"/>
  <c r="U135" i="12"/>
  <c r="U136" i="12"/>
  <c r="U137" i="12"/>
  <c r="U138" i="12"/>
  <c r="U139" i="12"/>
  <c r="U140" i="12"/>
  <c r="U141" i="12"/>
  <c r="U142" i="12"/>
  <c r="U143" i="12"/>
  <c r="U144" i="12"/>
  <c r="U145" i="12"/>
  <c r="U146" i="12"/>
  <c r="U147" i="12"/>
  <c r="U148" i="12"/>
  <c r="U149" i="12"/>
  <c r="U150" i="12"/>
  <c r="U151" i="12"/>
  <c r="U152" i="12"/>
  <c r="U153" i="12"/>
  <c r="U154" i="12"/>
  <c r="U155" i="12"/>
  <c r="U156" i="12"/>
  <c r="U157" i="12"/>
  <c r="U158" i="12"/>
  <c r="U159" i="12"/>
  <c r="U160" i="12"/>
  <c r="U161" i="12"/>
  <c r="U162" i="12"/>
  <c r="U163" i="12"/>
  <c r="U164" i="12"/>
  <c r="U165" i="12"/>
  <c r="U166" i="12"/>
  <c r="U167" i="12"/>
  <c r="U168" i="12"/>
  <c r="U169" i="12"/>
  <c r="U170" i="12"/>
  <c r="U171" i="12"/>
  <c r="U172" i="12"/>
  <c r="U173" i="12"/>
  <c r="U174" i="12"/>
  <c r="U175" i="12"/>
  <c r="U176" i="12"/>
  <c r="U177" i="12"/>
  <c r="U178" i="12"/>
  <c r="U179" i="12"/>
  <c r="U180" i="12"/>
  <c r="U181" i="12"/>
  <c r="U182" i="12"/>
  <c r="U183" i="12"/>
  <c r="U184" i="12"/>
  <c r="U185" i="12"/>
  <c r="U186" i="12"/>
  <c r="U187" i="12"/>
  <c r="U188" i="12"/>
  <c r="U189" i="12"/>
  <c r="U190" i="12"/>
  <c r="U191" i="12"/>
  <c r="U192" i="12"/>
  <c r="U193" i="12"/>
  <c r="U194" i="12"/>
  <c r="U195" i="12"/>
  <c r="U196" i="12"/>
  <c r="U197" i="12"/>
  <c r="U198" i="12"/>
  <c r="U199" i="12"/>
  <c r="U200" i="12"/>
  <c r="U201" i="12"/>
  <c r="U202" i="12"/>
  <c r="U203" i="12"/>
  <c r="U204" i="12"/>
  <c r="U205" i="12"/>
  <c r="U206" i="12"/>
  <c r="U207" i="12"/>
  <c r="U208" i="12"/>
  <c r="U209" i="12"/>
  <c r="U210" i="12"/>
  <c r="U211" i="12"/>
  <c r="U212" i="12"/>
  <c r="U213" i="12"/>
  <c r="U214" i="12"/>
  <c r="U215" i="12"/>
  <c r="U216" i="12"/>
  <c r="U217" i="12"/>
  <c r="U218" i="12"/>
  <c r="U219" i="12"/>
  <c r="U220" i="12"/>
  <c r="U221" i="12"/>
  <c r="U222" i="12"/>
  <c r="U223" i="12"/>
  <c r="U224" i="12"/>
  <c r="U225" i="12"/>
  <c r="U226" i="12"/>
  <c r="U227" i="12"/>
  <c r="U228" i="12"/>
  <c r="U229" i="12"/>
  <c r="U230" i="12"/>
  <c r="U231" i="12"/>
  <c r="U232" i="12"/>
  <c r="U233" i="12"/>
  <c r="U234" i="12"/>
  <c r="U235" i="12"/>
  <c r="U236" i="12"/>
  <c r="U237" i="12"/>
  <c r="U238" i="12"/>
  <c r="U239" i="12"/>
  <c r="U240" i="12"/>
  <c r="U241" i="12"/>
  <c r="U242" i="12"/>
  <c r="U243" i="12"/>
  <c r="U244" i="12"/>
  <c r="U245" i="12"/>
  <c r="U246" i="12"/>
  <c r="U247" i="12"/>
  <c r="U248" i="12"/>
  <c r="U249" i="12"/>
  <c r="U250" i="12"/>
  <c r="U251" i="12"/>
  <c r="U252" i="12"/>
  <c r="U253" i="12"/>
  <c r="U254" i="12"/>
  <c r="U255" i="12"/>
  <c r="U256" i="12"/>
  <c r="U257" i="12"/>
  <c r="U258" i="12"/>
  <c r="U259" i="12"/>
  <c r="U260" i="12"/>
  <c r="U261" i="12"/>
  <c r="U262" i="12"/>
  <c r="U263" i="12"/>
  <c r="U264" i="12"/>
  <c r="U265" i="12"/>
  <c r="U266" i="12"/>
  <c r="U267" i="12"/>
  <c r="U268" i="12"/>
  <c r="U269" i="12"/>
  <c r="U270" i="12"/>
  <c r="U271" i="12"/>
  <c r="U272" i="12"/>
  <c r="U273" i="12"/>
  <c r="U274" i="12"/>
  <c r="U275" i="12"/>
  <c r="U276" i="12"/>
  <c r="U277" i="12"/>
  <c r="U278" i="12"/>
  <c r="U279" i="12"/>
  <c r="U280" i="12"/>
  <c r="U281" i="12"/>
  <c r="U282" i="12"/>
  <c r="U283" i="12"/>
  <c r="U284" i="12"/>
  <c r="U285" i="12"/>
  <c r="U286" i="12"/>
  <c r="U287" i="12"/>
  <c r="U288" i="12"/>
  <c r="U289" i="12"/>
  <c r="U290" i="12"/>
  <c r="U291" i="12"/>
  <c r="U292" i="12"/>
  <c r="U293" i="12"/>
  <c r="U294" i="12"/>
  <c r="U295" i="12"/>
  <c r="U296" i="12"/>
  <c r="U297" i="12"/>
  <c r="U298" i="12"/>
  <c r="U299" i="12"/>
  <c r="U300" i="12"/>
  <c r="U301" i="12"/>
  <c r="U302" i="12"/>
  <c r="U303" i="12"/>
  <c r="U304" i="12"/>
  <c r="U305" i="12"/>
  <c r="U306" i="12"/>
  <c r="U307" i="12"/>
  <c r="U308" i="12"/>
  <c r="U309" i="12"/>
  <c r="U310" i="12"/>
  <c r="U311" i="12"/>
  <c r="U312" i="12"/>
  <c r="U313" i="12"/>
  <c r="U314" i="12"/>
  <c r="U315" i="12"/>
  <c r="U316" i="12"/>
  <c r="U317" i="12"/>
  <c r="U318" i="12"/>
  <c r="U319" i="12"/>
  <c r="U320" i="12"/>
  <c r="U321" i="12"/>
  <c r="U322" i="12"/>
  <c r="U323" i="12"/>
  <c r="U324" i="12"/>
  <c r="U325" i="12"/>
  <c r="U326" i="12"/>
  <c r="U327" i="12"/>
  <c r="U328" i="12"/>
  <c r="U329" i="12"/>
  <c r="U330" i="12"/>
  <c r="U331" i="12"/>
  <c r="U332" i="12"/>
  <c r="U333" i="12"/>
  <c r="U334" i="12"/>
  <c r="U335" i="12"/>
  <c r="U336" i="12"/>
  <c r="U337" i="12"/>
  <c r="U338" i="12"/>
  <c r="U339" i="12"/>
  <c r="U340" i="12"/>
  <c r="U341" i="12"/>
  <c r="U342" i="12"/>
  <c r="U343" i="12"/>
  <c r="U344" i="12"/>
  <c r="U345" i="12"/>
  <c r="U346" i="12"/>
  <c r="U347" i="12"/>
  <c r="U348" i="12"/>
  <c r="U349" i="12"/>
  <c r="U350" i="12"/>
  <c r="U351" i="12"/>
  <c r="U352" i="12"/>
  <c r="U353" i="12"/>
  <c r="U354" i="12"/>
  <c r="U355" i="12"/>
  <c r="U356" i="12"/>
  <c r="U357" i="12"/>
  <c r="U358" i="12"/>
  <c r="U359" i="12"/>
  <c r="U360" i="12"/>
  <c r="U361" i="12"/>
  <c r="U362" i="12"/>
  <c r="U363" i="12"/>
  <c r="U364" i="12"/>
  <c r="U365" i="12"/>
  <c r="U366" i="12"/>
  <c r="U367" i="12"/>
  <c r="U368" i="12"/>
  <c r="U369" i="12"/>
  <c r="U370" i="12"/>
  <c r="U371" i="12"/>
  <c r="U372" i="12"/>
  <c r="U373" i="12"/>
  <c r="U374" i="12"/>
  <c r="U375" i="12"/>
  <c r="U376" i="12"/>
  <c r="U377" i="12"/>
  <c r="U378" i="12"/>
  <c r="U379" i="12"/>
  <c r="U380" i="12"/>
  <c r="U381" i="12"/>
  <c r="U382" i="12"/>
  <c r="U383" i="12"/>
  <c r="U384" i="12"/>
  <c r="U385" i="12"/>
  <c r="U386" i="12"/>
  <c r="U387" i="12"/>
  <c r="U388" i="12"/>
  <c r="U389" i="12"/>
  <c r="U390" i="12"/>
  <c r="U391" i="12"/>
  <c r="U392" i="12"/>
  <c r="U393" i="12"/>
  <c r="U394" i="12"/>
  <c r="U395" i="12"/>
  <c r="U396" i="12"/>
  <c r="U397" i="12"/>
  <c r="U398" i="12"/>
  <c r="U399" i="12"/>
  <c r="U400" i="12"/>
  <c r="U401" i="12"/>
  <c r="U402" i="12"/>
  <c r="U403" i="12"/>
  <c r="U404" i="12"/>
  <c r="U405" i="12"/>
  <c r="U406" i="12"/>
  <c r="U407" i="12"/>
  <c r="U408" i="12"/>
  <c r="U409" i="12"/>
  <c r="U410" i="12"/>
  <c r="U411" i="12"/>
  <c r="U412" i="12"/>
  <c r="U413" i="12"/>
  <c r="U414" i="12"/>
  <c r="U415" i="12"/>
  <c r="U416" i="12"/>
  <c r="U417" i="12"/>
  <c r="U418" i="12"/>
  <c r="U419" i="12"/>
  <c r="U420" i="12"/>
  <c r="U421" i="12"/>
  <c r="U422" i="12"/>
  <c r="U423" i="12"/>
  <c r="U424" i="12"/>
  <c r="U425" i="12"/>
  <c r="U426" i="12"/>
  <c r="U427" i="12"/>
  <c r="U428" i="12"/>
  <c r="U429" i="12"/>
  <c r="U430" i="12"/>
  <c r="U431" i="12"/>
  <c r="U432" i="12"/>
  <c r="U433" i="12"/>
  <c r="U434" i="12"/>
  <c r="U435" i="12"/>
  <c r="U436" i="12"/>
  <c r="U437" i="12"/>
  <c r="U438" i="12"/>
  <c r="U439" i="12"/>
  <c r="U440" i="12"/>
  <c r="U441" i="12"/>
  <c r="U442" i="12"/>
  <c r="U443" i="12"/>
  <c r="U444" i="12"/>
  <c r="U445" i="12"/>
  <c r="U446" i="12"/>
  <c r="U447" i="12"/>
  <c r="U448" i="12"/>
  <c r="U449" i="12"/>
  <c r="U450" i="12"/>
  <c r="U451" i="12"/>
  <c r="V6" i="12"/>
  <c r="V7" i="12"/>
  <c r="V8" i="12"/>
  <c r="V9" i="12"/>
  <c r="V10" i="12"/>
  <c r="V11" i="12"/>
  <c r="V12" i="12"/>
  <c r="V13" i="12"/>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2" i="12"/>
  <c r="V123" i="12"/>
  <c r="V124" i="12"/>
  <c r="V125"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1" i="12"/>
  <c r="V152" i="12"/>
  <c r="V153" i="12"/>
  <c r="V154" i="12"/>
  <c r="V155" i="12"/>
  <c r="V156" i="12"/>
  <c r="V157" i="12"/>
  <c r="V158" i="12"/>
  <c r="V159" i="12"/>
  <c r="V160" i="12"/>
  <c r="V161" i="12"/>
  <c r="V162" i="12"/>
  <c r="V163" i="12"/>
  <c r="V164" i="12"/>
  <c r="V165" i="12"/>
  <c r="V166" i="12"/>
  <c r="V167" i="12"/>
  <c r="V168" i="12"/>
  <c r="V169" i="12"/>
  <c r="V170" i="12"/>
  <c r="V171" i="12"/>
  <c r="V172" i="12"/>
  <c r="V173" i="12"/>
  <c r="V174" i="12"/>
  <c r="V175" i="12"/>
  <c r="V176" i="12"/>
  <c r="V177" i="12"/>
  <c r="V178" i="12"/>
  <c r="V179" i="12"/>
  <c r="V180" i="12"/>
  <c r="V181" i="12"/>
  <c r="V182" i="12"/>
  <c r="V183" i="12"/>
  <c r="V184" i="12"/>
  <c r="V185" i="12"/>
  <c r="V186" i="12"/>
  <c r="V187" i="12"/>
  <c r="V188" i="12"/>
  <c r="V189" i="12"/>
  <c r="V190" i="12"/>
  <c r="V191" i="12"/>
  <c r="V192" i="12"/>
  <c r="V193" i="12"/>
  <c r="V194" i="12"/>
  <c r="V195" i="12"/>
  <c r="V196" i="12"/>
  <c r="V197" i="12"/>
  <c r="V198" i="12"/>
  <c r="V199" i="12"/>
  <c r="V200" i="12"/>
  <c r="V201" i="12"/>
  <c r="V202" i="12"/>
  <c r="V203" i="12"/>
  <c r="V204" i="12"/>
  <c r="V205" i="12"/>
  <c r="V206" i="12"/>
  <c r="V207" i="12"/>
  <c r="V208" i="12"/>
  <c r="V209" i="12"/>
  <c r="V210" i="12"/>
  <c r="V211" i="12"/>
  <c r="V212" i="12"/>
  <c r="V213" i="12"/>
  <c r="V214" i="12"/>
  <c r="V215" i="12"/>
  <c r="V216" i="12"/>
  <c r="V217" i="12"/>
  <c r="V218" i="12"/>
  <c r="V219" i="12"/>
  <c r="V220" i="12"/>
  <c r="V221" i="12"/>
  <c r="V222" i="12"/>
  <c r="V223" i="12"/>
  <c r="V224" i="12"/>
  <c r="V225" i="12"/>
  <c r="V226" i="12"/>
  <c r="V227" i="12"/>
  <c r="V228" i="12"/>
  <c r="V229" i="12"/>
  <c r="V230" i="12"/>
  <c r="V231" i="12"/>
  <c r="V232" i="12"/>
  <c r="V233" i="12"/>
  <c r="V234" i="12"/>
  <c r="V235" i="12"/>
  <c r="V236" i="12"/>
  <c r="V237" i="12"/>
  <c r="V238" i="12"/>
  <c r="V239" i="12"/>
  <c r="V240" i="12"/>
  <c r="V241" i="12"/>
  <c r="V242" i="12"/>
  <c r="V243" i="12"/>
  <c r="V244" i="12"/>
  <c r="V245" i="12"/>
  <c r="V246" i="12"/>
  <c r="V247" i="12"/>
  <c r="V248" i="12"/>
  <c r="V249" i="12"/>
  <c r="V250" i="12"/>
  <c r="V251" i="12"/>
  <c r="V252" i="12"/>
  <c r="V253" i="12"/>
  <c r="V254" i="12"/>
  <c r="V255" i="12"/>
  <c r="V256" i="12"/>
  <c r="V257" i="12"/>
  <c r="V258" i="12"/>
  <c r="V259" i="12"/>
  <c r="V260" i="12"/>
  <c r="V261" i="12"/>
  <c r="V262" i="12"/>
  <c r="V263" i="12"/>
  <c r="V264" i="12"/>
  <c r="V265" i="12"/>
  <c r="V266" i="12"/>
  <c r="V267" i="12"/>
  <c r="V268" i="12"/>
  <c r="V269" i="12"/>
  <c r="V270" i="12"/>
  <c r="V271" i="12"/>
  <c r="V272" i="12"/>
  <c r="V273" i="12"/>
  <c r="V274" i="12"/>
  <c r="V275" i="12"/>
  <c r="V276" i="12"/>
  <c r="V277" i="12"/>
  <c r="V278" i="12"/>
  <c r="V279" i="12"/>
  <c r="V280" i="12"/>
  <c r="V281" i="12"/>
  <c r="V282" i="12"/>
  <c r="V283" i="12"/>
  <c r="V284" i="12"/>
  <c r="V285" i="12"/>
  <c r="V286" i="12"/>
  <c r="V287" i="12"/>
  <c r="V288" i="12"/>
  <c r="V289" i="12"/>
  <c r="V290" i="12"/>
  <c r="V291" i="12"/>
  <c r="V292" i="12"/>
  <c r="V293" i="12"/>
  <c r="V294" i="12"/>
  <c r="V295" i="12"/>
  <c r="V296" i="12"/>
  <c r="V297" i="12"/>
  <c r="V298" i="12"/>
  <c r="V299" i="12"/>
  <c r="V300" i="12"/>
  <c r="V301" i="12"/>
  <c r="V302" i="12"/>
  <c r="V303" i="12"/>
  <c r="V304" i="12"/>
  <c r="V305" i="12"/>
  <c r="V306" i="12"/>
  <c r="V307" i="12"/>
  <c r="V308" i="12"/>
  <c r="V309" i="12"/>
  <c r="V310" i="12"/>
  <c r="V311" i="12"/>
  <c r="V312" i="12"/>
  <c r="V313" i="12"/>
  <c r="V314" i="12"/>
  <c r="V315" i="12"/>
  <c r="V316" i="12"/>
  <c r="V317" i="12"/>
  <c r="V318" i="12"/>
  <c r="V319" i="12"/>
  <c r="V320" i="12"/>
  <c r="V321" i="12"/>
  <c r="V322" i="12"/>
  <c r="V323" i="12"/>
  <c r="V324" i="12"/>
  <c r="V325" i="12"/>
  <c r="V326" i="12"/>
  <c r="V327" i="12"/>
  <c r="V328" i="12"/>
  <c r="V329" i="12"/>
  <c r="V330" i="12"/>
  <c r="V331" i="12"/>
  <c r="V332" i="12"/>
  <c r="V333" i="12"/>
  <c r="V334" i="12"/>
  <c r="V335" i="12"/>
  <c r="V336" i="12"/>
  <c r="V337" i="12"/>
  <c r="V338" i="12"/>
  <c r="V339" i="12"/>
  <c r="V340" i="12"/>
  <c r="V341" i="12"/>
  <c r="V342" i="12"/>
  <c r="V343" i="12"/>
  <c r="V344" i="12"/>
  <c r="V345" i="12"/>
  <c r="V346" i="12"/>
  <c r="V347" i="12"/>
  <c r="V348" i="12"/>
  <c r="V349" i="12"/>
  <c r="V350" i="12"/>
  <c r="V351" i="12"/>
  <c r="V352" i="12"/>
  <c r="V353" i="12"/>
  <c r="V354" i="12"/>
  <c r="V355" i="12"/>
  <c r="V356" i="12"/>
  <c r="V357" i="12"/>
  <c r="V358" i="12"/>
  <c r="V359" i="12"/>
  <c r="V360" i="12"/>
  <c r="V361" i="12"/>
  <c r="V362" i="12"/>
  <c r="V363" i="12"/>
  <c r="V364" i="12"/>
  <c r="V365" i="12"/>
  <c r="V366" i="12"/>
  <c r="V367" i="12"/>
  <c r="V368" i="12"/>
  <c r="V369" i="12"/>
  <c r="V370" i="12"/>
  <c r="V371" i="12"/>
  <c r="V372" i="12"/>
  <c r="V373" i="12"/>
  <c r="V374" i="12"/>
  <c r="V375" i="12"/>
  <c r="V376" i="12"/>
  <c r="V377" i="12"/>
  <c r="V378" i="12"/>
  <c r="V379" i="12"/>
  <c r="V380" i="12"/>
  <c r="V381" i="12"/>
  <c r="V382" i="12"/>
  <c r="V383" i="12"/>
  <c r="V384" i="12"/>
  <c r="V385" i="12"/>
  <c r="V386" i="12"/>
  <c r="V387" i="12"/>
  <c r="V388" i="12"/>
  <c r="V389" i="12"/>
  <c r="V390" i="12"/>
  <c r="V391" i="12"/>
  <c r="V392" i="12"/>
  <c r="V393" i="12"/>
  <c r="V394" i="12"/>
  <c r="V395" i="12"/>
  <c r="V396" i="12"/>
  <c r="V397" i="12"/>
  <c r="V398" i="12"/>
  <c r="V399" i="12"/>
  <c r="V400" i="12"/>
  <c r="V401" i="12"/>
  <c r="V402" i="12"/>
  <c r="V403" i="12"/>
  <c r="V404" i="12"/>
  <c r="V405" i="12"/>
  <c r="V406" i="12"/>
  <c r="V407" i="12"/>
  <c r="V408" i="12"/>
  <c r="V409" i="12"/>
  <c r="V410" i="12"/>
  <c r="V411" i="12"/>
  <c r="V412" i="12"/>
  <c r="V413" i="12"/>
  <c r="V414" i="12"/>
  <c r="V415" i="12"/>
  <c r="V416" i="12"/>
  <c r="V417" i="12"/>
  <c r="V418" i="12"/>
  <c r="V419" i="12"/>
  <c r="V420" i="12"/>
  <c r="V421" i="12"/>
  <c r="V422" i="12"/>
  <c r="V423" i="12"/>
  <c r="V424" i="12"/>
  <c r="V425" i="12"/>
  <c r="V426" i="12"/>
  <c r="V427" i="12"/>
  <c r="V428" i="12"/>
  <c r="V429" i="12"/>
  <c r="V430" i="12"/>
  <c r="V431" i="12"/>
  <c r="V432" i="12"/>
  <c r="V433" i="12"/>
  <c r="V434" i="12"/>
  <c r="V435" i="12"/>
  <c r="V436" i="12"/>
  <c r="V437" i="12"/>
  <c r="V438" i="12"/>
  <c r="V439" i="12"/>
  <c r="V440" i="12"/>
  <c r="V441" i="12"/>
  <c r="V442" i="12"/>
  <c r="V443" i="12"/>
  <c r="V444" i="12"/>
  <c r="V445" i="12"/>
  <c r="V446" i="12"/>
  <c r="V447" i="12"/>
  <c r="V448" i="12"/>
  <c r="V449" i="12"/>
  <c r="V450" i="12"/>
  <c r="V451" i="12"/>
  <c r="J448" i="20"/>
  <c r="J449" i="20"/>
  <c r="X451" i="12"/>
  <c r="I448" i="20"/>
  <c r="I449" i="20"/>
  <c r="Y451" i="12"/>
  <c r="W452" i="12"/>
  <c r="A452" i="12"/>
  <c r="B452" i="12"/>
  <c r="C452" i="12"/>
  <c r="D452" i="12"/>
  <c r="E452" i="12"/>
  <c r="C115" i="14"/>
  <c r="V450" i="20"/>
  <c r="J5" i="15"/>
  <c r="AE450" i="20"/>
  <c r="M450" i="20"/>
  <c r="F452" i="12"/>
  <c r="AC450" i="20"/>
  <c r="K450" i="20"/>
  <c r="G452" i="12"/>
  <c r="H452" i="12"/>
  <c r="AD450" i="20"/>
  <c r="L450" i="20"/>
  <c r="I452" i="12"/>
  <c r="J452" i="12"/>
  <c r="K452" i="12"/>
  <c r="L452" i="12"/>
  <c r="M452" i="12"/>
  <c r="N452" i="12"/>
  <c r="O452" i="12"/>
  <c r="P452" i="12"/>
  <c r="Q452" i="12"/>
  <c r="R452" i="12"/>
  <c r="S452" i="12"/>
  <c r="T452" i="12"/>
  <c r="U452" i="12"/>
  <c r="V452" i="12"/>
  <c r="J450" i="20"/>
  <c r="X452" i="12"/>
  <c r="I450" i="20"/>
  <c r="Y452" i="12"/>
  <c r="W453" i="12"/>
  <c r="A453" i="12"/>
  <c r="B453" i="12"/>
  <c r="C453" i="12"/>
  <c r="D453" i="12"/>
  <c r="E453" i="12"/>
  <c r="V451" i="20"/>
  <c r="AE451" i="20"/>
  <c r="M451" i="20"/>
  <c r="F453" i="12"/>
  <c r="AC451" i="20"/>
  <c r="K451" i="20"/>
  <c r="G453" i="12"/>
  <c r="H453" i="12"/>
  <c r="AD451" i="20"/>
  <c r="L451" i="20"/>
  <c r="I453" i="12"/>
  <c r="J453" i="12"/>
  <c r="K453" i="12"/>
  <c r="L453" i="12"/>
  <c r="M453" i="12"/>
  <c r="N453" i="12"/>
  <c r="O453" i="12"/>
  <c r="P453" i="12"/>
  <c r="Q453" i="12"/>
  <c r="R453" i="12"/>
  <c r="S453" i="12"/>
  <c r="T453" i="12"/>
  <c r="U453" i="12"/>
  <c r="V453" i="12"/>
  <c r="J451" i="20"/>
  <c r="X453" i="12"/>
  <c r="I451" i="20"/>
  <c r="Y453" i="12"/>
  <c r="W454" i="12"/>
  <c r="A454" i="12"/>
  <c r="B454" i="12"/>
  <c r="C454" i="12"/>
  <c r="D454" i="12"/>
  <c r="E454" i="12"/>
  <c r="V452" i="20"/>
  <c r="J6" i="15"/>
  <c r="AE452" i="20"/>
  <c r="M452" i="20"/>
  <c r="F454" i="12"/>
  <c r="AC452" i="20"/>
  <c r="K452" i="20"/>
  <c r="G454" i="12"/>
  <c r="H454" i="12"/>
  <c r="AD452" i="20"/>
  <c r="L452" i="20"/>
  <c r="I454" i="12"/>
  <c r="J454" i="12"/>
  <c r="K454" i="12"/>
  <c r="L454" i="12"/>
  <c r="M454" i="12"/>
  <c r="N454" i="12"/>
  <c r="O454" i="12"/>
  <c r="P454" i="12"/>
  <c r="Q454" i="12"/>
  <c r="R454" i="12"/>
  <c r="S454" i="12"/>
  <c r="T454" i="12"/>
  <c r="U454" i="12"/>
  <c r="V454" i="12"/>
  <c r="J452" i="20"/>
  <c r="X454" i="12"/>
  <c r="I452" i="20"/>
  <c r="Y454" i="12"/>
  <c r="W455" i="12"/>
  <c r="A455" i="12"/>
  <c r="B455" i="12"/>
  <c r="C455" i="12"/>
  <c r="D455" i="12"/>
  <c r="E455" i="12"/>
  <c r="V453" i="20"/>
  <c r="AE453" i="20"/>
  <c r="M453" i="20"/>
  <c r="F455" i="12"/>
  <c r="AC453" i="20"/>
  <c r="K453" i="20"/>
  <c r="G455" i="12"/>
  <c r="H455" i="12"/>
  <c r="AD453" i="20"/>
  <c r="L453" i="20"/>
  <c r="I455" i="12"/>
  <c r="J455" i="12"/>
  <c r="K455" i="12"/>
  <c r="L455" i="12"/>
  <c r="M455" i="12"/>
  <c r="N455" i="12"/>
  <c r="O455" i="12"/>
  <c r="P455" i="12"/>
  <c r="Q455" i="12"/>
  <c r="R455" i="12"/>
  <c r="S455" i="12"/>
  <c r="T455" i="12"/>
  <c r="U455" i="12"/>
  <c r="V455" i="12"/>
  <c r="J453" i="20"/>
  <c r="X455" i="12"/>
  <c r="I453" i="20"/>
  <c r="Y455" i="12"/>
  <c r="W456" i="12"/>
  <c r="A456" i="12"/>
  <c r="B456" i="12"/>
  <c r="C456" i="12"/>
  <c r="D456" i="12"/>
  <c r="E456" i="12"/>
  <c r="V454" i="20"/>
  <c r="AE454" i="20"/>
  <c r="M454" i="20"/>
  <c r="F456" i="12"/>
  <c r="AC454" i="20"/>
  <c r="K454" i="20"/>
  <c r="G456" i="12"/>
  <c r="H456" i="12"/>
  <c r="AD454" i="20"/>
  <c r="L454" i="20"/>
  <c r="I456" i="12"/>
  <c r="J456" i="12"/>
  <c r="K456" i="12"/>
  <c r="L456" i="12"/>
  <c r="M456" i="12"/>
  <c r="N456" i="12"/>
  <c r="O456" i="12"/>
  <c r="P456" i="12"/>
  <c r="Q456" i="12"/>
  <c r="R456" i="12"/>
  <c r="S456" i="12"/>
  <c r="T456" i="12"/>
  <c r="U456" i="12"/>
  <c r="V456" i="12"/>
  <c r="J454" i="20"/>
  <c r="X456" i="12"/>
  <c r="I454" i="20"/>
  <c r="Y456" i="12"/>
  <c r="W457" i="12"/>
  <c r="A457" i="12"/>
  <c r="B457" i="12"/>
  <c r="C457" i="12"/>
  <c r="D457" i="12"/>
  <c r="E457" i="12"/>
  <c r="C116" i="14"/>
  <c r="V455" i="20"/>
  <c r="AE455" i="20"/>
  <c r="M455" i="20"/>
  <c r="F457" i="12"/>
  <c r="AC455" i="20"/>
  <c r="K455" i="20"/>
  <c r="G457" i="12"/>
  <c r="H457" i="12"/>
  <c r="AD455" i="20"/>
  <c r="L455" i="20"/>
  <c r="I457" i="12"/>
  <c r="J457" i="12"/>
  <c r="K457" i="12"/>
  <c r="L457" i="12"/>
  <c r="M457" i="12"/>
  <c r="N457" i="12"/>
  <c r="O457" i="12"/>
  <c r="P457" i="12"/>
  <c r="Q457" i="12"/>
  <c r="R457" i="12"/>
  <c r="S457" i="12"/>
  <c r="T457" i="12"/>
  <c r="U457" i="12"/>
  <c r="V457" i="12"/>
  <c r="J455" i="20"/>
  <c r="X457" i="12"/>
  <c r="I455" i="20"/>
  <c r="Y457" i="12"/>
  <c r="W458" i="12"/>
  <c r="A458" i="12"/>
  <c r="B458" i="12"/>
  <c r="C458" i="12"/>
  <c r="D458" i="12"/>
  <c r="E458" i="12"/>
  <c r="V456" i="20"/>
  <c r="AE456" i="20"/>
  <c r="M456" i="20"/>
  <c r="F458" i="12"/>
  <c r="AC456" i="20"/>
  <c r="K456" i="20"/>
  <c r="G458" i="12"/>
  <c r="H458" i="12"/>
  <c r="AD456" i="20"/>
  <c r="L456" i="20"/>
  <c r="I458" i="12"/>
  <c r="J458" i="12"/>
  <c r="K458" i="12"/>
  <c r="L458" i="12"/>
  <c r="M458" i="12"/>
  <c r="N458" i="12"/>
  <c r="O458" i="12"/>
  <c r="P458" i="12"/>
  <c r="Q458" i="12"/>
  <c r="R458" i="12"/>
  <c r="S458" i="12"/>
  <c r="T458" i="12"/>
  <c r="U458" i="12"/>
  <c r="V458" i="12"/>
  <c r="J456" i="20"/>
  <c r="X458" i="12"/>
  <c r="I456" i="20"/>
  <c r="Y458" i="12"/>
  <c r="W459" i="12"/>
  <c r="A459" i="12"/>
  <c r="B459" i="12"/>
  <c r="C459" i="12"/>
  <c r="D459" i="12"/>
  <c r="E459" i="12"/>
  <c r="V457" i="20"/>
  <c r="J9" i="15"/>
  <c r="AE457" i="20"/>
  <c r="M457" i="20"/>
  <c r="F459" i="12"/>
  <c r="AC457" i="20"/>
  <c r="K457" i="20"/>
  <c r="G459" i="12"/>
  <c r="H459" i="12"/>
  <c r="AD457" i="20"/>
  <c r="L457" i="20"/>
  <c r="I459" i="12"/>
  <c r="J459" i="12"/>
  <c r="K459" i="12"/>
  <c r="L459" i="12"/>
  <c r="M459" i="12"/>
  <c r="N459" i="12"/>
  <c r="O459" i="12"/>
  <c r="P459" i="12"/>
  <c r="Q459" i="12"/>
  <c r="R459" i="12"/>
  <c r="S459" i="12"/>
  <c r="T459" i="12"/>
  <c r="U459" i="12"/>
  <c r="V459" i="12"/>
  <c r="J457" i="20"/>
  <c r="X459" i="12"/>
  <c r="I457" i="20"/>
  <c r="Y459" i="12"/>
  <c r="W460" i="12"/>
  <c r="A460" i="12"/>
  <c r="B460" i="12"/>
  <c r="C460" i="12"/>
  <c r="D460" i="12"/>
  <c r="E460" i="12"/>
  <c r="V458" i="20"/>
  <c r="AE458" i="20"/>
  <c r="M458" i="20"/>
  <c r="F460" i="12"/>
  <c r="AC458" i="20"/>
  <c r="K458" i="20"/>
  <c r="G460" i="12"/>
  <c r="H460" i="12"/>
  <c r="AD458" i="20"/>
  <c r="L458" i="20"/>
  <c r="I460" i="12"/>
  <c r="J460" i="12"/>
  <c r="K460" i="12"/>
  <c r="L460" i="12"/>
  <c r="M460" i="12"/>
  <c r="N460" i="12"/>
  <c r="O460" i="12"/>
  <c r="P460" i="12"/>
  <c r="Q460" i="12"/>
  <c r="R460" i="12"/>
  <c r="S460" i="12"/>
  <c r="T460" i="12"/>
  <c r="U460" i="12"/>
  <c r="V460" i="12"/>
  <c r="J458" i="20"/>
  <c r="X460" i="12"/>
  <c r="I458" i="20"/>
  <c r="Y460" i="12"/>
  <c r="W461" i="12"/>
  <c r="A461" i="12"/>
  <c r="B461" i="12"/>
  <c r="C461" i="12"/>
  <c r="D461" i="12"/>
  <c r="E461" i="12"/>
  <c r="V459" i="20"/>
  <c r="AE459" i="20"/>
  <c r="M459" i="20"/>
  <c r="F461" i="12"/>
  <c r="AC459" i="20"/>
  <c r="K459" i="20"/>
  <c r="G461" i="12"/>
  <c r="H461" i="12"/>
  <c r="AD459" i="20"/>
  <c r="L459" i="20"/>
  <c r="I461" i="12"/>
  <c r="J461" i="12"/>
  <c r="K461" i="12"/>
  <c r="L461" i="12"/>
  <c r="M461" i="12"/>
  <c r="N461" i="12"/>
  <c r="O461" i="12"/>
  <c r="P461" i="12"/>
  <c r="Q461" i="12"/>
  <c r="R461" i="12"/>
  <c r="S461" i="12"/>
  <c r="T461" i="12"/>
  <c r="U461" i="12"/>
  <c r="V461" i="12"/>
  <c r="J459" i="20"/>
  <c r="X461" i="12"/>
  <c r="I459" i="20"/>
  <c r="Y461" i="12"/>
  <c r="W462" i="12"/>
  <c r="A462" i="12"/>
  <c r="B462" i="12"/>
  <c r="C462" i="12"/>
  <c r="D462" i="12"/>
  <c r="E462" i="12"/>
  <c r="C117" i="14"/>
  <c r="V460" i="20"/>
  <c r="J13" i="15"/>
  <c r="AE460" i="20"/>
  <c r="M460" i="20"/>
  <c r="F462" i="12"/>
  <c r="AC460" i="20"/>
  <c r="K460" i="20"/>
  <c r="G462" i="12"/>
  <c r="H462" i="12"/>
  <c r="AD460" i="20"/>
  <c r="L460" i="20"/>
  <c r="I462" i="12"/>
  <c r="J462" i="12"/>
  <c r="K462" i="12"/>
  <c r="L462" i="12"/>
  <c r="M462" i="12"/>
  <c r="N462" i="12"/>
  <c r="O462" i="12"/>
  <c r="P462" i="12"/>
  <c r="Q462" i="12"/>
  <c r="R462" i="12"/>
  <c r="S462" i="12"/>
  <c r="T462" i="12"/>
  <c r="U462" i="12"/>
  <c r="V462" i="12"/>
  <c r="J460" i="20"/>
  <c r="X462" i="12"/>
  <c r="I460" i="20"/>
  <c r="Y462" i="12"/>
  <c r="W463" i="12"/>
  <c r="A463" i="12"/>
  <c r="B463" i="12"/>
  <c r="C463" i="12"/>
  <c r="D463" i="12"/>
  <c r="E463" i="12"/>
  <c r="V461" i="20"/>
  <c r="AE461" i="20"/>
  <c r="M461" i="20"/>
  <c r="F463" i="12"/>
  <c r="AC461" i="20"/>
  <c r="K461" i="20"/>
  <c r="G463" i="12"/>
  <c r="H463" i="12"/>
  <c r="AD461" i="20"/>
  <c r="L461" i="20"/>
  <c r="I463" i="12"/>
  <c r="J463" i="12"/>
  <c r="K463" i="12"/>
  <c r="L463" i="12"/>
  <c r="M463" i="12"/>
  <c r="N463" i="12"/>
  <c r="O463" i="12"/>
  <c r="P463" i="12"/>
  <c r="Q463" i="12"/>
  <c r="R463" i="12"/>
  <c r="S463" i="12"/>
  <c r="T463" i="12"/>
  <c r="U463" i="12"/>
  <c r="V463" i="12"/>
  <c r="J461" i="20"/>
  <c r="X463" i="12"/>
  <c r="I461" i="20"/>
  <c r="Y463" i="12"/>
  <c r="W464" i="12"/>
  <c r="A464" i="12"/>
  <c r="B464" i="12"/>
  <c r="C464" i="12"/>
  <c r="D464" i="12"/>
  <c r="E464" i="12"/>
  <c r="V462" i="20"/>
  <c r="AE462" i="20"/>
  <c r="M462" i="20"/>
  <c r="F464" i="12"/>
  <c r="AC462" i="20"/>
  <c r="K462" i="20"/>
  <c r="G464" i="12"/>
  <c r="H464" i="12"/>
  <c r="AD462" i="20"/>
  <c r="L462" i="20"/>
  <c r="I464" i="12"/>
  <c r="J464" i="12"/>
  <c r="K464" i="12"/>
  <c r="L464" i="12"/>
  <c r="M464" i="12"/>
  <c r="N464" i="12"/>
  <c r="O464" i="12"/>
  <c r="P464" i="12"/>
  <c r="Q464" i="12"/>
  <c r="R464" i="12"/>
  <c r="S464" i="12"/>
  <c r="T464" i="12"/>
  <c r="U464" i="12"/>
  <c r="V464" i="12"/>
  <c r="J462" i="20"/>
  <c r="X464" i="12"/>
  <c r="I462" i="20"/>
  <c r="Y464" i="12"/>
  <c r="W465" i="12"/>
  <c r="A465" i="12"/>
  <c r="B465" i="12"/>
  <c r="C465" i="12"/>
  <c r="D465" i="12"/>
  <c r="E465" i="12"/>
  <c r="V463" i="20"/>
  <c r="AE463" i="20"/>
  <c r="M463" i="20"/>
  <c r="F465" i="12"/>
  <c r="AC463" i="20"/>
  <c r="K463" i="20"/>
  <c r="G465" i="12"/>
  <c r="H465" i="12"/>
  <c r="AD463" i="20"/>
  <c r="L463" i="20"/>
  <c r="I465" i="12"/>
  <c r="J465" i="12"/>
  <c r="K465" i="12"/>
  <c r="L465" i="12"/>
  <c r="M465" i="12"/>
  <c r="N465" i="12"/>
  <c r="O465" i="12"/>
  <c r="P465" i="12"/>
  <c r="Q465" i="12"/>
  <c r="R465" i="12"/>
  <c r="S465" i="12"/>
  <c r="T465" i="12"/>
  <c r="U465" i="12"/>
  <c r="V465" i="12"/>
  <c r="J463" i="20"/>
  <c r="X465" i="12"/>
  <c r="I463" i="20"/>
  <c r="Y465" i="12"/>
  <c r="W466" i="12"/>
  <c r="A466" i="12"/>
  <c r="B466" i="12"/>
  <c r="C466" i="12"/>
  <c r="D466" i="12"/>
  <c r="E466" i="12"/>
  <c r="V464" i="20"/>
  <c r="AE464" i="20"/>
  <c r="M464" i="20"/>
  <c r="F466" i="12"/>
  <c r="AC464" i="20"/>
  <c r="K464" i="20"/>
  <c r="G466" i="12"/>
  <c r="H466" i="12"/>
  <c r="AD464" i="20"/>
  <c r="L464" i="20"/>
  <c r="I466" i="12"/>
  <c r="J466" i="12"/>
  <c r="K466" i="12"/>
  <c r="L466" i="12"/>
  <c r="M466" i="12"/>
  <c r="N466" i="12"/>
  <c r="O466" i="12"/>
  <c r="P466" i="12"/>
  <c r="Q466" i="12"/>
  <c r="R466" i="12"/>
  <c r="S466" i="12"/>
  <c r="T466" i="12"/>
  <c r="U466" i="12"/>
  <c r="V466" i="12"/>
  <c r="J464" i="20"/>
  <c r="X466" i="12"/>
  <c r="I464" i="20"/>
  <c r="Y466" i="12"/>
  <c r="W467" i="12"/>
  <c r="A467" i="12"/>
  <c r="B467" i="12"/>
  <c r="C467" i="12"/>
  <c r="D467" i="12"/>
  <c r="E467" i="12"/>
  <c r="C118" i="14"/>
  <c r="V465" i="20"/>
  <c r="AE465" i="20"/>
  <c r="M465" i="20"/>
  <c r="F467" i="12"/>
  <c r="AC465" i="20"/>
  <c r="K465" i="20"/>
  <c r="G467" i="12"/>
  <c r="H467" i="12"/>
  <c r="AD465" i="20"/>
  <c r="L465" i="20"/>
  <c r="I467" i="12"/>
  <c r="J467" i="12"/>
  <c r="K467" i="12"/>
  <c r="L467" i="12"/>
  <c r="M467" i="12"/>
  <c r="N467" i="12"/>
  <c r="O467" i="12"/>
  <c r="P467" i="12"/>
  <c r="Q467" i="12"/>
  <c r="R467" i="12"/>
  <c r="S467" i="12"/>
  <c r="T467" i="12"/>
  <c r="U467" i="12"/>
  <c r="V467" i="12"/>
  <c r="J465" i="20"/>
  <c r="X467" i="12"/>
  <c r="I465" i="20"/>
  <c r="Y467" i="12"/>
  <c r="W468" i="12"/>
  <c r="A468" i="12"/>
  <c r="B468" i="12"/>
  <c r="C468" i="12"/>
  <c r="D468" i="12"/>
  <c r="E468" i="12"/>
  <c r="V466" i="20"/>
  <c r="J10" i="15"/>
  <c r="AE466" i="20"/>
  <c r="M466" i="20"/>
  <c r="F468" i="12"/>
  <c r="AC466" i="20"/>
  <c r="K466" i="20"/>
  <c r="G468" i="12"/>
  <c r="H468" i="12"/>
  <c r="AD466" i="20"/>
  <c r="L466" i="20"/>
  <c r="I468" i="12"/>
  <c r="J468" i="12"/>
  <c r="K468" i="12"/>
  <c r="L468" i="12"/>
  <c r="M468" i="12"/>
  <c r="N468" i="12"/>
  <c r="O468" i="12"/>
  <c r="P468" i="12"/>
  <c r="Q468" i="12"/>
  <c r="R468" i="12"/>
  <c r="S468" i="12"/>
  <c r="T468" i="12"/>
  <c r="U468" i="12"/>
  <c r="V468" i="12"/>
  <c r="J466" i="20"/>
  <c r="X468" i="12"/>
  <c r="I466" i="20"/>
  <c r="Y468" i="12"/>
  <c r="W469" i="12"/>
  <c r="A469" i="12"/>
  <c r="B469" i="12"/>
  <c r="C469" i="12"/>
  <c r="D469" i="12"/>
  <c r="E469" i="12"/>
  <c r="V467" i="20"/>
  <c r="AE467" i="20"/>
  <c r="M467" i="20"/>
  <c r="F469" i="12"/>
  <c r="AC467" i="20"/>
  <c r="K467" i="20"/>
  <c r="G469" i="12"/>
  <c r="H469" i="12"/>
  <c r="AD467" i="20"/>
  <c r="L467" i="20"/>
  <c r="I469" i="12"/>
  <c r="J469" i="12"/>
  <c r="K469" i="12"/>
  <c r="L469" i="12"/>
  <c r="M469" i="12"/>
  <c r="N469" i="12"/>
  <c r="O469" i="12"/>
  <c r="P469" i="12"/>
  <c r="Q469" i="12"/>
  <c r="R469" i="12"/>
  <c r="S469" i="12"/>
  <c r="T469" i="12"/>
  <c r="U469" i="12"/>
  <c r="V469" i="12"/>
  <c r="J467" i="20"/>
  <c r="X469" i="12"/>
  <c r="I467" i="20"/>
  <c r="Y469" i="12"/>
  <c r="W470" i="12"/>
  <c r="A470" i="12"/>
  <c r="B470" i="12"/>
  <c r="C470" i="12"/>
  <c r="D470" i="12"/>
  <c r="E470" i="12"/>
  <c r="V468" i="20"/>
  <c r="AE468" i="20"/>
  <c r="M468" i="20"/>
  <c r="F470" i="12"/>
  <c r="AC468" i="20"/>
  <c r="K468" i="20"/>
  <c r="G470" i="12"/>
  <c r="H470" i="12"/>
  <c r="AD468" i="20"/>
  <c r="L468" i="20"/>
  <c r="I470" i="12"/>
  <c r="J470" i="12"/>
  <c r="K470" i="12"/>
  <c r="L470" i="12"/>
  <c r="M470" i="12"/>
  <c r="N470" i="12"/>
  <c r="O470" i="12"/>
  <c r="P470" i="12"/>
  <c r="Q470" i="12"/>
  <c r="R470" i="12"/>
  <c r="S470" i="12"/>
  <c r="T470" i="12"/>
  <c r="U470" i="12"/>
  <c r="V470" i="12"/>
  <c r="J468" i="20"/>
  <c r="X470" i="12"/>
  <c r="I468" i="20"/>
  <c r="Y470" i="12"/>
  <c r="W471" i="12"/>
  <c r="A471" i="12"/>
  <c r="B471" i="12"/>
  <c r="C471" i="12"/>
  <c r="D471" i="12"/>
  <c r="E471" i="12"/>
  <c r="V469" i="20"/>
  <c r="AE469" i="20"/>
  <c r="M469" i="20"/>
  <c r="F471" i="12"/>
  <c r="AC469" i="20"/>
  <c r="K469" i="20"/>
  <c r="G471" i="12"/>
  <c r="H471" i="12"/>
  <c r="AD469" i="20"/>
  <c r="L469" i="20"/>
  <c r="I471" i="12"/>
  <c r="J471" i="12"/>
  <c r="K471" i="12"/>
  <c r="L471" i="12"/>
  <c r="M471" i="12"/>
  <c r="N471" i="12"/>
  <c r="O471" i="12"/>
  <c r="P471" i="12"/>
  <c r="Q471" i="12"/>
  <c r="R471" i="12"/>
  <c r="S471" i="12"/>
  <c r="T471" i="12"/>
  <c r="U471" i="12"/>
  <c r="V471" i="12"/>
  <c r="J469" i="20"/>
  <c r="X471" i="12"/>
  <c r="I469" i="20"/>
  <c r="Y471" i="12"/>
  <c r="W472" i="12"/>
  <c r="A472" i="12"/>
  <c r="B472" i="12"/>
  <c r="C472" i="12"/>
  <c r="D472" i="12"/>
  <c r="E472" i="12"/>
  <c r="C119" i="14"/>
  <c r="V470" i="20"/>
  <c r="AE470" i="20"/>
  <c r="M470" i="20"/>
  <c r="F472" i="12"/>
  <c r="AC470" i="20"/>
  <c r="K470" i="20"/>
  <c r="G472" i="12"/>
  <c r="H472" i="12"/>
  <c r="AD470" i="20"/>
  <c r="L470" i="20"/>
  <c r="I472" i="12"/>
  <c r="J472" i="12"/>
  <c r="K472" i="12"/>
  <c r="L472" i="12"/>
  <c r="M472" i="12"/>
  <c r="N472" i="12"/>
  <c r="O472" i="12"/>
  <c r="P472" i="12"/>
  <c r="Q472" i="12"/>
  <c r="R472" i="12"/>
  <c r="S472" i="12"/>
  <c r="T472" i="12"/>
  <c r="U472" i="12"/>
  <c r="V472" i="12"/>
  <c r="J470" i="20"/>
  <c r="X472" i="12"/>
  <c r="I470" i="20"/>
  <c r="Y472" i="12"/>
  <c r="W473" i="12"/>
  <c r="A473" i="12"/>
  <c r="B473" i="12"/>
  <c r="C473" i="12"/>
  <c r="D473" i="12"/>
  <c r="E473" i="12"/>
  <c r="V471" i="20"/>
  <c r="AE471" i="20"/>
  <c r="M471" i="20"/>
  <c r="F473" i="12"/>
  <c r="AC471" i="20"/>
  <c r="K471" i="20"/>
  <c r="G473" i="12"/>
  <c r="H473" i="12"/>
  <c r="AD471" i="20"/>
  <c r="L471" i="20"/>
  <c r="I473" i="12"/>
  <c r="J473" i="12"/>
  <c r="K473" i="12"/>
  <c r="L473" i="12"/>
  <c r="M473" i="12"/>
  <c r="N473" i="12"/>
  <c r="O473" i="12"/>
  <c r="P473" i="12"/>
  <c r="Q473" i="12"/>
  <c r="R473" i="12"/>
  <c r="S473" i="12"/>
  <c r="T473" i="12"/>
  <c r="U473" i="12"/>
  <c r="V473" i="12"/>
  <c r="J471" i="20"/>
  <c r="X473" i="12"/>
  <c r="I471" i="20"/>
  <c r="Y473" i="12"/>
  <c r="W474" i="12"/>
  <c r="A474" i="12"/>
  <c r="B474" i="12"/>
  <c r="C474" i="12"/>
  <c r="D474" i="12"/>
  <c r="E474" i="12"/>
  <c r="V472" i="20"/>
  <c r="AE472" i="20"/>
  <c r="M472" i="20"/>
  <c r="F474" i="12"/>
  <c r="AC472" i="20"/>
  <c r="K472" i="20"/>
  <c r="G474" i="12"/>
  <c r="H474" i="12"/>
  <c r="AD472" i="20"/>
  <c r="L472" i="20"/>
  <c r="I474" i="12"/>
  <c r="J474" i="12"/>
  <c r="K474" i="12"/>
  <c r="L474" i="12"/>
  <c r="M474" i="12"/>
  <c r="N474" i="12"/>
  <c r="O474" i="12"/>
  <c r="P474" i="12"/>
  <c r="Q474" i="12"/>
  <c r="R474" i="12"/>
  <c r="S474" i="12"/>
  <c r="T474" i="12"/>
  <c r="U474" i="12"/>
  <c r="V474" i="12"/>
  <c r="J472" i="20"/>
  <c r="X474" i="12"/>
  <c r="I472" i="20"/>
  <c r="Y474" i="12"/>
  <c r="W475" i="12"/>
  <c r="A475" i="12"/>
  <c r="B475" i="12"/>
  <c r="C475" i="12"/>
  <c r="D475" i="12"/>
  <c r="E475" i="12"/>
  <c r="V473" i="20"/>
  <c r="AE473" i="20"/>
  <c r="M473" i="20"/>
  <c r="F475" i="12"/>
  <c r="AC473" i="20"/>
  <c r="K473" i="20"/>
  <c r="G475" i="12"/>
  <c r="H475" i="12"/>
  <c r="AD473" i="20"/>
  <c r="L473" i="20"/>
  <c r="I475" i="12"/>
  <c r="J475" i="12"/>
  <c r="K475" i="12"/>
  <c r="L475" i="12"/>
  <c r="M475" i="12"/>
  <c r="N475" i="12"/>
  <c r="O475" i="12"/>
  <c r="P475" i="12"/>
  <c r="Q475" i="12"/>
  <c r="R475" i="12"/>
  <c r="S475" i="12"/>
  <c r="T475" i="12"/>
  <c r="U475" i="12"/>
  <c r="V475" i="12"/>
  <c r="J473" i="20"/>
  <c r="X475" i="12"/>
  <c r="I473" i="20"/>
  <c r="Y475" i="12"/>
  <c r="W476" i="12"/>
  <c r="A476" i="12"/>
  <c r="B476" i="12"/>
  <c r="C476" i="12"/>
  <c r="D476" i="12"/>
  <c r="E476" i="12"/>
  <c r="V474" i="20"/>
  <c r="AE474" i="20"/>
  <c r="M474" i="20"/>
  <c r="F476" i="12"/>
  <c r="AC474" i="20"/>
  <c r="K474" i="20"/>
  <c r="G476" i="12"/>
  <c r="H476" i="12"/>
  <c r="AD474" i="20"/>
  <c r="L474" i="20"/>
  <c r="I476" i="12"/>
  <c r="J476" i="12"/>
  <c r="K476" i="12"/>
  <c r="L476" i="12"/>
  <c r="M476" i="12"/>
  <c r="N476" i="12"/>
  <c r="O476" i="12"/>
  <c r="P476" i="12"/>
  <c r="Q476" i="12"/>
  <c r="R476" i="12"/>
  <c r="S476" i="12"/>
  <c r="T476" i="12"/>
  <c r="U476" i="12"/>
  <c r="V476" i="12"/>
  <c r="J474" i="20"/>
  <c r="X476" i="12"/>
  <c r="I474" i="20"/>
  <c r="Y476" i="12"/>
  <c r="W477" i="12"/>
  <c r="A477" i="12"/>
  <c r="B477" i="12"/>
  <c r="C477" i="12"/>
  <c r="D477" i="12"/>
  <c r="E477" i="12"/>
  <c r="C120" i="14"/>
  <c r="V475" i="20"/>
  <c r="AE475" i="20"/>
  <c r="M475" i="20"/>
  <c r="F477" i="12"/>
  <c r="AC475" i="20"/>
  <c r="K475" i="20"/>
  <c r="G477" i="12"/>
  <c r="H477" i="12"/>
  <c r="AD475" i="20"/>
  <c r="L475" i="20"/>
  <c r="I477" i="12"/>
  <c r="J477" i="12"/>
  <c r="K477" i="12"/>
  <c r="L477" i="12"/>
  <c r="M477" i="12"/>
  <c r="N477" i="12"/>
  <c r="O477" i="12"/>
  <c r="P477" i="12"/>
  <c r="Q477" i="12"/>
  <c r="R477" i="12"/>
  <c r="S477" i="12"/>
  <c r="T477" i="12"/>
  <c r="U477" i="12"/>
  <c r="V477" i="12"/>
  <c r="J475" i="20"/>
  <c r="X477" i="12"/>
  <c r="I475" i="20"/>
  <c r="Y477" i="12"/>
  <c r="W478" i="12"/>
  <c r="A478" i="12"/>
  <c r="B478" i="12"/>
  <c r="C478" i="12"/>
  <c r="D478" i="12"/>
  <c r="E478" i="12"/>
  <c r="V476" i="20"/>
  <c r="AE476" i="20"/>
  <c r="M476" i="20"/>
  <c r="F478" i="12"/>
  <c r="AC476" i="20"/>
  <c r="K476" i="20"/>
  <c r="G478" i="12"/>
  <c r="H478" i="12"/>
  <c r="AD476" i="20"/>
  <c r="L476" i="20"/>
  <c r="I478" i="12"/>
  <c r="J478" i="12"/>
  <c r="K478" i="12"/>
  <c r="L478" i="12"/>
  <c r="M478" i="12"/>
  <c r="N478" i="12"/>
  <c r="O478" i="12"/>
  <c r="P478" i="12"/>
  <c r="Q478" i="12"/>
  <c r="R478" i="12"/>
  <c r="S478" i="12"/>
  <c r="T478" i="12"/>
  <c r="U478" i="12"/>
  <c r="V478" i="12"/>
  <c r="J476" i="20"/>
  <c r="X478" i="12"/>
  <c r="I476" i="20"/>
  <c r="Y478" i="12"/>
  <c r="W479" i="12"/>
  <c r="A479" i="12"/>
  <c r="B479" i="12"/>
  <c r="C479" i="12"/>
  <c r="D479" i="12"/>
  <c r="E479" i="12"/>
  <c r="V477" i="20"/>
  <c r="AE477" i="20"/>
  <c r="M477" i="20"/>
  <c r="F479" i="12"/>
  <c r="AC477" i="20"/>
  <c r="K477" i="20"/>
  <c r="G479" i="12"/>
  <c r="H479" i="12"/>
  <c r="AD477" i="20"/>
  <c r="L477" i="20"/>
  <c r="I479" i="12"/>
  <c r="J479" i="12"/>
  <c r="K479" i="12"/>
  <c r="L479" i="12"/>
  <c r="M479" i="12"/>
  <c r="N479" i="12"/>
  <c r="O479" i="12"/>
  <c r="P479" i="12"/>
  <c r="Q479" i="12"/>
  <c r="R479" i="12"/>
  <c r="S479" i="12"/>
  <c r="T479" i="12"/>
  <c r="U479" i="12"/>
  <c r="V479" i="12"/>
  <c r="J477" i="20"/>
  <c r="X479" i="12"/>
  <c r="I477" i="20"/>
  <c r="Y479" i="12"/>
  <c r="W480" i="12"/>
  <c r="A480" i="12"/>
  <c r="B480" i="12"/>
  <c r="C480" i="12"/>
  <c r="D480" i="12"/>
  <c r="E480" i="12"/>
  <c r="V478" i="20"/>
  <c r="AE478" i="20"/>
  <c r="M478" i="20"/>
  <c r="F480" i="12"/>
  <c r="AC478" i="20"/>
  <c r="K478" i="20"/>
  <c r="G480" i="12"/>
  <c r="H480" i="12"/>
  <c r="AD478" i="20"/>
  <c r="L478" i="20"/>
  <c r="I480" i="12"/>
  <c r="J480" i="12"/>
  <c r="K480" i="12"/>
  <c r="L480" i="12"/>
  <c r="M480" i="12"/>
  <c r="N480" i="12"/>
  <c r="O480" i="12"/>
  <c r="P480" i="12"/>
  <c r="Q480" i="12"/>
  <c r="R480" i="12"/>
  <c r="S480" i="12"/>
  <c r="T480" i="12"/>
  <c r="U480" i="12"/>
  <c r="V480" i="12"/>
  <c r="J478" i="20"/>
  <c r="X480" i="12"/>
  <c r="I478" i="20"/>
  <c r="Y480" i="12"/>
  <c r="W481" i="12"/>
  <c r="A481" i="12"/>
  <c r="B481" i="12"/>
  <c r="C481" i="12"/>
  <c r="D481" i="12"/>
  <c r="E481" i="12"/>
  <c r="V479" i="20"/>
  <c r="AE479" i="20"/>
  <c r="M479" i="20"/>
  <c r="F481" i="12"/>
  <c r="AC479" i="20"/>
  <c r="K479" i="20"/>
  <c r="G481" i="12"/>
  <c r="H481" i="12"/>
  <c r="AD479" i="20"/>
  <c r="L479" i="20"/>
  <c r="I481" i="12"/>
  <c r="J481" i="12"/>
  <c r="K481" i="12"/>
  <c r="L481" i="12"/>
  <c r="M481" i="12"/>
  <c r="N481" i="12"/>
  <c r="O481" i="12"/>
  <c r="P481" i="12"/>
  <c r="Q481" i="12"/>
  <c r="R481" i="12"/>
  <c r="S481" i="12"/>
  <c r="T481" i="12"/>
  <c r="U481" i="12"/>
  <c r="V481" i="12"/>
  <c r="J479" i="20"/>
  <c r="X481" i="12"/>
  <c r="I479" i="20"/>
  <c r="Y481" i="12"/>
  <c r="W482" i="12"/>
  <c r="A482" i="12"/>
  <c r="B482" i="12"/>
  <c r="C482" i="12"/>
  <c r="D482" i="12"/>
  <c r="E482" i="12"/>
  <c r="C121" i="14"/>
  <c r="V480" i="20"/>
  <c r="AE480" i="20"/>
  <c r="M480" i="20"/>
  <c r="F482" i="12"/>
  <c r="AC480" i="20"/>
  <c r="K480" i="20"/>
  <c r="G482" i="12"/>
  <c r="H482" i="12"/>
  <c r="AD480" i="20"/>
  <c r="L480" i="20"/>
  <c r="I482" i="12"/>
  <c r="J482" i="12"/>
  <c r="K482" i="12"/>
  <c r="L482" i="12"/>
  <c r="M482" i="12"/>
  <c r="N482" i="12"/>
  <c r="O482" i="12"/>
  <c r="P482" i="12"/>
  <c r="Q482" i="12"/>
  <c r="R482" i="12"/>
  <c r="S482" i="12"/>
  <c r="T482" i="12"/>
  <c r="U482" i="12"/>
  <c r="V482" i="12"/>
  <c r="J480" i="20"/>
  <c r="X482" i="12"/>
  <c r="I480" i="20"/>
  <c r="Y482" i="12"/>
  <c r="W483" i="12"/>
  <c r="A483" i="12"/>
  <c r="B483" i="12"/>
  <c r="C483" i="12"/>
  <c r="D483" i="12"/>
  <c r="E483" i="12"/>
  <c r="V481" i="20"/>
  <c r="AE481" i="20"/>
  <c r="M481" i="20"/>
  <c r="F483" i="12"/>
  <c r="AC481" i="20"/>
  <c r="K481" i="20"/>
  <c r="G483" i="12"/>
  <c r="H483" i="12"/>
  <c r="AD481" i="20"/>
  <c r="L481" i="20"/>
  <c r="I483" i="12"/>
  <c r="J483" i="12"/>
  <c r="K483" i="12"/>
  <c r="L483" i="12"/>
  <c r="M483" i="12"/>
  <c r="N483" i="12"/>
  <c r="O483" i="12"/>
  <c r="P483" i="12"/>
  <c r="Q483" i="12"/>
  <c r="R483" i="12"/>
  <c r="S483" i="12"/>
  <c r="T483" i="12"/>
  <c r="U483" i="12"/>
  <c r="V483" i="12"/>
  <c r="J481" i="20"/>
  <c r="X483" i="12"/>
  <c r="I481" i="20"/>
  <c r="Y483" i="12"/>
  <c r="W484" i="12"/>
  <c r="A484" i="12"/>
  <c r="B484" i="12"/>
  <c r="C484" i="12"/>
  <c r="D484" i="12"/>
  <c r="E484" i="12"/>
  <c r="V482" i="20"/>
  <c r="AE482" i="20"/>
  <c r="M482" i="20"/>
  <c r="F484" i="12"/>
  <c r="AC482" i="20"/>
  <c r="K482" i="20"/>
  <c r="G484" i="12"/>
  <c r="H484" i="12"/>
  <c r="AD482" i="20"/>
  <c r="L482" i="20"/>
  <c r="I484" i="12"/>
  <c r="J484" i="12"/>
  <c r="K484" i="12"/>
  <c r="L484" i="12"/>
  <c r="M484" i="12"/>
  <c r="N484" i="12"/>
  <c r="O484" i="12"/>
  <c r="P484" i="12"/>
  <c r="Q484" i="12"/>
  <c r="R484" i="12"/>
  <c r="S484" i="12"/>
  <c r="T484" i="12"/>
  <c r="U484" i="12"/>
  <c r="V484" i="12"/>
  <c r="J482" i="20"/>
  <c r="X484" i="12"/>
  <c r="I482" i="20"/>
  <c r="Y484" i="12"/>
  <c r="W485" i="12"/>
  <c r="A485" i="12"/>
  <c r="B485" i="12"/>
  <c r="C485" i="12"/>
  <c r="D485" i="12"/>
  <c r="E485" i="12"/>
  <c r="V483" i="20"/>
  <c r="AE483" i="20"/>
  <c r="M483" i="20"/>
  <c r="F485" i="12"/>
  <c r="AC483" i="20"/>
  <c r="K483" i="20"/>
  <c r="G485" i="12"/>
  <c r="H485" i="12"/>
  <c r="AD483" i="20"/>
  <c r="L483" i="20"/>
  <c r="I485" i="12"/>
  <c r="J485" i="12"/>
  <c r="K485" i="12"/>
  <c r="L485" i="12"/>
  <c r="M485" i="12"/>
  <c r="N485" i="12"/>
  <c r="O485" i="12"/>
  <c r="P485" i="12"/>
  <c r="Q485" i="12"/>
  <c r="R485" i="12"/>
  <c r="S485" i="12"/>
  <c r="T485" i="12"/>
  <c r="U485" i="12"/>
  <c r="V485" i="12"/>
  <c r="J483" i="20"/>
  <c r="X485" i="12"/>
  <c r="I483" i="20"/>
  <c r="Y485" i="12"/>
  <c r="W486" i="12"/>
  <c r="A486" i="12"/>
  <c r="B486" i="12"/>
  <c r="C486" i="12"/>
  <c r="D486" i="12"/>
  <c r="E486" i="12"/>
  <c r="V484" i="20"/>
  <c r="AE484" i="20"/>
  <c r="M484" i="20"/>
  <c r="F486" i="12"/>
  <c r="AC484" i="20"/>
  <c r="K484" i="20"/>
  <c r="G486" i="12"/>
  <c r="H486" i="12"/>
  <c r="AD484" i="20"/>
  <c r="L484" i="20"/>
  <c r="I486" i="12"/>
  <c r="J486" i="12"/>
  <c r="K486" i="12"/>
  <c r="L486" i="12"/>
  <c r="M486" i="12"/>
  <c r="N486" i="12"/>
  <c r="O486" i="12"/>
  <c r="P486" i="12"/>
  <c r="Q486" i="12"/>
  <c r="R486" i="12"/>
  <c r="S486" i="12"/>
  <c r="T486" i="12"/>
  <c r="U486" i="12"/>
  <c r="V486" i="12"/>
  <c r="J484" i="20"/>
  <c r="X486" i="12"/>
  <c r="I484" i="20"/>
  <c r="Y486" i="12"/>
  <c r="W487" i="12"/>
  <c r="A487" i="12"/>
  <c r="B487" i="12"/>
  <c r="C487" i="12"/>
  <c r="D487" i="12"/>
  <c r="E487" i="12"/>
  <c r="C122" i="14"/>
  <c r="V485" i="20"/>
  <c r="AE485" i="20"/>
  <c r="M485" i="20"/>
  <c r="F487" i="12"/>
  <c r="AC485" i="20"/>
  <c r="K485" i="20"/>
  <c r="G487" i="12"/>
  <c r="H487" i="12"/>
  <c r="AD485" i="20"/>
  <c r="L485" i="20"/>
  <c r="I487" i="12"/>
  <c r="J487" i="12"/>
  <c r="K487" i="12"/>
  <c r="L487" i="12"/>
  <c r="M487" i="12"/>
  <c r="N487" i="12"/>
  <c r="O487" i="12"/>
  <c r="P487" i="12"/>
  <c r="Q487" i="12"/>
  <c r="R487" i="12"/>
  <c r="S487" i="12"/>
  <c r="T487" i="12"/>
  <c r="U487" i="12"/>
  <c r="V487" i="12"/>
  <c r="J485" i="20"/>
  <c r="X487" i="12"/>
  <c r="I485" i="20"/>
  <c r="Y487" i="12"/>
  <c r="W488" i="12"/>
  <c r="A488" i="12"/>
  <c r="B488" i="12"/>
  <c r="C488" i="12"/>
  <c r="D488" i="12"/>
  <c r="E488" i="12"/>
  <c r="V486" i="20"/>
  <c r="AE486" i="20"/>
  <c r="M486" i="20"/>
  <c r="F488" i="12"/>
  <c r="AC486" i="20"/>
  <c r="K486" i="20"/>
  <c r="G488" i="12"/>
  <c r="H488" i="12"/>
  <c r="AD486" i="20"/>
  <c r="L486" i="20"/>
  <c r="I488" i="12"/>
  <c r="J488" i="12"/>
  <c r="K488" i="12"/>
  <c r="L488" i="12"/>
  <c r="M488" i="12"/>
  <c r="N488" i="12"/>
  <c r="O488" i="12"/>
  <c r="P488" i="12"/>
  <c r="Q488" i="12"/>
  <c r="R488" i="12"/>
  <c r="S488" i="12"/>
  <c r="T488" i="12"/>
  <c r="U488" i="12"/>
  <c r="V488" i="12"/>
  <c r="J486" i="20"/>
  <c r="X488" i="12"/>
  <c r="I486" i="20"/>
  <c r="Y488" i="12"/>
  <c r="W489" i="12"/>
  <c r="A489" i="12"/>
  <c r="B489" i="12"/>
  <c r="C489" i="12"/>
  <c r="D489" i="12"/>
  <c r="E489" i="12"/>
  <c r="V487" i="20"/>
  <c r="AE487" i="20"/>
  <c r="M487" i="20"/>
  <c r="F489" i="12"/>
  <c r="AC487" i="20"/>
  <c r="K487" i="20"/>
  <c r="G489" i="12"/>
  <c r="H489" i="12"/>
  <c r="AD487" i="20"/>
  <c r="L487" i="20"/>
  <c r="I489" i="12"/>
  <c r="J489" i="12"/>
  <c r="K489" i="12"/>
  <c r="L489" i="12"/>
  <c r="M489" i="12"/>
  <c r="N489" i="12"/>
  <c r="O489" i="12"/>
  <c r="P489" i="12"/>
  <c r="Q489" i="12"/>
  <c r="R489" i="12"/>
  <c r="S489" i="12"/>
  <c r="T489" i="12"/>
  <c r="U489" i="12"/>
  <c r="V489" i="12"/>
  <c r="J487" i="20"/>
  <c r="X489" i="12"/>
  <c r="I487" i="20"/>
  <c r="Y489" i="12"/>
  <c r="W490" i="12"/>
  <c r="A490" i="12"/>
  <c r="B490" i="12"/>
  <c r="C490" i="12"/>
  <c r="D490" i="12"/>
  <c r="E490" i="12"/>
  <c r="V488" i="20"/>
  <c r="AE488" i="20"/>
  <c r="M488" i="20"/>
  <c r="F490" i="12"/>
  <c r="AC488" i="20"/>
  <c r="K488" i="20"/>
  <c r="G490" i="12"/>
  <c r="H490" i="12"/>
  <c r="AD488" i="20"/>
  <c r="L488" i="20"/>
  <c r="I490" i="12"/>
  <c r="J490" i="12"/>
  <c r="K490" i="12"/>
  <c r="L490" i="12"/>
  <c r="M490" i="12"/>
  <c r="N490" i="12"/>
  <c r="O490" i="12"/>
  <c r="P490" i="12"/>
  <c r="Q490" i="12"/>
  <c r="R490" i="12"/>
  <c r="S490" i="12"/>
  <c r="T490" i="12"/>
  <c r="U490" i="12"/>
  <c r="V490" i="12"/>
  <c r="J488" i="20"/>
  <c r="X490" i="12"/>
  <c r="I488" i="20"/>
  <c r="Y490" i="12"/>
  <c r="W491" i="12"/>
  <c r="A491" i="12"/>
  <c r="B491" i="12"/>
  <c r="C491" i="12"/>
  <c r="D491" i="12"/>
  <c r="E491" i="12"/>
  <c r="V489" i="20"/>
  <c r="AE489" i="20"/>
  <c r="M489" i="20"/>
  <c r="F491" i="12"/>
  <c r="AC489" i="20"/>
  <c r="K489" i="20"/>
  <c r="G491" i="12"/>
  <c r="H491" i="12"/>
  <c r="AD489" i="20"/>
  <c r="L489" i="20"/>
  <c r="I491" i="12"/>
  <c r="J491" i="12"/>
  <c r="K491" i="12"/>
  <c r="L491" i="12"/>
  <c r="M491" i="12"/>
  <c r="N491" i="12"/>
  <c r="O491" i="12"/>
  <c r="P491" i="12"/>
  <c r="Q491" i="12"/>
  <c r="R491" i="12"/>
  <c r="S491" i="12"/>
  <c r="T491" i="12"/>
  <c r="U491" i="12"/>
  <c r="V491" i="12"/>
  <c r="J489" i="20"/>
  <c r="X491" i="12"/>
  <c r="I489" i="20"/>
  <c r="Y491" i="12"/>
  <c r="W492" i="12"/>
  <c r="A492" i="12"/>
  <c r="B492" i="12"/>
  <c r="C492" i="12"/>
  <c r="D492" i="12"/>
  <c r="E492" i="12"/>
  <c r="C123" i="14"/>
  <c r="V490" i="20"/>
  <c r="AE490" i="20"/>
  <c r="M490" i="20"/>
  <c r="F492" i="12"/>
  <c r="AC490" i="20"/>
  <c r="K490" i="20"/>
  <c r="G492" i="12"/>
  <c r="H492" i="12"/>
  <c r="AD490" i="20"/>
  <c r="L490" i="20"/>
  <c r="I492" i="12"/>
  <c r="J492" i="12"/>
  <c r="K492" i="12"/>
  <c r="L492" i="12"/>
  <c r="M492" i="12"/>
  <c r="N492" i="12"/>
  <c r="O492" i="12"/>
  <c r="P492" i="12"/>
  <c r="Q492" i="12"/>
  <c r="R492" i="12"/>
  <c r="S492" i="12"/>
  <c r="T492" i="12"/>
  <c r="U492" i="12"/>
  <c r="V492" i="12"/>
  <c r="J490" i="20"/>
  <c r="X492" i="12"/>
  <c r="I490" i="20"/>
  <c r="Y492" i="12"/>
  <c r="W493" i="12"/>
  <c r="A493" i="12"/>
  <c r="B493" i="12"/>
  <c r="C493" i="12"/>
  <c r="D493" i="12"/>
  <c r="E493" i="12"/>
  <c r="V491" i="20"/>
  <c r="AE491" i="20"/>
  <c r="M491" i="20"/>
  <c r="F493" i="12"/>
  <c r="AC491" i="20"/>
  <c r="K491" i="20"/>
  <c r="G493" i="12"/>
  <c r="H493" i="12"/>
  <c r="AD491" i="20"/>
  <c r="L491" i="20"/>
  <c r="I493" i="12"/>
  <c r="J493" i="12"/>
  <c r="K493" i="12"/>
  <c r="L493" i="12"/>
  <c r="M493" i="12"/>
  <c r="N493" i="12"/>
  <c r="O493" i="12"/>
  <c r="P493" i="12"/>
  <c r="Q493" i="12"/>
  <c r="R493" i="12"/>
  <c r="S493" i="12"/>
  <c r="T493" i="12"/>
  <c r="U493" i="12"/>
  <c r="V493" i="12"/>
  <c r="J491" i="20"/>
  <c r="X493" i="12"/>
  <c r="I491" i="20"/>
  <c r="Y493" i="12"/>
  <c r="W494" i="12"/>
  <c r="A494" i="12"/>
  <c r="B494" i="12"/>
  <c r="C494" i="12"/>
  <c r="D494" i="12"/>
  <c r="E494" i="12"/>
  <c r="V492" i="20"/>
  <c r="AE492" i="20"/>
  <c r="M492" i="20"/>
  <c r="F494" i="12"/>
  <c r="AC492" i="20"/>
  <c r="K492" i="20"/>
  <c r="G494" i="12"/>
  <c r="H494" i="12"/>
  <c r="AD492" i="20"/>
  <c r="L492" i="20"/>
  <c r="I494" i="12"/>
  <c r="J494" i="12"/>
  <c r="K494" i="12"/>
  <c r="L494" i="12"/>
  <c r="M494" i="12"/>
  <c r="N494" i="12"/>
  <c r="O494" i="12"/>
  <c r="P494" i="12"/>
  <c r="Q494" i="12"/>
  <c r="R494" i="12"/>
  <c r="S494" i="12"/>
  <c r="T494" i="12"/>
  <c r="U494" i="12"/>
  <c r="V494" i="12"/>
  <c r="J492" i="20"/>
  <c r="X494" i="12"/>
  <c r="I492" i="20"/>
  <c r="Y494" i="12"/>
  <c r="W495" i="12"/>
  <c r="A495" i="12"/>
  <c r="B495" i="12"/>
  <c r="C495" i="12"/>
  <c r="D495" i="12"/>
  <c r="E495" i="12"/>
  <c r="V493" i="20"/>
  <c r="AE493" i="20"/>
  <c r="M493" i="20"/>
  <c r="F495" i="12"/>
  <c r="AC493" i="20"/>
  <c r="K493" i="20"/>
  <c r="G495" i="12"/>
  <c r="H495" i="12"/>
  <c r="AD493" i="20"/>
  <c r="L493" i="20"/>
  <c r="I495" i="12"/>
  <c r="J495" i="12"/>
  <c r="K495" i="12"/>
  <c r="L495" i="12"/>
  <c r="M495" i="12"/>
  <c r="N495" i="12"/>
  <c r="O495" i="12"/>
  <c r="P495" i="12"/>
  <c r="Q495" i="12"/>
  <c r="R495" i="12"/>
  <c r="S495" i="12"/>
  <c r="T495" i="12"/>
  <c r="U495" i="12"/>
  <c r="V495" i="12"/>
  <c r="J493" i="20"/>
  <c r="X495" i="12"/>
  <c r="I493" i="20"/>
  <c r="Y495" i="12"/>
  <c r="W496" i="12"/>
  <c r="A496" i="12"/>
  <c r="B496" i="12"/>
  <c r="C496" i="12"/>
  <c r="D496" i="12"/>
  <c r="E496" i="12"/>
  <c r="V494" i="20"/>
  <c r="AE494" i="20"/>
  <c r="M494" i="20"/>
  <c r="F496" i="12"/>
  <c r="AC494" i="20"/>
  <c r="K494" i="20"/>
  <c r="G496" i="12"/>
  <c r="H496" i="12"/>
  <c r="AD494" i="20"/>
  <c r="L494" i="20"/>
  <c r="I496" i="12"/>
  <c r="J496" i="12"/>
  <c r="K496" i="12"/>
  <c r="L496" i="12"/>
  <c r="M496" i="12"/>
  <c r="N496" i="12"/>
  <c r="O496" i="12"/>
  <c r="P496" i="12"/>
  <c r="Q496" i="12"/>
  <c r="R496" i="12"/>
  <c r="S496" i="12"/>
  <c r="T496" i="12"/>
  <c r="U496" i="12"/>
  <c r="V496" i="12"/>
  <c r="J494" i="20"/>
  <c r="X496" i="12"/>
  <c r="I494" i="20"/>
  <c r="Y496" i="12"/>
  <c r="W497" i="12"/>
  <c r="A497" i="12"/>
  <c r="B497" i="12"/>
  <c r="C497" i="12"/>
  <c r="D497" i="12"/>
  <c r="E497" i="12"/>
  <c r="C124" i="14"/>
  <c r="V495" i="20"/>
  <c r="AE495" i="20"/>
  <c r="M495" i="20"/>
  <c r="F497" i="12"/>
  <c r="AC495" i="20"/>
  <c r="K495" i="20"/>
  <c r="G497" i="12"/>
  <c r="H497" i="12"/>
  <c r="AD495" i="20"/>
  <c r="L495" i="20"/>
  <c r="I497" i="12"/>
  <c r="J497" i="12"/>
  <c r="K497" i="12"/>
  <c r="L497" i="12"/>
  <c r="M497" i="12"/>
  <c r="N497" i="12"/>
  <c r="O497" i="12"/>
  <c r="P497" i="12"/>
  <c r="Q497" i="12"/>
  <c r="R497" i="12"/>
  <c r="S497" i="12"/>
  <c r="T497" i="12"/>
  <c r="U497" i="12"/>
  <c r="V497" i="12"/>
  <c r="J495" i="20"/>
  <c r="X497" i="12"/>
  <c r="I495" i="20"/>
  <c r="Y497" i="12"/>
  <c r="W498" i="12"/>
  <c r="A498" i="12"/>
  <c r="B498" i="12"/>
  <c r="C498" i="12"/>
  <c r="D498" i="12"/>
  <c r="E498" i="12"/>
  <c r="V496" i="20"/>
  <c r="AE496" i="20"/>
  <c r="M496" i="20"/>
  <c r="F498" i="12"/>
  <c r="AC496" i="20"/>
  <c r="K496" i="20"/>
  <c r="G498" i="12"/>
  <c r="H498" i="12"/>
  <c r="AD496" i="20"/>
  <c r="L496" i="20"/>
  <c r="I498" i="12"/>
  <c r="J498" i="12"/>
  <c r="K498" i="12"/>
  <c r="L498" i="12"/>
  <c r="M498" i="12"/>
  <c r="N498" i="12"/>
  <c r="O498" i="12"/>
  <c r="P498" i="12"/>
  <c r="Q498" i="12"/>
  <c r="R498" i="12"/>
  <c r="S498" i="12"/>
  <c r="T498" i="12"/>
  <c r="U498" i="12"/>
  <c r="V498" i="12"/>
  <c r="J496" i="20"/>
  <c r="X498" i="12"/>
  <c r="I496" i="20"/>
  <c r="Y498" i="12"/>
  <c r="W499" i="12"/>
  <c r="A499" i="12"/>
  <c r="B499" i="12"/>
  <c r="C499" i="12"/>
  <c r="D499" i="12"/>
  <c r="E499" i="12"/>
  <c r="V497" i="20"/>
  <c r="AE497" i="20"/>
  <c r="M497" i="20"/>
  <c r="F499" i="12"/>
  <c r="AC497" i="20"/>
  <c r="K497" i="20"/>
  <c r="G499" i="12"/>
  <c r="H499" i="12"/>
  <c r="AD497" i="20"/>
  <c r="L497" i="20"/>
  <c r="I499" i="12"/>
  <c r="J499" i="12"/>
  <c r="K499" i="12"/>
  <c r="L499" i="12"/>
  <c r="M499" i="12"/>
  <c r="N499" i="12"/>
  <c r="O499" i="12"/>
  <c r="P499" i="12"/>
  <c r="Q499" i="12"/>
  <c r="R499" i="12"/>
  <c r="S499" i="12"/>
  <c r="T499" i="12"/>
  <c r="U499" i="12"/>
  <c r="V499" i="12"/>
  <c r="J497" i="20"/>
  <c r="X499" i="12"/>
  <c r="I497" i="20"/>
  <c r="Y499" i="12"/>
  <c r="W500" i="12"/>
  <c r="A500" i="12"/>
  <c r="B500" i="12"/>
  <c r="C500" i="12"/>
  <c r="D500" i="12"/>
  <c r="E500" i="12"/>
  <c r="V498" i="20"/>
  <c r="AE498" i="20"/>
  <c r="M498" i="20"/>
  <c r="F500" i="12"/>
  <c r="AC498" i="20"/>
  <c r="K498" i="20"/>
  <c r="G500" i="12"/>
  <c r="H500" i="12"/>
  <c r="AD498" i="20"/>
  <c r="L498" i="20"/>
  <c r="I500" i="12"/>
  <c r="J500" i="12"/>
  <c r="K500" i="12"/>
  <c r="L500" i="12"/>
  <c r="M500" i="12"/>
  <c r="N500" i="12"/>
  <c r="O500" i="12"/>
  <c r="P500" i="12"/>
  <c r="Q500" i="12"/>
  <c r="R500" i="12"/>
  <c r="S500" i="12"/>
  <c r="T500" i="12"/>
  <c r="U500" i="12"/>
  <c r="V500" i="12"/>
  <c r="J498" i="20"/>
  <c r="X500" i="12"/>
  <c r="I498" i="20"/>
  <c r="Y500" i="12"/>
  <c r="W501" i="12"/>
  <c r="A501" i="12"/>
  <c r="B501" i="12"/>
  <c r="C501" i="12"/>
  <c r="D501" i="12"/>
  <c r="E501" i="12"/>
  <c r="V499" i="20"/>
  <c r="AE499" i="20"/>
  <c r="M499" i="20"/>
  <c r="F501" i="12"/>
  <c r="AC499" i="20"/>
  <c r="K499" i="20"/>
  <c r="G501" i="12"/>
  <c r="H501" i="12"/>
  <c r="AD499" i="20"/>
  <c r="L499" i="20"/>
  <c r="I501" i="12"/>
  <c r="J501" i="12"/>
  <c r="K501" i="12"/>
  <c r="L501" i="12"/>
  <c r="M501" i="12"/>
  <c r="N501" i="12"/>
  <c r="O501" i="12"/>
  <c r="P501" i="12"/>
  <c r="Q501" i="12"/>
  <c r="R501" i="12"/>
  <c r="S501" i="12"/>
  <c r="T501" i="12"/>
  <c r="U501" i="12"/>
  <c r="V501" i="12"/>
  <c r="J499" i="20"/>
  <c r="X501" i="12"/>
  <c r="I499" i="20"/>
  <c r="Y501" i="12"/>
  <c r="W502" i="12"/>
  <c r="A502" i="12"/>
  <c r="B502" i="12"/>
  <c r="C502" i="12"/>
  <c r="D502" i="12"/>
  <c r="E502" i="12"/>
  <c r="C125" i="14"/>
  <c r="V500" i="20"/>
  <c r="AE500" i="20"/>
  <c r="M500" i="20"/>
  <c r="F502" i="12"/>
  <c r="AC500" i="20"/>
  <c r="K500" i="20"/>
  <c r="G502" i="12"/>
  <c r="H502" i="12"/>
  <c r="AD500" i="20"/>
  <c r="L500" i="20"/>
  <c r="I502" i="12"/>
  <c r="J502" i="12"/>
  <c r="K502" i="12"/>
  <c r="L502" i="12"/>
  <c r="M502" i="12"/>
  <c r="N502" i="12"/>
  <c r="O502" i="12"/>
  <c r="P502" i="12"/>
  <c r="Q502" i="12"/>
  <c r="R502" i="12"/>
  <c r="S502" i="12"/>
  <c r="T502" i="12"/>
  <c r="U502" i="12"/>
  <c r="V502" i="12"/>
  <c r="J500" i="20"/>
  <c r="X502" i="12"/>
  <c r="I500" i="20"/>
  <c r="Y502" i="12"/>
  <c r="W503" i="12"/>
  <c r="A503" i="12"/>
  <c r="B503" i="12"/>
  <c r="C503" i="12"/>
  <c r="D503" i="12"/>
  <c r="E503" i="12"/>
  <c r="V501" i="20"/>
  <c r="AE501" i="20"/>
  <c r="M501" i="20"/>
  <c r="F503" i="12"/>
  <c r="AC501" i="20"/>
  <c r="K501" i="20"/>
  <c r="G503" i="12"/>
  <c r="H503" i="12"/>
  <c r="AD501" i="20"/>
  <c r="L501" i="20"/>
  <c r="I503" i="12"/>
  <c r="J503" i="12"/>
  <c r="K503" i="12"/>
  <c r="L503" i="12"/>
  <c r="M503" i="12"/>
  <c r="N503" i="12"/>
  <c r="O503" i="12"/>
  <c r="P503" i="12"/>
  <c r="Q503" i="12"/>
  <c r="R503" i="12"/>
  <c r="S503" i="12"/>
  <c r="T503" i="12"/>
  <c r="U503" i="12"/>
  <c r="V503" i="12"/>
  <c r="J501" i="20"/>
  <c r="X503" i="12"/>
  <c r="I501" i="20"/>
  <c r="Y503" i="12"/>
  <c r="W504" i="12"/>
  <c r="A504" i="12"/>
  <c r="B504" i="12"/>
  <c r="C504" i="12"/>
  <c r="D504" i="12"/>
  <c r="E504" i="12"/>
  <c r="V502" i="20"/>
  <c r="AE502" i="20"/>
  <c r="M502" i="20"/>
  <c r="F504" i="12"/>
  <c r="AC502" i="20"/>
  <c r="K502" i="20"/>
  <c r="G504" i="12"/>
  <c r="H504" i="12"/>
  <c r="AD502" i="20"/>
  <c r="L502" i="20"/>
  <c r="I504" i="12"/>
  <c r="J504" i="12"/>
  <c r="K504" i="12"/>
  <c r="L504" i="12"/>
  <c r="M504" i="12"/>
  <c r="N504" i="12"/>
  <c r="O504" i="12"/>
  <c r="P504" i="12"/>
  <c r="Q504" i="12"/>
  <c r="R504" i="12"/>
  <c r="S504" i="12"/>
  <c r="T504" i="12"/>
  <c r="U504" i="12"/>
  <c r="V504" i="12"/>
  <c r="J502" i="20"/>
  <c r="X504" i="12"/>
  <c r="I502" i="20"/>
  <c r="Y504" i="12"/>
  <c r="W505" i="12"/>
  <c r="A505" i="12"/>
  <c r="B505" i="12"/>
  <c r="C505" i="12"/>
  <c r="D505" i="12"/>
  <c r="E505" i="12"/>
  <c r="V503" i="20"/>
  <c r="AE503" i="20"/>
  <c r="M503" i="20"/>
  <c r="F505" i="12"/>
  <c r="AC503" i="20"/>
  <c r="K503" i="20"/>
  <c r="G505" i="12"/>
  <c r="H505" i="12"/>
  <c r="AD503" i="20"/>
  <c r="L503" i="20"/>
  <c r="I505" i="12"/>
  <c r="J505" i="12"/>
  <c r="K505" i="12"/>
  <c r="L505" i="12"/>
  <c r="M505" i="12"/>
  <c r="N505" i="12"/>
  <c r="O505" i="12"/>
  <c r="P505" i="12"/>
  <c r="Q505" i="12"/>
  <c r="R505" i="12"/>
  <c r="S505" i="12"/>
  <c r="T505" i="12"/>
  <c r="U505" i="12"/>
  <c r="V505" i="12"/>
  <c r="J503" i="20"/>
  <c r="X505" i="12"/>
  <c r="I503" i="20"/>
  <c r="Y505" i="12"/>
  <c r="W506" i="12"/>
  <c r="A506" i="12"/>
  <c r="B506" i="12"/>
  <c r="C506" i="12"/>
  <c r="D506" i="12"/>
  <c r="E506" i="12"/>
  <c r="V504" i="20"/>
  <c r="AE504" i="20"/>
  <c r="M504" i="20"/>
  <c r="F506" i="12"/>
  <c r="AC504" i="20"/>
  <c r="K504" i="20"/>
  <c r="G506" i="12"/>
  <c r="H506" i="12"/>
  <c r="AD504" i="20"/>
  <c r="L504" i="20"/>
  <c r="I506" i="12"/>
  <c r="J506" i="12"/>
  <c r="K506" i="12"/>
  <c r="L506" i="12"/>
  <c r="M506" i="12"/>
  <c r="N506" i="12"/>
  <c r="O506" i="12"/>
  <c r="P506" i="12"/>
  <c r="Q506" i="12"/>
  <c r="R506" i="12"/>
  <c r="S506" i="12"/>
  <c r="T506" i="12"/>
  <c r="U506" i="12"/>
  <c r="V506" i="12"/>
  <c r="J504" i="20"/>
  <c r="X506" i="12"/>
  <c r="I504" i="20"/>
  <c r="Y506" i="12"/>
  <c r="W507" i="12"/>
  <c r="A507" i="12"/>
  <c r="B507" i="12"/>
  <c r="C507" i="12"/>
  <c r="D507" i="12"/>
  <c r="E507" i="12"/>
  <c r="C126" i="14"/>
  <c r="V505" i="20"/>
  <c r="AE505" i="20"/>
  <c r="M505" i="20"/>
  <c r="F507" i="12"/>
  <c r="AC505" i="20"/>
  <c r="K505" i="20"/>
  <c r="G507" i="12"/>
  <c r="H507" i="12"/>
  <c r="AD505" i="20"/>
  <c r="L505" i="20"/>
  <c r="I507" i="12"/>
  <c r="J507" i="12"/>
  <c r="K507" i="12"/>
  <c r="L507" i="12"/>
  <c r="M507" i="12"/>
  <c r="N507" i="12"/>
  <c r="O507" i="12"/>
  <c r="P507" i="12"/>
  <c r="Q507" i="12"/>
  <c r="R507" i="12"/>
  <c r="S507" i="12"/>
  <c r="T507" i="12"/>
  <c r="U507" i="12"/>
  <c r="V507" i="12"/>
  <c r="J505" i="20"/>
  <c r="X507" i="12"/>
  <c r="I505" i="20"/>
  <c r="Y507" i="12"/>
  <c r="W508" i="12"/>
  <c r="A508" i="12"/>
  <c r="B508" i="12"/>
  <c r="C508" i="12"/>
  <c r="D508" i="12"/>
  <c r="E508" i="12"/>
  <c r="V506" i="20"/>
  <c r="AE506" i="20"/>
  <c r="M506" i="20"/>
  <c r="F508" i="12"/>
  <c r="AC506" i="20"/>
  <c r="K506" i="20"/>
  <c r="G508" i="12"/>
  <c r="H508" i="12"/>
  <c r="AD506" i="20"/>
  <c r="L506" i="20"/>
  <c r="I508" i="12"/>
  <c r="J508" i="12"/>
  <c r="K508" i="12"/>
  <c r="L508" i="12"/>
  <c r="M508" i="12"/>
  <c r="N508" i="12"/>
  <c r="O508" i="12"/>
  <c r="P508" i="12"/>
  <c r="Q508" i="12"/>
  <c r="R508" i="12"/>
  <c r="S508" i="12"/>
  <c r="T508" i="12"/>
  <c r="U508" i="12"/>
  <c r="V508" i="12"/>
  <c r="J506" i="20"/>
  <c r="X508" i="12"/>
  <c r="I506" i="20"/>
  <c r="Y508" i="12"/>
  <c r="W509" i="12"/>
  <c r="A509" i="12"/>
  <c r="B509" i="12"/>
  <c r="C509" i="12"/>
  <c r="D509" i="12"/>
  <c r="E509" i="12"/>
  <c r="V507" i="20"/>
  <c r="AE507" i="20"/>
  <c r="M507" i="20"/>
  <c r="F509" i="12"/>
  <c r="AC507" i="20"/>
  <c r="K507" i="20"/>
  <c r="G509" i="12"/>
  <c r="H509" i="12"/>
  <c r="AD507" i="20"/>
  <c r="L507" i="20"/>
  <c r="I509" i="12"/>
  <c r="J509" i="12"/>
  <c r="K509" i="12"/>
  <c r="L509" i="12"/>
  <c r="M509" i="12"/>
  <c r="N509" i="12"/>
  <c r="O509" i="12"/>
  <c r="P509" i="12"/>
  <c r="Q509" i="12"/>
  <c r="R509" i="12"/>
  <c r="S509" i="12"/>
  <c r="T509" i="12"/>
  <c r="U509" i="12"/>
  <c r="V509" i="12"/>
  <c r="J507" i="20"/>
  <c r="X509" i="12"/>
  <c r="I507" i="20"/>
  <c r="Y509" i="12"/>
  <c r="W510" i="12"/>
  <c r="A510" i="12"/>
  <c r="B510" i="12"/>
  <c r="C510" i="12"/>
  <c r="D510" i="12"/>
  <c r="E510" i="12"/>
  <c r="V508" i="20"/>
  <c r="AE508" i="20"/>
  <c r="M508" i="20"/>
  <c r="F510" i="12"/>
  <c r="AC508" i="20"/>
  <c r="K508" i="20"/>
  <c r="G510" i="12"/>
  <c r="H510" i="12"/>
  <c r="AD508" i="20"/>
  <c r="L508" i="20"/>
  <c r="I510" i="12"/>
  <c r="J510" i="12"/>
  <c r="K510" i="12"/>
  <c r="L510" i="12"/>
  <c r="M510" i="12"/>
  <c r="N510" i="12"/>
  <c r="O510" i="12"/>
  <c r="P510" i="12"/>
  <c r="Q510" i="12"/>
  <c r="R510" i="12"/>
  <c r="S510" i="12"/>
  <c r="T510" i="12"/>
  <c r="U510" i="12"/>
  <c r="V510" i="12"/>
  <c r="J508" i="20"/>
  <c r="X510" i="12"/>
  <c r="I508" i="20"/>
  <c r="Y510" i="12"/>
  <c r="W511" i="12"/>
  <c r="A511" i="12"/>
  <c r="B511" i="12"/>
  <c r="C511" i="12"/>
  <c r="D511" i="12"/>
  <c r="E511" i="12"/>
  <c r="V509" i="20"/>
  <c r="AE509" i="20"/>
  <c r="M509" i="20"/>
  <c r="F511" i="12"/>
  <c r="AC509" i="20"/>
  <c r="K509" i="20"/>
  <c r="G511" i="12"/>
  <c r="H511" i="12"/>
  <c r="AD509" i="20"/>
  <c r="L509" i="20"/>
  <c r="I511" i="12"/>
  <c r="J511" i="12"/>
  <c r="K511" i="12"/>
  <c r="L511" i="12"/>
  <c r="M511" i="12"/>
  <c r="N511" i="12"/>
  <c r="O511" i="12"/>
  <c r="P511" i="12"/>
  <c r="Q511" i="12"/>
  <c r="R511" i="12"/>
  <c r="S511" i="12"/>
  <c r="T511" i="12"/>
  <c r="U511" i="12"/>
  <c r="V511" i="12"/>
  <c r="J509" i="20"/>
  <c r="X511" i="12"/>
  <c r="I509" i="20"/>
  <c r="Y511" i="12"/>
  <c r="W512" i="12"/>
  <c r="A512" i="12"/>
  <c r="B512" i="12"/>
  <c r="C512" i="12"/>
  <c r="D512" i="12"/>
  <c r="E512" i="12"/>
  <c r="C127" i="14"/>
  <c r="V510" i="20"/>
  <c r="AE510" i="20"/>
  <c r="M510" i="20"/>
  <c r="F512" i="12"/>
  <c r="AC510" i="20"/>
  <c r="K510" i="20"/>
  <c r="G512" i="12"/>
  <c r="H512" i="12"/>
  <c r="AD510" i="20"/>
  <c r="L510" i="20"/>
  <c r="I512" i="12"/>
  <c r="J512" i="12"/>
  <c r="K512" i="12"/>
  <c r="L512" i="12"/>
  <c r="M512" i="12"/>
  <c r="N512" i="12"/>
  <c r="O512" i="12"/>
  <c r="P512" i="12"/>
  <c r="Q512" i="12"/>
  <c r="R512" i="12"/>
  <c r="S512" i="12"/>
  <c r="T512" i="12"/>
  <c r="U512" i="12"/>
  <c r="V512" i="12"/>
  <c r="J510" i="20"/>
  <c r="X512" i="12"/>
  <c r="I510" i="20"/>
  <c r="Y512" i="12"/>
  <c r="W513" i="12"/>
  <c r="A513" i="12"/>
  <c r="B513" i="12"/>
  <c r="C513" i="12"/>
  <c r="D513" i="12"/>
  <c r="E513" i="12"/>
  <c r="V511" i="20"/>
  <c r="AE511" i="20"/>
  <c r="M511" i="20"/>
  <c r="F513" i="12"/>
  <c r="AC511" i="20"/>
  <c r="K511" i="20"/>
  <c r="G513" i="12"/>
  <c r="H513" i="12"/>
  <c r="AD511" i="20"/>
  <c r="L511" i="20"/>
  <c r="I513" i="12"/>
  <c r="J513" i="12"/>
  <c r="K513" i="12"/>
  <c r="L513" i="12"/>
  <c r="M513" i="12"/>
  <c r="N513" i="12"/>
  <c r="O513" i="12"/>
  <c r="P513" i="12"/>
  <c r="Q513" i="12"/>
  <c r="R513" i="12"/>
  <c r="S513" i="12"/>
  <c r="T513" i="12"/>
  <c r="U513" i="12"/>
  <c r="V513" i="12"/>
  <c r="J511" i="20"/>
  <c r="X513" i="12"/>
  <c r="I511" i="20"/>
  <c r="Y513" i="12"/>
  <c r="W514" i="12"/>
  <c r="A514" i="12"/>
  <c r="B514" i="12"/>
  <c r="C514" i="12"/>
  <c r="D514" i="12"/>
  <c r="E514" i="12"/>
  <c r="V512" i="20"/>
  <c r="AE512" i="20"/>
  <c r="M512" i="20"/>
  <c r="F514" i="12"/>
  <c r="AC512" i="20"/>
  <c r="K512" i="20"/>
  <c r="G514" i="12"/>
  <c r="H514" i="12"/>
  <c r="AD512" i="20"/>
  <c r="L512" i="20"/>
  <c r="I514" i="12"/>
  <c r="J514" i="12"/>
  <c r="K514" i="12"/>
  <c r="L514" i="12"/>
  <c r="M514" i="12"/>
  <c r="N514" i="12"/>
  <c r="O514" i="12"/>
  <c r="P514" i="12"/>
  <c r="Q514" i="12"/>
  <c r="R514" i="12"/>
  <c r="S514" i="12"/>
  <c r="T514" i="12"/>
  <c r="U514" i="12"/>
  <c r="V514" i="12"/>
  <c r="J512" i="20"/>
  <c r="X514" i="12"/>
  <c r="I512" i="20"/>
  <c r="Y514" i="12"/>
  <c r="W515" i="12"/>
  <c r="A515" i="12"/>
  <c r="B515" i="12"/>
  <c r="C515" i="12"/>
  <c r="D515" i="12"/>
  <c r="E515" i="12"/>
  <c r="V513" i="20"/>
  <c r="AE513" i="20"/>
  <c r="M513" i="20"/>
  <c r="F515" i="12"/>
  <c r="AC513" i="20"/>
  <c r="K513" i="20"/>
  <c r="G515" i="12"/>
  <c r="H515" i="12"/>
  <c r="AD513" i="20"/>
  <c r="L513" i="20"/>
  <c r="I515" i="12"/>
  <c r="J515" i="12"/>
  <c r="K515" i="12"/>
  <c r="L515" i="12"/>
  <c r="M515" i="12"/>
  <c r="N515" i="12"/>
  <c r="O515" i="12"/>
  <c r="P515" i="12"/>
  <c r="Q515" i="12"/>
  <c r="R515" i="12"/>
  <c r="S515" i="12"/>
  <c r="T515" i="12"/>
  <c r="U515" i="12"/>
  <c r="V515" i="12"/>
  <c r="J513" i="20"/>
  <c r="X515" i="12"/>
  <c r="I513" i="20"/>
  <c r="Y515" i="12"/>
  <c r="W516" i="12"/>
  <c r="A516" i="12"/>
  <c r="B516" i="12"/>
  <c r="C516" i="12"/>
  <c r="D516" i="12"/>
  <c r="E516" i="12"/>
  <c r="V514" i="20"/>
  <c r="AE514" i="20"/>
  <c r="M514" i="20"/>
  <c r="F516" i="12"/>
  <c r="AC514" i="20"/>
  <c r="K514" i="20"/>
  <c r="G516" i="12"/>
  <c r="H516" i="12"/>
  <c r="AD514" i="20"/>
  <c r="L514" i="20"/>
  <c r="I516" i="12"/>
  <c r="J516" i="12"/>
  <c r="K516" i="12"/>
  <c r="L516" i="12"/>
  <c r="M516" i="12"/>
  <c r="N516" i="12"/>
  <c r="O516" i="12"/>
  <c r="P516" i="12"/>
  <c r="Q516" i="12"/>
  <c r="R516" i="12"/>
  <c r="S516" i="12"/>
  <c r="T516" i="12"/>
  <c r="U516" i="12"/>
  <c r="V516" i="12"/>
  <c r="J514" i="20"/>
  <c r="X516" i="12"/>
  <c r="I514" i="20"/>
  <c r="Y516" i="12"/>
  <c r="W517" i="12"/>
  <c r="A517" i="12"/>
  <c r="B517" i="12"/>
  <c r="C517" i="12"/>
  <c r="D517" i="12"/>
  <c r="E517" i="12"/>
  <c r="C128" i="14"/>
  <c r="V515" i="20"/>
  <c r="AE515" i="20"/>
  <c r="M515" i="20"/>
  <c r="F517" i="12"/>
  <c r="AC515" i="20"/>
  <c r="K515" i="20"/>
  <c r="G517" i="12"/>
  <c r="H517" i="12"/>
  <c r="AD515" i="20"/>
  <c r="L515" i="20"/>
  <c r="I517" i="12"/>
  <c r="J517" i="12"/>
  <c r="K517" i="12"/>
  <c r="L517" i="12"/>
  <c r="M517" i="12"/>
  <c r="N517" i="12"/>
  <c r="O517" i="12"/>
  <c r="P517" i="12"/>
  <c r="Q517" i="12"/>
  <c r="R517" i="12"/>
  <c r="S517" i="12"/>
  <c r="T517" i="12"/>
  <c r="U517" i="12"/>
  <c r="V517" i="12"/>
  <c r="J515" i="20"/>
  <c r="X517" i="12"/>
  <c r="I515" i="20"/>
  <c r="Y517" i="12"/>
  <c r="W518" i="12"/>
  <c r="A518" i="12"/>
  <c r="B518" i="12"/>
  <c r="C518" i="12"/>
  <c r="D518" i="12"/>
  <c r="E518" i="12"/>
  <c r="V516" i="20"/>
  <c r="AE516" i="20"/>
  <c r="M516" i="20"/>
  <c r="F518" i="12"/>
  <c r="AC516" i="20"/>
  <c r="K516" i="20"/>
  <c r="G518" i="12"/>
  <c r="H518" i="12"/>
  <c r="AD516" i="20"/>
  <c r="L516" i="20"/>
  <c r="I518" i="12"/>
  <c r="J518" i="12"/>
  <c r="K518" i="12"/>
  <c r="L518" i="12"/>
  <c r="M518" i="12"/>
  <c r="N518" i="12"/>
  <c r="O518" i="12"/>
  <c r="P518" i="12"/>
  <c r="Q518" i="12"/>
  <c r="R518" i="12"/>
  <c r="S518" i="12"/>
  <c r="T518" i="12"/>
  <c r="U518" i="12"/>
  <c r="V518" i="12"/>
  <c r="J516" i="20"/>
  <c r="X518" i="12"/>
  <c r="I516" i="20"/>
  <c r="Y518" i="12"/>
  <c r="W519" i="12"/>
  <c r="A519" i="12"/>
  <c r="B519" i="12"/>
  <c r="C519" i="12"/>
  <c r="D519" i="12"/>
  <c r="E519" i="12"/>
  <c r="V517" i="20"/>
  <c r="AE517" i="20"/>
  <c r="M517" i="20"/>
  <c r="F519" i="12"/>
  <c r="AC517" i="20"/>
  <c r="K517" i="20"/>
  <c r="G519" i="12"/>
  <c r="H519" i="12"/>
  <c r="AD517" i="20"/>
  <c r="L517" i="20"/>
  <c r="I519" i="12"/>
  <c r="J519" i="12"/>
  <c r="K519" i="12"/>
  <c r="L519" i="12"/>
  <c r="M519" i="12"/>
  <c r="N519" i="12"/>
  <c r="O519" i="12"/>
  <c r="P519" i="12"/>
  <c r="Q519" i="12"/>
  <c r="R519" i="12"/>
  <c r="S519" i="12"/>
  <c r="T519" i="12"/>
  <c r="U519" i="12"/>
  <c r="V519" i="12"/>
  <c r="J517" i="20"/>
  <c r="X519" i="12"/>
  <c r="I517" i="20"/>
  <c r="Y519" i="12"/>
  <c r="W520" i="12"/>
  <c r="A520" i="12"/>
  <c r="B520" i="12"/>
  <c r="C520" i="12"/>
  <c r="D520" i="12"/>
  <c r="E520" i="12"/>
  <c r="V518" i="20"/>
  <c r="AE518" i="20"/>
  <c r="M518" i="20"/>
  <c r="F520" i="12"/>
  <c r="AC518" i="20"/>
  <c r="K518" i="20"/>
  <c r="G520" i="12"/>
  <c r="H520" i="12"/>
  <c r="AD518" i="20"/>
  <c r="L518" i="20"/>
  <c r="I520" i="12"/>
  <c r="J520" i="12"/>
  <c r="K520" i="12"/>
  <c r="L520" i="12"/>
  <c r="M520" i="12"/>
  <c r="N520" i="12"/>
  <c r="O520" i="12"/>
  <c r="P520" i="12"/>
  <c r="Q520" i="12"/>
  <c r="R520" i="12"/>
  <c r="S520" i="12"/>
  <c r="T520" i="12"/>
  <c r="U520" i="12"/>
  <c r="V520" i="12"/>
  <c r="J518" i="20"/>
  <c r="X520" i="12"/>
  <c r="I518" i="20"/>
  <c r="Y520" i="12"/>
  <c r="W521" i="12"/>
  <c r="A521" i="12"/>
  <c r="B521" i="12"/>
  <c r="C521" i="12"/>
  <c r="D521" i="12"/>
  <c r="E521" i="12"/>
  <c r="V519" i="20"/>
  <c r="AE519" i="20"/>
  <c r="M519" i="20"/>
  <c r="F521" i="12"/>
  <c r="AC519" i="20"/>
  <c r="K519" i="20"/>
  <c r="G521" i="12"/>
  <c r="H521" i="12"/>
  <c r="AD519" i="20"/>
  <c r="L519" i="20"/>
  <c r="I521" i="12"/>
  <c r="J521" i="12"/>
  <c r="K521" i="12"/>
  <c r="L521" i="12"/>
  <c r="M521" i="12"/>
  <c r="N521" i="12"/>
  <c r="O521" i="12"/>
  <c r="P521" i="12"/>
  <c r="Q521" i="12"/>
  <c r="R521" i="12"/>
  <c r="S521" i="12"/>
  <c r="T521" i="12"/>
  <c r="U521" i="12"/>
  <c r="V521" i="12"/>
  <c r="J519" i="20"/>
  <c r="X521" i="12"/>
  <c r="I519" i="20"/>
  <c r="Y521" i="12"/>
  <c r="W522" i="12"/>
  <c r="A522" i="12"/>
  <c r="B522" i="12"/>
  <c r="C522" i="12"/>
  <c r="D522" i="12"/>
  <c r="E522" i="12"/>
  <c r="C129" i="14"/>
  <c r="V520" i="20"/>
  <c r="AE520" i="20"/>
  <c r="M520" i="20"/>
  <c r="F522" i="12"/>
  <c r="AC520" i="20"/>
  <c r="K520" i="20"/>
  <c r="G522" i="12"/>
  <c r="H522" i="12"/>
  <c r="AD520" i="20"/>
  <c r="L520" i="20"/>
  <c r="I522" i="12"/>
  <c r="J522" i="12"/>
  <c r="K522" i="12"/>
  <c r="L522" i="12"/>
  <c r="M522" i="12"/>
  <c r="N522" i="12"/>
  <c r="O522" i="12"/>
  <c r="P522" i="12"/>
  <c r="Q522" i="12"/>
  <c r="R522" i="12"/>
  <c r="S522" i="12"/>
  <c r="T522" i="12"/>
  <c r="U522" i="12"/>
  <c r="V522" i="12"/>
  <c r="J520" i="20"/>
  <c r="X522" i="12"/>
  <c r="I520" i="20"/>
  <c r="Y522" i="12"/>
  <c r="W523" i="12"/>
  <c r="A523" i="12"/>
  <c r="B523" i="12"/>
  <c r="C523" i="12"/>
  <c r="D523" i="12"/>
  <c r="E523" i="12"/>
  <c r="V521" i="20"/>
  <c r="AE521" i="20"/>
  <c r="M521" i="20"/>
  <c r="F523" i="12"/>
  <c r="AC521" i="20"/>
  <c r="K521" i="20"/>
  <c r="G523" i="12"/>
  <c r="H523" i="12"/>
  <c r="AD521" i="20"/>
  <c r="L521" i="20"/>
  <c r="I523" i="12"/>
  <c r="J523" i="12"/>
  <c r="K523" i="12"/>
  <c r="L523" i="12"/>
  <c r="M523" i="12"/>
  <c r="N523" i="12"/>
  <c r="O523" i="12"/>
  <c r="P523" i="12"/>
  <c r="Q523" i="12"/>
  <c r="R523" i="12"/>
  <c r="S523" i="12"/>
  <c r="T523" i="12"/>
  <c r="U523" i="12"/>
  <c r="V523" i="12"/>
  <c r="J521" i="20"/>
  <c r="X523" i="12"/>
  <c r="I521" i="20"/>
  <c r="Y523" i="12"/>
  <c r="W524" i="12"/>
  <c r="A524" i="12"/>
  <c r="B524" i="12"/>
  <c r="C524" i="12"/>
  <c r="D524" i="12"/>
  <c r="E524" i="12"/>
  <c r="V522" i="20"/>
  <c r="AE522" i="20"/>
  <c r="M522" i="20"/>
  <c r="F524" i="12"/>
  <c r="AC522" i="20"/>
  <c r="K522" i="20"/>
  <c r="G524" i="12"/>
  <c r="H524" i="12"/>
  <c r="AD522" i="20"/>
  <c r="L522" i="20"/>
  <c r="I524" i="12"/>
  <c r="J524" i="12"/>
  <c r="K524" i="12"/>
  <c r="L524" i="12"/>
  <c r="M524" i="12"/>
  <c r="N524" i="12"/>
  <c r="O524" i="12"/>
  <c r="P524" i="12"/>
  <c r="Q524" i="12"/>
  <c r="R524" i="12"/>
  <c r="S524" i="12"/>
  <c r="T524" i="12"/>
  <c r="U524" i="12"/>
  <c r="V524" i="12"/>
  <c r="J522" i="20"/>
  <c r="X524" i="12"/>
  <c r="I522" i="20"/>
  <c r="Y524" i="12"/>
  <c r="W525" i="12"/>
  <c r="A525" i="12"/>
  <c r="B525" i="12"/>
  <c r="C525" i="12"/>
  <c r="D525" i="12"/>
  <c r="E525" i="12"/>
  <c r="V523" i="20"/>
  <c r="AE523" i="20"/>
  <c r="M523" i="20"/>
  <c r="F525" i="12"/>
  <c r="AC523" i="20"/>
  <c r="K523" i="20"/>
  <c r="G525" i="12"/>
  <c r="H525" i="12"/>
  <c r="AD523" i="20"/>
  <c r="L523" i="20"/>
  <c r="I525" i="12"/>
  <c r="J525" i="12"/>
  <c r="K525" i="12"/>
  <c r="L525" i="12"/>
  <c r="M525" i="12"/>
  <c r="N525" i="12"/>
  <c r="O525" i="12"/>
  <c r="P525" i="12"/>
  <c r="Q525" i="12"/>
  <c r="R525" i="12"/>
  <c r="S525" i="12"/>
  <c r="T525" i="12"/>
  <c r="U525" i="12"/>
  <c r="V525" i="12"/>
  <c r="J523" i="20"/>
  <c r="X525" i="12"/>
  <c r="I523" i="20"/>
  <c r="Y525" i="12"/>
  <c r="W526" i="12"/>
  <c r="A526" i="12"/>
  <c r="B526" i="12"/>
  <c r="C526" i="12"/>
  <c r="D526" i="12"/>
  <c r="E526" i="12"/>
  <c r="V524" i="20"/>
  <c r="AE524" i="20"/>
  <c r="M524" i="20"/>
  <c r="F526" i="12"/>
  <c r="AC524" i="20"/>
  <c r="K524" i="20"/>
  <c r="G526" i="12"/>
  <c r="H526" i="12"/>
  <c r="AD524" i="20"/>
  <c r="L524" i="20"/>
  <c r="I526" i="12"/>
  <c r="J526" i="12"/>
  <c r="K526" i="12"/>
  <c r="L526" i="12"/>
  <c r="M526" i="12"/>
  <c r="N526" i="12"/>
  <c r="O526" i="12"/>
  <c r="P526" i="12"/>
  <c r="Q526" i="12"/>
  <c r="R526" i="12"/>
  <c r="S526" i="12"/>
  <c r="T526" i="12"/>
  <c r="U526" i="12"/>
  <c r="V526" i="12"/>
  <c r="J524" i="20"/>
  <c r="X526" i="12"/>
  <c r="I524" i="20"/>
  <c r="Y526" i="12"/>
  <c r="W527" i="12"/>
  <c r="A527" i="12"/>
  <c r="B527" i="12"/>
  <c r="C527" i="12"/>
  <c r="D527" i="12"/>
  <c r="E527" i="12"/>
  <c r="C130" i="14"/>
  <c r="V525" i="20"/>
  <c r="AE525" i="20"/>
  <c r="M525" i="20"/>
  <c r="F527" i="12"/>
  <c r="AC525" i="20"/>
  <c r="K525" i="20"/>
  <c r="G527" i="12"/>
  <c r="H527" i="12"/>
  <c r="AD525" i="20"/>
  <c r="L525" i="20"/>
  <c r="I527" i="12"/>
  <c r="J527" i="12"/>
  <c r="K527" i="12"/>
  <c r="L527" i="12"/>
  <c r="M527" i="12"/>
  <c r="N527" i="12"/>
  <c r="O527" i="12"/>
  <c r="P527" i="12"/>
  <c r="Q527" i="12"/>
  <c r="R527" i="12"/>
  <c r="S527" i="12"/>
  <c r="T527" i="12"/>
  <c r="U527" i="12"/>
  <c r="V527" i="12"/>
  <c r="J525" i="20"/>
  <c r="X527" i="12"/>
  <c r="I525" i="20"/>
  <c r="Y527" i="12"/>
  <c r="W528" i="12"/>
  <c r="A528" i="12"/>
  <c r="B528" i="12"/>
  <c r="C528" i="12"/>
  <c r="D528" i="12"/>
  <c r="E528" i="12"/>
  <c r="V526" i="20"/>
  <c r="AE526" i="20"/>
  <c r="M526" i="20"/>
  <c r="F528" i="12"/>
  <c r="AC526" i="20"/>
  <c r="K526" i="20"/>
  <c r="G528" i="12"/>
  <c r="H528" i="12"/>
  <c r="AD526" i="20"/>
  <c r="L526" i="20"/>
  <c r="I528" i="12"/>
  <c r="J528" i="12"/>
  <c r="K528" i="12"/>
  <c r="L528" i="12"/>
  <c r="M528" i="12"/>
  <c r="N528" i="12"/>
  <c r="O528" i="12"/>
  <c r="P528" i="12"/>
  <c r="Q528" i="12"/>
  <c r="R528" i="12"/>
  <c r="S528" i="12"/>
  <c r="T528" i="12"/>
  <c r="U528" i="12"/>
  <c r="V528" i="12"/>
  <c r="J526" i="20"/>
  <c r="X528" i="12"/>
  <c r="I526" i="20"/>
  <c r="Y528" i="12"/>
  <c r="W529" i="12"/>
  <c r="A529" i="12"/>
  <c r="B529" i="12"/>
  <c r="C529" i="12"/>
  <c r="D529" i="12"/>
  <c r="E529" i="12"/>
  <c r="V527" i="20"/>
  <c r="AE527" i="20"/>
  <c r="M527" i="20"/>
  <c r="F529" i="12"/>
  <c r="AC527" i="20"/>
  <c r="K527" i="20"/>
  <c r="G529" i="12"/>
  <c r="H529" i="12"/>
  <c r="AD527" i="20"/>
  <c r="L527" i="20"/>
  <c r="I529" i="12"/>
  <c r="J529" i="12"/>
  <c r="K529" i="12"/>
  <c r="L529" i="12"/>
  <c r="M529" i="12"/>
  <c r="N529" i="12"/>
  <c r="O529" i="12"/>
  <c r="P529" i="12"/>
  <c r="Q529" i="12"/>
  <c r="R529" i="12"/>
  <c r="S529" i="12"/>
  <c r="T529" i="12"/>
  <c r="U529" i="12"/>
  <c r="V529" i="12"/>
  <c r="J527" i="20"/>
  <c r="X529" i="12"/>
  <c r="I527" i="20"/>
  <c r="Y529" i="12"/>
  <c r="W530" i="12"/>
  <c r="A530" i="12"/>
  <c r="B530" i="12"/>
  <c r="C530" i="12"/>
  <c r="D530" i="12"/>
  <c r="E530" i="12"/>
  <c r="V528" i="20"/>
  <c r="AE528" i="20"/>
  <c r="M528" i="20"/>
  <c r="F530" i="12"/>
  <c r="AC528" i="20"/>
  <c r="K528" i="20"/>
  <c r="G530" i="12"/>
  <c r="H530" i="12"/>
  <c r="AD528" i="20"/>
  <c r="L528" i="20"/>
  <c r="I530" i="12"/>
  <c r="J530" i="12"/>
  <c r="K530" i="12"/>
  <c r="L530" i="12"/>
  <c r="M530" i="12"/>
  <c r="N530" i="12"/>
  <c r="O530" i="12"/>
  <c r="P530" i="12"/>
  <c r="Q530" i="12"/>
  <c r="R530" i="12"/>
  <c r="S530" i="12"/>
  <c r="T530" i="12"/>
  <c r="U530" i="12"/>
  <c r="V530" i="12"/>
  <c r="J528" i="20"/>
  <c r="X530" i="12"/>
  <c r="I528" i="20"/>
  <c r="Y530" i="12"/>
  <c r="W531" i="12"/>
  <c r="A531" i="12"/>
  <c r="B531" i="12"/>
  <c r="C531" i="12"/>
  <c r="D531" i="12"/>
  <c r="E531" i="12"/>
  <c r="V529" i="20"/>
  <c r="AE529" i="20"/>
  <c r="M529" i="20"/>
  <c r="F531" i="12"/>
  <c r="AC529" i="20"/>
  <c r="K529" i="20"/>
  <c r="G531" i="12"/>
  <c r="H531" i="12"/>
  <c r="AD529" i="20"/>
  <c r="L529" i="20"/>
  <c r="I531" i="12"/>
  <c r="J531" i="12"/>
  <c r="K531" i="12"/>
  <c r="L531" i="12"/>
  <c r="M531" i="12"/>
  <c r="N531" i="12"/>
  <c r="O531" i="12"/>
  <c r="P531" i="12"/>
  <c r="Q531" i="12"/>
  <c r="R531" i="12"/>
  <c r="S531" i="12"/>
  <c r="T531" i="12"/>
  <c r="U531" i="12"/>
  <c r="V531" i="12"/>
  <c r="J529" i="20"/>
  <c r="X531" i="12"/>
  <c r="I529" i="20"/>
  <c r="Y531" i="12"/>
  <c r="W532" i="12"/>
  <c r="A532" i="12"/>
  <c r="B532" i="12"/>
  <c r="C532" i="12"/>
  <c r="D532" i="12"/>
  <c r="E532" i="12"/>
  <c r="C131" i="14"/>
  <c r="V530" i="20"/>
  <c r="AE530" i="20"/>
  <c r="M530" i="20"/>
  <c r="F532" i="12"/>
  <c r="AC530" i="20"/>
  <c r="K530" i="20"/>
  <c r="G532" i="12"/>
  <c r="H532" i="12"/>
  <c r="AD530" i="20"/>
  <c r="L530" i="20"/>
  <c r="I532" i="12"/>
  <c r="J532" i="12"/>
  <c r="K532" i="12"/>
  <c r="L532" i="12"/>
  <c r="M532" i="12"/>
  <c r="N532" i="12"/>
  <c r="O532" i="12"/>
  <c r="P532" i="12"/>
  <c r="Q532" i="12"/>
  <c r="R532" i="12"/>
  <c r="S532" i="12"/>
  <c r="T532" i="12"/>
  <c r="U532" i="12"/>
  <c r="V532" i="12"/>
  <c r="J530" i="20"/>
  <c r="X532" i="12"/>
  <c r="I530" i="20"/>
  <c r="Y532" i="12"/>
  <c r="W533" i="12"/>
  <c r="A533" i="12"/>
  <c r="B533" i="12"/>
  <c r="C533" i="12"/>
  <c r="D533" i="12"/>
  <c r="E533" i="12"/>
  <c r="V531" i="20"/>
  <c r="AE531" i="20"/>
  <c r="M531" i="20"/>
  <c r="F533" i="12"/>
  <c r="AC531" i="20"/>
  <c r="K531" i="20"/>
  <c r="G533" i="12"/>
  <c r="H533" i="12"/>
  <c r="AD531" i="20"/>
  <c r="L531" i="20"/>
  <c r="I533" i="12"/>
  <c r="J533" i="12"/>
  <c r="K533" i="12"/>
  <c r="L533" i="12"/>
  <c r="M533" i="12"/>
  <c r="N533" i="12"/>
  <c r="O533" i="12"/>
  <c r="P533" i="12"/>
  <c r="Q533" i="12"/>
  <c r="R533" i="12"/>
  <c r="S533" i="12"/>
  <c r="T533" i="12"/>
  <c r="U533" i="12"/>
  <c r="V533" i="12"/>
  <c r="J531" i="20"/>
  <c r="X533" i="12"/>
  <c r="I531" i="20"/>
  <c r="Y533" i="12"/>
  <c r="W534" i="12"/>
  <c r="A534" i="12"/>
  <c r="B534" i="12"/>
  <c r="C534" i="12"/>
  <c r="D534" i="12"/>
  <c r="E534" i="12"/>
  <c r="V532" i="20"/>
  <c r="AE532" i="20"/>
  <c r="M532" i="20"/>
  <c r="F534" i="12"/>
  <c r="AC532" i="20"/>
  <c r="K532" i="20"/>
  <c r="G534" i="12"/>
  <c r="H534" i="12"/>
  <c r="AD532" i="20"/>
  <c r="L532" i="20"/>
  <c r="I534" i="12"/>
  <c r="J534" i="12"/>
  <c r="K534" i="12"/>
  <c r="L534" i="12"/>
  <c r="M534" i="12"/>
  <c r="N534" i="12"/>
  <c r="O534" i="12"/>
  <c r="P534" i="12"/>
  <c r="Q534" i="12"/>
  <c r="R534" i="12"/>
  <c r="S534" i="12"/>
  <c r="T534" i="12"/>
  <c r="U534" i="12"/>
  <c r="V534" i="12"/>
  <c r="J532" i="20"/>
  <c r="X534" i="12"/>
  <c r="I532" i="20"/>
  <c r="Y534" i="12"/>
  <c r="W535" i="12"/>
  <c r="A535" i="12"/>
  <c r="B535" i="12"/>
  <c r="C535" i="12"/>
  <c r="D535" i="12"/>
  <c r="E535" i="12"/>
  <c r="V533" i="20"/>
  <c r="AE533" i="20"/>
  <c r="M533" i="20"/>
  <c r="F535" i="12"/>
  <c r="AC533" i="20"/>
  <c r="K533" i="20"/>
  <c r="G535" i="12"/>
  <c r="H535" i="12"/>
  <c r="AD533" i="20"/>
  <c r="L533" i="20"/>
  <c r="I535" i="12"/>
  <c r="J535" i="12"/>
  <c r="K535" i="12"/>
  <c r="L535" i="12"/>
  <c r="M535" i="12"/>
  <c r="N535" i="12"/>
  <c r="O535" i="12"/>
  <c r="P535" i="12"/>
  <c r="Q535" i="12"/>
  <c r="R535" i="12"/>
  <c r="S535" i="12"/>
  <c r="T535" i="12"/>
  <c r="U535" i="12"/>
  <c r="V535" i="12"/>
  <c r="J533" i="20"/>
  <c r="X535" i="12"/>
  <c r="I533" i="20"/>
  <c r="Y535" i="12"/>
  <c r="W536" i="12"/>
  <c r="A536" i="12"/>
  <c r="B536" i="12"/>
  <c r="C536" i="12"/>
  <c r="D536" i="12"/>
  <c r="E536" i="12"/>
  <c r="V534" i="20"/>
  <c r="AE534" i="20"/>
  <c r="M534" i="20"/>
  <c r="F536" i="12"/>
  <c r="AC534" i="20"/>
  <c r="K534" i="20"/>
  <c r="G536" i="12"/>
  <c r="H536" i="12"/>
  <c r="AD534" i="20"/>
  <c r="L534" i="20"/>
  <c r="I536" i="12"/>
  <c r="J536" i="12"/>
  <c r="K536" i="12"/>
  <c r="L536" i="12"/>
  <c r="M536" i="12"/>
  <c r="N536" i="12"/>
  <c r="O536" i="12"/>
  <c r="P536" i="12"/>
  <c r="Q536" i="12"/>
  <c r="R536" i="12"/>
  <c r="S536" i="12"/>
  <c r="T536" i="12"/>
  <c r="U536" i="12"/>
  <c r="V536" i="12"/>
  <c r="J534" i="20"/>
  <c r="X536" i="12"/>
  <c r="I534" i="20"/>
  <c r="Y536" i="12"/>
  <c r="W537" i="12"/>
  <c r="A537" i="12"/>
  <c r="B537" i="12"/>
  <c r="C537" i="12"/>
  <c r="D537" i="12"/>
  <c r="E537" i="12"/>
  <c r="C132" i="14"/>
  <c r="V535" i="20"/>
  <c r="AE535" i="20"/>
  <c r="M535" i="20"/>
  <c r="F537" i="12"/>
  <c r="AC535" i="20"/>
  <c r="K535" i="20"/>
  <c r="G537" i="12"/>
  <c r="H537" i="12"/>
  <c r="AD535" i="20"/>
  <c r="L535" i="20"/>
  <c r="I537" i="12"/>
  <c r="J537" i="12"/>
  <c r="K537" i="12"/>
  <c r="L537" i="12"/>
  <c r="M537" i="12"/>
  <c r="N537" i="12"/>
  <c r="O537" i="12"/>
  <c r="P537" i="12"/>
  <c r="Q537" i="12"/>
  <c r="R537" i="12"/>
  <c r="S537" i="12"/>
  <c r="T537" i="12"/>
  <c r="U537" i="12"/>
  <c r="V537" i="12"/>
  <c r="J535" i="20"/>
  <c r="X537" i="12"/>
  <c r="I535" i="20"/>
  <c r="Y537" i="12"/>
  <c r="W538" i="12"/>
  <c r="A538" i="12"/>
  <c r="B538" i="12"/>
  <c r="C538" i="12"/>
  <c r="D538" i="12"/>
  <c r="E538" i="12"/>
  <c r="V536" i="20"/>
  <c r="AE536" i="20"/>
  <c r="M536" i="20"/>
  <c r="F538" i="12"/>
  <c r="AC536" i="20"/>
  <c r="K536" i="20"/>
  <c r="G538" i="12"/>
  <c r="H538" i="12"/>
  <c r="AD536" i="20"/>
  <c r="L536" i="20"/>
  <c r="I538" i="12"/>
  <c r="J538" i="12"/>
  <c r="K538" i="12"/>
  <c r="L538" i="12"/>
  <c r="M538" i="12"/>
  <c r="N538" i="12"/>
  <c r="O538" i="12"/>
  <c r="P538" i="12"/>
  <c r="Q538" i="12"/>
  <c r="R538" i="12"/>
  <c r="S538" i="12"/>
  <c r="T538" i="12"/>
  <c r="U538" i="12"/>
  <c r="V538" i="12"/>
  <c r="J536" i="20"/>
  <c r="X538" i="12"/>
  <c r="I536" i="20"/>
  <c r="Y538" i="12"/>
  <c r="W539" i="12"/>
  <c r="A539" i="12"/>
  <c r="B539" i="12"/>
  <c r="C539" i="12"/>
  <c r="D539" i="12"/>
  <c r="E539" i="12"/>
  <c r="V537" i="20"/>
  <c r="AE537" i="20"/>
  <c r="M537" i="20"/>
  <c r="F539" i="12"/>
  <c r="AC537" i="20"/>
  <c r="K537" i="20"/>
  <c r="G539" i="12"/>
  <c r="H539" i="12"/>
  <c r="AD537" i="20"/>
  <c r="L537" i="20"/>
  <c r="I539" i="12"/>
  <c r="J539" i="12"/>
  <c r="K539" i="12"/>
  <c r="L539" i="12"/>
  <c r="M539" i="12"/>
  <c r="N539" i="12"/>
  <c r="O539" i="12"/>
  <c r="P539" i="12"/>
  <c r="Q539" i="12"/>
  <c r="R539" i="12"/>
  <c r="S539" i="12"/>
  <c r="T539" i="12"/>
  <c r="U539" i="12"/>
  <c r="V539" i="12"/>
  <c r="J537" i="20"/>
  <c r="X539" i="12"/>
  <c r="I537" i="20"/>
  <c r="Y539" i="12"/>
  <c r="W540" i="12"/>
  <c r="A540" i="12"/>
  <c r="B540" i="12"/>
  <c r="C540" i="12"/>
  <c r="D540" i="12"/>
  <c r="E540" i="12"/>
  <c r="V538" i="20"/>
  <c r="AE538" i="20"/>
  <c r="M538" i="20"/>
  <c r="F540" i="12"/>
  <c r="AC538" i="20"/>
  <c r="K538" i="20"/>
  <c r="G540" i="12"/>
  <c r="H540" i="12"/>
  <c r="AD538" i="20"/>
  <c r="L538" i="20"/>
  <c r="I540" i="12"/>
  <c r="J540" i="12"/>
  <c r="K540" i="12"/>
  <c r="L540" i="12"/>
  <c r="M540" i="12"/>
  <c r="N540" i="12"/>
  <c r="O540" i="12"/>
  <c r="P540" i="12"/>
  <c r="Q540" i="12"/>
  <c r="R540" i="12"/>
  <c r="S540" i="12"/>
  <c r="T540" i="12"/>
  <c r="U540" i="12"/>
  <c r="V540" i="12"/>
  <c r="J538" i="20"/>
  <c r="X540" i="12"/>
  <c r="I538" i="20"/>
  <c r="Y540" i="12"/>
  <c r="W541" i="12"/>
  <c r="A541" i="12"/>
  <c r="B541" i="12"/>
  <c r="C541" i="12"/>
  <c r="D541" i="12"/>
  <c r="E541" i="12"/>
  <c r="V539" i="20"/>
  <c r="AE539" i="20"/>
  <c r="M539" i="20"/>
  <c r="F541" i="12"/>
  <c r="AC539" i="20"/>
  <c r="K539" i="20"/>
  <c r="G541" i="12"/>
  <c r="H541" i="12"/>
  <c r="AD539" i="20"/>
  <c r="L539" i="20"/>
  <c r="I541" i="12"/>
  <c r="J541" i="12"/>
  <c r="K541" i="12"/>
  <c r="L541" i="12"/>
  <c r="M541" i="12"/>
  <c r="N541" i="12"/>
  <c r="O541" i="12"/>
  <c r="P541" i="12"/>
  <c r="Q541" i="12"/>
  <c r="R541" i="12"/>
  <c r="S541" i="12"/>
  <c r="T541" i="12"/>
  <c r="U541" i="12"/>
  <c r="V541" i="12"/>
  <c r="J539" i="20"/>
  <c r="X541" i="12"/>
  <c r="I539" i="20"/>
  <c r="Y541" i="12"/>
  <c r="W542" i="12"/>
  <c r="A542" i="12"/>
  <c r="B542" i="12"/>
  <c r="C542" i="12"/>
  <c r="D542" i="12"/>
  <c r="E542" i="12"/>
  <c r="C133" i="14"/>
  <c r="V540" i="20"/>
  <c r="AE540" i="20"/>
  <c r="M540" i="20"/>
  <c r="F542" i="12"/>
  <c r="AC540" i="20"/>
  <c r="K540" i="20"/>
  <c r="G542" i="12"/>
  <c r="H542" i="12"/>
  <c r="AD540" i="20"/>
  <c r="L540" i="20"/>
  <c r="I542" i="12"/>
  <c r="J542" i="12"/>
  <c r="K542" i="12"/>
  <c r="L542" i="12"/>
  <c r="M542" i="12"/>
  <c r="N542" i="12"/>
  <c r="O542" i="12"/>
  <c r="P542" i="12"/>
  <c r="Q542" i="12"/>
  <c r="R542" i="12"/>
  <c r="S542" i="12"/>
  <c r="T542" i="12"/>
  <c r="U542" i="12"/>
  <c r="V542" i="12"/>
  <c r="J540" i="20"/>
  <c r="X542" i="12"/>
  <c r="I540" i="20"/>
  <c r="Y542" i="12"/>
  <c r="W543" i="12"/>
  <c r="A543" i="12"/>
  <c r="B543" i="12"/>
  <c r="C543" i="12"/>
  <c r="D543" i="12"/>
  <c r="E543" i="12"/>
  <c r="V541" i="20"/>
  <c r="AE541" i="20"/>
  <c r="M541" i="20"/>
  <c r="F543" i="12"/>
  <c r="AC541" i="20"/>
  <c r="K541" i="20"/>
  <c r="G543" i="12"/>
  <c r="H543" i="12"/>
  <c r="AD541" i="20"/>
  <c r="L541" i="20"/>
  <c r="I543" i="12"/>
  <c r="J543" i="12"/>
  <c r="K543" i="12"/>
  <c r="L543" i="12"/>
  <c r="M543" i="12"/>
  <c r="N543" i="12"/>
  <c r="O543" i="12"/>
  <c r="P543" i="12"/>
  <c r="Q543" i="12"/>
  <c r="R543" i="12"/>
  <c r="S543" i="12"/>
  <c r="T543" i="12"/>
  <c r="U543" i="12"/>
  <c r="V543" i="12"/>
  <c r="J541" i="20"/>
  <c r="X543" i="12"/>
  <c r="I541" i="20"/>
  <c r="Y543" i="12"/>
  <c r="W544" i="12"/>
  <c r="A544" i="12"/>
  <c r="B544" i="12"/>
  <c r="C544" i="12"/>
  <c r="D544" i="12"/>
  <c r="E544" i="12"/>
  <c r="V542" i="20"/>
  <c r="AE542" i="20"/>
  <c r="M542" i="20"/>
  <c r="F544" i="12"/>
  <c r="AC542" i="20"/>
  <c r="K542" i="20"/>
  <c r="G544" i="12"/>
  <c r="H544" i="12"/>
  <c r="AD542" i="20"/>
  <c r="L542" i="20"/>
  <c r="I544" i="12"/>
  <c r="J544" i="12"/>
  <c r="K544" i="12"/>
  <c r="L544" i="12"/>
  <c r="M544" i="12"/>
  <c r="N544" i="12"/>
  <c r="O544" i="12"/>
  <c r="P544" i="12"/>
  <c r="Q544" i="12"/>
  <c r="R544" i="12"/>
  <c r="S544" i="12"/>
  <c r="T544" i="12"/>
  <c r="U544" i="12"/>
  <c r="V544" i="12"/>
  <c r="J542" i="20"/>
  <c r="X544" i="12"/>
  <c r="I542" i="20"/>
  <c r="Y544" i="12"/>
  <c r="W545" i="12"/>
  <c r="A545" i="12"/>
  <c r="B545" i="12"/>
  <c r="C545" i="12"/>
  <c r="D545" i="12"/>
  <c r="E545" i="12"/>
  <c r="V543" i="20"/>
  <c r="AE543" i="20"/>
  <c r="M543" i="20"/>
  <c r="F545" i="12"/>
  <c r="AC543" i="20"/>
  <c r="K543" i="20"/>
  <c r="G545" i="12"/>
  <c r="H545" i="12"/>
  <c r="AD543" i="20"/>
  <c r="L543" i="20"/>
  <c r="I545" i="12"/>
  <c r="J545" i="12"/>
  <c r="K545" i="12"/>
  <c r="L545" i="12"/>
  <c r="M545" i="12"/>
  <c r="N545" i="12"/>
  <c r="O545" i="12"/>
  <c r="P545" i="12"/>
  <c r="Q545" i="12"/>
  <c r="R545" i="12"/>
  <c r="S545" i="12"/>
  <c r="T545" i="12"/>
  <c r="U545" i="12"/>
  <c r="V545" i="12"/>
  <c r="J543" i="20"/>
  <c r="X545" i="12"/>
  <c r="I543" i="20"/>
  <c r="Y545" i="12"/>
  <c r="W546" i="12"/>
  <c r="A546" i="12"/>
  <c r="B546" i="12"/>
  <c r="C546" i="12"/>
  <c r="D546" i="12"/>
  <c r="E546" i="12"/>
  <c r="V544" i="20"/>
  <c r="AE544" i="20"/>
  <c r="M544" i="20"/>
  <c r="F546" i="12"/>
  <c r="AC544" i="20"/>
  <c r="K544" i="20"/>
  <c r="G546" i="12"/>
  <c r="H546" i="12"/>
  <c r="AD544" i="20"/>
  <c r="L544" i="20"/>
  <c r="I546" i="12"/>
  <c r="J546" i="12"/>
  <c r="K546" i="12"/>
  <c r="L546" i="12"/>
  <c r="M546" i="12"/>
  <c r="N546" i="12"/>
  <c r="O546" i="12"/>
  <c r="P546" i="12"/>
  <c r="Q546" i="12"/>
  <c r="R546" i="12"/>
  <c r="S546" i="12"/>
  <c r="T546" i="12"/>
  <c r="U546" i="12"/>
  <c r="V546" i="12"/>
  <c r="J544" i="20"/>
  <c r="X546" i="12"/>
  <c r="I544" i="20"/>
  <c r="Y546" i="12"/>
  <c r="W547" i="12"/>
  <c r="A547" i="12"/>
  <c r="B547" i="12"/>
  <c r="C547" i="12"/>
  <c r="D547" i="12"/>
  <c r="E547" i="12"/>
  <c r="C134" i="14"/>
  <c r="V545" i="20"/>
  <c r="AE545" i="20"/>
  <c r="M545" i="20"/>
  <c r="F547" i="12"/>
  <c r="AC545" i="20"/>
  <c r="K545" i="20"/>
  <c r="G547" i="12"/>
  <c r="H547" i="12"/>
  <c r="AD545" i="20"/>
  <c r="L545" i="20"/>
  <c r="I547" i="12"/>
  <c r="J547" i="12"/>
  <c r="K547" i="12"/>
  <c r="L547" i="12"/>
  <c r="M547" i="12"/>
  <c r="N547" i="12"/>
  <c r="O547" i="12"/>
  <c r="P547" i="12"/>
  <c r="Q547" i="12"/>
  <c r="R547" i="12"/>
  <c r="S547" i="12"/>
  <c r="T547" i="12"/>
  <c r="U547" i="12"/>
  <c r="V547" i="12"/>
  <c r="J545" i="20"/>
  <c r="X547" i="12"/>
  <c r="I545" i="20"/>
  <c r="Y547" i="12"/>
  <c r="W548" i="12"/>
  <c r="A548" i="12"/>
  <c r="B548" i="12"/>
  <c r="C548" i="12"/>
  <c r="D548" i="12"/>
  <c r="E548" i="12"/>
  <c r="V546" i="20"/>
  <c r="AE546" i="20"/>
  <c r="M546" i="20"/>
  <c r="F548" i="12"/>
  <c r="AC546" i="20"/>
  <c r="K546" i="20"/>
  <c r="G548" i="12"/>
  <c r="H548" i="12"/>
  <c r="AD546" i="20"/>
  <c r="L546" i="20"/>
  <c r="I548" i="12"/>
  <c r="J548" i="12"/>
  <c r="K548" i="12"/>
  <c r="L548" i="12"/>
  <c r="M548" i="12"/>
  <c r="N548" i="12"/>
  <c r="O548" i="12"/>
  <c r="P548" i="12"/>
  <c r="Q548" i="12"/>
  <c r="R548" i="12"/>
  <c r="S548" i="12"/>
  <c r="T548" i="12"/>
  <c r="U548" i="12"/>
  <c r="V548" i="12"/>
  <c r="J546" i="20"/>
  <c r="X548" i="12"/>
  <c r="I546" i="20"/>
  <c r="Y548" i="12"/>
  <c r="W549" i="12"/>
  <c r="A549" i="12"/>
  <c r="B549" i="12"/>
  <c r="C549" i="12"/>
  <c r="D549" i="12"/>
  <c r="E549" i="12"/>
  <c r="V547" i="20"/>
  <c r="AE547" i="20"/>
  <c r="M547" i="20"/>
  <c r="F549" i="12"/>
  <c r="AC547" i="20"/>
  <c r="K547" i="20"/>
  <c r="G549" i="12"/>
  <c r="H549" i="12"/>
  <c r="AD547" i="20"/>
  <c r="L547" i="20"/>
  <c r="I549" i="12"/>
  <c r="J549" i="12"/>
  <c r="K549" i="12"/>
  <c r="L549" i="12"/>
  <c r="M549" i="12"/>
  <c r="N549" i="12"/>
  <c r="O549" i="12"/>
  <c r="P549" i="12"/>
  <c r="Q549" i="12"/>
  <c r="R549" i="12"/>
  <c r="S549" i="12"/>
  <c r="T549" i="12"/>
  <c r="U549" i="12"/>
  <c r="V549" i="12"/>
  <c r="J547" i="20"/>
  <c r="X549" i="12"/>
  <c r="I547" i="20"/>
  <c r="Y549" i="12"/>
  <c r="W550" i="12"/>
  <c r="A550" i="12"/>
  <c r="B550" i="12"/>
  <c r="C550" i="12"/>
  <c r="D550" i="12"/>
  <c r="E550" i="12"/>
  <c r="V548" i="20"/>
  <c r="AE548" i="20"/>
  <c r="M548" i="20"/>
  <c r="F550" i="12"/>
  <c r="AC548" i="20"/>
  <c r="K548" i="20"/>
  <c r="G550" i="12"/>
  <c r="H550" i="12"/>
  <c r="AD548" i="20"/>
  <c r="L548" i="20"/>
  <c r="I550" i="12"/>
  <c r="J550" i="12"/>
  <c r="K550" i="12"/>
  <c r="L550" i="12"/>
  <c r="M550" i="12"/>
  <c r="N550" i="12"/>
  <c r="O550" i="12"/>
  <c r="P550" i="12"/>
  <c r="Q550" i="12"/>
  <c r="R550" i="12"/>
  <c r="S550" i="12"/>
  <c r="T550" i="12"/>
  <c r="U550" i="12"/>
  <c r="V550" i="12"/>
  <c r="J548" i="20"/>
  <c r="X550" i="12"/>
  <c r="I548" i="20"/>
  <c r="Y550" i="12"/>
  <c r="W551" i="12"/>
  <c r="A551" i="12"/>
  <c r="B551" i="12"/>
  <c r="C551" i="12"/>
  <c r="D551" i="12"/>
  <c r="E551" i="12"/>
  <c r="V549" i="20"/>
  <c r="AE549" i="20"/>
  <c r="M549" i="20"/>
  <c r="F551" i="12"/>
  <c r="AC549" i="20"/>
  <c r="K549" i="20"/>
  <c r="G551" i="12"/>
  <c r="H551" i="12"/>
  <c r="AD549" i="20"/>
  <c r="L549" i="20"/>
  <c r="I551" i="12"/>
  <c r="J551" i="12"/>
  <c r="K551" i="12"/>
  <c r="L551" i="12"/>
  <c r="M551" i="12"/>
  <c r="N551" i="12"/>
  <c r="O551" i="12"/>
  <c r="P551" i="12"/>
  <c r="Q551" i="12"/>
  <c r="R551" i="12"/>
  <c r="S551" i="12"/>
  <c r="T551" i="12"/>
  <c r="U551" i="12"/>
  <c r="V551" i="12"/>
  <c r="J549" i="20"/>
  <c r="X551" i="12"/>
  <c r="I549" i="20"/>
  <c r="Y551" i="12"/>
  <c r="W552" i="12"/>
  <c r="A552" i="12"/>
  <c r="B552" i="12"/>
  <c r="C552" i="12"/>
  <c r="D552" i="12"/>
  <c r="E552" i="12"/>
  <c r="C135" i="14"/>
  <c r="V550" i="20"/>
  <c r="AE550" i="20"/>
  <c r="M550" i="20"/>
  <c r="F552" i="12"/>
  <c r="AC550" i="20"/>
  <c r="K550" i="20"/>
  <c r="G552" i="12"/>
  <c r="H552" i="12"/>
  <c r="AD550" i="20"/>
  <c r="L550" i="20"/>
  <c r="I552" i="12"/>
  <c r="J552" i="12"/>
  <c r="K552" i="12"/>
  <c r="L552" i="12"/>
  <c r="M552" i="12"/>
  <c r="N552" i="12"/>
  <c r="O552" i="12"/>
  <c r="P552" i="12"/>
  <c r="Q552" i="12"/>
  <c r="R552" i="12"/>
  <c r="S552" i="12"/>
  <c r="T552" i="12"/>
  <c r="U552" i="12"/>
  <c r="V552" i="12"/>
  <c r="J550" i="20"/>
  <c r="X552" i="12"/>
  <c r="I550" i="20"/>
  <c r="Y552" i="12"/>
  <c r="W553" i="12"/>
  <c r="A553" i="12"/>
  <c r="B553" i="12"/>
  <c r="C553" i="12"/>
  <c r="D553" i="12"/>
  <c r="E553" i="12"/>
  <c r="V551" i="20"/>
  <c r="AE551" i="20"/>
  <c r="M551" i="20"/>
  <c r="F553" i="12"/>
  <c r="AC551" i="20"/>
  <c r="K551" i="20"/>
  <c r="G553" i="12"/>
  <c r="H553" i="12"/>
  <c r="AD551" i="20"/>
  <c r="L551" i="20"/>
  <c r="I553" i="12"/>
  <c r="J553" i="12"/>
  <c r="K553" i="12"/>
  <c r="L553" i="12"/>
  <c r="M553" i="12"/>
  <c r="N553" i="12"/>
  <c r="O553" i="12"/>
  <c r="P553" i="12"/>
  <c r="Q553" i="12"/>
  <c r="R553" i="12"/>
  <c r="S553" i="12"/>
  <c r="T553" i="12"/>
  <c r="U553" i="12"/>
  <c r="V553" i="12"/>
  <c r="J551" i="20"/>
  <c r="X553" i="12"/>
  <c r="I551" i="20"/>
  <c r="Y553" i="12"/>
  <c r="W554" i="12"/>
  <c r="A554" i="12"/>
  <c r="B554" i="12"/>
  <c r="C554" i="12"/>
  <c r="D554" i="12"/>
  <c r="E554" i="12"/>
  <c r="V552" i="20"/>
  <c r="AE552" i="20"/>
  <c r="M552" i="20"/>
  <c r="F554" i="12"/>
  <c r="AC552" i="20"/>
  <c r="K552" i="20"/>
  <c r="G554" i="12"/>
  <c r="H554" i="12"/>
  <c r="AD552" i="20"/>
  <c r="L552" i="20"/>
  <c r="I554" i="12"/>
  <c r="J554" i="12"/>
  <c r="K554" i="12"/>
  <c r="L554" i="12"/>
  <c r="M554" i="12"/>
  <c r="N554" i="12"/>
  <c r="O554" i="12"/>
  <c r="P554" i="12"/>
  <c r="Q554" i="12"/>
  <c r="R554" i="12"/>
  <c r="S554" i="12"/>
  <c r="T554" i="12"/>
  <c r="U554" i="12"/>
  <c r="V554" i="12"/>
  <c r="J552" i="20"/>
  <c r="X554" i="12"/>
  <c r="I552" i="20"/>
  <c r="Y554" i="12"/>
  <c r="W555" i="12"/>
  <c r="A555" i="12"/>
  <c r="B555" i="12"/>
  <c r="C555" i="12"/>
  <c r="D555" i="12"/>
  <c r="E555" i="12"/>
  <c r="V553" i="20"/>
  <c r="AE553" i="20"/>
  <c r="M553" i="20"/>
  <c r="F555" i="12"/>
  <c r="AC553" i="20"/>
  <c r="K553" i="20"/>
  <c r="G555" i="12"/>
  <c r="H555" i="12"/>
  <c r="AD553" i="20"/>
  <c r="L553" i="20"/>
  <c r="I555" i="12"/>
  <c r="J555" i="12"/>
  <c r="K555" i="12"/>
  <c r="L555" i="12"/>
  <c r="M555" i="12"/>
  <c r="N555" i="12"/>
  <c r="O555" i="12"/>
  <c r="P555" i="12"/>
  <c r="Q555" i="12"/>
  <c r="R555" i="12"/>
  <c r="S555" i="12"/>
  <c r="T555" i="12"/>
  <c r="U555" i="12"/>
  <c r="V555" i="12"/>
  <c r="J553" i="20"/>
  <c r="X555" i="12"/>
  <c r="I553" i="20"/>
  <c r="Y555" i="12"/>
  <c r="W556" i="12"/>
  <c r="A556" i="12"/>
  <c r="B556" i="12"/>
  <c r="C556" i="12"/>
  <c r="D556" i="12"/>
  <c r="E556" i="12"/>
  <c r="V554" i="20"/>
  <c r="AE554" i="20"/>
  <c r="M554" i="20"/>
  <c r="F556" i="12"/>
  <c r="AC554" i="20"/>
  <c r="K554" i="20"/>
  <c r="G556" i="12"/>
  <c r="H556" i="12"/>
  <c r="AD554" i="20"/>
  <c r="L554" i="20"/>
  <c r="I556" i="12"/>
  <c r="J556" i="12"/>
  <c r="K556" i="12"/>
  <c r="L556" i="12"/>
  <c r="M556" i="12"/>
  <c r="N556" i="12"/>
  <c r="O556" i="12"/>
  <c r="P556" i="12"/>
  <c r="Q556" i="12"/>
  <c r="R556" i="12"/>
  <c r="S556" i="12"/>
  <c r="T556" i="12"/>
  <c r="U556" i="12"/>
  <c r="V556" i="12"/>
  <c r="J554" i="20"/>
  <c r="X556" i="12"/>
  <c r="I554" i="20"/>
  <c r="Y556" i="12"/>
  <c r="W557" i="12"/>
  <c r="A557" i="12"/>
  <c r="B557" i="12"/>
  <c r="C557" i="12"/>
  <c r="D557" i="12"/>
  <c r="E557" i="12"/>
  <c r="C136" i="14"/>
  <c r="V555" i="20"/>
  <c r="AE555" i="20"/>
  <c r="M555" i="20"/>
  <c r="F557" i="12"/>
  <c r="AC555" i="20"/>
  <c r="K555" i="20"/>
  <c r="G557" i="12"/>
  <c r="H557" i="12"/>
  <c r="AD555" i="20"/>
  <c r="L555" i="20"/>
  <c r="I557" i="12"/>
  <c r="J557" i="12"/>
  <c r="K557" i="12"/>
  <c r="L557" i="12"/>
  <c r="M557" i="12"/>
  <c r="N557" i="12"/>
  <c r="O557" i="12"/>
  <c r="P557" i="12"/>
  <c r="Q557" i="12"/>
  <c r="R557" i="12"/>
  <c r="S557" i="12"/>
  <c r="T557" i="12"/>
  <c r="U557" i="12"/>
  <c r="V557" i="12"/>
  <c r="J555" i="20"/>
  <c r="X557" i="12"/>
  <c r="I555" i="20"/>
  <c r="Y557" i="12"/>
  <c r="W558" i="12"/>
  <c r="A558" i="12"/>
  <c r="B558" i="12"/>
  <c r="C558" i="12"/>
  <c r="D558" i="12"/>
  <c r="E558" i="12"/>
  <c r="V556" i="20"/>
  <c r="AE556" i="20"/>
  <c r="M556" i="20"/>
  <c r="F558" i="12"/>
  <c r="AC556" i="20"/>
  <c r="K556" i="20"/>
  <c r="G558" i="12"/>
  <c r="H558" i="12"/>
  <c r="AD556" i="20"/>
  <c r="L556" i="20"/>
  <c r="I558" i="12"/>
  <c r="J558" i="12"/>
  <c r="K558" i="12"/>
  <c r="L558" i="12"/>
  <c r="M558" i="12"/>
  <c r="N558" i="12"/>
  <c r="O558" i="12"/>
  <c r="P558" i="12"/>
  <c r="Q558" i="12"/>
  <c r="R558" i="12"/>
  <c r="S558" i="12"/>
  <c r="T558" i="12"/>
  <c r="U558" i="12"/>
  <c r="V558" i="12"/>
  <c r="J556" i="20"/>
  <c r="X558" i="12"/>
  <c r="I556" i="20"/>
  <c r="Y558" i="12"/>
  <c r="W559" i="12"/>
  <c r="A559" i="12"/>
  <c r="B559" i="12"/>
  <c r="C559" i="12"/>
  <c r="D559" i="12"/>
  <c r="E559" i="12"/>
  <c r="V557" i="20"/>
  <c r="AE557" i="20"/>
  <c r="M557" i="20"/>
  <c r="F559" i="12"/>
  <c r="AC557" i="20"/>
  <c r="K557" i="20"/>
  <c r="G559" i="12"/>
  <c r="H559" i="12"/>
  <c r="AD557" i="20"/>
  <c r="L557" i="20"/>
  <c r="I559" i="12"/>
  <c r="J559" i="12"/>
  <c r="K559" i="12"/>
  <c r="L559" i="12"/>
  <c r="M559" i="12"/>
  <c r="N559" i="12"/>
  <c r="O559" i="12"/>
  <c r="P559" i="12"/>
  <c r="Q559" i="12"/>
  <c r="R559" i="12"/>
  <c r="S559" i="12"/>
  <c r="T559" i="12"/>
  <c r="U559" i="12"/>
  <c r="V559" i="12"/>
  <c r="J557" i="20"/>
  <c r="X559" i="12"/>
  <c r="I557" i="20"/>
  <c r="Y559" i="12"/>
  <c r="W560" i="12"/>
  <c r="A560" i="12"/>
  <c r="B560" i="12"/>
  <c r="C560" i="12"/>
  <c r="D560" i="12"/>
  <c r="E560" i="12"/>
  <c r="V558" i="20"/>
  <c r="AE558" i="20"/>
  <c r="M558" i="20"/>
  <c r="F560" i="12"/>
  <c r="AC558" i="20"/>
  <c r="K558" i="20"/>
  <c r="G560" i="12"/>
  <c r="H560" i="12"/>
  <c r="AD558" i="20"/>
  <c r="L558" i="20"/>
  <c r="I560" i="12"/>
  <c r="J560" i="12"/>
  <c r="K560" i="12"/>
  <c r="L560" i="12"/>
  <c r="M560" i="12"/>
  <c r="N560" i="12"/>
  <c r="O560" i="12"/>
  <c r="P560" i="12"/>
  <c r="Q560" i="12"/>
  <c r="R560" i="12"/>
  <c r="S560" i="12"/>
  <c r="T560" i="12"/>
  <c r="U560" i="12"/>
  <c r="V560" i="12"/>
  <c r="J558" i="20"/>
  <c r="X560" i="12"/>
  <c r="I558" i="20"/>
  <c r="Y560" i="12"/>
  <c r="W561" i="12"/>
  <c r="A561" i="12"/>
  <c r="B561" i="12"/>
  <c r="C561" i="12"/>
  <c r="D561" i="12"/>
  <c r="E561" i="12"/>
  <c r="V559" i="20"/>
  <c r="AE559" i="20"/>
  <c r="M559" i="20"/>
  <c r="F561" i="12"/>
  <c r="AC559" i="20"/>
  <c r="K559" i="20"/>
  <c r="G561" i="12"/>
  <c r="H561" i="12"/>
  <c r="AD559" i="20"/>
  <c r="L559" i="20"/>
  <c r="I561" i="12"/>
  <c r="J561" i="12"/>
  <c r="K561" i="12"/>
  <c r="L561" i="12"/>
  <c r="M561" i="12"/>
  <c r="N561" i="12"/>
  <c r="O561" i="12"/>
  <c r="P561" i="12"/>
  <c r="Q561" i="12"/>
  <c r="R561" i="12"/>
  <c r="S561" i="12"/>
  <c r="T561" i="12"/>
  <c r="U561" i="12"/>
  <c r="V561" i="12"/>
  <c r="J559" i="20"/>
  <c r="X561" i="12"/>
  <c r="I559" i="20"/>
  <c r="Y561" i="12"/>
  <c r="W562" i="12"/>
  <c r="A562" i="12"/>
  <c r="B562" i="12"/>
  <c r="C562" i="12"/>
  <c r="D562" i="12"/>
  <c r="E562" i="12"/>
  <c r="C137" i="14"/>
  <c r="V560" i="20"/>
  <c r="AE560" i="20"/>
  <c r="M560" i="20"/>
  <c r="F562" i="12"/>
  <c r="AC560" i="20"/>
  <c r="K560" i="20"/>
  <c r="G562" i="12"/>
  <c r="H562" i="12"/>
  <c r="AD560" i="20"/>
  <c r="L560" i="20"/>
  <c r="I562" i="12"/>
  <c r="J562" i="12"/>
  <c r="K562" i="12"/>
  <c r="L562" i="12"/>
  <c r="M562" i="12"/>
  <c r="N562" i="12"/>
  <c r="O562" i="12"/>
  <c r="P562" i="12"/>
  <c r="Q562" i="12"/>
  <c r="R562" i="12"/>
  <c r="S562" i="12"/>
  <c r="T562" i="12"/>
  <c r="U562" i="12"/>
  <c r="V562" i="12"/>
  <c r="J560" i="20"/>
  <c r="X562" i="12"/>
  <c r="I560" i="20"/>
  <c r="Y562" i="12"/>
  <c r="W563" i="12"/>
  <c r="A563" i="12"/>
  <c r="B563" i="12"/>
  <c r="C563" i="12"/>
  <c r="D563" i="12"/>
  <c r="E563" i="12"/>
  <c r="V561" i="20"/>
  <c r="AE561" i="20"/>
  <c r="M561" i="20"/>
  <c r="F563" i="12"/>
  <c r="AC561" i="20"/>
  <c r="K561" i="20"/>
  <c r="G563" i="12"/>
  <c r="H563" i="12"/>
  <c r="AD561" i="20"/>
  <c r="L561" i="20"/>
  <c r="I563" i="12"/>
  <c r="J563" i="12"/>
  <c r="K563" i="12"/>
  <c r="L563" i="12"/>
  <c r="M563" i="12"/>
  <c r="N563" i="12"/>
  <c r="O563" i="12"/>
  <c r="P563" i="12"/>
  <c r="Q563" i="12"/>
  <c r="R563" i="12"/>
  <c r="S563" i="12"/>
  <c r="T563" i="12"/>
  <c r="U563" i="12"/>
  <c r="V563" i="12"/>
  <c r="J561" i="20"/>
  <c r="X563" i="12"/>
  <c r="I561" i="20"/>
  <c r="Y563" i="12"/>
  <c r="W564" i="12"/>
  <c r="A564" i="12"/>
  <c r="B564" i="12"/>
  <c r="C564" i="12"/>
  <c r="D564" i="12"/>
  <c r="E564" i="12"/>
  <c r="V562" i="20"/>
  <c r="AE562" i="20"/>
  <c r="M562" i="20"/>
  <c r="F564" i="12"/>
  <c r="AC562" i="20"/>
  <c r="K562" i="20"/>
  <c r="G564" i="12"/>
  <c r="H564" i="12"/>
  <c r="AD562" i="20"/>
  <c r="L562" i="20"/>
  <c r="I564" i="12"/>
  <c r="J564" i="12"/>
  <c r="K564" i="12"/>
  <c r="L564" i="12"/>
  <c r="M564" i="12"/>
  <c r="N564" i="12"/>
  <c r="O564" i="12"/>
  <c r="P564" i="12"/>
  <c r="Q564" i="12"/>
  <c r="R564" i="12"/>
  <c r="S564" i="12"/>
  <c r="T564" i="12"/>
  <c r="U564" i="12"/>
  <c r="V564" i="12"/>
  <c r="J562" i="20"/>
  <c r="X564" i="12"/>
  <c r="I562" i="20"/>
  <c r="Y564" i="12"/>
  <c r="W565" i="12"/>
  <c r="A565" i="12"/>
  <c r="B565" i="12"/>
  <c r="C565" i="12"/>
  <c r="D565" i="12"/>
  <c r="E565" i="12"/>
  <c r="V563" i="20"/>
  <c r="AE563" i="20"/>
  <c r="M563" i="20"/>
  <c r="F565" i="12"/>
  <c r="AC563" i="20"/>
  <c r="K563" i="20"/>
  <c r="G565" i="12"/>
  <c r="H565" i="12"/>
  <c r="AD563" i="20"/>
  <c r="L563" i="20"/>
  <c r="I565" i="12"/>
  <c r="J565" i="12"/>
  <c r="K565" i="12"/>
  <c r="L565" i="12"/>
  <c r="M565" i="12"/>
  <c r="N565" i="12"/>
  <c r="O565" i="12"/>
  <c r="P565" i="12"/>
  <c r="Q565" i="12"/>
  <c r="R565" i="12"/>
  <c r="S565" i="12"/>
  <c r="T565" i="12"/>
  <c r="U565" i="12"/>
  <c r="V565" i="12"/>
  <c r="J563" i="20"/>
  <c r="X565" i="12"/>
  <c r="I563" i="20"/>
  <c r="Y565" i="12"/>
  <c r="W566" i="12"/>
  <c r="A566" i="12"/>
  <c r="B566" i="12"/>
  <c r="C566" i="12"/>
  <c r="D566" i="12"/>
  <c r="E566" i="12"/>
  <c r="V564" i="20"/>
  <c r="AE564" i="20"/>
  <c r="M564" i="20"/>
  <c r="F566" i="12"/>
  <c r="AC564" i="20"/>
  <c r="K564" i="20"/>
  <c r="G566" i="12"/>
  <c r="H566" i="12"/>
  <c r="AD564" i="20"/>
  <c r="L564" i="20"/>
  <c r="I566" i="12"/>
  <c r="J566" i="12"/>
  <c r="K566" i="12"/>
  <c r="L566" i="12"/>
  <c r="M566" i="12"/>
  <c r="N566" i="12"/>
  <c r="O566" i="12"/>
  <c r="P566" i="12"/>
  <c r="Q566" i="12"/>
  <c r="R566" i="12"/>
  <c r="S566" i="12"/>
  <c r="T566" i="12"/>
  <c r="U566" i="12"/>
  <c r="V566" i="12"/>
  <c r="J564" i="20"/>
  <c r="X566" i="12"/>
  <c r="I564" i="20"/>
  <c r="Y566" i="12"/>
  <c r="W567" i="12"/>
  <c r="A567" i="12"/>
  <c r="B567" i="12"/>
  <c r="C567" i="12"/>
  <c r="D567" i="12"/>
  <c r="E567" i="12"/>
  <c r="C138" i="14"/>
  <c r="V565" i="20"/>
  <c r="AE565" i="20"/>
  <c r="M565" i="20"/>
  <c r="F567" i="12"/>
  <c r="AC565" i="20"/>
  <c r="K565" i="20"/>
  <c r="G567" i="12"/>
  <c r="H567" i="12"/>
  <c r="AD565" i="20"/>
  <c r="L565" i="20"/>
  <c r="I567" i="12"/>
  <c r="J567" i="12"/>
  <c r="K567" i="12"/>
  <c r="L567" i="12"/>
  <c r="M567" i="12"/>
  <c r="N567" i="12"/>
  <c r="O567" i="12"/>
  <c r="P567" i="12"/>
  <c r="Q567" i="12"/>
  <c r="R567" i="12"/>
  <c r="S567" i="12"/>
  <c r="T567" i="12"/>
  <c r="U567" i="12"/>
  <c r="V567" i="12"/>
  <c r="J565" i="20"/>
  <c r="X567" i="12"/>
  <c r="I565" i="20"/>
  <c r="Y567" i="12"/>
  <c r="W568" i="12"/>
  <c r="A568" i="12"/>
  <c r="B568" i="12"/>
  <c r="C568" i="12"/>
  <c r="D568" i="12"/>
  <c r="E568" i="12"/>
  <c r="V566" i="20"/>
  <c r="AE566" i="20"/>
  <c r="M566" i="20"/>
  <c r="F568" i="12"/>
  <c r="AC566" i="20"/>
  <c r="K566" i="20"/>
  <c r="G568" i="12"/>
  <c r="H568" i="12"/>
  <c r="AD566" i="20"/>
  <c r="L566" i="20"/>
  <c r="I568" i="12"/>
  <c r="J568" i="12"/>
  <c r="K568" i="12"/>
  <c r="L568" i="12"/>
  <c r="M568" i="12"/>
  <c r="N568" i="12"/>
  <c r="O568" i="12"/>
  <c r="P568" i="12"/>
  <c r="Q568" i="12"/>
  <c r="R568" i="12"/>
  <c r="S568" i="12"/>
  <c r="T568" i="12"/>
  <c r="U568" i="12"/>
  <c r="V568" i="12"/>
  <c r="J566" i="20"/>
  <c r="X568" i="12"/>
  <c r="I566" i="20"/>
  <c r="Y568" i="12"/>
  <c r="W569" i="12"/>
  <c r="A569" i="12"/>
  <c r="B569" i="12"/>
  <c r="C569" i="12"/>
  <c r="D569" i="12"/>
  <c r="E569" i="12"/>
  <c r="V567" i="20"/>
  <c r="AE567" i="20"/>
  <c r="M567" i="20"/>
  <c r="F569" i="12"/>
  <c r="AC567" i="20"/>
  <c r="K567" i="20"/>
  <c r="G569" i="12"/>
  <c r="H569" i="12"/>
  <c r="AD567" i="20"/>
  <c r="L567" i="20"/>
  <c r="I569" i="12"/>
  <c r="J569" i="12"/>
  <c r="K569" i="12"/>
  <c r="L569" i="12"/>
  <c r="M569" i="12"/>
  <c r="N569" i="12"/>
  <c r="O569" i="12"/>
  <c r="P569" i="12"/>
  <c r="Q569" i="12"/>
  <c r="R569" i="12"/>
  <c r="S569" i="12"/>
  <c r="T569" i="12"/>
  <c r="U569" i="12"/>
  <c r="V569" i="12"/>
  <c r="J567" i="20"/>
  <c r="X569" i="12"/>
  <c r="I567" i="20"/>
  <c r="Y569" i="12"/>
  <c r="W570" i="12"/>
  <c r="A570" i="12"/>
  <c r="B570" i="12"/>
  <c r="C570" i="12"/>
  <c r="D570" i="12"/>
  <c r="E570" i="12"/>
  <c r="V568" i="20"/>
  <c r="AE568" i="20"/>
  <c r="M568" i="20"/>
  <c r="F570" i="12"/>
  <c r="AC568" i="20"/>
  <c r="K568" i="20"/>
  <c r="G570" i="12"/>
  <c r="H570" i="12"/>
  <c r="AD568" i="20"/>
  <c r="L568" i="20"/>
  <c r="I570" i="12"/>
  <c r="J570" i="12"/>
  <c r="K570" i="12"/>
  <c r="L570" i="12"/>
  <c r="M570" i="12"/>
  <c r="N570" i="12"/>
  <c r="O570" i="12"/>
  <c r="P570" i="12"/>
  <c r="Q570" i="12"/>
  <c r="R570" i="12"/>
  <c r="S570" i="12"/>
  <c r="T570" i="12"/>
  <c r="U570" i="12"/>
  <c r="V570" i="12"/>
  <c r="J568" i="20"/>
  <c r="X570" i="12"/>
  <c r="I568" i="20"/>
  <c r="Y570" i="12"/>
  <c r="W571" i="12"/>
  <c r="A571" i="12"/>
  <c r="B571" i="12"/>
  <c r="C571" i="12"/>
  <c r="D571" i="12"/>
  <c r="E571" i="12"/>
  <c r="V569" i="20"/>
  <c r="AE569" i="20"/>
  <c r="M569" i="20"/>
  <c r="F571" i="12"/>
  <c r="AC569" i="20"/>
  <c r="K569" i="20"/>
  <c r="G571" i="12"/>
  <c r="H571" i="12"/>
  <c r="AD569" i="20"/>
  <c r="L569" i="20"/>
  <c r="I571" i="12"/>
  <c r="J571" i="12"/>
  <c r="K571" i="12"/>
  <c r="L571" i="12"/>
  <c r="M571" i="12"/>
  <c r="N571" i="12"/>
  <c r="O571" i="12"/>
  <c r="P571" i="12"/>
  <c r="Q571" i="12"/>
  <c r="R571" i="12"/>
  <c r="S571" i="12"/>
  <c r="T571" i="12"/>
  <c r="U571" i="12"/>
  <c r="V571" i="12"/>
  <c r="J569" i="20"/>
  <c r="X571" i="12"/>
  <c r="I569" i="20"/>
  <c r="Y571" i="12"/>
  <c r="W572" i="12"/>
  <c r="A572" i="12"/>
  <c r="B572" i="12"/>
  <c r="C572" i="12"/>
  <c r="D572" i="12"/>
  <c r="E572" i="12"/>
  <c r="C139" i="14"/>
  <c r="V570" i="20"/>
  <c r="AE570" i="20"/>
  <c r="M570" i="20"/>
  <c r="F572" i="12"/>
  <c r="AC570" i="20"/>
  <c r="K570" i="20"/>
  <c r="G572" i="12"/>
  <c r="H572" i="12"/>
  <c r="AD570" i="20"/>
  <c r="L570" i="20"/>
  <c r="I572" i="12"/>
  <c r="J572" i="12"/>
  <c r="K572" i="12"/>
  <c r="L572" i="12"/>
  <c r="M572" i="12"/>
  <c r="N572" i="12"/>
  <c r="O572" i="12"/>
  <c r="P572" i="12"/>
  <c r="Q572" i="12"/>
  <c r="R572" i="12"/>
  <c r="S572" i="12"/>
  <c r="T572" i="12"/>
  <c r="U572" i="12"/>
  <c r="V572" i="12"/>
  <c r="J570" i="20"/>
  <c r="X572" i="12"/>
  <c r="I570" i="20"/>
  <c r="Y572" i="12"/>
  <c r="W573" i="12"/>
  <c r="A573" i="12"/>
  <c r="B573" i="12"/>
  <c r="C573" i="12"/>
  <c r="D573" i="12"/>
  <c r="E573" i="12"/>
  <c r="V571" i="20"/>
  <c r="AE571" i="20"/>
  <c r="M571" i="20"/>
  <c r="F573" i="12"/>
  <c r="AC571" i="20"/>
  <c r="K571" i="20"/>
  <c r="G573" i="12"/>
  <c r="H573" i="12"/>
  <c r="AD571" i="20"/>
  <c r="L571" i="20"/>
  <c r="I573" i="12"/>
  <c r="J573" i="12"/>
  <c r="K573" i="12"/>
  <c r="L573" i="12"/>
  <c r="M573" i="12"/>
  <c r="N573" i="12"/>
  <c r="O573" i="12"/>
  <c r="P573" i="12"/>
  <c r="Q573" i="12"/>
  <c r="R573" i="12"/>
  <c r="S573" i="12"/>
  <c r="T573" i="12"/>
  <c r="U573" i="12"/>
  <c r="V573" i="12"/>
  <c r="J571" i="20"/>
  <c r="X573" i="12"/>
  <c r="I571" i="20"/>
  <c r="Y573" i="12"/>
  <c r="W574" i="12"/>
  <c r="A574" i="12"/>
  <c r="B574" i="12"/>
  <c r="C574" i="12"/>
  <c r="D574" i="12"/>
  <c r="E574" i="12"/>
  <c r="V572" i="20"/>
  <c r="AE572" i="20"/>
  <c r="M572" i="20"/>
  <c r="F574" i="12"/>
  <c r="AC572" i="20"/>
  <c r="K572" i="20"/>
  <c r="G574" i="12"/>
  <c r="H574" i="12"/>
  <c r="AD572" i="20"/>
  <c r="L572" i="20"/>
  <c r="I574" i="12"/>
  <c r="J574" i="12"/>
  <c r="K574" i="12"/>
  <c r="L574" i="12"/>
  <c r="M574" i="12"/>
  <c r="N574" i="12"/>
  <c r="O574" i="12"/>
  <c r="P574" i="12"/>
  <c r="Q574" i="12"/>
  <c r="R574" i="12"/>
  <c r="S574" i="12"/>
  <c r="T574" i="12"/>
  <c r="U574" i="12"/>
  <c r="V574" i="12"/>
  <c r="J572" i="20"/>
  <c r="X574" i="12"/>
  <c r="I572" i="20"/>
  <c r="Y574" i="12"/>
  <c r="W575" i="12"/>
  <c r="A575" i="12"/>
  <c r="B575" i="12"/>
  <c r="C575" i="12"/>
  <c r="D575" i="12"/>
  <c r="E575" i="12"/>
  <c r="V573" i="20"/>
  <c r="AE573" i="20"/>
  <c r="M573" i="20"/>
  <c r="F575" i="12"/>
  <c r="AC573" i="20"/>
  <c r="K573" i="20"/>
  <c r="G575" i="12"/>
  <c r="H575" i="12"/>
  <c r="AD573" i="20"/>
  <c r="L573" i="20"/>
  <c r="I575" i="12"/>
  <c r="J575" i="12"/>
  <c r="K575" i="12"/>
  <c r="L575" i="12"/>
  <c r="M575" i="12"/>
  <c r="N575" i="12"/>
  <c r="O575" i="12"/>
  <c r="P575" i="12"/>
  <c r="Q575" i="12"/>
  <c r="R575" i="12"/>
  <c r="S575" i="12"/>
  <c r="T575" i="12"/>
  <c r="U575" i="12"/>
  <c r="V575" i="12"/>
  <c r="J573" i="20"/>
  <c r="X575" i="12"/>
  <c r="I573" i="20"/>
  <c r="Y575" i="12"/>
  <c r="W576" i="12"/>
  <c r="A576" i="12"/>
  <c r="B576" i="12"/>
  <c r="C576" i="12"/>
  <c r="D576" i="12"/>
  <c r="E576" i="12"/>
  <c r="V574" i="20"/>
  <c r="AE574" i="20"/>
  <c r="M574" i="20"/>
  <c r="F576" i="12"/>
  <c r="AC574" i="20"/>
  <c r="K574" i="20"/>
  <c r="G576" i="12"/>
  <c r="H576" i="12"/>
  <c r="AD574" i="20"/>
  <c r="L574" i="20"/>
  <c r="I576" i="12"/>
  <c r="J576" i="12"/>
  <c r="K576" i="12"/>
  <c r="L576" i="12"/>
  <c r="M576" i="12"/>
  <c r="N576" i="12"/>
  <c r="O576" i="12"/>
  <c r="P576" i="12"/>
  <c r="Q576" i="12"/>
  <c r="R576" i="12"/>
  <c r="S576" i="12"/>
  <c r="T576" i="12"/>
  <c r="U576" i="12"/>
  <c r="V576" i="12"/>
  <c r="J574" i="20"/>
  <c r="X576" i="12"/>
  <c r="I574" i="20"/>
  <c r="Y576" i="12"/>
  <c r="W577" i="12"/>
  <c r="A577" i="12"/>
  <c r="B577" i="12"/>
  <c r="C577" i="12"/>
  <c r="D577" i="12"/>
  <c r="E577" i="12"/>
  <c r="C140" i="14"/>
  <c r="V575" i="20"/>
  <c r="AE575" i="20"/>
  <c r="M575" i="20"/>
  <c r="F577" i="12"/>
  <c r="AC575" i="20"/>
  <c r="K575" i="20"/>
  <c r="G577" i="12"/>
  <c r="H577" i="12"/>
  <c r="AD575" i="20"/>
  <c r="L575" i="20"/>
  <c r="I577" i="12"/>
  <c r="J577" i="12"/>
  <c r="K577" i="12"/>
  <c r="L577" i="12"/>
  <c r="M577" i="12"/>
  <c r="N577" i="12"/>
  <c r="O577" i="12"/>
  <c r="P577" i="12"/>
  <c r="Q577" i="12"/>
  <c r="R577" i="12"/>
  <c r="S577" i="12"/>
  <c r="T577" i="12"/>
  <c r="U577" i="12"/>
  <c r="V577" i="12"/>
  <c r="J575" i="20"/>
  <c r="X577" i="12"/>
  <c r="I575" i="20"/>
  <c r="Y577" i="12"/>
  <c r="W578" i="12"/>
  <c r="A578" i="12"/>
  <c r="B578" i="12"/>
  <c r="C578" i="12"/>
  <c r="D578" i="12"/>
  <c r="E578" i="12"/>
  <c r="V576" i="20"/>
  <c r="AE576" i="20"/>
  <c r="M576" i="20"/>
  <c r="F578" i="12"/>
  <c r="AC576" i="20"/>
  <c r="K576" i="20"/>
  <c r="G578" i="12"/>
  <c r="H578" i="12"/>
  <c r="AD576" i="20"/>
  <c r="L576" i="20"/>
  <c r="I578" i="12"/>
  <c r="J578" i="12"/>
  <c r="K578" i="12"/>
  <c r="L578" i="12"/>
  <c r="M578" i="12"/>
  <c r="N578" i="12"/>
  <c r="O578" i="12"/>
  <c r="P578" i="12"/>
  <c r="Q578" i="12"/>
  <c r="R578" i="12"/>
  <c r="S578" i="12"/>
  <c r="T578" i="12"/>
  <c r="U578" i="12"/>
  <c r="V578" i="12"/>
  <c r="J576" i="20"/>
  <c r="X578" i="12"/>
  <c r="I576" i="20"/>
  <c r="Y578" i="12"/>
  <c r="W579" i="12"/>
  <c r="A579" i="12"/>
  <c r="B579" i="12"/>
  <c r="C579" i="12"/>
  <c r="D579" i="12"/>
  <c r="E579" i="12"/>
  <c r="V577" i="20"/>
  <c r="AE577" i="20"/>
  <c r="M577" i="20"/>
  <c r="F579" i="12"/>
  <c r="AC577" i="20"/>
  <c r="K577" i="20"/>
  <c r="G579" i="12"/>
  <c r="H579" i="12"/>
  <c r="AD577" i="20"/>
  <c r="L577" i="20"/>
  <c r="I579" i="12"/>
  <c r="J579" i="12"/>
  <c r="K579" i="12"/>
  <c r="L579" i="12"/>
  <c r="M579" i="12"/>
  <c r="N579" i="12"/>
  <c r="O579" i="12"/>
  <c r="P579" i="12"/>
  <c r="Q579" i="12"/>
  <c r="R579" i="12"/>
  <c r="S579" i="12"/>
  <c r="T579" i="12"/>
  <c r="U579" i="12"/>
  <c r="V579" i="12"/>
  <c r="J577" i="20"/>
  <c r="X579" i="12"/>
  <c r="I577" i="20"/>
  <c r="Y579" i="12"/>
  <c r="W580" i="12"/>
  <c r="A580" i="12"/>
  <c r="B580" i="12"/>
  <c r="C580" i="12"/>
  <c r="D580" i="12"/>
  <c r="E580" i="12"/>
  <c r="V578" i="20"/>
  <c r="AE578" i="20"/>
  <c r="M578" i="20"/>
  <c r="F580" i="12"/>
  <c r="AC578" i="20"/>
  <c r="K578" i="20"/>
  <c r="G580" i="12"/>
  <c r="H580" i="12"/>
  <c r="AD578" i="20"/>
  <c r="L578" i="20"/>
  <c r="I580" i="12"/>
  <c r="J580" i="12"/>
  <c r="K580" i="12"/>
  <c r="L580" i="12"/>
  <c r="M580" i="12"/>
  <c r="N580" i="12"/>
  <c r="O580" i="12"/>
  <c r="P580" i="12"/>
  <c r="Q580" i="12"/>
  <c r="R580" i="12"/>
  <c r="S580" i="12"/>
  <c r="T580" i="12"/>
  <c r="U580" i="12"/>
  <c r="V580" i="12"/>
  <c r="J578" i="20"/>
  <c r="X580" i="12"/>
  <c r="I578" i="20"/>
  <c r="Y580" i="12"/>
  <c r="W581" i="12"/>
  <c r="A581" i="12"/>
  <c r="B581" i="12"/>
  <c r="C581" i="12"/>
  <c r="D581" i="12"/>
  <c r="E581" i="12"/>
  <c r="V579" i="20"/>
  <c r="AE579" i="20"/>
  <c r="M579" i="20"/>
  <c r="F581" i="12"/>
  <c r="AC579" i="20"/>
  <c r="K579" i="20"/>
  <c r="G581" i="12"/>
  <c r="H581" i="12"/>
  <c r="AD579" i="20"/>
  <c r="L579" i="20"/>
  <c r="I581" i="12"/>
  <c r="J581" i="12"/>
  <c r="K581" i="12"/>
  <c r="L581" i="12"/>
  <c r="M581" i="12"/>
  <c r="N581" i="12"/>
  <c r="O581" i="12"/>
  <c r="P581" i="12"/>
  <c r="Q581" i="12"/>
  <c r="R581" i="12"/>
  <c r="S581" i="12"/>
  <c r="T581" i="12"/>
  <c r="U581" i="12"/>
  <c r="V581" i="12"/>
  <c r="J579" i="20"/>
  <c r="X581" i="12"/>
  <c r="I579" i="20"/>
  <c r="Y581" i="12"/>
  <c r="W582" i="12"/>
  <c r="A582" i="12"/>
  <c r="B582" i="12"/>
  <c r="C582" i="12"/>
  <c r="D582" i="12"/>
  <c r="E582" i="12"/>
  <c r="C141" i="14"/>
  <c r="V580" i="20"/>
  <c r="AE580" i="20"/>
  <c r="M580" i="20"/>
  <c r="F582" i="12"/>
  <c r="AC580" i="20"/>
  <c r="K580" i="20"/>
  <c r="G582" i="12"/>
  <c r="H582" i="12"/>
  <c r="AD580" i="20"/>
  <c r="L580" i="20"/>
  <c r="I582" i="12"/>
  <c r="J582" i="12"/>
  <c r="K582" i="12"/>
  <c r="L582" i="12"/>
  <c r="M582" i="12"/>
  <c r="N582" i="12"/>
  <c r="O582" i="12"/>
  <c r="P582" i="12"/>
  <c r="Q582" i="12"/>
  <c r="R582" i="12"/>
  <c r="S582" i="12"/>
  <c r="T582" i="12"/>
  <c r="U582" i="12"/>
  <c r="V582" i="12"/>
  <c r="J580" i="20"/>
  <c r="X582" i="12"/>
  <c r="I580" i="20"/>
  <c r="Y582" i="12"/>
  <c r="W583" i="12"/>
  <c r="A583" i="12"/>
  <c r="B583" i="12"/>
  <c r="C583" i="12"/>
  <c r="D583" i="12"/>
  <c r="E583" i="12"/>
  <c r="V581" i="20"/>
  <c r="AE581" i="20"/>
  <c r="M581" i="20"/>
  <c r="F583" i="12"/>
  <c r="AC581" i="20"/>
  <c r="K581" i="20"/>
  <c r="G583" i="12"/>
  <c r="H583" i="12"/>
  <c r="AD581" i="20"/>
  <c r="L581" i="20"/>
  <c r="I583" i="12"/>
  <c r="J583" i="12"/>
  <c r="K583" i="12"/>
  <c r="L583" i="12"/>
  <c r="M583" i="12"/>
  <c r="N583" i="12"/>
  <c r="O583" i="12"/>
  <c r="P583" i="12"/>
  <c r="Q583" i="12"/>
  <c r="R583" i="12"/>
  <c r="S583" i="12"/>
  <c r="T583" i="12"/>
  <c r="U583" i="12"/>
  <c r="V583" i="12"/>
  <c r="J581" i="20"/>
  <c r="X583" i="12"/>
  <c r="I581" i="20"/>
  <c r="Y583" i="12"/>
  <c r="W584" i="12"/>
  <c r="A584" i="12"/>
  <c r="B584" i="12"/>
  <c r="C584" i="12"/>
  <c r="D584" i="12"/>
  <c r="E584" i="12"/>
  <c r="V582" i="20"/>
  <c r="AE582" i="20"/>
  <c r="M582" i="20"/>
  <c r="F584" i="12"/>
  <c r="AC582" i="20"/>
  <c r="K582" i="20"/>
  <c r="G584" i="12"/>
  <c r="H584" i="12"/>
  <c r="AD582" i="20"/>
  <c r="L582" i="20"/>
  <c r="I584" i="12"/>
  <c r="J584" i="12"/>
  <c r="K584" i="12"/>
  <c r="L584" i="12"/>
  <c r="M584" i="12"/>
  <c r="N584" i="12"/>
  <c r="O584" i="12"/>
  <c r="P584" i="12"/>
  <c r="Q584" i="12"/>
  <c r="R584" i="12"/>
  <c r="S584" i="12"/>
  <c r="T584" i="12"/>
  <c r="U584" i="12"/>
  <c r="V584" i="12"/>
  <c r="J582" i="20"/>
  <c r="X584" i="12"/>
  <c r="I582" i="20"/>
  <c r="Y584" i="12"/>
  <c r="W585" i="12"/>
  <c r="A585" i="12"/>
  <c r="B585" i="12"/>
  <c r="C585" i="12"/>
  <c r="D585" i="12"/>
  <c r="E585" i="12"/>
  <c r="V583" i="20"/>
  <c r="AE583" i="20"/>
  <c r="M583" i="20"/>
  <c r="F585" i="12"/>
  <c r="AC583" i="20"/>
  <c r="K583" i="20"/>
  <c r="G585" i="12"/>
  <c r="H585" i="12"/>
  <c r="AD583" i="20"/>
  <c r="L583" i="20"/>
  <c r="I585" i="12"/>
  <c r="J585" i="12"/>
  <c r="K585" i="12"/>
  <c r="L585" i="12"/>
  <c r="M585" i="12"/>
  <c r="N585" i="12"/>
  <c r="O585" i="12"/>
  <c r="P585" i="12"/>
  <c r="Q585" i="12"/>
  <c r="R585" i="12"/>
  <c r="S585" i="12"/>
  <c r="T585" i="12"/>
  <c r="U585" i="12"/>
  <c r="V585" i="12"/>
  <c r="J583" i="20"/>
  <c r="X585" i="12"/>
  <c r="I583" i="20"/>
  <c r="Y585" i="12"/>
  <c r="W586" i="12"/>
  <c r="A586" i="12"/>
  <c r="B586" i="12"/>
  <c r="C586" i="12"/>
  <c r="D586" i="12"/>
  <c r="E586" i="12"/>
  <c r="V584" i="20"/>
  <c r="AE584" i="20"/>
  <c r="M584" i="20"/>
  <c r="F586" i="12"/>
  <c r="AC584" i="20"/>
  <c r="K584" i="20"/>
  <c r="G586" i="12"/>
  <c r="H586" i="12"/>
  <c r="AD584" i="20"/>
  <c r="L584" i="20"/>
  <c r="I586" i="12"/>
  <c r="J586" i="12"/>
  <c r="K586" i="12"/>
  <c r="L586" i="12"/>
  <c r="M586" i="12"/>
  <c r="N586" i="12"/>
  <c r="O586" i="12"/>
  <c r="P586" i="12"/>
  <c r="Q586" i="12"/>
  <c r="R586" i="12"/>
  <c r="S586" i="12"/>
  <c r="T586" i="12"/>
  <c r="U586" i="12"/>
  <c r="V586" i="12"/>
  <c r="J584" i="20"/>
  <c r="X586" i="12"/>
  <c r="I584" i="20"/>
  <c r="Y586" i="12"/>
  <c r="W587" i="12"/>
  <c r="A587" i="12"/>
  <c r="B587" i="12"/>
  <c r="C587" i="12"/>
  <c r="D587" i="12"/>
  <c r="E587" i="12"/>
  <c r="C142" i="14"/>
  <c r="V585" i="20"/>
  <c r="AE585" i="20"/>
  <c r="M585" i="20"/>
  <c r="F587" i="12"/>
  <c r="AC585" i="20"/>
  <c r="K585" i="20"/>
  <c r="G587" i="12"/>
  <c r="H587" i="12"/>
  <c r="AD585" i="20"/>
  <c r="L585" i="20"/>
  <c r="I587" i="12"/>
  <c r="J587" i="12"/>
  <c r="K587" i="12"/>
  <c r="L587" i="12"/>
  <c r="M587" i="12"/>
  <c r="N587" i="12"/>
  <c r="O587" i="12"/>
  <c r="P587" i="12"/>
  <c r="Q587" i="12"/>
  <c r="R587" i="12"/>
  <c r="S587" i="12"/>
  <c r="T587" i="12"/>
  <c r="U587" i="12"/>
  <c r="V587" i="12"/>
  <c r="J585" i="20"/>
  <c r="X587" i="12"/>
  <c r="I585" i="20"/>
  <c r="Y587" i="12"/>
  <c r="W588" i="12"/>
  <c r="A588" i="12"/>
  <c r="B588" i="12"/>
  <c r="C588" i="12"/>
  <c r="D588" i="12"/>
  <c r="E588" i="12"/>
  <c r="V586" i="20"/>
  <c r="AE586" i="20"/>
  <c r="M586" i="20"/>
  <c r="F588" i="12"/>
  <c r="AC586" i="20"/>
  <c r="K586" i="20"/>
  <c r="G588" i="12"/>
  <c r="H588" i="12"/>
  <c r="AD586" i="20"/>
  <c r="L586" i="20"/>
  <c r="I588" i="12"/>
  <c r="J588" i="12"/>
  <c r="K588" i="12"/>
  <c r="L588" i="12"/>
  <c r="M588" i="12"/>
  <c r="N588" i="12"/>
  <c r="O588" i="12"/>
  <c r="P588" i="12"/>
  <c r="Q588" i="12"/>
  <c r="R588" i="12"/>
  <c r="S588" i="12"/>
  <c r="T588" i="12"/>
  <c r="U588" i="12"/>
  <c r="V588" i="12"/>
  <c r="J586" i="20"/>
  <c r="X588" i="12"/>
  <c r="I586" i="20"/>
  <c r="Y588" i="12"/>
  <c r="W589" i="12"/>
  <c r="A589" i="12"/>
  <c r="B589" i="12"/>
  <c r="C589" i="12"/>
  <c r="D589" i="12"/>
  <c r="E589" i="12"/>
  <c r="V587" i="20"/>
  <c r="AE587" i="20"/>
  <c r="M587" i="20"/>
  <c r="F589" i="12"/>
  <c r="AC587" i="20"/>
  <c r="K587" i="20"/>
  <c r="G589" i="12"/>
  <c r="H589" i="12"/>
  <c r="AD587" i="20"/>
  <c r="L587" i="20"/>
  <c r="I589" i="12"/>
  <c r="J589" i="12"/>
  <c r="K589" i="12"/>
  <c r="L589" i="12"/>
  <c r="M589" i="12"/>
  <c r="N589" i="12"/>
  <c r="O589" i="12"/>
  <c r="P589" i="12"/>
  <c r="Q589" i="12"/>
  <c r="R589" i="12"/>
  <c r="S589" i="12"/>
  <c r="T589" i="12"/>
  <c r="U589" i="12"/>
  <c r="V589" i="12"/>
  <c r="J587" i="20"/>
  <c r="X589" i="12"/>
  <c r="I587" i="20"/>
  <c r="Y589" i="12"/>
  <c r="W590" i="12"/>
  <c r="A590" i="12"/>
  <c r="B590" i="12"/>
  <c r="C590" i="12"/>
  <c r="D590" i="12"/>
  <c r="E590" i="12"/>
  <c r="V588" i="20"/>
  <c r="AE588" i="20"/>
  <c r="M588" i="20"/>
  <c r="F590" i="12"/>
  <c r="AC588" i="20"/>
  <c r="K588" i="20"/>
  <c r="G590" i="12"/>
  <c r="H590" i="12"/>
  <c r="AD588" i="20"/>
  <c r="L588" i="20"/>
  <c r="I590" i="12"/>
  <c r="J590" i="12"/>
  <c r="K590" i="12"/>
  <c r="L590" i="12"/>
  <c r="M590" i="12"/>
  <c r="N590" i="12"/>
  <c r="O590" i="12"/>
  <c r="P590" i="12"/>
  <c r="Q590" i="12"/>
  <c r="R590" i="12"/>
  <c r="S590" i="12"/>
  <c r="T590" i="12"/>
  <c r="U590" i="12"/>
  <c r="V590" i="12"/>
  <c r="J588" i="20"/>
  <c r="X590" i="12"/>
  <c r="I588" i="20"/>
  <c r="Y590" i="12"/>
  <c r="W591" i="12"/>
  <c r="A591" i="12"/>
  <c r="B591" i="12"/>
  <c r="C591" i="12"/>
  <c r="D591" i="12"/>
  <c r="E591" i="12"/>
  <c r="V589" i="20"/>
  <c r="AE589" i="20"/>
  <c r="M589" i="20"/>
  <c r="F591" i="12"/>
  <c r="AC589" i="20"/>
  <c r="K589" i="20"/>
  <c r="G591" i="12"/>
  <c r="H591" i="12"/>
  <c r="AD589" i="20"/>
  <c r="L589" i="20"/>
  <c r="I591" i="12"/>
  <c r="J591" i="12"/>
  <c r="K591" i="12"/>
  <c r="L591" i="12"/>
  <c r="M591" i="12"/>
  <c r="N591" i="12"/>
  <c r="O591" i="12"/>
  <c r="P591" i="12"/>
  <c r="Q591" i="12"/>
  <c r="R591" i="12"/>
  <c r="S591" i="12"/>
  <c r="T591" i="12"/>
  <c r="U591" i="12"/>
  <c r="V591" i="12"/>
  <c r="J589" i="20"/>
  <c r="X591" i="12"/>
  <c r="I589" i="20"/>
  <c r="Y591" i="12"/>
  <c r="W592" i="12"/>
  <c r="A592" i="12"/>
  <c r="B592" i="12"/>
  <c r="C592" i="12"/>
  <c r="D592" i="12"/>
  <c r="E592" i="12"/>
  <c r="C143" i="14"/>
  <c r="V590" i="20"/>
  <c r="AE590" i="20"/>
  <c r="M590" i="20"/>
  <c r="F592" i="12"/>
  <c r="AC590" i="20"/>
  <c r="K590" i="20"/>
  <c r="G592" i="12"/>
  <c r="H592" i="12"/>
  <c r="AD590" i="20"/>
  <c r="L590" i="20"/>
  <c r="I592" i="12"/>
  <c r="J592" i="12"/>
  <c r="K592" i="12"/>
  <c r="L592" i="12"/>
  <c r="M592" i="12"/>
  <c r="N592" i="12"/>
  <c r="O592" i="12"/>
  <c r="P592" i="12"/>
  <c r="Q592" i="12"/>
  <c r="R592" i="12"/>
  <c r="S592" i="12"/>
  <c r="T592" i="12"/>
  <c r="U592" i="12"/>
  <c r="V592" i="12"/>
  <c r="J590" i="20"/>
  <c r="X592" i="12"/>
  <c r="I590" i="20"/>
  <c r="Y592" i="12"/>
  <c r="W593" i="12"/>
  <c r="A593" i="12"/>
  <c r="B593" i="12"/>
  <c r="C593" i="12"/>
  <c r="D593" i="12"/>
  <c r="E593" i="12"/>
  <c r="V591" i="20"/>
  <c r="AE591" i="20"/>
  <c r="M591" i="20"/>
  <c r="F593" i="12"/>
  <c r="AC591" i="20"/>
  <c r="K591" i="20"/>
  <c r="G593" i="12"/>
  <c r="H593" i="12"/>
  <c r="AD591" i="20"/>
  <c r="L591" i="20"/>
  <c r="I593" i="12"/>
  <c r="J593" i="12"/>
  <c r="K593" i="12"/>
  <c r="L593" i="12"/>
  <c r="M593" i="12"/>
  <c r="N593" i="12"/>
  <c r="O593" i="12"/>
  <c r="P593" i="12"/>
  <c r="Q593" i="12"/>
  <c r="R593" i="12"/>
  <c r="S593" i="12"/>
  <c r="T593" i="12"/>
  <c r="U593" i="12"/>
  <c r="V593" i="12"/>
  <c r="J591" i="20"/>
  <c r="X593" i="12"/>
  <c r="I591" i="20"/>
  <c r="Y593" i="12"/>
  <c r="W594" i="12"/>
  <c r="A594" i="12"/>
  <c r="B594" i="12"/>
  <c r="C594" i="12"/>
  <c r="D594" i="12"/>
  <c r="E594" i="12"/>
  <c r="V592" i="20"/>
  <c r="AE592" i="20"/>
  <c r="M592" i="20"/>
  <c r="F594" i="12"/>
  <c r="AC592" i="20"/>
  <c r="K592" i="20"/>
  <c r="G594" i="12"/>
  <c r="H594" i="12"/>
  <c r="AD592" i="20"/>
  <c r="L592" i="20"/>
  <c r="I594" i="12"/>
  <c r="J594" i="12"/>
  <c r="K594" i="12"/>
  <c r="L594" i="12"/>
  <c r="M594" i="12"/>
  <c r="N594" i="12"/>
  <c r="O594" i="12"/>
  <c r="P594" i="12"/>
  <c r="Q594" i="12"/>
  <c r="R594" i="12"/>
  <c r="S594" i="12"/>
  <c r="T594" i="12"/>
  <c r="U594" i="12"/>
  <c r="V594" i="12"/>
  <c r="J592" i="20"/>
  <c r="X594" i="12"/>
  <c r="I592" i="20"/>
  <c r="Y594" i="12"/>
  <c r="W595" i="12"/>
  <c r="A595" i="12"/>
  <c r="B595" i="12"/>
  <c r="C595" i="12"/>
  <c r="D595" i="12"/>
  <c r="E595" i="12"/>
  <c r="V593" i="20"/>
  <c r="AE593" i="20"/>
  <c r="M593" i="20"/>
  <c r="F595" i="12"/>
  <c r="AC593" i="20"/>
  <c r="K593" i="20"/>
  <c r="G595" i="12"/>
  <c r="H595" i="12"/>
  <c r="AD593" i="20"/>
  <c r="L593" i="20"/>
  <c r="I595" i="12"/>
  <c r="J595" i="12"/>
  <c r="K595" i="12"/>
  <c r="L595" i="12"/>
  <c r="M595" i="12"/>
  <c r="N595" i="12"/>
  <c r="O595" i="12"/>
  <c r="P595" i="12"/>
  <c r="Q595" i="12"/>
  <c r="R595" i="12"/>
  <c r="S595" i="12"/>
  <c r="T595" i="12"/>
  <c r="U595" i="12"/>
  <c r="V595" i="12"/>
  <c r="J593" i="20"/>
  <c r="X595" i="12"/>
  <c r="I593" i="20"/>
  <c r="Y595" i="12"/>
  <c r="W596" i="12"/>
  <c r="A596" i="12"/>
  <c r="B596" i="12"/>
  <c r="C596" i="12"/>
  <c r="D596" i="12"/>
  <c r="E596" i="12"/>
  <c r="V594" i="20"/>
  <c r="AE594" i="20"/>
  <c r="M594" i="20"/>
  <c r="F596" i="12"/>
  <c r="AC594" i="20"/>
  <c r="K594" i="20"/>
  <c r="G596" i="12"/>
  <c r="H596" i="12"/>
  <c r="AD594" i="20"/>
  <c r="L594" i="20"/>
  <c r="I596" i="12"/>
  <c r="J596" i="12"/>
  <c r="K596" i="12"/>
  <c r="L596" i="12"/>
  <c r="M596" i="12"/>
  <c r="N596" i="12"/>
  <c r="O596" i="12"/>
  <c r="P596" i="12"/>
  <c r="Q596" i="12"/>
  <c r="R596" i="12"/>
  <c r="S596" i="12"/>
  <c r="T596" i="12"/>
  <c r="U596" i="12"/>
  <c r="V596" i="12"/>
  <c r="J594" i="20"/>
  <c r="X596" i="12"/>
  <c r="I594" i="20"/>
  <c r="Y596" i="12"/>
  <c r="W597" i="12"/>
  <c r="A597" i="12"/>
  <c r="B597" i="12"/>
  <c r="C597" i="12"/>
  <c r="D597" i="12"/>
  <c r="E597" i="12"/>
  <c r="C144" i="14"/>
  <c r="V595" i="20"/>
  <c r="AE595" i="20"/>
  <c r="M595" i="20"/>
  <c r="F597" i="12"/>
  <c r="AC595" i="20"/>
  <c r="K595" i="20"/>
  <c r="G597" i="12"/>
  <c r="H597" i="12"/>
  <c r="AD595" i="20"/>
  <c r="L595" i="20"/>
  <c r="I597" i="12"/>
  <c r="J597" i="12"/>
  <c r="K597" i="12"/>
  <c r="L597" i="12"/>
  <c r="M597" i="12"/>
  <c r="N597" i="12"/>
  <c r="O597" i="12"/>
  <c r="P597" i="12"/>
  <c r="Q597" i="12"/>
  <c r="R597" i="12"/>
  <c r="S597" i="12"/>
  <c r="T597" i="12"/>
  <c r="U597" i="12"/>
  <c r="V597" i="12"/>
  <c r="J595" i="20"/>
  <c r="X597" i="12"/>
  <c r="I595" i="20"/>
  <c r="Y597" i="12"/>
  <c r="W598" i="12"/>
  <c r="A598" i="12"/>
  <c r="B598" i="12"/>
  <c r="C598" i="12"/>
  <c r="D598" i="12"/>
  <c r="E598" i="12"/>
  <c r="V596" i="20"/>
  <c r="AE596" i="20"/>
  <c r="M596" i="20"/>
  <c r="F598" i="12"/>
  <c r="AC596" i="20"/>
  <c r="K596" i="20"/>
  <c r="G598" i="12"/>
  <c r="H598" i="12"/>
  <c r="AD596" i="20"/>
  <c r="L596" i="20"/>
  <c r="I598" i="12"/>
  <c r="J598" i="12"/>
  <c r="K598" i="12"/>
  <c r="L598" i="12"/>
  <c r="M598" i="12"/>
  <c r="N598" i="12"/>
  <c r="O598" i="12"/>
  <c r="P598" i="12"/>
  <c r="Q598" i="12"/>
  <c r="R598" i="12"/>
  <c r="S598" i="12"/>
  <c r="T598" i="12"/>
  <c r="U598" i="12"/>
  <c r="V598" i="12"/>
  <c r="J596" i="20"/>
  <c r="X598" i="12"/>
  <c r="I596" i="20"/>
  <c r="Y598" i="12"/>
  <c r="W599" i="12"/>
  <c r="A599" i="12"/>
  <c r="B599" i="12"/>
  <c r="C599" i="12"/>
  <c r="D599" i="12"/>
  <c r="E599" i="12"/>
  <c r="V597" i="20"/>
  <c r="AE597" i="20"/>
  <c r="M597" i="20"/>
  <c r="F599" i="12"/>
  <c r="AC597" i="20"/>
  <c r="K597" i="20"/>
  <c r="G599" i="12"/>
  <c r="H599" i="12"/>
  <c r="AD597" i="20"/>
  <c r="L597" i="20"/>
  <c r="I599" i="12"/>
  <c r="J599" i="12"/>
  <c r="K599" i="12"/>
  <c r="L599" i="12"/>
  <c r="M599" i="12"/>
  <c r="N599" i="12"/>
  <c r="O599" i="12"/>
  <c r="P599" i="12"/>
  <c r="Q599" i="12"/>
  <c r="R599" i="12"/>
  <c r="S599" i="12"/>
  <c r="T599" i="12"/>
  <c r="U599" i="12"/>
  <c r="V599" i="12"/>
  <c r="J597" i="20"/>
  <c r="X599" i="12"/>
  <c r="I597" i="20"/>
  <c r="Y599" i="12"/>
  <c r="W600" i="12"/>
  <c r="A600" i="12"/>
  <c r="B600" i="12"/>
  <c r="C600" i="12"/>
  <c r="D600" i="12"/>
  <c r="E600" i="12"/>
  <c r="V598" i="20"/>
  <c r="AE598" i="20"/>
  <c r="M598" i="20"/>
  <c r="F600" i="12"/>
  <c r="AC598" i="20"/>
  <c r="K598" i="20"/>
  <c r="G600" i="12"/>
  <c r="H600" i="12"/>
  <c r="AD598" i="20"/>
  <c r="L598" i="20"/>
  <c r="I600" i="12"/>
  <c r="J600" i="12"/>
  <c r="K600" i="12"/>
  <c r="L600" i="12"/>
  <c r="M600" i="12"/>
  <c r="N600" i="12"/>
  <c r="O600" i="12"/>
  <c r="P600" i="12"/>
  <c r="Q600" i="12"/>
  <c r="R600" i="12"/>
  <c r="S600" i="12"/>
  <c r="T600" i="12"/>
  <c r="U600" i="12"/>
  <c r="V600" i="12"/>
  <c r="J598" i="20"/>
  <c r="X600" i="12"/>
  <c r="I598" i="20"/>
  <c r="Y600" i="12"/>
  <c r="W601" i="12"/>
  <c r="A601" i="12"/>
  <c r="B601" i="12"/>
  <c r="C601" i="12"/>
  <c r="D601" i="12"/>
  <c r="E601" i="12"/>
  <c r="V599" i="20"/>
  <c r="AE599" i="20"/>
  <c r="M599" i="20"/>
  <c r="F601" i="12"/>
  <c r="AC599" i="20"/>
  <c r="K599" i="20"/>
  <c r="G601" i="12"/>
  <c r="H601" i="12"/>
  <c r="AD599" i="20"/>
  <c r="L599" i="20"/>
  <c r="I601" i="12"/>
  <c r="J601" i="12"/>
  <c r="K601" i="12"/>
  <c r="L601" i="12"/>
  <c r="M601" i="12"/>
  <c r="N601" i="12"/>
  <c r="O601" i="12"/>
  <c r="P601" i="12"/>
  <c r="Q601" i="12"/>
  <c r="R601" i="12"/>
  <c r="S601" i="12"/>
  <c r="T601" i="12"/>
  <c r="U601" i="12"/>
  <c r="V601" i="12"/>
  <c r="J599" i="20"/>
  <c r="X601" i="12"/>
  <c r="I599" i="20"/>
  <c r="Y601" i="12"/>
  <c r="W602" i="12"/>
  <c r="A602" i="12"/>
  <c r="B602" i="12"/>
  <c r="C602" i="12"/>
  <c r="D602" i="12"/>
  <c r="E602" i="12"/>
  <c r="C145" i="14"/>
  <c r="V600" i="20"/>
  <c r="AE600" i="20"/>
  <c r="M600" i="20"/>
  <c r="F602" i="12"/>
  <c r="AC600" i="20"/>
  <c r="K600" i="20"/>
  <c r="G602" i="12"/>
  <c r="H602" i="12"/>
  <c r="AD600" i="20"/>
  <c r="L600" i="20"/>
  <c r="I602" i="12"/>
  <c r="J602" i="12"/>
  <c r="K602" i="12"/>
  <c r="L602" i="12"/>
  <c r="M602" i="12"/>
  <c r="N602" i="12"/>
  <c r="O602" i="12"/>
  <c r="P602" i="12"/>
  <c r="Q602" i="12"/>
  <c r="R602" i="12"/>
  <c r="S602" i="12"/>
  <c r="T602" i="12"/>
  <c r="U602" i="12"/>
  <c r="V602" i="12"/>
  <c r="J600" i="20"/>
  <c r="X602" i="12"/>
  <c r="I600" i="20"/>
  <c r="Y602" i="12"/>
  <c r="W603" i="12"/>
  <c r="A603" i="12"/>
  <c r="B603" i="12"/>
  <c r="C603" i="12"/>
  <c r="D603" i="12"/>
  <c r="E603" i="12"/>
  <c r="V601" i="20"/>
  <c r="AE601" i="20"/>
  <c r="M601" i="20"/>
  <c r="F603" i="12"/>
  <c r="AC601" i="20"/>
  <c r="K601" i="20"/>
  <c r="G603" i="12"/>
  <c r="H603" i="12"/>
  <c r="AD601" i="20"/>
  <c r="L601" i="20"/>
  <c r="I603" i="12"/>
  <c r="J603" i="12"/>
  <c r="K603" i="12"/>
  <c r="L603" i="12"/>
  <c r="M603" i="12"/>
  <c r="N603" i="12"/>
  <c r="O603" i="12"/>
  <c r="P603" i="12"/>
  <c r="Q603" i="12"/>
  <c r="R603" i="12"/>
  <c r="S603" i="12"/>
  <c r="T603" i="12"/>
  <c r="U603" i="12"/>
  <c r="V603" i="12"/>
  <c r="J601" i="20"/>
  <c r="X603" i="12"/>
  <c r="I601" i="20"/>
  <c r="Y603" i="12"/>
  <c r="W604" i="12"/>
  <c r="A604" i="12"/>
  <c r="B604" i="12"/>
  <c r="C604" i="12"/>
  <c r="D604" i="12"/>
  <c r="E604" i="12"/>
  <c r="V602" i="20"/>
  <c r="AE602" i="20"/>
  <c r="M602" i="20"/>
  <c r="F604" i="12"/>
  <c r="AC602" i="20"/>
  <c r="K602" i="20"/>
  <c r="G604" i="12"/>
  <c r="H604" i="12"/>
  <c r="AD602" i="20"/>
  <c r="L602" i="20"/>
  <c r="I604" i="12"/>
  <c r="J604" i="12"/>
  <c r="K604" i="12"/>
  <c r="L604" i="12"/>
  <c r="M604" i="12"/>
  <c r="N604" i="12"/>
  <c r="O604" i="12"/>
  <c r="P604" i="12"/>
  <c r="Q604" i="12"/>
  <c r="R604" i="12"/>
  <c r="S604" i="12"/>
  <c r="T604" i="12"/>
  <c r="U604" i="12"/>
  <c r="V604" i="12"/>
  <c r="J602" i="20"/>
  <c r="X604" i="12"/>
  <c r="I602" i="20"/>
  <c r="Y604" i="12"/>
  <c r="W605" i="12"/>
  <c r="A605" i="12"/>
  <c r="B605" i="12"/>
  <c r="C605" i="12"/>
  <c r="D605" i="12"/>
  <c r="E605" i="12"/>
  <c r="V603" i="20"/>
  <c r="AE603" i="20"/>
  <c r="M603" i="20"/>
  <c r="F605" i="12"/>
  <c r="AC603" i="20"/>
  <c r="K603" i="20"/>
  <c r="G605" i="12"/>
  <c r="H605" i="12"/>
  <c r="AD603" i="20"/>
  <c r="L603" i="20"/>
  <c r="I605" i="12"/>
  <c r="J605" i="12"/>
  <c r="K605" i="12"/>
  <c r="L605" i="12"/>
  <c r="M605" i="12"/>
  <c r="N605" i="12"/>
  <c r="O605" i="12"/>
  <c r="P605" i="12"/>
  <c r="Q605" i="12"/>
  <c r="R605" i="12"/>
  <c r="S605" i="12"/>
  <c r="T605" i="12"/>
  <c r="U605" i="12"/>
  <c r="V605" i="12"/>
  <c r="J603" i="20"/>
  <c r="X605" i="12"/>
  <c r="I603" i="20"/>
  <c r="Y605" i="12"/>
  <c r="W606" i="12"/>
  <c r="A606" i="12"/>
  <c r="B606" i="12"/>
  <c r="C606" i="12"/>
  <c r="D606" i="12"/>
  <c r="E606" i="12"/>
  <c r="V604" i="20"/>
  <c r="AE604" i="20"/>
  <c r="M604" i="20"/>
  <c r="F606" i="12"/>
  <c r="AC604" i="20"/>
  <c r="K604" i="20"/>
  <c r="G606" i="12"/>
  <c r="H606" i="12"/>
  <c r="AD604" i="20"/>
  <c r="L604" i="20"/>
  <c r="I606" i="12"/>
  <c r="J606" i="12"/>
  <c r="K606" i="12"/>
  <c r="L606" i="12"/>
  <c r="M606" i="12"/>
  <c r="N606" i="12"/>
  <c r="O606" i="12"/>
  <c r="P606" i="12"/>
  <c r="Q606" i="12"/>
  <c r="R606" i="12"/>
  <c r="S606" i="12"/>
  <c r="T606" i="12"/>
  <c r="U606" i="12"/>
  <c r="V606" i="12"/>
  <c r="J604" i="20"/>
  <c r="X606" i="12"/>
  <c r="I604" i="20"/>
  <c r="Y606" i="12"/>
  <c r="W607" i="12"/>
  <c r="A607" i="12"/>
  <c r="B607" i="12"/>
  <c r="C607" i="12"/>
  <c r="D607" i="12"/>
  <c r="E607" i="12"/>
  <c r="C146" i="14"/>
  <c r="V605" i="20"/>
  <c r="AE605" i="20"/>
  <c r="M605" i="20"/>
  <c r="F607" i="12"/>
  <c r="AC605" i="20"/>
  <c r="K605" i="20"/>
  <c r="G607" i="12"/>
  <c r="H607" i="12"/>
  <c r="AD605" i="20"/>
  <c r="L605" i="20"/>
  <c r="I607" i="12"/>
  <c r="J607" i="12"/>
  <c r="K607" i="12"/>
  <c r="L607" i="12"/>
  <c r="M607" i="12"/>
  <c r="N607" i="12"/>
  <c r="O607" i="12"/>
  <c r="P607" i="12"/>
  <c r="Q607" i="12"/>
  <c r="R607" i="12"/>
  <c r="S607" i="12"/>
  <c r="T607" i="12"/>
  <c r="U607" i="12"/>
  <c r="V607" i="12"/>
  <c r="J605" i="20"/>
  <c r="X607" i="12"/>
  <c r="I605" i="20"/>
  <c r="Y607" i="12"/>
  <c r="W608" i="12"/>
  <c r="A608" i="12"/>
  <c r="B608" i="12"/>
  <c r="C608" i="12"/>
  <c r="D608" i="12"/>
  <c r="E608" i="12"/>
  <c r="V606" i="20"/>
  <c r="AE606" i="20"/>
  <c r="M606" i="20"/>
  <c r="F608" i="12"/>
  <c r="AC606" i="20"/>
  <c r="K606" i="20"/>
  <c r="G608" i="12"/>
  <c r="H608" i="12"/>
  <c r="AD606" i="20"/>
  <c r="L606" i="20"/>
  <c r="I608" i="12"/>
  <c r="J608" i="12"/>
  <c r="K608" i="12"/>
  <c r="L608" i="12"/>
  <c r="M608" i="12"/>
  <c r="N608" i="12"/>
  <c r="O608" i="12"/>
  <c r="P608" i="12"/>
  <c r="Q608" i="12"/>
  <c r="R608" i="12"/>
  <c r="S608" i="12"/>
  <c r="T608" i="12"/>
  <c r="U608" i="12"/>
  <c r="V608" i="12"/>
  <c r="J606" i="20"/>
  <c r="X608" i="12"/>
  <c r="I606" i="20"/>
  <c r="Y608" i="12"/>
  <c r="W609" i="12"/>
  <c r="A609" i="12"/>
  <c r="B609" i="12"/>
  <c r="C609" i="12"/>
  <c r="D609" i="12"/>
  <c r="E609" i="12"/>
  <c r="V607" i="20"/>
  <c r="AE607" i="20"/>
  <c r="M607" i="20"/>
  <c r="F609" i="12"/>
  <c r="AC607" i="20"/>
  <c r="K607" i="20"/>
  <c r="G609" i="12"/>
  <c r="H609" i="12"/>
  <c r="AD607" i="20"/>
  <c r="L607" i="20"/>
  <c r="I609" i="12"/>
  <c r="J609" i="12"/>
  <c r="K609" i="12"/>
  <c r="L609" i="12"/>
  <c r="M609" i="12"/>
  <c r="N609" i="12"/>
  <c r="O609" i="12"/>
  <c r="P609" i="12"/>
  <c r="Q609" i="12"/>
  <c r="R609" i="12"/>
  <c r="S609" i="12"/>
  <c r="T609" i="12"/>
  <c r="U609" i="12"/>
  <c r="V609" i="12"/>
  <c r="J607" i="20"/>
  <c r="X609" i="12"/>
  <c r="I607" i="20"/>
  <c r="Y609" i="12"/>
  <c r="W610" i="12"/>
  <c r="A610" i="12"/>
  <c r="B610" i="12"/>
  <c r="C610" i="12"/>
  <c r="D610" i="12"/>
  <c r="E610" i="12"/>
  <c r="V608" i="20"/>
  <c r="AE608" i="20"/>
  <c r="M608" i="20"/>
  <c r="F610" i="12"/>
  <c r="AC608" i="20"/>
  <c r="K608" i="20"/>
  <c r="G610" i="12"/>
  <c r="H610" i="12"/>
  <c r="AD608" i="20"/>
  <c r="L608" i="20"/>
  <c r="I610" i="12"/>
  <c r="J610" i="12"/>
  <c r="K610" i="12"/>
  <c r="L610" i="12"/>
  <c r="M610" i="12"/>
  <c r="N610" i="12"/>
  <c r="O610" i="12"/>
  <c r="P610" i="12"/>
  <c r="Q610" i="12"/>
  <c r="R610" i="12"/>
  <c r="S610" i="12"/>
  <c r="T610" i="12"/>
  <c r="U610" i="12"/>
  <c r="V610" i="12"/>
  <c r="J608" i="20"/>
  <c r="X610" i="12"/>
  <c r="I608" i="20"/>
  <c r="Y610" i="12"/>
  <c r="W611" i="12"/>
  <c r="A611" i="12"/>
  <c r="B611" i="12"/>
  <c r="C611" i="12"/>
  <c r="D611" i="12"/>
  <c r="E611" i="12"/>
  <c r="V609" i="20"/>
  <c r="AE609" i="20"/>
  <c r="M609" i="20"/>
  <c r="F611" i="12"/>
  <c r="AC609" i="20"/>
  <c r="K609" i="20"/>
  <c r="G611" i="12"/>
  <c r="H611" i="12"/>
  <c r="AD609" i="20"/>
  <c r="L609" i="20"/>
  <c r="I611" i="12"/>
  <c r="J611" i="12"/>
  <c r="K611" i="12"/>
  <c r="L611" i="12"/>
  <c r="M611" i="12"/>
  <c r="N611" i="12"/>
  <c r="O611" i="12"/>
  <c r="P611" i="12"/>
  <c r="Q611" i="12"/>
  <c r="R611" i="12"/>
  <c r="S611" i="12"/>
  <c r="T611" i="12"/>
  <c r="U611" i="12"/>
  <c r="V611" i="12"/>
  <c r="J609" i="20"/>
  <c r="X611" i="12"/>
  <c r="I609" i="20"/>
  <c r="Y611" i="12"/>
  <c r="W612" i="12"/>
  <c r="A612" i="12"/>
  <c r="B612" i="12"/>
  <c r="C612" i="12"/>
  <c r="D612" i="12"/>
  <c r="E612" i="12"/>
  <c r="C147" i="14"/>
  <c r="V610" i="20"/>
  <c r="AE610" i="20"/>
  <c r="M610" i="20"/>
  <c r="F612" i="12"/>
  <c r="AC610" i="20"/>
  <c r="K610" i="20"/>
  <c r="G612" i="12"/>
  <c r="H612" i="12"/>
  <c r="AD610" i="20"/>
  <c r="L610" i="20"/>
  <c r="I612" i="12"/>
  <c r="J612" i="12"/>
  <c r="K612" i="12"/>
  <c r="L612" i="12"/>
  <c r="M612" i="12"/>
  <c r="N612" i="12"/>
  <c r="O612" i="12"/>
  <c r="P612" i="12"/>
  <c r="Q612" i="12"/>
  <c r="R612" i="12"/>
  <c r="S612" i="12"/>
  <c r="T612" i="12"/>
  <c r="U612" i="12"/>
  <c r="V612" i="12"/>
  <c r="J610" i="20"/>
  <c r="X612" i="12"/>
  <c r="I610" i="20"/>
  <c r="Y612" i="12"/>
  <c r="W613" i="12"/>
  <c r="A613" i="12"/>
  <c r="B613" i="12"/>
  <c r="C613" i="12"/>
  <c r="D613" i="12"/>
  <c r="E613" i="12"/>
  <c r="V611" i="20"/>
  <c r="AE611" i="20"/>
  <c r="M611" i="20"/>
  <c r="F613" i="12"/>
  <c r="AC611" i="20"/>
  <c r="K611" i="20"/>
  <c r="G613" i="12"/>
  <c r="H613" i="12"/>
  <c r="AD611" i="20"/>
  <c r="L611" i="20"/>
  <c r="I613" i="12"/>
  <c r="J613" i="12"/>
  <c r="K613" i="12"/>
  <c r="L613" i="12"/>
  <c r="M613" i="12"/>
  <c r="N613" i="12"/>
  <c r="O613" i="12"/>
  <c r="P613" i="12"/>
  <c r="Q613" i="12"/>
  <c r="R613" i="12"/>
  <c r="S613" i="12"/>
  <c r="T613" i="12"/>
  <c r="U613" i="12"/>
  <c r="V613" i="12"/>
  <c r="J611" i="20"/>
  <c r="X613" i="12"/>
  <c r="I611" i="20"/>
  <c r="Y613" i="12"/>
  <c r="W614" i="12"/>
  <c r="A614" i="12"/>
  <c r="B614" i="12"/>
  <c r="C614" i="12"/>
  <c r="D614" i="12"/>
  <c r="E614" i="12"/>
  <c r="V612" i="20"/>
  <c r="AE612" i="20"/>
  <c r="M612" i="20"/>
  <c r="F614" i="12"/>
  <c r="AC612" i="20"/>
  <c r="K612" i="20"/>
  <c r="G614" i="12"/>
  <c r="H614" i="12"/>
  <c r="AD612" i="20"/>
  <c r="L612" i="20"/>
  <c r="I614" i="12"/>
  <c r="J614" i="12"/>
  <c r="K614" i="12"/>
  <c r="L614" i="12"/>
  <c r="M614" i="12"/>
  <c r="N614" i="12"/>
  <c r="O614" i="12"/>
  <c r="P614" i="12"/>
  <c r="Q614" i="12"/>
  <c r="R614" i="12"/>
  <c r="S614" i="12"/>
  <c r="T614" i="12"/>
  <c r="U614" i="12"/>
  <c r="V614" i="12"/>
  <c r="J612" i="20"/>
  <c r="X614" i="12"/>
  <c r="I612" i="20"/>
  <c r="Y614" i="12"/>
  <c r="W615" i="12"/>
  <c r="A615" i="12"/>
  <c r="B615" i="12"/>
  <c r="C615" i="12"/>
  <c r="D615" i="12"/>
  <c r="E615" i="12"/>
  <c r="V613" i="20"/>
  <c r="AE613" i="20"/>
  <c r="M613" i="20"/>
  <c r="F615" i="12"/>
  <c r="AC613" i="20"/>
  <c r="K613" i="20"/>
  <c r="G615" i="12"/>
  <c r="H615" i="12"/>
  <c r="AD613" i="20"/>
  <c r="L613" i="20"/>
  <c r="I615" i="12"/>
  <c r="J615" i="12"/>
  <c r="K615" i="12"/>
  <c r="L615" i="12"/>
  <c r="M615" i="12"/>
  <c r="N615" i="12"/>
  <c r="O615" i="12"/>
  <c r="P615" i="12"/>
  <c r="Q615" i="12"/>
  <c r="R615" i="12"/>
  <c r="S615" i="12"/>
  <c r="T615" i="12"/>
  <c r="U615" i="12"/>
  <c r="V615" i="12"/>
  <c r="J613" i="20"/>
  <c r="X615" i="12"/>
  <c r="I613" i="20"/>
  <c r="Y615" i="12"/>
  <c r="W616" i="12"/>
  <c r="A616" i="12"/>
  <c r="B616" i="12"/>
  <c r="C616" i="12"/>
  <c r="D616" i="12"/>
  <c r="E616" i="12"/>
  <c r="V614" i="20"/>
  <c r="AE614" i="20"/>
  <c r="M614" i="20"/>
  <c r="F616" i="12"/>
  <c r="AC614" i="20"/>
  <c r="K614" i="20"/>
  <c r="G616" i="12"/>
  <c r="H616" i="12"/>
  <c r="AD614" i="20"/>
  <c r="L614" i="20"/>
  <c r="I616" i="12"/>
  <c r="J616" i="12"/>
  <c r="K616" i="12"/>
  <c r="L616" i="12"/>
  <c r="M616" i="12"/>
  <c r="N616" i="12"/>
  <c r="O616" i="12"/>
  <c r="P616" i="12"/>
  <c r="Q616" i="12"/>
  <c r="R616" i="12"/>
  <c r="S616" i="12"/>
  <c r="T616" i="12"/>
  <c r="U616" i="12"/>
  <c r="V616" i="12"/>
  <c r="J614" i="20"/>
  <c r="X616" i="12"/>
  <c r="I614" i="20"/>
  <c r="Y616" i="12"/>
  <c r="W617" i="12"/>
  <c r="A617" i="12"/>
  <c r="B617" i="12"/>
  <c r="C617" i="12"/>
  <c r="D617" i="12"/>
  <c r="E617" i="12"/>
  <c r="C148" i="14"/>
  <c r="V615" i="20"/>
  <c r="AE615" i="20"/>
  <c r="M615" i="20"/>
  <c r="F617" i="12"/>
  <c r="AC615" i="20"/>
  <c r="K615" i="20"/>
  <c r="G617" i="12"/>
  <c r="H617" i="12"/>
  <c r="AD615" i="20"/>
  <c r="L615" i="20"/>
  <c r="I617" i="12"/>
  <c r="J617" i="12"/>
  <c r="K617" i="12"/>
  <c r="L617" i="12"/>
  <c r="M617" i="12"/>
  <c r="N617" i="12"/>
  <c r="O617" i="12"/>
  <c r="P617" i="12"/>
  <c r="Q617" i="12"/>
  <c r="R617" i="12"/>
  <c r="S617" i="12"/>
  <c r="T617" i="12"/>
  <c r="U617" i="12"/>
  <c r="V617" i="12"/>
  <c r="J615" i="20"/>
  <c r="X617" i="12"/>
  <c r="I615" i="20"/>
  <c r="Y617" i="12"/>
  <c r="W618" i="12"/>
  <c r="A618" i="12"/>
  <c r="B618" i="12"/>
  <c r="C618" i="12"/>
  <c r="D618" i="12"/>
  <c r="E618" i="12"/>
  <c r="V616" i="20"/>
  <c r="AE616" i="20"/>
  <c r="M616" i="20"/>
  <c r="F618" i="12"/>
  <c r="AC616" i="20"/>
  <c r="K616" i="20"/>
  <c r="G618" i="12"/>
  <c r="H618" i="12"/>
  <c r="AD616" i="20"/>
  <c r="L616" i="20"/>
  <c r="I618" i="12"/>
  <c r="J618" i="12"/>
  <c r="K618" i="12"/>
  <c r="L618" i="12"/>
  <c r="M618" i="12"/>
  <c r="N618" i="12"/>
  <c r="O618" i="12"/>
  <c r="P618" i="12"/>
  <c r="Q618" i="12"/>
  <c r="R618" i="12"/>
  <c r="S618" i="12"/>
  <c r="T618" i="12"/>
  <c r="U618" i="12"/>
  <c r="V618" i="12"/>
  <c r="J616" i="20"/>
  <c r="X618" i="12"/>
  <c r="I616" i="20"/>
  <c r="Y618" i="12"/>
  <c r="W619" i="12"/>
  <c r="A619" i="12"/>
  <c r="B619" i="12"/>
  <c r="C619" i="12"/>
  <c r="D619" i="12"/>
  <c r="E619" i="12"/>
  <c r="V617" i="20"/>
  <c r="AE617" i="20"/>
  <c r="M617" i="20"/>
  <c r="F619" i="12"/>
  <c r="AC617" i="20"/>
  <c r="K617" i="20"/>
  <c r="G619" i="12"/>
  <c r="H619" i="12"/>
  <c r="AD617" i="20"/>
  <c r="L617" i="20"/>
  <c r="I619" i="12"/>
  <c r="J619" i="12"/>
  <c r="K619" i="12"/>
  <c r="L619" i="12"/>
  <c r="M619" i="12"/>
  <c r="N619" i="12"/>
  <c r="O619" i="12"/>
  <c r="P619" i="12"/>
  <c r="Q619" i="12"/>
  <c r="R619" i="12"/>
  <c r="S619" i="12"/>
  <c r="T619" i="12"/>
  <c r="U619" i="12"/>
  <c r="V619" i="12"/>
  <c r="J617" i="20"/>
  <c r="X619" i="12"/>
  <c r="I617" i="20"/>
  <c r="Y619" i="12"/>
  <c r="W620" i="12"/>
  <c r="A620" i="12"/>
  <c r="B620" i="12"/>
  <c r="C620" i="12"/>
  <c r="D620" i="12"/>
  <c r="E620" i="12"/>
  <c r="V618" i="20"/>
  <c r="AE618" i="20"/>
  <c r="M618" i="20"/>
  <c r="F620" i="12"/>
  <c r="AC618" i="20"/>
  <c r="K618" i="20"/>
  <c r="G620" i="12"/>
  <c r="H620" i="12"/>
  <c r="AD618" i="20"/>
  <c r="L618" i="20"/>
  <c r="I620" i="12"/>
  <c r="J620" i="12"/>
  <c r="K620" i="12"/>
  <c r="L620" i="12"/>
  <c r="M620" i="12"/>
  <c r="N620" i="12"/>
  <c r="O620" i="12"/>
  <c r="P620" i="12"/>
  <c r="Q620" i="12"/>
  <c r="R620" i="12"/>
  <c r="S620" i="12"/>
  <c r="T620" i="12"/>
  <c r="U620" i="12"/>
  <c r="V620" i="12"/>
  <c r="J618" i="20"/>
  <c r="X620" i="12"/>
  <c r="I618" i="20"/>
  <c r="Y620" i="12"/>
  <c r="W621" i="12"/>
  <c r="A621" i="12"/>
  <c r="B621" i="12"/>
  <c r="C621" i="12"/>
  <c r="D621" i="12"/>
  <c r="E621" i="12"/>
  <c r="V619" i="20"/>
  <c r="AE619" i="20"/>
  <c r="M619" i="20"/>
  <c r="F621" i="12"/>
  <c r="AC619" i="20"/>
  <c r="K619" i="20"/>
  <c r="G621" i="12"/>
  <c r="H621" i="12"/>
  <c r="AD619" i="20"/>
  <c r="L619" i="20"/>
  <c r="I621" i="12"/>
  <c r="J621" i="12"/>
  <c r="K621" i="12"/>
  <c r="L621" i="12"/>
  <c r="M621" i="12"/>
  <c r="N621" i="12"/>
  <c r="O621" i="12"/>
  <c r="P621" i="12"/>
  <c r="Q621" i="12"/>
  <c r="R621" i="12"/>
  <c r="S621" i="12"/>
  <c r="T621" i="12"/>
  <c r="U621" i="12"/>
  <c r="V621" i="12"/>
  <c r="J619" i="20"/>
  <c r="X621" i="12"/>
  <c r="I619" i="20"/>
  <c r="Y621" i="12"/>
  <c r="W622" i="12"/>
  <c r="A622" i="12"/>
  <c r="B622" i="12"/>
  <c r="C622" i="12"/>
  <c r="D622" i="12"/>
  <c r="E622" i="12"/>
  <c r="C149" i="14"/>
  <c r="V620" i="20"/>
  <c r="AE620" i="20"/>
  <c r="M620" i="20"/>
  <c r="F622" i="12"/>
  <c r="AC620" i="20"/>
  <c r="K620" i="20"/>
  <c r="G622" i="12"/>
  <c r="H622" i="12"/>
  <c r="AD620" i="20"/>
  <c r="L620" i="20"/>
  <c r="I622" i="12"/>
  <c r="J622" i="12"/>
  <c r="K622" i="12"/>
  <c r="L622" i="12"/>
  <c r="M622" i="12"/>
  <c r="N622" i="12"/>
  <c r="O622" i="12"/>
  <c r="P622" i="12"/>
  <c r="Q622" i="12"/>
  <c r="R622" i="12"/>
  <c r="S622" i="12"/>
  <c r="T622" i="12"/>
  <c r="U622" i="12"/>
  <c r="V622" i="12"/>
  <c r="J620" i="20"/>
  <c r="X622" i="12"/>
  <c r="I620" i="20"/>
  <c r="Y622" i="12"/>
  <c r="W623" i="12"/>
  <c r="A623" i="12"/>
  <c r="B623" i="12"/>
  <c r="C623" i="12"/>
  <c r="D623" i="12"/>
  <c r="E623" i="12"/>
  <c r="V621" i="20"/>
  <c r="AE621" i="20"/>
  <c r="M621" i="20"/>
  <c r="F623" i="12"/>
  <c r="AC621" i="20"/>
  <c r="K621" i="20"/>
  <c r="G623" i="12"/>
  <c r="H623" i="12"/>
  <c r="AD621" i="20"/>
  <c r="L621" i="20"/>
  <c r="I623" i="12"/>
  <c r="J623" i="12"/>
  <c r="K623" i="12"/>
  <c r="L623" i="12"/>
  <c r="M623" i="12"/>
  <c r="N623" i="12"/>
  <c r="O623" i="12"/>
  <c r="P623" i="12"/>
  <c r="Q623" i="12"/>
  <c r="R623" i="12"/>
  <c r="S623" i="12"/>
  <c r="T623" i="12"/>
  <c r="U623" i="12"/>
  <c r="V623" i="12"/>
  <c r="J621" i="20"/>
  <c r="X623" i="12"/>
  <c r="I621" i="20"/>
  <c r="Y623" i="12"/>
  <c r="W624" i="12"/>
  <c r="A624" i="12"/>
  <c r="B624" i="12"/>
  <c r="C624" i="12"/>
  <c r="D624" i="12"/>
  <c r="E624" i="12"/>
  <c r="V622" i="20"/>
  <c r="AE622" i="20"/>
  <c r="M622" i="20"/>
  <c r="F624" i="12"/>
  <c r="AC622" i="20"/>
  <c r="K622" i="20"/>
  <c r="G624" i="12"/>
  <c r="H624" i="12"/>
  <c r="AD622" i="20"/>
  <c r="L622" i="20"/>
  <c r="I624" i="12"/>
  <c r="J624" i="12"/>
  <c r="K624" i="12"/>
  <c r="L624" i="12"/>
  <c r="M624" i="12"/>
  <c r="N624" i="12"/>
  <c r="O624" i="12"/>
  <c r="P624" i="12"/>
  <c r="Q624" i="12"/>
  <c r="R624" i="12"/>
  <c r="S624" i="12"/>
  <c r="T624" i="12"/>
  <c r="U624" i="12"/>
  <c r="V624" i="12"/>
  <c r="J622" i="20"/>
  <c r="X624" i="12"/>
  <c r="I622" i="20"/>
  <c r="Y624" i="12"/>
  <c r="W625" i="12"/>
  <c r="A625" i="12"/>
  <c r="B625" i="12"/>
  <c r="C625" i="12"/>
  <c r="D625" i="12"/>
  <c r="E625" i="12"/>
  <c r="V623" i="20"/>
  <c r="AE623" i="20"/>
  <c r="M623" i="20"/>
  <c r="F625" i="12"/>
  <c r="AC623" i="20"/>
  <c r="K623" i="20"/>
  <c r="G625" i="12"/>
  <c r="H625" i="12"/>
  <c r="AD623" i="20"/>
  <c r="L623" i="20"/>
  <c r="I625" i="12"/>
  <c r="J625" i="12"/>
  <c r="K625" i="12"/>
  <c r="L625" i="12"/>
  <c r="M625" i="12"/>
  <c r="N625" i="12"/>
  <c r="O625" i="12"/>
  <c r="P625" i="12"/>
  <c r="Q625" i="12"/>
  <c r="R625" i="12"/>
  <c r="S625" i="12"/>
  <c r="T625" i="12"/>
  <c r="U625" i="12"/>
  <c r="V625" i="12"/>
  <c r="J623" i="20"/>
  <c r="X625" i="12"/>
  <c r="I623" i="20"/>
  <c r="Y625" i="12"/>
  <c r="W626" i="12"/>
  <c r="A626" i="12"/>
  <c r="B626" i="12"/>
  <c r="C626" i="12"/>
  <c r="D626" i="12"/>
  <c r="E626" i="12"/>
  <c r="V624" i="20"/>
  <c r="AE624" i="20"/>
  <c r="M624" i="20"/>
  <c r="F626" i="12"/>
  <c r="AC624" i="20"/>
  <c r="K624" i="20"/>
  <c r="G626" i="12"/>
  <c r="H626" i="12"/>
  <c r="AD624" i="20"/>
  <c r="L624" i="20"/>
  <c r="I626" i="12"/>
  <c r="J626" i="12"/>
  <c r="K626" i="12"/>
  <c r="L626" i="12"/>
  <c r="M626" i="12"/>
  <c r="N626" i="12"/>
  <c r="O626" i="12"/>
  <c r="P626" i="12"/>
  <c r="Q626" i="12"/>
  <c r="R626" i="12"/>
  <c r="S626" i="12"/>
  <c r="T626" i="12"/>
  <c r="U626" i="12"/>
  <c r="V626" i="12"/>
  <c r="J624" i="20"/>
  <c r="X626" i="12"/>
  <c r="I624" i="20"/>
  <c r="Y626" i="12"/>
  <c r="W627" i="12"/>
  <c r="A627" i="12"/>
  <c r="B627" i="12"/>
  <c r="C627" i="12"/>
  <c r="D627" i="12"/>
  <c r="E627" i="12"/>
  <c r="C150" i="14"/>
  <c r="V625" i="20"/>
  <c r="AE625" i="20"/>
  <c r="M625" i="20"/>
  <c r="F627" i="12"/>
  <c r="AC625" i="20"/>
  <c r="K625" i="20"/>
  <c r="G627" i="12"/>
  <c r="H627" i="12"/>
  <c r="AD625" i="20"/>
  <c r="L625" i="20"/>
  <c r="I627" i="12"/>
  <c r="J627" i="12"/>
  <c r="K627" i="12"/>
  <c r="L627" i="12"/>
  <c r="M627" i="12"/>
  <c r="N627" i="12"/>
  <c r="O627" i="12"/>
  <c r="P627" i="12"/>
  <c r="Q627" i="12"/>
  <c r="R627" i="12"/>
  <c r="S627" i="12"/>
  <c r="T627" i="12"/>
  <c r="U627" i="12"/>
  <c r="V627" i="12"/>
  <c r="J625" i="20"/>
  <c r="X627" i="12"/>
  <c r="I625" i="20"/>
  <c r="Y627" i="12"/>
  <c r="W628" i="12"/>
  <c r="A628" i="12"/>
  <c r="B628" i="12"/>
  <c r="C628" i="12"/>
  <c r="D628" i="12"/>
  <c r="E628" i="12"/>
  <c r="V626" i="20"/>
  <c r="AE626" i="20"/>
  <c r="M626" i="20"/>
  <c r="F628" i="12"/>
  <c r="AC626" i="20"/>
  <c r="K626" i="20"/>
  <c r="G628" i="12"/>
  <c r="H628" i="12"/>
  <c r="AD626" i="20"/>
  <c r="L626" i="20"/>
  <c r="I628" i="12"/>
  <c r="J628" i="12"/>
  <c r="K628" i="12"/>
  <c r="L628" i="12"/>
  <c r="M628" i="12"/>
  <c r="N628" i="12"/>
  <c r="O628" i="12"/>
  <c r="P628" i="12"/>
  <c r="Q628" i="12"/>
  <c r="R628" i="12"/>
  <c r="S628" i="12"/>
  <c r="T628" i="12"/>
  <c r="U628" i="12"/>
  <c r="V628" i="12"/>
  <c r="J626" i="20"/>
  <c r="X628" i="12"/>
  <c r="I626" i="20"/>
  <c r="Y628" i="12"/>
  <c r="W629" i="12"/>
  <c r="A629" i="12"/>
  <c r="B629" i="12"/>
  <c r="C629" i="12"/>
  <c r="D629" i="12"/>
  <c r="E629" i="12"/>
  <c r="V627" i="20"/>
  <c r="AE627" i="20"/>
  <c r="M627" i="20"/>
  <c r="F629" i="12"/>
  <c r="AC627" i="20"/>
  <c r="K627" i="20"/>
  <c r="G629" i="12"/>
  <c r="H629" i="12"/>
  <c r="AD627" i="20"/>
  <c r="L627" i="20"/>
  <c r="I629" i="12"/>
  <c r="J629" i="12"/>
  <c r="K629" i="12"/>
  <c r="L629" i="12"/>
  <c r="M629" i="12"/>
  <c r="N629" i="12"/>
  <c r="O629" i="12"/>
  <c r="P629" i="12"/>
  <c r="Q629" i="12"/>
  <c r="R629" i="12"/>
  <c r="S629" i="12"/>
  <c r="T629" i="12"/>
  <c r="U629" i="12"/>
  <c r="V629" i="12"/>
  <c r="J627" i="20"/>
  <c r="X629" i="12"/>
  <c r="I627" i="20"/>
  <c r="Y629" i="12"/>
  <c r="W630" i="12"/>
  <c r="A630" i="12"/>
  <c r="B630" i="12"/>
  <c r="C630" i="12"/>
  <c r="D630" i="12"/>
  <c r="E630" i="12"/>
  <c r="V628" i="20"/>
  <c r="AE628" i="20"/>
  <c r="M628" i="20"/>
  <c r="F630" i="12"/>
  <c r="AC628" i="20"/>
  <c r="K628" i="20"/>
  <c r="G630" i="12"/>
  <c r="H630" i="12"/>
  <c r="AD628" i="20"/>
  <c r="L628" i="20"/>
  <c r="I630" i="12"/>
  <c r="J630" i="12"/>
  <c r="K630" i="12"/>
  <c r="L630" i="12"/>
  <c r="M630" i="12"/>
  <c r="N630" i="12"/>
  <c r="O630" i="12"/>
  <c r="P630" i="12"/>
  <c r="Q630" i="12"/>
  <c r="R630" i="12"/>
  <c r="S630" i="12"/>
  <c r="T630" i="12"/>
  <c r="U630" i="12"/>
  <c r="V630" i="12"/>
  <c r="J628" i="20"/>
  <c r="X630" i="12"/>
  <c r="I628" i="20"/>
  <c r="Y630" i="12"/>
  <c r="W631" i="12"/>
  <c r="A631" i="12"/>
  <c r="B631" i="12"/>
  <c r="C631" i="12"/>
  <c r="D631" i="12"/>
  <c r="E631" i="12"/>
  <c r="V629" i="20"/>
  <c r="AE629" i="20"/>
  <c r="M629" i="20"/>
  <c r="F631" i="12"/>
  <c r="AC629" i="20"/>
  <c r="K629" i="20"/>
  <c r="G631" i="12"/>
  <c r="H631" i="12"/>
  <c r="AD629" i="20"/>
  <c r="L629" i="20"/>
  <c r="I631" i="12"/>
  <c r="J631" i="12"/>
  <c r="K631" i="12"/>
  <c r="L631" i="12"/>
  <c r="M631" i="12"/>
  <c r="N631" i="12"/>
  <c r="O631" i="12"/>
  <c r="P631" i="12"/>
  <c r="Q631" i="12"/>
  <c r="R631" i="12"/>
  <c r="S631" i="12"/>
  <c r="T631" i="12"/>
  <c r="U631" i="12"/>
  <c r="V631" i="12"/>
  <c r="J629" i="20"/>
  <c r="X631" i="12"/>
  <c r="I629" i="20"/>
  <c r="Y631" i="12"/>
  <c r="W632" i="12"/>
  <c r="A632" i="12"/>
  <c r="B632" i="12"/>
  <c r="C632" i="12"/>
  <c r="D632" i="12"/>
  <c r="E632" i="12"/>
  <c r="C151" i="14"/>
  <c r="V630" i="20"/>
  <c r="AE630" i="20"/>
  <c r="M630" i="20"/>
  <c r="F632" i="12"/>
  <c r="AC630" i="20"/>
  <c r="K630" i="20"/>
  <c r="G632" i="12"/>
  <c r="H632" i="12"/>
  <c r="AD630" i="20"/>
  <c r="L630" i="20"/>
  <c r="I632" i="12"/>
  <c r="J632" i="12"/>
  <c r="K632" i="12"/>
  <c r="L632" i="12"/>
  <c r="M632" i="12"/>
  <c r="N632" i="12"/>
  <c r="O632" i="12"/>
  <c r="P632" i="12"/>
  <c r="Q632" i="12"/>
  <c r="R632" i="12"/>
  <c r="S632" i="12"/>
  <c r="T632" i="12"/>
  <c r="U632" i="12"/>
  <c r="V632" i="12"/>
  <c r="J630" i="20"/>
  <c r="X632" i="12"/>
  <c r="I630" i="20"/>
  <c r="Y632" i="12"/>
  <c r="W633" i="12"/>
  <c r="A633" i="12"/>
  <c r="B633" i="12"/>
  <c r="C633" i="12"/>
  <c r="D633" i="12"/>
  <c r="E633" i="12"/>
  <c r="V631" i="20"/>
  <c r="AE631" i="20"/>
  <c r="M631" i="20"/>
  <c r="F633" i="12"/>
  <c r="AC631" i="20"/>
  <c r="K631" i="20"/>
  <c r="G633" i="12"/>
  <c r="H633" i="12"/>
  <c r="AD631" i="20"/>
  <c r="L631" i="20"/>
  <c r="I633" i="12"/>
  <c r="J633" i="12"/>
  <c r="K633" i="12"/>
  <c r="L633" i="12"/>
  <c r="M633" i="12"/>
  <c r="N633" i="12"/>
  <c r="O633" i="12"/>
  <c r="P633" i="12"/>
  <c r="Q633" i="12"/>
  <c r="R633" i="12"/>
  <c r="S633" i="12"/>
  <c r="T633" i="12"/>
  <c r="U633" i="12"/>
  <c r="V633" i="12"/>
  <c r="J631" i="20"/>
  <c r="X633" i="12"/>
  <c r="I631" i="20"/>
  <c r="Y633" i="12"/>
  <c r="W634" i="12"/>
  <c r="A634" i="12"/>
  <c r="B634" i="12"/>
  <c r="C634" i="12"/>
  <c r="D634" i="12"/>
  <c r="E634" i="12"/>
  <c r="V632" i="20"/>
  <c r="AE632" i="20"/>
  <c r="M632" i="20"/>
  <c r="F634" i="12"/>
  <c r="AC632" i="20"/>
  <c r="K632" i="20"/>
  <c r="G634" i="12"/>
  <c r="H634" i="12"/>
  <c r="AD632" i="20"/>
  <c r="L632" i="20"/>
  <c r="I634" i="12"/>
  <c r="J634" i="12"/>
  <c r="K634" i="12"/>
  <c r="L634" i="12"/>
  <c r="M634" i="12"/>
  <c r="N634" i="12"/>
  <c r="O634" i="12"/>
  <c r="P634" i="12"/>
  <c r="Q634" i="12"/>
  <c r="R634" i="12"/>
  <c r="S634" i="12"/>
  <c r="T634" i="12"/>
  <c r="U634" i="12"/>
  <c r="V634" i="12"/>
  <c r="J632" i="20"/>
  <c r="X634" i="12"/>
  <c r="I632" i="20"/>
  <c r="Y634" i="12"/>
  <c r="W635" i="12"/>
  <c r="A635" i="12"/>
  <c r="B635" i="12"/>
  <c r="C635" i="12"/>
  <c r="D635" i="12"/>
  <c r="E635" i="12"/>
  <c r="V633" i="20"/>
  <c r="AE633" i="20"/>
  <c r="M633" i="20"/>
  <c r="F635" i="12"/>
  <c r="AC633" i="20"/>
  <c r="K633" i="20"/>
  <c r="G635" i="12"/>
  <c r="H635" i="12"/>
  <c r="AD633" i="20"/>
  <c r="L633" i="20"/>
  <c r="I635" i="12"/>
  <c r="J635" i="12"/>
  <c r="K635" i="12"/>
  <c r="L635" i="12"/>
  <c r="M635" i="12"/>
  <c r="N635" i="12"/>
  <c r="O635" i="12"/>
  <c r="P635" i="12"/>
  <c r="Q635" i="12"/>
  <c r="R635" i="12"/>
  <c r="S635" i="12"/>
  <c r="T635" i="12"/>
  <c r="U635" i="12"/>
  <c r="V635" i="12"/>
  <c r="J633" i="20"/>
  <c r="X635" i="12"/>
  <c r="I633" i="20"/>
  <c r="Y635" i="12"/>
  <c r="W636" i="12"/>
  <c r="A636" i="12"/>
  <c r="B636" i="12"/>
  <c r="C636" i="12"/>
  <c r="D636" i="12"/>
  <c r="E636" i="12"/>
  <c r="V634" i="20"/>
  <c r="AE634" i="20"/>
  <c r="M634" i="20"/>
  <c r="F636" i="12"/>
  <c r="AC634" i="20"/>
  <c r="K634" i="20"/>
  <c r="G636" i="12"/>
  <c r="H636" i="12"/>
  <c r="AD634" i="20"/>
  <c r="L634" i="20"/>
  <c r="I636" i="12"/>
  <c r="J636" i="12"/>
  <c r="K636" i="12"/>
  <c r="L636" i="12"/>
  <c r="M636" i="12"/>
  <c r="N636" i="12"/>
  <c r="O636" i="12"/>
  <c r="P636" i="12"/>
  <c r="Q636" i="12"/>
  <c r="R636" i="12"/>
  <c r="S636" i="12"/>
  <c r="T636" i="12"/>
  <c r="U636" i="12"/>
  <c r="V636" i="12"/>
  <c r="J634" i="20"/>
  <c r="X636" i="12"/>
  <c r="I634" i="20"/>
  <c r="Y636" i="12"/>
  <c r="W637" i="12"/>
  <c r="A637" i="12"/>
  <c r="B637" i="12"/>
  <c r="C637" i="12"/>
  <c r="D637" i="12"/>
  <c r="E637" i="12"/>
  <c r="C152" i="14"/>
  <c r="V635" i="20"/>
  <c r="AE635" i="20"/>
  <c r="M635" i="20"/>
  <c r="F637" i="12"/>
  <c r="AC635" i="20"/>
  <c r="K635" i="20"/>
  <c r="G637" i="12"/>
  <c r="H637" i="12"/>
  <c r="AD635" i="20"/>
  <c r="L635" i="20"/>
  <c r="I637" i="12"/>
  <c r="J637" i="12"/>
  <c r="K637" i="12"/>
  <c r="L637" i="12"/>
  <c r="M637" i="12"/>
  <c r="N637" i="12"/>
  <c r="O637" i="12"/>
  <c r="P637" i="12"/>
  <c r="Q637" i="12"/>
  <c r="R637" i="12"/>
  <c r="S637" i="12"/>
  <c r="T637" i="12"/>
  <c r="U637" i="12"/>
  <c r="V637" i="12"/>
  <c r="J635" i="20"/>
  <c r="X637" i="12"/>
  <c r="I635" i="20"/>
  <c r="Y637" i="12"/>
  <c r="W638" i="12"/>
  <c r="A638" i="12"/>
  <c r="B638" i="12"/>
  <c r="C638" i="12"/>
  <c r="D638" i="12"/>
  <c r="E638" i="12"/>
  <c r="V636" i="20"/>
  <c r="AE636" i="20"/>
  <c r="M636" i="20"/>
  <c r="F638" i="12"/>
  <c r="AC636" i="20"/>
  <c r="K636" i="20"/>
  <c r="G638" i="12"/>
  <c r="H638" i="12"/>
  <c r="AD636" i="20"/>
  <c r="L636" i="20"/>
  <c r="I638" i="12"/>
  <c r="J638" i="12"/>
  <c r="K638" i="12"/>
  <c r="L638" i="12"/>
  <c r="M638" i="12"/>
  <c r="N638" i="12"/>
  <c r="O638" i="12"/>
  <c r="P638" i="12"/>
  <c r="Q638" i="12"/>
  <c r="R638" i="12"/>
  <c r="S638" i="12"/>
  <c r="T638" i="12"/>
  <c r="U638" i="12"/>
  <c r="V638" i="12"/>
  <c r="J636" i="20"/>
  <c r="X638" i="12"/>
  <c r="I636" i="20"/>
  <c r="Y638" i="12"/>
  <c r="W639" i="12"/>
  <c r="A639" i="12"/>
  <c r="B639" i="12"/>
  <c r="C639" i="12"/>
  <c r="D639" i="12"/>
  <c r="E639" i="12"/>
  <c r="V637" i="20"/>
  <c r="AE637" i="20"/>
  <c r="M637" i="20"/>
  <c r="F639" i="12"/>
  <c r="AC637" i="20"/>
  <c r="K637" i="20"/>
  <c r="G639" i="12"/>
  <c r="H639" i="12"/>
  <c r="AD637" i="20"/>
  <c r="L637" i="20"/>
  <c r="I639" i="12"/>
  <c r="J639" i="12"/>
  <c r="K639" i="12"/>
  <c r="L639" i="12"/>
  <c r="M639" i="12"/>
  <c r="N639" i="12"/>
  <c r="O639" i="12"/>
  <c r="P639" i="12"/>
  <c r="Q639" i="12"/>
  <c r="R639" i="12"/>
  <c r="S639" i="12"/>
  <c r="T639" i="12"/>
  <c r="U639" i="12"/>
  <c r="V639" i="12"/>
  <c r="J637" i="20"/>
  <c r="X639" i="12"/>
  <c r="I637" i="20"/>
  <c r="Y639" i="12"/>
  <c r="W640" i="12"/>
  <c r="A640" i="12"/>
  <c r="B640" i="12"/>
  <c r="C640" i="12"/>
  <c r="D640" i="12"/>
  <c r="E640" i="12"/>
  <c r="V638" i="20"/>
  <c r="AE638" i="20"/>
  <c r="M638" i="20"/>
  <c r="F640" i="12"/>
  <c r="AC638" i="20"/>
  <c r="K638" i="20"/>
  <c r="G640" i="12"/>
  <c r="H640" i="12"/>
  <c r="AD638" i="20"/>
  <c r="L638" i="20"/>
  <c r="I640" i="12"/>
  <c r="J640" i="12"/>
  <c r="K640" i="12"/>
  <c r="L640" i="12"/>
  <c r="M640" i="12"/>
  <c r="N640" i="12"/>
  <c r="O640" i="12"/>
  <c r="P640" i="12"/>
  <c r="Q640" i="12"/>
  <c r="R640" i="12"/>
  <c r="S640" i="12"/>
  <c r="T640" i="12"/>
  <c r="U640" i="12"/>
  <c r="V640" i="12"/>
  <c r="J638" i="20"/>
  <c r="X640" i="12"/>
  <c r="I638" i="20"/>
  <c r="Y640" i="12"/>
  <c r="W641" i="12"/>
  <c r="A641" i="12"/>
  <c r="B641" i="12"/>
  <c r="C641" i="12"/>
  <c r="D641" i="12"/>
  <c r="E641" i="12"/>
  <c r="V639" i="20"/>
  <c r="AE639" i="20"/>
  <c r="M639" i="20"/>
  <c r="F641" i="12"/>
  <c r="AC639" i="20"/>
  <c r="K639" i="20"/>
  <c r="G641" i="12"/>
  <c r="H641" i="12"/>
  <c r="AD639" i="20"/>
  <c r="L639" i="20"/>
  <c r="I641" i="12"/>
  <c r="J641" i="12"/>
  <c r="K641" i="12"/>
  <c r="L641" i="12"/>
  <c r="M641" i="12"/>
  <c r="N641" i="12"/>
  <c r="O641" i="12"/>
  <c r="P641" i="12"/>
  <c r="Q641" i="12"/>
  <c r="R641" i="12"/>
  <c r="S641" i="12"/>
  <c r="T641" i="12"/>
  <c r="U641" i="12"/>
  <c r="V641" i="12"/>
  <c r="J639" i="20"/>
  <c r="X641" i="12"/>
  <c r="I639" i="20"/>
  <c r="Y641" i="12"/>
  <c r="W642" i="12"/>
  <c r="A642" i="12"/>
  <c r="B642" i="12"/>
  <c r="C642" i="12"/>
  <c r="D642" i="12"/>
  <c r="E642" i="12"/>
  <c r="C153" i="14"/>
  <c r="V640" i="20"/>
  <c r="AE640" i="20"/>
  <c r="M640" i="20"/>
  <c r="F642" i="12"/>
  <c r="AC640" i="20"/>
  <c r="K640" i="20"/>
  <c r="G642" i="12"/>
  <c r="H642" i="12"/>
  <c r="AD640" i="20"/>
  <c r="L640" i="20"/>
  <c r="I642" i="12"/>
  <c r="J642" i="12"/>
  <c r="K642" i="12"/>
  <c r="L642" i="12"/>
  <c r="M642" i="12"/>
  <c r="N642" i="12"/>
  <c r="O642" i="12"/>
  <c r="P642" i="12"/>
  <c r="Q642" i="12"/>
  <c r="R642" i="12"/>
  <c r="S642" i="12"/>
  <c r="T642" i="12"/>
  <c r="U642" i="12"/>
  <c r="V642" i="12"/>
  <c r="J640" i="20"/>
  <c r="X642" i="12"/>
  <c r="I640" i="20"/>
  <c r="Y642" i="12"/>
  <c r="W643" i="12"/>
  <c r="A643" i="12"/>
  <c r="B643" i="12"/>
  <c r="C643" i="12"/>
  <c r="D643" i="12"/>
  <c r="E643" i="12"/>
  <c r="V641" i="20"/>
  <c r="AE641" i="20"/>
  <c r="M641" i="20"/>
  <c r="F643" i="12"/>
  <c r="AC641" i="20"/>
  <c r="K641" i="20"/>
  <c r="G643" i="12"/>
  <c r="H643" i="12"/>
  <c r="AD641" i="20"/>
  <c r="L641" i="20"/>
  <c r="I643" i="12"/>
  <c r="J643" i="12"/>
  <c r="K643" i="12"/>
  <c r="L643" i="12"/>
  <c r="M643" i="12"/>
  <c r="N643" i="12"/>
  <c r="O643" i="12"/>
  <c r="P643" i="12"/>
  <c r="Q643" i="12"/>
  <c r="R643" i="12"/>
  <c r="S643" i="12"/>
  <c r="T643" i="12"/>
  <c r="U643" i="12"/>
  <c r="V643" i="12"/>
  <c r="J641" i="20"/>
  <c r="X643" i="12"/>
  <c r="I641" i="20"/>
  <c r="Y643" i="12"/>
  <c r="W644" i="12"/>
  <c r="A644" i="12"/>
  <c r="B644" i="12"/>
  <c r="C644" i="12"/>
  <c r="D644" i="12"/>
  <c r="E644" i="12"/>
  <c r="V642" i="20"/>
  <c r="AE642" i="20"/>
  <c r="M642" i="20"/>
  <c r="F644" i="12"/>
  <c r="AC642" i="20"/>
  <c r="K642" i="20"/>
  <c r="G644" i="12"/>
  <c r="H644" i="12"/>
  <c r="AD642" i="20"/>
  <c r="L642" i="20"/>
  <c r="I644" i="12"/>
  <c r="J644" i="12"/>
  <c r="K644" i="12"/>
  <c r="L644" i="12"/>
  <c r="M644" i="12"/>
  <c r="N644" i="12"/>
  <c r="O644" i="12"/>
  <c r="P644" i="12"/>
  <c r="Q644" i="12"/>
  <c r="R644" i="12"/>
  <c r="S644" i="12"/>
  <c r="T644" i="12"/>
  <c r="U644" i="12"/>
  <c r="V644" i="12"/>
  <c r="J642" i="20"/>
  <c r="X644" i="12"/>
  <c r="I642" i="20"/>
  <c r="Y644" i="12"/>
  <c r="W645" i="12"/>
  <c r="A645" i="12"/>
  <c r="B645" i="12"/>
  <c r="C645" i="12"/>
  <c r="D645" i="12"/>
  <c r="E645" i="12"/>
  <c r="V643" i="20"/>
  <c r="AE643" i="20"/>
  <c r="M643" i="20"/>
  <c r="F645" i="12"/>
  <c r="AC643" i="20"/>
  <c r="K643" i="20"/>
  <c r="G645" i="12"/>
  <c r="H645" i="12"/>
  <c r="AD643" i="20"/>
  <c r="L643" i="20"/>
  <c r="I645" i="12"/>
  <c r="J645" i="12"/>
  <c r="K645" i="12"/>
  <c r="L645" i="12"/>
  <c r="M645" i="12"/>
  <c r="N645" i="12"/>
  <c r="O645" i="12"/>
  <c r="P645" i="12"/>
  <c r="Q645" i="12"/>
  <c r="R645" i="12"/>
  <c r="S645" i="12"/>
  <c r="T645" i="12"/>
  <c r="U645" i="12"/>
  <c r="V645" i="12"/>
  <c r="J643" i="20"/>
  <c r="X645" i="12"/>
  <c r="I643" i="20"/>
  <c r="Y645" i="12"/>
  <c r="W646" i="12"/>
  <c r="A646" i="12"/>
  <c r="B646" i="12"/>
  <c r="C646" i="12"/>
  <c r="D646" i="12"/>
  <c r="E646" i="12"/>
  <c r="F646" i="12"/>
  <c r="G646" i="12"/>
  <c r="H646" i="12"/>
  <c r="I646" i="12"/>
  <c r="J646" i="12"/>
  <c r="K646" i="12"/>
  <c r="L646" i="12"/>
  <c r="M646" i="12"/>
  <c r="N646" i="12"/>
  <c r="O646" i="12"/>
  <c r="P646" i="12"/>
  <c r="Q646" i="12"/>
  <c r="R646" i="12"/>
  <c r="S646" i="12"/>
  <c r="T646" i="12"/>
  <c r="U646" i="12"/>
  <c r="V646" i="12"/>
  <c r="X646" i="12"/>
  <c r="Y646" i="12"/>
  <c r="W67" i="12"/>
  <c r="A67" i="12"/>
  <c r="C38" i="14"/>
  <c r="V64" i="20"/>
  <c r="C37" i="14"/>
  <c r="C33" i="14"/>
  <c r="AE64" i="20"/>
  <c r="M64" i="20"/>
  <c r="V65" i="20"/>
  <c r="AE65" i="20"/>
  <c r="M65" i="20"/>
  <c r="F67" i="12"/>
  <c r="AC64" i="20"/>
  <c r="K64" i="20"/>
  <c r="AC65" i="20"/>
  <c r="K65" i="20"/>
  <c r="G67" i="12"/>
  <c r="AD64" i="20"/>
  <c r="L64" i="20"/>
  <c r="AD65" i="20"/>
  <c r="L65" i="20"/>
  <c r="I67" i="12"/>
  <c r="J64" i="20"/>
  <c r="J65" i="20"/>
  <c r="X67" i="12"/>
  <c r="I64" i="20"/>
  <c r="I65" i="20"/>
  <c r="Y67" i="12"/>
  <c r="W68" i="12"/>
  <c r="A68" i="12"/>
  <c r="V66" i="20"/>
  <c r="AE66" i="20"/>
  <c r="M66" i="20"/>
  <c r="F68" i="12"/>
  <c r="AC66" i="20"/>
  <c r="K66" i="20"/>
  <c r="G68" i="12"/>
  <c r="AD66" i="20"/>
  <c r="L66" i="20"/>
  <c r="I68" i="12"/>
  <c r="J66" i="20"/>
  <c r="X68" i="12"/>
  <c r="I66" i="20"/>
  <c r="Y68" i="12"/>
  <c r="W69" i="12"/>
  <c r="A69" i="12"/>
  <c r="V67" i="20"/>
  <c r="AE67" i="20"/>
  <c r="M67" i="20"/>
  <c r="F69" i="12"/>
  <c r="AC67" i="20"/>
  <c r="K67" i="20"/>
  <c r="G69" i="12"/>
  <c r="AD67" i="20"/>
  <c r="L67" i="20"/>
  <c r="I69" i="12"/>
  <c r="J67" i="20"/>
  <c r="X69" i="12"/>
  <c r="I67" i="20"/>
  <c r="Y69" i="12"/>
  <c r="W70" i="12"/>
  <c r="A70" i="12"/>
  <c r="V68" i="20"/>
  <c r="AE68" i="20"/>
  <c r="M68" i="20"/>
  <c r="F70" i="12"/>
  <c r="AC68" i="20"/>
  <c r="K68" i="20"/>
  <c r="G70" i="12"/>
  <c r="AD68" i="20"/>
  <c r="L68" i="20"/>
  <c r="I70" i="12"/>
  <c r="J68" i="20"/>
  <c r="X70" i="12"/>
  <c r="I68" i="20"/>
  <c r="Y70" i="12"/>
  <c r="W71" i="12"/>
  <c r="A71" i="12"/>
  <c r="V69" i="20"/>
  <c r="AE69" i="20"/>
  <c r="M69" i="20"/>
  <c r="F71" i="12"/>
  <c r="AC69" i="20"/>
  <c r="K69" i="20"/>
  <c r="G71" i="12"/>
  <c r="AD69" i="20"/>
  <c r="L69" i="20"/>
  <c r="I71" i="12"/>
  <c r="J69" i="20"/>
  <c r="X71" i="12"/>
  <c r="I69" i="20"/>
  <c r="Y71" i="12"/>
  <c r="W72" i="12"/>
  <c r="A72" i="12"/>
  <c r="C39" i="14"/>
  <c r="V70" i="20"/>
  <c r="AE70" i="20"/>
  <c r="M70" i="20"/>
  <c r="F72" i="12"/>
  <c r="AC70" i="20"/>
  <c r="K70" i="20"/>
  <c r="G72" i="12"/>
  <c r="AD70" i="20"/>
  <c r="L70" i="20"/>
  <c r="I72" i="12"/>
  <c r="J70" i="20"/>
  <c r="X72" i="12"/>
  <c r="I70" i="20"/>
  <c r="Y72" i="12"/>
  <c r="W73" i="12"/>
  <c r="A73" i="12"/>
  <c r="V71" i="20"/>
  <c r="AE71" i="20"/>
  <c r="M71" i="20"/>
  <c r="F73" i="12"/>
  <c r="AC71" i="20"/>
  <c r="K71" i="20"/>
  <c r="G73" i="12"/>
  <c r="AD71" i="20"/>
  <c r="L71" i="20"/>
  <c r="I73" i="12"/>
  <c r="J71" i="20"/>
  <c r="X73" i="12"/>
  <c r="I71" i="20"/>
  <c r="Y73" i="12"/>
  <c r="W74" i="12"/>
  <c r="A74" i="12"/>
  <c r="V72" i="20"/>
  <c r="AE72" i="20"/>
  <c r="M72" i="20"/>
  <c r="F74" i="12"/>
  <c r="AC72" i="20"/>
  <c r="K72" i="20"/>
  <c r="G74" i="12"/>
  <c r="AD72" i="20"/>
  <c r="L72" i="20"/>
  <c r="I74" i="12"/>
  <c r="J72" i="20"/>
  <c r="X74" i="12"/>
  <c r="I72" i="20"/>
  <c r="Y74" i="12"/>
  <c r="W75" i="12"/>
  <c r="A75" i="12"/>
  <c r="V73" i="20"/>
  <c r="AE73" i="20"/>
  <c r="M73" i="20"/>
  <c r="F75" i="12"/>
  <c r="AC73" i="20"/>
  <c r="K73" i="20"/>
  <c r="G75" i="12"/>
  <c r="AD73" i="20"/>
  <c r="L73" i="20"/>
  <c r="I75" i="12"/>
  <c r="J73" i="20"/>
  <c r="X75" i="12"/>
  <c r="I73" i="20"/>
  <c r="Y75" i="12"/>
  <c r="W76" i="12"/>
  <c r="A76" i="12"/>
  <c r="V74" i="20"/>
  <c r="AE74" i="20"/>
  <c r="M74" i="20"/>
  <c r="F76" i="12"/>
  <c r="AC74" i="20"/>
  <c r="K74" i="20"/>
  <c r="G76" i="12"/>
  <c r="AD74" i="20"/>
  <c r="L74" i="20"/>
  <c r="I76" i="12"/>
  <c r="J74" i="20"/>
  <c r="X76" i="12"/>
  <c r="I74" i="20"/>
  <c r="Y76" i="12"/>
  <c r="W77" i="12"/>
  <c r="A77" i="12"/>
  <c r="C40" i="14"/>
  <c r="V75" i="20"/>
  <c r="AE75" i="20"/>
  <c r="M75" i="20"/>
  <c r="F77" i="12"/>
  <c r="AC75" i="20"/>
  <c r="K75" i="20"/>
  <c r="G77" i="12"/>
  <c r="AD75" i="20"/>
  <c r="L75" i="20"/>
  <c r="I77" i="12"/>
  <c r="J75" i="20"/>
  <c r="X77" i="12"/>
  <c r="I75" i="20"/>
  <c r="Y77" i="12"/>
  <c r="W78" i="12"/>
  <c r="A78" i="12"/>
  <c r="V76" i="20"/>
  <c r="AE76" i="20"/>
  <c r="M76" i="20"/>
  <c r="F78" i="12"/>
  <c r="AC76" i="20"/>
  <c r="K76" i="20"/>
  <c r="G78" i="12"/>
  <c r="AD76" i="20"/>
  <c r="L76" i="20"/>
  <c r="I78" i="12"/>
  <c r="J76" i="20"/>
  <c r="X78" i="12"/>
  <c r="I76" i="20"/>
  <c r="Y78" i="12"/>
  <c r="W79" i="12"/>
  <c r="A79" i="12"/>
  <c r="V77" i="20"/>
  <c r="AE77" i="20"/>
  <c r="M77" i="20"/>
  <c r="F79" i="12"/>
  <c r="AC77" i="20"/>
  <c r="K77" i="20"/>
  <c r="G79" i="12"/>
  <c r="AD77" i="20"/>
  <c r="L77" i="20"/>
  <c r="I79" i="12"/>
  <c r="J77" i="20"/>
  <c r="X79" i="12"/>
  <c r="I77" i="20"/>
  <c r="Y79" i="12"/>
  <c r="W80" i="12"/>
  <c r="A80" i="12"/>
  <c r="V78" i="20"/>
  <c r="AE78" i="20"/>
  <c r="M78" i="20"/>
  <c r="F80" i="12"/>
  <c r="AC78" i="20"/>
  <c r="K78" i="20"/>
  <c r="G80" i="12"/>
  <c r="AD78" i="20"/>
  <c r="L78" i="20"/>
  <c r="I80" i="12"/>
  <c r="J78" i="20"/>
  <c r="X80" i="12"/>
  <c r="I78" i="20"/>
  <c r="Y80" i="12"/>
  <c r="W81" i="12"/>
  <c r="A81" i="12"/>
  <c r="V79" i="20"/>
  <c r="AE79" i="20"/>
  <c r="M79" i="20"/>
  <c r="F81" i="12"/>
  <c r="AC79" i="20"/>
  <c r="K79" i="20"/>
  <c r="G81" i="12"/>
  <c r="AD79" i="20"/>
  <c r="L79" i="20"/>
  <c r="I81" i="12"/>
  <c r="J79" i="20"/>
  <c r="X81" i="12"/>
  <c r="I79" i="20"/>
  <c r="Y81" i="12"/>
  <c r="W82" i="12"/>
  <c r="A82" i="12"/>
  <c r="C41" i="14"/>
  <c r="V80" i="20"/>
  <c r="AE80" i="20"/>
  <c r="M80" i="20"/>
  <c r="F82" i="12"/>
  <c r="AC80" i="20"/>
  <c r="K80" i="20"/>
  <c r="G82" i="12"/>
  <c r="AD80" i="20"/>
  <c r="L80" i="20"/>
  <c r="I82" i="12"/>
  <c r="J80" i="20"/>
  <c r="X82" i="12"/>
  <c r="I80" i="20"/>
  <c r="Y82" i="12"/>
  <c r="W83" i="12"/>
  <c r="A83" i="12"/>
  <c r="V81" i="20"/>
  <c r="AE81" i="20"/>
  <c r="M81" i="20"/>
  <c r="F83" i="12"/>
  <c r="AC81" i="20"/>
  <c r="K81" i="20"/>
  <c r="G83" i="12"/>
  <c r="AD81" i="20"/>
  <c r="L81" i="20"/>
  <c r="I83" i="12"/>
  <c r="J81" i="20"/>
  <c r="X83" i="12"/>
  <c r="I81" i="20"/>
  <c r="Y83" i="12"/>
  <c r="W84" i="12"/>
  <c r="A84" i="12"/>
  <c r="V82" i="20"/>
  <c r="AE82" i="20"/>
  <c r="M82" i="20"/>
  <c r="F84" i="12"/>
  <c r="AC82" i="20"/>
  <c r="K82" i="20"/>
  <c r="G84" i="12"/>
  <c r="AD82" i="20"/>
  <c r="L82" i="20"/>
  <c r="I84" i="12"/>
  <c r="J82" i="20"/>
  <c r="X84" i="12"/>
  <c r="I82" i="20"/>
  <c r="Y84" i="12"/>
  <c r="W85" i="12"/>
  <c r="A85" i="12"/>
  <c r="V83" i="20"/>
  <c r="AE83" i="20"/>
  <c r="M83" i="20"/>
  <c r="F85" i="12"/>
  <c r="AC83" i="20"/>
  <c r="K83" i="20"/>
  <c r="G85" i="12"/>
  <c r="AD83" i="20"/>
  <c r="L83" i="20"/>
  <c r="I85" i="12"/>
  <c r="J83" i="20"/>
  <c r="X85" i="12"/>
  <c r="I83" i="20"/>
  <c r="Y85" i="12"/>
  <c r="W86" i="12"/>
  <c r="A86" i="12"/>
  <c r="V84" i="20"/>
  <c r="C35" i="14"/>
  <c r="AE84" i="20"/>
  <c r="M84" i="20"/>
  <c r="F86" i="12"/>
  <c r="AC84" i="20"/>
  <c r="K84" i="20"/>
  <c r="G86" i="12"/>
  <c r="AD84" i="20"/>
  <c r="L84" i="20"/>
  <c r="I86" i="12"/>
  <c r="J84" i="20"/>
  <c r="X86" i="12"/>
  <c r="I84" i="20"/>
  <c r="Y86" i="12"/>
  <c r="W87" i="12"/>
  <c r="A87" i="12"/>
  <c r="C42" i="14"/>
  <c r="V85" i="20"/>
  <c r="AE85" i="20"/>
  <c r="M85" i="20"/>
  <c r="F87" i="12"/>
  <c r="AC85" i="20"/>
  <c r="K85" i="20"/>
  <c r="G87" i="12"/>
  <c r="AD85" i="20"/>
  <c r="L85" i="20"/>
  <c r="I87" i="12"/>
  <c r="J85" i="20"/>
  <c r="X87" i="12"/>
  <c r="I85" i="20"/>
  <c r="Y87" i="12"/>
  <c r="W88" i="12"/>
  <c r="A88" i="12"/>
  <c r="V86" i="20"/>
  <c r="AE86" i="20"/>
  <c r="M86" i="20"/>
  <c r="F88" i="12"/>
  <c r="AC86" i="20"/>
  <c r="K86" i="20"/>
  <c r="G88" i="12"/>
  <c r="AD86" i="20"/>
  <c r="L86" i="20"/>
  <c r="I88" i="12"/>
  <c r="J86" i="20"/>
  <c r="X88" i="12"/>
  <c r="I86" i="20"/>
  <c r="Y88" i="12"/>
  <c r="W89" i="12"/>
  <c r="A89" i="12"/>
  <c r="V87" i="20"/>
  <c r="AE87" i="20"/>
  <c r="M87" i="20"/>
  <c r="F89" i="12"/>
  <c r="AC87" i="20"/>
  <c r="K87" i="20"/>
  <c r="G89" i="12"/>
  <c r="AD87" i="20"/>
  <c r="L87" i="20"/>
  <c r="I89" i="12"/>
  <c r="J87" i="20"/>
  <c r="X89" i="12"/>
  <c r="I87" i="20"/>
  <c r="Y89" i="12"/>
  <c r="W90" i="12"/>
  <c r="A90" i="12"/>
  <c r="V88" i="20"/>
  <c r="AE88" i="20"/>
  <c r="M88" i="20"/>
  <c r="F90" i="12"/>
  <c r="AC88" i="20"/>
  <c r="K88" i="20"/>
  <c r="G90" i="12"/>
  <c r="AD88" i="20"/>
  <c r="L88" i="20"/>
  <c r="I90" i="12"/>
  <c r="J88" i="20"/>
  <c r="X90" i="12"/>
  <c r="I88" i="20"/>
  <c r="Y90" i="12"/>
  <c r="W91" i="12"/>
  <c r="A91" i="12"/>
  <c r="V89" i="20"/>
  <c r="AE89" i="20"/>
  <c r="M89" i="20"/>
  <c r="F91" i="12"/>
  <c r="AC89" i="20"/>
  <c r="K89" i="20"/>
  <c r="G91" i="12"/>
  <c r="AD89" i="20"/>
  <c r="L89" i="20"/>
  <c r="I91" i="12"/>
  <c r="J89" i="20"/>
  <c r="X91" i="12"/>
  <c r="I89" i="20"/>
  <c r="Y91" i="12"/>
  <c r="W92" i="12"/>
  <c r="A92" i="12"/>
  <c r="C43" i="14"/>
  <c r="V90" i="20"/>
  <c r="AE90" i="20"/>
  <c r="M90" i="20"/>
  <c r="F92" i="12"/>
  <c r="AC90" i="20"/>
  <c r="K90" i="20"/>
  <c r="G92" i="12"/>
  <c r="AD90" i="20"/>
  <c r="L90" i="20"/>
  <c r="I92" i="12"/>
  <c r="J90" i="20"/>
  <c r="X92" i="12"/>
  <c r="I90" i="20"/>
  <c r="Y92" i="12"/>
  <c r="W93" i="12"/>
  <c r="A93" i="12"/>
  <c r="V91" i="20"/>
  <c r="AE91" i="20"/>
  <c r="M91" i="20"/>
  <c r="F93" i="12"/>
  <c r="AC91" i="20"/>
  <c r="K91" i="20"/>
  <c r="G93" i="12"/>
  <c r="AD91" i="20"/>
  <c r="L91" i="20"/>
  <c r="I93" i="12"/>
  <c r="J91" i="20"/>
  <c r="X93" i="12"/>
  <c r="I91" i="20"/>
  <c r="Y93" i="12"/>
  <c r="W94" i="12"/>
  <c r="A94" i="12"/>
  <c r="V92" i="20"/>
  <c r="AE92" i="20"/>
  <c r="M92" i="20"/>
  <c r="F94" i="12"/>
  <c r="AC92" i="20"/>
  <c r="K92" i="20"/>
  <c r="G94" i="12"/>
  <c r="AD92" i="20"/>
  <c r="L92" i="20"/>
  <c r="I94" i="12"/>
  <c r="J92" i="20"/>
  <c r="X94" i="12"/>
  <c r="I92" i="20"/>
  <c r="Y94" i="12"/>
  <c r="W95" i="12"/>
  <c r="A95" i="12"/>
  <c r="V93" i="20"/>
  <c r="AE93" i="20"/>
  <c r="M93" i="20"/>
  <c r="F95" i="12"/>
  <c r="AC93" i="20"/>
  <c r="K93" i="20"/>
  <c r="G95" i="12"/>
  <c r="AD93" i="20"/>
  <c r="L93" i="20"/>
  <c r="I95" i="12"/>
  <c r="J93" i="20"/>
  <c r="X95" i="12"/>
  <c r="I93" i="20"/>
  <c r="Y95" i="12"/>
  <c r="W96" i="12"/>
  <c r="A96" i="12"/>
  <c r="V94" i="20"/>
  <c r="AE94" i="20"/>
  <c r="M94" i="20"/>
  <c r="F96" i="12"/>
  <c r="AC94" i="20"/>
  <c r="K94" i="20"/>
  <c r="G96" i="12"/>
  <c r="AD94" i="20"/>
  <c r="L94" i="20"/>
  <c r="I96" i="12"/>
  <c r="J94" i="20"/>
  <c r="X96" i="12"/>
  <c r="I94" i="20"/>
  <c r="Y96" i="12"/>
  <c r="W97" i="12"/>
  <c r="A97" i="12"/>
  <c r="C44" i="14"/>
  <c r="V95" i="20"/>
  <c r="AE95" i="20"/>
  <c r="M95" i="20"/>
  <c r="F97" i="12"/>
  <c r="AC95" i="20"/>
  <c r="K95" i="20"/>
  <c r="G97" i="12"/>
  <c r="AD95" i="20"/>
  <c r="L95" i="20"/>
  <c r="I97" i="12"/>
  <c r="J95" i="20"/>
  <c r="X97" i="12"/>
  <c r="I95" i="20"/>
  <c r="Y97" i="12"/>
  <c r="W98" i="12"/>
  <c r="A98" i="12"/>
  <c r="V96" i="20"/>
  <c r="AE96" i="20"/>
  <c r="M96" i="20"/>
  <c r="F98" i="12"/>
  <c r="AC96" i="20"/>
  <c r="K96" i="20"/>
  <c r="G98" i="12"/>
  <c r="AD96" i="20"/>
  <c r="L96" i="20"/>
  <c r="I98" i="12"/>
  <c r="J96" i="20"/>
  <c r="X98" i="12"/>
  <c r="I96" i="20"/>
  <c r="Y98" i="12"/>
  <c r="W99" i="12"/>
  <c r="A99" i="12"/>
  <c r="V97" i="20"/>
  <c r="AE97" i="20"/>
  <c r="M97" i="20"/>
  <c r="F99" i="12"/>
  <c r="AC97" i="20"/>
  <c r="K97" i="20"/>
  <c r="G99" i="12"/>
  <c r="AD97" i="20"/>
  <c r="L97" i="20"/>
  <c r="I99" i="12"/>
  <c r="J97" i="20"/>
  <c r="X99" i="12"/>
  <c r="I97" i="20"/>
  <c r="Y99" i="12"/>
  <c r="W100" i="12"/>
  <c r="A100" i="12"/>
  <c r="V98" i="20"/>
  <c r="AE98" i="20"/>
  <c r="M98" i="20"/>
  <c r="F100" i="12"/>
  <c r="AC98" i="20"/>
  <c r="K98" i="20"/>
  <c r="G100" i="12"/>
  <c r="AD98" i="20"/>
  <c r="L98" i="20"/>
  <c r="I100" i="12"/>
  <c r="J98" i="20"/>
  <c r="X100" i="12"/>
  <c r="I98" i="20"/>
  <c r="Y100" i="12"/>
  <c r="W101" i="12"/>
  <c r="A101" i="12"/>
  <c r="V99" i="20"/>
  <c r="AE99" i="20"/>
  <c r="M99" i="20"/>
  <c r="F101" i="12"/>
  <c r="AC99" i="20"/>
  <c r="K99" i="20"/>
  <c r="G101" i="12"/>
  <c r="AD99" i="20"/>
  <c r="L99" i="20"/>
  <c r="I101" i="12"/>
  <c r="J99" i="20"/>
  <c r="X101" i="12"/>
  <c r="I99" i="20"/>
  <c r="Y101" i="12"/>
  <c r="W102" i="12"/>
  <c r="A102" i="12"/>
  <c r="C45" i="14"/>
  <c r="V100" i="20"/>
  <c r="AE100" i="20"/>
  <c r="M100" i="20"/>
  <c r="F102" i="12"/>
  <c r="AC100" i="20"/>
  <c r="K100" i="20"/>
  <c r="G102" i="12"/>
  <c r="AD100" i="20"/>
  <c r="L100" i="20"/>
  <c r="I102" i="12"/>
  <c r="J100" i="20"/>
  <c r="X102" i="12"/>
  <c r="I100" i="20"/>
  <c r="Y102" i="12"/>
  <c r="W103" i="12"/>
  <c r="A103" i="12"/>
  <c r="V101" i="20"/>
  <c r="AE101" i="20"/>
  <c r="M101" i="20"/>
  <c r="F103" i="12"/>
  <c r="AC101" i="20"/>
  <c r="K101" i="20"/>
  <c r="G103" i="12"/>
  <c r="AD101" i="20"/>
  <c r="L101" i="20"/>
  <c r="I103" i="12"/>
  <c r="J101" i="20"/>
  <c r="X103" i="12"/>
  <c r="I101" i="20"/>
  <c r="Y103" i="12"/>
  <c r="W104" i="12"/>
  <c r="A104" i="12"/>
  <c r="V102" i="20"/>
  <c r="AE102" i="20"/>
  <c r="M102" i="20"/>
  <c r="F104" i="12"/>
  <c r="AC102" i="20"/>
  <c r="K102" i="20"/>
  <c r="G104" i="12"/>
  <c r="AD102" i="20"/>
  <c r="L102" i="20"/>
  <c r="I104" i="12"/>
  <c r="J102" i="20"/>
  <c r="X104" i="12"/>
  <c r="I102" i="20"/>
  <c r="Y104" i="12"/>
  <c r="W105" i="12"/>
  <c r="A105" i="12"/>
  <c r="V103" i="20"/>
  <c r="AE103" i="20"/>
  <c r="M103" i="20"/>
  <c r="F105" i="12"/>
  <c r="AC103" i="20"/>
  <c r="K103" i="20"/>
  <c r="G105" i="12"/>
  <c r="AD103" i="20"/>
  <c r="L103" i="20"/>
  <c r="I105" i="12"/>
  <c r="J103" i="20"/>
  <c r="X105" i="12"/>
  <c r="I103" i="20"/>
  <c r="Y105" i="12"/>
  <c r="W106" i="12"/>
  <c r="A106" i="12"/>
  <c r="V104" i="20"/>
  <c r="AE104" i="20"/>
  <c r="M104" i="20"/>
  <c r="F106" i="12"/>
  <c r="AC104" i="20"/>
  <c r="K104" i="20"/>
  <c r="G106" i="12"/>
  <c r="AD104" i="20"/>
  <c r="L104" i="20"/>
  <c r="I106" i="12"/>
  <c r="J104" i="20"/>
  <c r="X106" i="12"/>
  <c r="I104" i="20"/>
  <c r="Y106" i="12"/>
  <c r="W107" i="12"/>
  <c r="A107" i="12"/>
  <c r="C46" i="14"/>
  <c r="V105" i="20"/>
  <c r="AE105" i="20"/>
  <c r="M105" i="20"/>
  <c r="F107" i="12"/>
  <c r="AC105" i="20"/>
  <c r="K105" i="20"/>
  <c r="G107" i="12"/>
  <c r="AD105" i="20"/>
  <c r="L105" i="20"/>
  <c r="I107" i="12"/>
  <c r="J105" i="20"/>
  <c r="X107" i="12"/>
  <c r="I105" i="20"/>
  <c r="Y107" i="12"/>
  <c r="W108" i="12"/>
  <c r="A108" i="12"/>
  <c r="V106" i="20"/>
  <c r="AE106" i="20"/>
  <c r="M106" i="20"/>
  <c r="F108" i="12"/>
  <c r="AC106" i="20"/>
  <c r="K106" i="20"/>
  <c r="G108" i="12"/>
  <c r="AD106" i="20"/>
  <c r="L106" i="20"/>
  <c r="I108" i="12"/>
  <c r="J106" i="20"/>
  <c r="X108" i="12"/>
  <c r="I106" i="20"/>
  <c r="Y108" i="12"/>
  <c r="W109" i="12"/>
  <c r="A109" i="12"/>
  <c r="V107" i="20"/>
  <c r="AE107" i="20"/>
  <c r="M107" i="20"/>
  <c r="F109" i="12"/>
  <c r="AC107" i="20"/>
  <c r="K107" i="20"/>
  <c r="G109" i="12"/>
  <c r="AD107" i="20"/>
  <c r="L107" i="20"/>
  <c r="I109" i="12"/>
  <c r="J107" i="20"/>
  <c r="X109" i="12"/>
  <c r="I107" i="20"/>
  <c r="Y109" i="12"/>
  <c r="W110" i="12"/>
  <c r="A110" i="12"/>
  <c r="V108" i="20"/>
  <c r="AE108" i="20"/>
  <c r="M108" i="20"/>
  <c r="F110" i="12"/>
  <c r="AC108" i="20"/>
  <c r="K108" i="20"/>
  <c r="G110" i="12"/>
  <c r="AD108" i="20"/>
  <c r="L108" i="20"/>
  <c r="I110" i="12"/>
  <c r="J108" i="20"/>
  <c r="X110" i="12"/>
  <c r="I108" i="20"/>
  <c r="Y110" i="12"/>
  <c r="W111" i="12"/>
  <c r="A111" i="12"/>
  <c r="V109" i="20"/>
  <c r="AE109" i="20"/>
  <c r="M109" i="20"/>
  <c r="F111" i="12"/>
  <c r="AC109" i="20"/>
  <c r="K109" i="20"/>
  <c r="G111" i="12"/>
  <c r="AD109" i="20"/>
  <c r="L109" i="20"/>
  <c r="I111" i="12"/>
  <c r="J109" i="20"/>
  <c r="X111" i="12"/>
  <c r="I109" i="20"/>
  <c r="Y111" i="12"/>
  <c r="W112" i="12"/>
  <c r="A112" i="12"/>
  <c r="C47" i="14"/>
  <c r="V110" i="20"/>
  <c r="AE110" i="20"/>
  <c r="M110" i="20"/>
  <c r="F112" i="12"/>
  <c r="AC110" i="20"/>
  <c r="K110" i="20"/>
  <c r="G112" i="12"/>
  <c r="AD110" i="20"/>
  <c r="L110" i="20"/>
  <c r="I112" i="12"/>
  <c r="J110" i="20"/>
  <c r="X112" i="12"/>
  <c r="I110" i="20"/>
  <c r="Y112" i="12"/>
  <c r="W113" i="12"/>
  <c r="A113" i="12"/>
  <c r="V111" i="20"/>
  <c r="AE111" i="20"/>
  <c r="M111" i="20"/>
  <c r="F113" i="12"/>
  <c r="AC111" i="20"/>
  <c r="K111" i="20"/>
  <c r="G113" i="12"/>
  <c r="AD111" i="20"/>
  <c r="L111" i="20"/>
  <c r="I113" i="12"/>
  <c r="J111" i="20"/>
  <c r="X113" i="12"/>
  <c r="I111" i="20"/>
  <c r="Y113" i="12"/>
  <c r="W114" i="12"/>
  <c r="A114" i="12"/>
  <c r="V112" i="20"/>
  <c r="AE112" i="20"/>
  <c r="M112" i="20"/>
  <c r="F114" i="12"/>
  <c r="AC112" i="20"/>
  <c r="K112" i="20"/>
  <c r="G114" i="12"/>
  <c r="AD112" i="20"/>
  <c r="L112" i="20"/>
  <c r="I114" i="12"/>
  <c r="J112" i="20"/>
  <c r="X114" i="12"/>
  <c r="I112" i="20"/>
  <c r="Y114" i="12"/>
  <c r="W115" i="12"/>
  <c r="A115" i="12"/>
  <c r="V113" i="20"/>
  <c r="AE113" i="20"/>
  <c r="M113" i="20"/>
  <c r="F115" i="12"/>
  <c r="AC113" i="20"/>
  <c r="K113" i="20"/>
  <c r="G115" i="12"/>
  <c r="AD113" i="20"/>
  <c r="L113" i="20"/>
  <c r="I115" i="12"/>
  <c r="J113" i="20"/>
  <c r="X115" i="12"/>
  <c r="I113" i="20"/>
  <c r="Y115" i="12"/>
  <c r="W116" i="12"/>
  <c r="A116" i="12"/>
  <c r="V114" i="20"/>
  <c r="AE114" i="20"/>
  <c r="M114" i="20"/>
  <c r="F116" i="12"/>
  <c r="AC114" i="20"/>
  <c r="K114" i="20"/>
  <c r="G116" i="12"/>
  <c r="AD114" i="20"/>
  <c r="L114" i="20"/>
  <c r="I116" i="12"/>
  <c r="J114" i="20"/>
  <c r="X116" i="12"/>
  <c r="I114" i="20"/>
  <c r="Y116" i="12"/>
  <c r="W117" i="12"/>
  <c r="A117" i="12"/>
  <c r="C48" i="14"/>
  <c r="V115" i="20"/>
  <c r="AE115" i="20"/>
  <c r="M115" i="20"/>
  <c r="F117" i="12"/>
  <c r="AC115" i="20"/>
  <c r="K115" i="20"/>
  <c r="G117" i="12"/>
  <c r="AD115" i="20"/>
  <c r="L115" i="20"/>
  <c r="I117" i="12"/>
  <c r="J115" i="20"/>
  <c r="X117" i="12"/>
  <c r="I115" i="20"/>
  <c r="Y117" i="12"/>
  <c r="W118" i="12"/>
  <c r="A118" i="12"/>
  <c r="V116" i="20"/>
  <c r="AE116" i="20"/>
  <c r="M116" i="20"/>
  <c r="F118" i="12"/>
  <c r="AC116" i="20"/>
  <c r="K116" i="20"/>
  <c r="G118" i="12"/>
  <c r="AD116" i="20"/>
  <c r="L116" i="20"/>
  <c r="I118" i="12"/>
  <c r="J116" i="20"/>
  <c r="X118" i="12"/>
  <c r="I116" i="20"/>
  <c r="Y118" i="12"/>
  <c r="W119" i="12"/>
  <c r="A119" i="12"/>
  <c r="V117" i="20"/>
  <c r="AE117" i="20"/>
  <c r="M117" i="20"/>
  <c r="F119" i="12"/>
  <c r="AC117" i="20"/>
  <c r="K117" i="20"/>
  <c r="G119" i="12"/>
  <c r="AD117" i="20"/>
  <c r="L117" i="20"/>
  <c r="I119" i="12"/>
  <c r="J117" i="20"/>
  <c r="X119" i="12"/>
  <c r="I117" i="20"/>
  <c r="Y119" i="12"/>
  <c r="W120" i="12"/>
  <c r="A120" i="12"/>
  <c r="V118" i="20"/>
  <c r="AE118" i="20"/>
  <c r="M118" i="20"/>
  <c r="F120" i="12"/>
  <c r="AC118" i="20"/>
  <c r="K118" i="20"/>
  <c r="G120" i="12"/>
  <c r="AD118" i="20"/>
  <c r="L118" i="20"/>
  <c r="I120" i="12"/>
  <c r="J118" i="20"/>
  <c r="X120" i="12"/>
  <c r="I118" i="20"/>
  <c r="Y120" i="12"/>
  <c r="W121" i="12"/>
  <c r="A121" i="12"/>
  <c r="V119" i="20"/>
  <c r="AE119" i="20"/>
  <c r="M119" i="20"/>
  <c r="F121" i="12"/>
  <c r="AC119" i="20"/>
  <c r="K119" i="20"/>
  <c r="G121" i="12"/>
  <c r="AD119" i="20"/>
  <c r="L119" i="20"/>
  <c r="I121" i="12"/>
  <c r="J119" i="20"/>
  <c r="X121" i="12"/>
  <c r="I119" i="20"/>
  <c r="Y121" i="12"/>
  <c r="W122" i="12"/>
  <c r="A122" i="12"/>
  <c r="C49" i="14"/>
  <c r="V120" i="20"/>
  <c r="AE120" i="20"/>
  <c r="M120" i="20"/>
  <c r="F122" i="12"/>
  <c r="AC120" i="20"/>
  <c r="K120" i="20"/>
  <c r="G122" i="12"/>
  <c r="AD120" i="20"/>
  <c r="L120" i="20"/>
  <c r="I122" i="12"/>
  <c r="J120" i="20"/>
  <c r="X122" i="12"/>
  <c r="I120" i="20"/>
  <c r="Y122" i="12"/>
  <c r="W123" i="12"/>
  <c r="A123" i="12"/>
  <c r="V121" i="20"/>
  <c r="AE121" i="20"/>
  <c r="M121" i="20"/>
  <c r="F123" i="12"/>
  <c r="AC121" i="20"/>
  <c r="K121" i="20"/>
  <c r="G123" i="12"/>
  <c r="AD121" i="20"/>
  <c r="L121" i="20"/>
  <c r="I123" i="12"/>
  <c r="J121" i="20"/>
  <c r="X123" i="12"/>
  <c r="I121" i="20"/>
  <c r="Y123" i="12"/>
  <c r="W124" i="12"/>
  <c r="A124" i="12"/>
  <c r="V122" i="20"/>
  <c r="AE122" i="20"/>
  <c r="M122" i="20"/>
  <c r="F124" i="12"/>
  <c r="AC122" i="20"/>
  <c r="K122" i="20"/>
  <c r="G124" i="12"/>
  <c r="AD122" i="20"/>
  <c r="L122" i="20"/>
  <c r="I124" i="12"/>
  <c r="J122" i="20"/>
  <c r="X124" i="12"/>
  <c r="I122" i="20"/>
  <c r="Y124" i="12"/>
  <c r="W125" i="12"/>
  <c r="A125" i="12"/>
  <c r="V123" i="20"/>
  <c r="AE123" i="20"/>
  <c r="M123" i="20"/>
  <c r="F125" i="12"/>
  <c r="AC123" i="20"/>
  <c r="K123" i="20"/>
  <c r="G125" i="12"/>
  <c r="AD123" i="20"/>
  <c r="L123" i="20"/>
  <c r="I125" i="12"/>
  <c r="J123" i="20"/>
  <c r="X125" i="12"/>
  <c r="I123" i="20"/>
  <c r="Y125" i="12"/>
  <c r="W126" i="12"/>
  <c r="A126" i="12"/>
  <c r="V124" i="20"/>
  <c r="AE124" i="20"/>
  <c r="M124" i="20"/>
  <c r="F126" i="12"/>
  <c r="AC124" i="20"/>
  <c r="K124" i="20"/>
  <c r="G126" i="12"/>
  <c r="AD124" i="20"/>
  <c r="L124" i="20"/>
  <c r="I126" i="12"/>
  <c r="J124" i="20"/>
  <c r="X126" i="12"/>
  <c r="I124" i="20"/>
  <c r="Y126" i="12"/>
  <c r="W127" i="12"/>
  <c r="A127" i="12"/>
  <c r="C50" i="14"/>
  <c r="V125" i="20"/>
  <c r="AE125" i="20"/>
  <c r="M125" i="20"/>
  <c r="F127" i="12"/>
  <c r="AC125" i="20"/>
  <c r="K125" i="20"/>
  <c r="G127" i="12"/>
  <c r="AD125" i="20"/>
  <c r="L125" i="20"/>
  <c r="I127" i="12"/>
  <c r="J125" i="20"/>
  <c r="X127" i="12"/>
  <c r="I125" i="20"/>
  <c r="Y127" i="12"/>
  <c r="W128" i="12"/>
  <c r="A128" i="12"/>
  <c r="V126" i="20"/>
  <c r="AE126" i="20"/>
  <c r="M126" i="20"/>
  <c r="F128" i="12"/>
  <c r="AC126" i="20"/>
  <c r="K126" i="20"/>
  <c r="G128" i="12"/>
  <c r="AD126" i="20"/>
  <c r="L126" i="20"/>
  <c r="I128" i="12"/>
  <c r="J126" i="20"/>
  <c r="X128" i="12"/>
  <c r="I126" i="20"/>
  <c r="Y128" i="12"/>
  <c r="W129" i="12"/>
  <c r="A129" i="12"/>
  <c r="V127" i="20"/>
  <c r="AE127" i="20"/>
  <c r="M127" i="20"/>
  <c r="F129" i="12"/>
  <c r="AC127" i="20"/>
  <c r="K127" i="20"/>
  <c r="G129" i="12"/>
  <c r="AD127" i="20"/>
  <c r="L127" i="20"/>
  <c r="I129" i="12"/>
  <c r="J127" i="20"/>
  <c r="X129" i="12"/>
  <c r="I127" i="20"/>
  <c r="Y129" i="12"/>
  <c r="W130" i="12"/>
  <c r="A130" i="12"/>
  <c r="V128" i="20"/>
  <c r="AE128" i="20"/>
  <c r="M128" i="20"/>
  <c r="F130" i="12"/>
  <c r="AC128" i="20"/>
  <c r="K128" i="20"/>
  <c r="G130" i="12"/>
  <c r="AD128" i="20"/>
  <c r="L128" i="20"/>
  <c r="I130" i="12"/>
  <c r="J128" i="20"/>
  <c r="X130" i="12"/>
  <c r="I128" i="20"/>
  <c r="Y130" i="12"/>
  <c r="W131" i="12"/>
  <c r="A131" i="12"/>
  <c r="V129" i="20"/>
  <c r="AE129" i="20"/>
  <c r="M129" i="20"/>
  <c r="F131" i="12"/>
  <c r="AC129" i="20"/>
  <c r="K129" i="20"/>
  <c r="G131" i="12"/>
  <c r="AD129" i="20"/>
  <c r="L129" i="20"/>
  <c r="I131" i="12"/>
  <c r="J129" i="20"/>
  <c r="X131" i="12"/>
  <c r="I129" i="20"/>
  <c r="Y131" i="12"/>
  <c r="W132" i="12"/>
  <c r="A132" i="12"/>
  <c r="C51" i="14"/>
  <c r="V130" i="20"/>
  <c r="AE130" i="20"/>
  <c r="M130" i="20"/>
  <c r="F132" i="12"/>
  <c r="AC130" i="20"/>
  <c r="K130" i="20"/>
  <c r="G132" i="12"/>
  <c r="AD130" i="20"/>
  <c r="L130" i="20"/>
  <c r="I132" i="12"/>
  <c r="J130" i="20"/>
  <c r="X132" i="12"/>
  <c r="I130" i="20"/>
  <c r="Y132" i="12"/>
  <c r="W133" i="12"/>
  <c r="A133" i="12"/>
  <c r="V131" i="20"/>
  <c r="AE131" i="20"/>
  <c r="M131" i="20"/>
  <c r="F133" i="12"/>
  <c r="AC131" i="20"/>
  <c r="K131" i="20"/>
  <c r="G133" i="12"/>
  <c r="AD131" i="20"/>
  <c r="L131" i="20"/>
  <c r="I133" i="12"/>
  <c r="J131" i="20"/>
  <c r="X133" i="12"/>
  <c r="I131" i="20"/>
  <c r="Y133" i="12"/>
  <c r="W134" i="12"/>
  <c r="A134" i="12"/>
  <c r="V132" i="20"/>
  <c r="AE132" i="20"/>
  <c r="M132" i="20"/>
  <c r="F134" i="12"/>
  <c r="AC132" i="20"/>
  <c r="K132" i="20"/>
  <c r="G134" i="12"/>
  <c r="AD132" i="20"/>
  <c r="L132" i="20"/>
  <c r="I134" i="12"/>
  <c r="J132" i="20"/>
  <c r="X134" i="12"/>
  <c r="I132" i="20"/>
  <c r="Y134" i="12"/>
  <c r="W135" i="12"/>
  <c r="A135" i="12"/>
  <c r="V133" i="20"/>
  <c r="AE133" i="20"/>
  <c r="M133" i="20"/>
  <c r="F135" i="12"/>
  <c r="AC133" i="20"/>
  <c r="K133" i="20"/>
  <c r="G135" i="12"/>
  <c r="AD133" i="20"/>
  <c r="L133" i="20"/>
  <c r="I135" i="12"/>
  <c r="J133" i="20"/>
  <c r="X135" i="12"/>
  <c r="I133" i="20"/>
  <c r="Y135" i="12"/>
  <c r="W136" i="12"/>
  <c r="A136" i="12"/>
  <c r="V134" i="20"/>
  <c r="AE134" i="20"/>
  <c r="M134" i="20"/>
  <c r="F136" i="12"/>
  <c r="AC134" i="20"/>
  <c r="K134" i="20"/>
  <c r="G136" i="12"/>
  <c r="AD134" i="20"/>
  <c r="L134" i="20"/>
  <c r="I136" i="12"/>
  <c r="J134" i="20"/>
  <c r="X136" i="12"/>
  <c r="I134" i="20"/>
  <c r="Y136" i="12"/>
  <c r="W137" i="12"/>
  <c r="A137" i="12"/>
  <c r="C52" i="14"/>
  <c r="V135" i="20"/>
  <c r="AE135" i="20"/>
  <c r="M135" i="20"/>
  <c r="F137" i="12"/>
  <c r="AC135" i="20"/>
  <c r="K135" i="20"/>
  <c r="G137" i="12"/>
  <c r="AD135" i="20"/>
  <c r="L135" i="20"/>
  <c r="I137" i="12"/>
  <c r="J135" i="20"/>
  <c r="X137" i="12"/>
  <c r="I135" i="20"/>
  <c r="Y137" i="12"/>
  <c r="W138" i="12"/>
  <c r="A138" i="12"/>
  <c r="V136" i="20"/>
  <c r="AE136" i="20"/>
  <c r="M136" i="20"/>
  <c r="F138" i="12"/>
  <c r="AC136" i="20"/>
  <c r="K136" i="20"/>
  <c r="G138" i="12"/>
  <c r="AD136" i="20"/>
  <c r="L136" i="20"/>
  <c r="I138" i="12"/>
  <c r="J136" i="20"/>
  <c r="X138" i="12"/>
  <c r="I136" i="20"/>
  <c r="Y138" i="12"/>
  <c r="W139" i="12"/>
  <c r="A139" i="12"/>
  <c r="V137" i="20"/>
  <c r="AE137" i="20"/>
  <c r="M137" i="20"/>
  <c r="F139" i="12"/>
  <c r="AC137" i="20"/>
  <c r="K137" i="20"/>
  <c r="G139" i="12"/>
  <c r="AD137" i="20"/>
  <c r="L137" i="20"/>
  <c r="I139" i="12"/>
  <c r="J137" i="20"/>
  <c r="X139" i="12"/>
  <c r="I137" i="20"/>
  <c r="Y139" i="12"/>
  <c r="W140" i="12"/>
  <c r="A140" i="12"/>
  <c r="V138" i="20"/>
  <c r="AE138" i="20"/>
  <c r="M138" i="20"/>
  <c r="F140" i="12"/>
  <c r="AC138" i="20"/>
  <c r="K138" i="20"/>
  <c r="G140" i="12"/>
  <c r="AD138" i="20"/>
  <c r="L138" i="20"/>
  <c r="I140" i="12"/>
  <c r="J138" i="20"/>
  <c r="X140" i="12"/>
  <c r="I138" i="20"/>
  <c r="Y140" i="12"/>
  <c r="W141" i="12"/>
  <c r="A141" i="12"/>
  <c r="V139" i="20"/>
  <c r="AE139" i="20"/>
  <c r="M139" i="20"/>
  <c r="F141" i="12"/>
  <c r="AC139" i="20"/>
  <c r="K139" i="20"/>
  <c r="G141" i="12"/>
  <c r="AD139" i="20"/>
  <c r="L139" i="20"/>
  <c r="I141" i="12"/>
  <c r="J139" i="20"/>
  <c r="X141" i="12"/>
  <c r="I139" i="20"/>
  <c r="Y141" i="12"/>
  <c r="W142" i="12"/>
  <c r="A142" i="12"/>
  <c r="C53" i="14"/>
  <c r="V140" i="20"/>
  <c r="AE140" i="20"/>
  <c r="M140" i="20"/>
  <c r="F142" i="12"/>
  <c r="AC140" i="20"/>
  <c r="K140" i="20"/>
  <c r="G142" i="12"/>
  <c r="AD140" i="20"/>
  <c r="L140" i="20"/>
  <c r="I142" i="12"/>
  <c r="J140" i="20"/>
  <c r="X142" i="12"/>
  <c r="I140" i="20"/>
  <c r="Y142" i="12"/>
  <c r="W143" i="12"/>
  <c r="A143" i="12"/>
  <c r="V141" i="20"/>
  <c r="AE141" i="20"/>
  <c r="M141" i="20"/>
  <c r="F143" i="12"/>
  <c r="AC141" i="20"/>
  <c r="K141" i="20"/>
  <c r="G143" i="12"/>
  <c r="AD141" i="20"/>
  <c r="L141" i="20"/>
  <c r="I143" i="12"/>
  <c r="J141" i="20"/>
  <c r="X143" i="12"/>
  <c r="I141" i="20"/>
  <c r="Y143" i="12"/>
  <c r="W144" i="12"/>
  <c r="A144" i="12"/>
  <c r="V142" i="20"/>
  <c r="AE142" i="20"/>
  <c r="M142" i="20"/>
  <c r="F144" i="12"/>
  <c r="AC142" i="20"/>
  <c r="K142" i="20"/>
  <c r="G144" i="12"/>
  <c r="AD142" i="20"/>
  <c r="L142" i="20"/>
  <c r="I144" i="12"/>
  <c r="J142" i="20"/>
  <c r="X144" i="12"/>
  <c r="I142" i="20"/>
  <c r="Y144" i="12"/>
  <c r="W145" i="12"/>
  <c r="A145" i="12"/>
  <c r="V143" i="20"/>
  <c r="AE143" i="20"/>
  <c r="M143" i="20"/>
  <c r="F145" i="12"/>
  <c r="AC143" i="20"/>
  <c r="K143" i="20"/>
  <c r="G145" i="12"/>
  <c r="AD143" i="20"/>
  <c r="L143" i="20"/>
  <c r="I145" i="12"/>
  <c r="J143" i="20"/>
  <c r="X145" i="12"/>
  <c r="I143" i="20"/>
  <c r="Y145" i="12"/>
  <c r="W146" i="12"/>
  <c r="A146" i="12"/>
  <c r="V144" i="20"/>
  <c r="AE144" i="20"/>
  <c r="M144" i="20"/>
  <c r="F146" i="12"/>
  <c r="AC144" i="20"/>
  <c r="K144" i="20"/>
  <c r="G146" i="12"/>
  <c r="AD144" i="20"/>
  <c r="L144" i="20"/>
  <c r="I146" i="12"/>
  <c r="J144" i="20"/>
  <c r="X146" i="12"/>
  <c r="I144" i="20"/>
  <c r="Y146" i="12"/>
  <c r="W147" i="12"/>
  <c r="A147" i="12"/>
  <c r="C54" i="14"/>
  <c r="V145" i="20"/>
  <c r="AE145" i="20"/>
  <c r="M145" i="20"/>
  <c r="F147" i="12"/>
  <c r="AC145" i="20"/>
  <c r="K145" i="20"/>
  <c r="G147" i="12"/>
  <c r="AD145" i="20"/>
  <c r="L145" i="20"/>
  <c r="I147" i="12"/>
  <c r="J145" i="20"/>
  <c r="X147" i="12"/>
  <c r="I145" i="20"/>
  <c r="Y147" i="12"/>
  <c r="W148" i="12"/>
  <c r="A148" i="12"/>
  <c r="V146" i="20"/>
  <c r="AE146" i="20"/>
  <c r="M146" i="20"/>
  <c r="F148" i="12"/>
  <c r="AC146" i="20"/>
  <c r="K146" i="20"/>
  <c r="G148" i="12"/>
  <c r="AD146" i="20"/>
  <c r="L146" i="20"/>
  <c r="I148" i="12"/>
  <c r="J146" i="20"/>
  <c r="X148" i="12"/>
  <c r="I146" i="20"/>
  <c r="Y148" i="12"/>
  <c r="W149" i="12"/>
  <c r="A149" i="12"/>
  <c r="V147" i="20"/>
  <c r="AE147" i="20"/>
  <c r="M147" i="20"/>
  <c r="F149" i="12"/>
  <c r="AC147" i="20"/>
  <c r="K147" i="20"/>
  <c r="G149" i="12"/>
  <c r="AD147" i="20"/>
  <c r="L147" i="20"/>
  <c r="I149" i="12"/>
  <c r="J147" i="20"/>
  <c r="X149" i="12"/>
  <c r="I147" i="20"/>
  <c r="Y149" i="12"/>
  <c r="W150" i="12"/>
  <c r="A150" i="12"/>
  <c r="V148" i="20"/>
  <c r="AE148" i="20"/>
  <c r="M148" i="20"/>
  <c r="F150" i="12"/>
  <c r="AC148" i="20"/>
  <c r="K148" i="20"/>
  <c r="G150" i="12"/>
  <c r="AD148" i="20"/>
  <c r="L148" i="20"/>
  <c r="I150" i="12"/>
  <c r="J148" i="20"/>
  <c r="X150" i="12"/>
  <c r="I148" i="20"/>
  <c r="Y150" i="12"/>
  <c r="W151" i="12"/>
  <c r="A151" i="12"/>
  <c r="V149" i="20"/>
  <c r="AE149" i="20"/>
  <c r="M149" i="20"/>
  <c r="F151" i="12"/>
  <c r="AC149" i="20"/>
  <c r="K149" i="20"/>
  <c r="G151" i="12"/>
  <c r="AD149" i="20"/>
  <c r="L149" i="20"/>
  <c r="I151" i="12"/>
  <c r="J149" i="20"/>
  <c r="X151" i="12"/>
  <c r="I149" i="20"/>
  <c r="Y151" i="12"/>
  <c r="W152" i="12"/>
  <c r="A152" i="12"/>
  <c r="C55" i="14"/>
  <c r="V150" i="20"/>
  <c r="AE150" i="20"/>
  <c r="M150" i="20"/>
  <c r="F152" i="12"/>
  <c r="AC150" i="20"/>
  <c r="K150" i="20"/>
  <c r="G152" i="12"/>
  <c r="AD150" i="20"/>
  <c r="L150" i="20"/>
  <c r="I152" i="12"/>
  <c r="J150" i="20"/>
  <c r="X152" i="12"/>
  <c r="I150" i="20"/>
  <c r="Y152" i="12"/>
  <c r="W153" i="12"/>
  <c r="A153" i="12"/>
  <c r="V151" i="20"/>
  <c r="AE151" i="20"/>
  <c r="M151" i="20"/>
  <c r="F153" i="12"/>
  <c r="AC151" i="20"/>
  <c r="K151" i="20"/>
  <c r="G153" i="12"/>
  <c r="AD151" i="20"/>
  <c r="L151" i="20"/>
  <c r="I153" i="12"/>
  <c r="J151" i="20"/>
  <c r="X153" i="12"/>
  <c r="I151" i="20"/>
  <c r="Y153" i="12"/>
  <c r="W154" i="12"/>
  <c r="A154" i="12"/>
  <c r="V152" i="20"/>
  <c r="AE152" i="20"/>
  <c r="M152" i="20"/>
  <c r="F154" i="12"/>
  <c r="AC152" i="20"/>
  <c r="K152" i="20"/>
  <c r="G154" i="12"/>
  <c r="AD152" i="20"/>
  <c r="L152" i="20"/>
  <c r="I154" i="12"/>
  <c r="J152" i="20"/>
  <c r="X154" i="12"/>
  <c r="I152" i="20"/>
  <c r="Y154" i="12"/>
  <c r="W155" i="12"/>
  <c r="A155" i="12"/>
  <c r="V153" i="20"/>
  <c r="AE153" i="20"/>
  <c r="M153" i="20"/>
  <c r="F155" i="12"/>
  <c r="AC153" i="20"/>
  <c r="K153" i="20"/>
  <c r="G155" i="12"/>
  <c r="AD153" i="20"/>
  <c r="L153" i="20"/>
  <c r="I155" i="12"/>
  <c r="J153" i="20"/>
  <c r="X155" i="12"/>
  <c r="I153" i="20"/>
  <c r="Y155" i="12"/>
  <c r="W156" i="12"/>
  <c r="A156" i="12"/>
  <c r="V154" i="20"/>
  <c r="AE154" i="20"/>
  <c r="M154" i="20"/>
  <c r="F156" i="12"/>
  <c r="AC154" i="20"/>
  <c r="K154" i="20"/>
  <c r="G156" i="12"/>
  <c r="AD154" i="20"/>
  <c r="L154" i="20"/>
  <c r="I156" i="12"/>
  <c r="J154" i="20"/>
  <c r="X156" i="12"/>
  <c r="I154" i="20"/>
  <c r="Y156" i="12"/>
  <c r="W157" i="12"/>
  <c r="A157" i="12"/>
  <c r="C56" i="14"/>
  <c r="V155" i="20"/>
  <c r="AE155" i="20"/>
  <c r="M155" i="20"/>
  <c r="F157" i="12"/>
  <c r="AC155" i="20"/>
  <c r="K155" i="20"/>
  <c r="G157" i="12"/>
  <c r="AD155" i="20"/>
  <c r="L155" i="20"/>
  <c r="I157" i="12"/>
  <c r="J155" i="20"/>
  <c r="X157" i="12"/>
  <c r="I155" i="20"/>
  <c r="Y157" i="12"/>
  <c r="W158" i="12"/>
  <c r="A158" i="12"/>
  <c r="V156" i="20"/>
  <c r="AE156" i="20"/>
  <c r="M156" i="20"/>
  <c r="F158" i="12"/>
  <c r="AC156" i="20"/>
  <c r="K156" i="20"/>
  <c r="G158" i="12"/>
  <c r="AD156" i="20"/>
  <c r="L156" i="20"/>
  <c r="I158" i="12"/>
  <c r="J156" i="20"/>
  <c r="X158" i="12"/>
  <c r="I156" i="20"/>
  <c r="Y158" i="12"/>
  <c r="W159" i="12"/>
  <c r="A159" i="12"/>
  <c r="V157" i="20"/>
  <c r="AE157" i="20"/>
  <c r="M157" i="20"/>
  <c r="F159" i="12"/>
  <c r="AC157" i="20"/>
  <c r="K157" i="20"/>
  <c r="G159" i="12"/>
  <c r="AD157" i="20"/>
  <c r="L157" i="20"/>
  <c r="I159" i="12"/>
  <c r="J157" i="20"/>
  <c r="X159" i="12"/>
  <c r="I157" i="20"/>
  <c r="Y159" i="12"/>
  <c r="W160" i="12"/>
  <c r="A160" i="12"/>
  <c r="V158" i="20"/>
  <c r="AE158" i="20"/>
  <c r="M158" i="20"/>
  <c r="F160" i="12"/>
  <c r="AC158" i="20"/>
  <c r="K158" i="20"/>
  <c r="G160" i="12"/>
  <c r="AD158" i="20"/>
  <c r="L158" i="20"/>
  <c r="I160" i="12"/>
  <c r="J158" i="20"/>
  <c r="X160" i="12"/>
  <c r="I158" i="20"/>
  <c r="Y160" i="12"/>
  <c r="W161" i="12"/>
  <c r="A161" i="12"/>
  <c r="V159" i="20"/>
  <c r="AE159" i="20"/>
  <c r="M159" i="20"/>
  <c r="F161" i="12"/>
  <c r="AC159" i="20"/>
  <c r="K159" i="20"/>
  <c r="G161" i="12"/>
  <c r="AD159" i="20"/>
  <c r="L159" i="20"/>
  <c r="I161" i="12"/>
  <c r="J159" i="20"/>
  <c r="X161" i="12"/>
  <c r="I159" i="20"/>
  <c r="Y161" i="12"/>
  <c r="W162" i="12"/>
  <c r="A162" i="12"/>
  <c r="C57" i="14"/>
  <c r="V160" i="20"/>
  <c r="AE160" i="20"/>
  <c r="M160" i="20"/>
  <c r="F162" i="12"/>
  <c r="AC160" i="20"/>
  <c r="K160" i="20"/>
  <c r="G162" i="12"/>
  <c r="AD160" i="20"/>
  <c r="L160" i="20"/>
  <c r="I162" i="12"/>
  <c r="J160" i="20"/>
  <c r="X162" i="12"/>
  <c r="I160" i="20"/>
  <c r="Y162" i="12"/>
  <c r="W163" i="12"/>
  <c r="A163" i="12"/>
  <c r="V161" i="20"/>
  <c r="AE161" i="20"/>
  <c r="M161" i="20"/>
  <c r="F163" i="12"/>
  <c r="AC161" i="20"/>
  <c r="K161" i="20"/>
  <c r="G163" i="12"/>
  <c r="AD161" i="20"/>
  <c r="L161" i="20"/>
  <c r="I163" i="12"/>
  <c r="J161" i="20"/>
  <c r="X163" i="12"/>
  <c r="I161" i="20"/>
  <c r="Y163" i="12"/>
  <c r="W164" i="12"/>
  <c r="A164" i="12"/>
  <c r="V162" i="20"/>
  <c r="AE162" i="20"/>
  <c r="M162" i="20"/>
  <c r="F164" i="12"/>
  <c r="AC162" i="20"/>
  <c r="K162" i="20"/>
  <c r="G164" i="12"/>
  <c r="AD162" i="20"/>
  <c r="L162" i="20"/>
  <c r="I164" i="12"/>
  <c r="J162" i="20"/>
  <c r="X164" i="12"/>
  <c r="I162" i="20"/>
  <c r="Y164" i="12"/>
  <c r="W165" i="12"/>
  <c r="A165" i="12"/>
  <c r="V163" i="20"/>
  <c r="AE163" i="20"/>
  <c r="M163" i="20"/>
  <c r="F165" i="12"/>
  <c r="AC163" i="20"/>
  <c r="K163" i="20"/>
  <c r="G165" i="12"/>
  <c r="AD163" i="20"/>
  <c r="L163" i="20"/>
  <c r="I165" i="12"/>
  <c r="J163" i="20"/>
  <c r="X165" i="12"/>
  <c r="I163" i="20"/>
  <c r="Y165" i="12"/>
  <c r="W166" i="12"/>
  <c r="A166" i="12"/>
  <c r="V164" i="20"/>
  <c r="AE164" i="20"/>
  <c r="M164" i="20"/>
  <c r="F166" i="12"/>
  <c r="AC164" i="20"/>
  <c r="K164" i="20"/>
  <c r="G166" i="12"/>
  <c r="AD164" i="20"/>
  <c r="L164" i="20"/>
  <c r="I166" i="12"/>
  <c r="J164" i="20"/>
  <c r="X166" i="12"/>
  <c r="I164" i="20"/>
  <c r="Y166" i="12"/>
  <c r="W167" i="12"/>
  <c r="A167" i="12"/>
  <c r="C58" i="14"/>
  <c r="V165" i="20"/>
  <c r="AE165" i="20"/>
  <c r="M165" i="20"/>
  <c r="F167" i="12"/>
  <c r="AC165" i="20"/>
  <c r="K165" i="20"/>
  <c r="G167" i="12"/>
  <c r="AD165" i="20"/>
  <c r="L165" i="20"/>
  <c r="I167" i="12"/>
  <c r="J165" i="20"/>
  <c r="X167" i="12"/>
  <c r="I165" i="20"/>
  <c r="Y167" i="12"/>
  <c r="W168" i="12"/>
  <c r="A168" i="12"/>
  <c r="V166" i="20"/>
  <c r="AE166" i="20"/>
  <c r="M166" i="20"/>
  <c r="F168" i="12"/>
  <c r="AC166" i="20"/>
  <c r="K166" i="20"/>
  <c r="G168" i="12"/>
  <c r="AD166" i="20"/>
  <c r="L166" i="20"/>
  <c r="I168" i="12"/>
  <c r="J166" i="20"/>
  <c r="X168" i="12"/>
  <c r="I166" i="20"/>
  <c r="Y168" i="12"/>
  <c r="W169" i="12"/>
  <c r="A169" i="12"/>
  <c r="V167" i="20"/>
  <c r="AE167" i="20"/>
  <c r="M167" i="20"/>
  <c r="F169" i="12"/>
  <c r="AC167" i="20"/>
  <c r="K167" i="20"/>
  <c r="G169" i="12"/>
  <c r="AD167" i="20"/>
  <c r="L167" i="20"/>
  <c r="I169" i="12"/>
  <c r="J167" i="20"/>
  <c r="X169" i="12"/>
  <c r="I167" i="20"/>
  <c r="Y169" i="12"/>
  <c r="W170" i="12"/>
  <c r="A170" i="12"/>
  <c r="V168" i="20"/>
  <c r="AE168" i="20"/>
  <c r="M168" i="20"/>
  <c r="F170" i="12"/>
  <c r="AC168" i="20"/>
  <c r="K168" i="20"/>
  <c r="G170" i="12"/>
  <c r="AD168" i="20"/>
  <c r="L168" i="20"/>
  <c r="I170" i="12"/>
  <c r="J168" i="20"/>
  <c r="X170" i="12"/>
  <c r="I168" i="20"/>
  <c r="Y170" i="12"/>
  <c r="W171" i="12"/>
  <c r="A171" i="12"/>
  <c r="V169" i="20"/>
  <c r="AE169" i="20"/>
  <c r="M169" i="20"/>
  <c r="F171" i="12"/>
  <c r="AC169" i="20"/>
  <c r="K169" i="20"/>
  <c r="G171" i="12"/>
  <c r="AD169" i="20"/>
  <c r="L169" i="20"/>
  <c r="I171" i="12"/>
  <c r="J169" i="20"/>
  <c r="X171" i="12"/>
  <c r="I169" i="20"/>
  <c r="Y171" i="12"/>
  <c r="W172" i="12"/>
  <c r="A172" i="12"/>
  <c r="C59" i="14"/>
  <c r="V170" i="20"/>
  <c r="AE170" i="20"/>
  <c r="M170" i="20"/>
  <c r="F172" i="12"/>
  <c r="AC170" i="20"/>
  <c r="K170" i="20"/>
  <c r="G172" i="12"/>
  <c r="AD170" i="20"/>
  <c r="L170" i="20"/>
  <c r="I172" i="12"/>
  <c r="J170" i="20"/>
  <c r="X172" i="12"/>
  <c r="I170" i="20"/>
  <c r="Y172" i="12"/>
  <c r="W173" i="12"/>
  <c r="A173" i="12"/>
  <c r="V171" i="20"/>
  <c r="AE171" i="20"/>
  <c r="M171" i="20"/>
  <c r="F173" i="12"/>
  <c r="AC171" i="20"/>
  <c r="K171" i="20"/>
  <c r="G173" i="12"/>
  <c r="AD171" i="20"/>
  <c r="L171" i="20"/>
  <c r="I173" i="12"/>
  <c r="J171" i="20"/>
  <c r="X173" i="12"/>
  <c r="I171" i="20"/>
  <c r="Y173" i="12"/>
  <c r="W174" i="12"/>
  <c r="A174" i="12"/>
  <c r="V172" i="20"/>
  <c r="AE172" i="20"/>
  <c r="M172" i="20"/>
  <c r="F174" i="12"/>
  <c r="AC172" i="20"/>
  <c r="K172" i="20"/>
  <c r="G174" i="12"/>
  <c r="AD172" i="20"/>
  <c r="L172" i="20"/>
  <c r="I174" i="12"/>
  <c r="J172" i="20"/>
  <c r="X174" i="12"/>
  <c r="I172" i="20"/>
  <c r="Y174" i="12"/>
  <c r="W175" i="12"/>
  <c r="A175" i="12"/>
  <c r="V173" i="20"/>
  <c r="AE173" i="20"/>
  <c r="M173" i="20"/>
  <c r="F175" i="12"/>
  <c r="AC173" i="20"/>
  <c r="K173" i="20"/>
  <c r="G175" i="12"/>
  <c r="AD173" i="20"/>
  <c r="L173" i="20"/>
  <c r="I175" i="12"/>
  <c r="J173" i="20"/>
  <c r="X175" i="12"/>
  <c r="I173" i="20"/>
  <c r="Y175" i="12"/>
  <c r="W176" i="12"/>
  <c r="A176" i="12"/>
  <c r="V174" i="20"/>
  <c r="AE174" i="20"/>
  <c r="M174" i="20"/>
  <c r="F176" i="12"/>
  <c r="AC174" i="20"/>
  <c r="K174" i="20"/>
  <c r="G176" i="12"/>
  <c r="AD174" i="20"/>
  <c r="L174" i="20"/>
  <c r="I176" i="12"/>
  <c r="J174" i="20"/>
  <c r="X176" i="12"/>
  <c r="I174" i="20"/>
  <c r="Y176" i="12"/>
  <c r="W177" i="12"/>
  <c r="A177" i="12"/>
  <c r="C60" i="14"/>
  <c r="V175" i="20"/>
  <c r="AE175" i="20"/>
  <c r="M175" i="20"/>
  <c r="F177" i="12"/>
  <c r="AC175" i="20"/>
  <c r="K175" i="20"/>
  <c r="G177" i="12"/>
  <c r="AD175" i="20"/>
  <c r="L175" i="20"/>
  <c r="I177" i="12"/>
  <c r="J175" i="20"/>
  <c r="X177" i="12"/>
  <c r="I175" i="20"/>
  <c r="Y177" i="12"/>
  <c r="W178" i="12"/>
  <c r="A178" i="12"/>
  <c r="V176" i="20"/>
  <c r="AE176" i="20"/>
  <c r="M176" i="20"/>
  <c r="F178" i="12"/>
  <c r="AC176" i="20"/>
  <c r="K176" i="20"/>
  <c r="G178" i="12"/>
  <c r="AD176" i="20"/>
  <c r="L176" i="20"/>
  <c r="I178" i="12"/>
  <c r="J176" i="20"/>
  <c r="X178" i="12"/>
  <c r="I176" i="20"/>
  <c r="Y178" i="12"/>
  <c r="W179" i="12"/>
  <c r="A179" i="12"/>
  <c r="V177" i="20"/>
  <c r="AE177" i="20"/>
  <c r="M177" i="20"/>
  <c r="F179" i="12"/>
  <c r="AC177" i="20"/>
  <c r="K177" i="20"/>
  <c r="G179" i="12"/>
  <c r="AD177" i="20"/>
  <c r="L177" i="20"/>
  <c r="I179" i="12"/>
  <c r="J177" i="20"/>
  <c r="X179" i="12"/>
  <c r="I177" i="20"/>
  <c r="Y179" i="12"/>
  <c r="W180" i="12"/>
  <c r="A180" i="12"/>
  <c r="V178" i="20"/>
  <c r="AE178" i="20"/>
  <c r="M178" i="20"/>
  <c r="F180" i="12"/>
  <c r="AC178" i="20"/>
  <c r="K178" i="20"/>
  <c r="G180" i="12"/>
  <c r="AD178" i="20"/>
  <c r="L178" i="20"/>
  <c r="I180" i="12"/>
  <c r="J178" i="20"/>
  <c r="X180" i="12"/>
  <c r="I178" i="20"/>
  <c r="Y180" i="12"/>
  <c r="W181" i="12"/>
  <c r="A181" i="12"/>
  <c r="V179" i="20"/>
  <c r="AE179" i="20"/>
  <c r="M179" i="20"/>
  <c r="F181" i="12"/>
  <c r="AC179" i="20"/>
  <c r="K179" i="20"/>
  <c r="G181" i="12"/>
  <c r="AD179" i="20"/>
  <c r="L179" i="20"/>
  <c r="I181" i="12"/>
  <c r="J179" i="20"/>
  <c r="X181" i="12"/>
  <c r="I179" i="20"/>
  <c r="Y181" i="12"/>
  <c r="W182" i="12"/>
  <c r="A182" i="12"/>
  <c r="C61" i="14"/>
  <c r="V180" i="20"/>
  <c r="AE180" i="20"/>
  <c r="M180" i="20"/>
  <c r="F182" i="12"/>
  <c r="AC180" i="20"/>
  <c r="K180" i="20"/>
  <c r="G182" i="12"/>
  <c r="AD180" i="20"/>
  <c r="L180" i="20"/>
  <c r="I182" i="12"/>
  <c r="J180" i="20"/>
  <c r="X182" i="12"/>
  <c r="I180" i="20"/>
  <c r="Y182" i="12"/>
  <c r="W183" i="12"/>
  <c r="A183" i="12"/>
  <c r="V181" i="20"/>
  <c r="AE181" i="20"/>
  <c r="M181" i="20"/>
  <c r="F183" i="12"/>
  <c r="AC181" i="20"/>
  <c r="K181" i="20"/>
  <c r="G183" i="12"/>
  <c r="AD181" i="20"/>
  <c r="L181" i="20"/>
  <c r="I183" i="12"/>
  <c r="J181" i="20"/>
  <c r="X183" i="12"/>
  <c r="I181" i="20"/>
  <c r="Y183" i="12"/>
  <c r="W184" i="12"/>
  <c r="A184" i="12"/>
  <c r="V182" i="20"/>
  <c r="AE182" i="20"/>
  <c r="M182" i="20"/>
  <c r="F184" i="12"/>
  <c r="AC182" i="20"/>
  <c r="K182" i="20"/>
  <c r="G184" i="12"/>
  <c r="AD182" i="20"/>
  <c r="L182" i="20"/>
  <c r="I184" i="12"/>
  <c r="J182" i="20"/>
  <c r="X184" i="12"/>
  <c r="I182" i="20"/>
  <c r="Y184" i="12"/>
  <c r="W185" i="12"/>
  <c r="A185" i="12"/>
  <c r="V183" i="20"/>
  <c r="AE183" i="20"/>
  <c r="M183" i="20"/>
  <c r="F185" i="12"/>
  <c r="AC183" i="20"/>
  <c r="K183" i="20"/>
  <c r="G185" i="12"/>
  <c r="AD183" i="20"/>
  <c r="L183" i="20"/>
  <c r="I185" i="12"/>
  <c r="J183" i="20"/>
  <c r="X185" i="12"/>
  <c r="I183" i="20"/>
  <c r="Y185" i="12"/>
  <c r="W186" i="12"/>
  <c r="A186" i="12"/>
  <c r="V184" i="20"/>
  <c r="AE184" i="20"/>
  <c r="M184" i="20"/>
  <c r="F186" i="12"/>
  <c r="AC184" i="20"/>
  <c r="K184" i="20"/>
  <c r="G186" i="12"/>
  <c r="AD184" i="20"/>
  <c r="L184" i="20"/>
  <c r="I186" i="12"/>
  <c r="J184" i="20"/>
  <c r="X186" i="12"/>
  <c r="I184" i="20"/>
  <c r="Y186" i="12"/>
  <c r="W187" i="12"/>
  <c r="A187" i="12"/>
  <c r="C62" i="14"/>
  <c r="V185" i="20"/>
  <c r="AE185" i="20"/>
  <c r="M185" i="20"/>
  <c r="F187" i="12"/>
  <c r="AC185" i="20"/>
  <c r="K185" i="20"/>
  <c r="G187" i="12"/>
  <c r="AD185" i="20"/>
  <c r="L185" i="20"/>
  <c r="I187" i="12"/>
  <c r="J185" i="20"/>
  <c r="X187" i="12"/>
  <c r="I185" i="20"/>
  <c r="Y187" i="12"/>
  <c r="W188" i="12"/>
  <c r="A188" i="12"/>
  <c r="V186" i="20"/>
  <c r="AE186" i="20"/>
  <c r="M186" i="20"/>
  <c r="F188" i="12"/>
  <c r="AC186" i="20"/>
  <c r="K186" i="20"/>
  <c r="G188" i="12"/>
  <c r="AD186" i="20"/>
  <c r="L186" i="20"/>
  <c r="I188" i="12"/>
  <c r="J186" i="20"/>
  <c r="X188" i="12"/>
  <c r="I186" i="20"/>
  <c r="Y188" i="12"/>
  <c r="W189" i="12"/>
  <c r="A189" i="12"/>
  <c r="V187" i="20"/>
  <c r="AE187" i="20"/>
  <c r="M187" i="20"/>
  <c r="F189" i="12"/>
  <c r="AC187" i="20"/>
  <c r="K187" i="20"/>
  <c r="G189" i="12"/>
  <c r="AD187" i="20"/>
  <c r="L187" i="20"/>
  <c r="I189" i="12"/>
  <c r="J187" i="20"/>
  <c r="X189" i="12"/>
  <c r="I187" i="20"/>
  <c r="Y189" i="12"/>
  <c r="W190" i="12"/>
  <c r="A190" i="12"/>
  <c r="V188" i="20"/>
  <c r="AE188" i="20"/>
  <c r="M188" i="20"/>
  <c r="F190" i="12"/>
  <c r="AC188" i="20"/>
  <c r="K188" i="20"/>
  <c r="G190" i="12"/>
  <c r="AD188" i="20"/>
  <c r="L188" i="20"/>
  <c r="I190" i="12"/>
  <c r="J188" i="20"/>
  <c r="X190" i="12"/>
  <c r="I188" i="20"/>
  <c r="Y190" i="12"/>
  <c r="W191" i="12"/>
  <c r="A191" i="12"/>
  <c r="V189" i="20"/>
  <c r="AE189" i="20"/>
  <c r="M189" i="20"/>
  <c r="F191" i="12"/>
  <c r="AC189" i="20"/>
  <c r="K189" i="20"/>
  <c r="G191" i="12"/>
  <c r="AD189" i="20"/>
  <c r="L189" i="20"/>
  <c r="I191" i="12"/>
  <c r="J189" i="20"/>
  <c r="X191" i="12"/>
  <c r="I189" i="20"/>
  <c r="Y191" i="12"/>
  <c r="W192" i="12"/>
  <c r="A192" i="12"/>
  <c r="C63" i="14"/>
  <c r="V190" i="20"/>
  <c r="AE190" i="20"/>
  <c r="M190" i="20"/>
  <c r="F192" i="12"/>
  <c r="AC190" i="20"/>
  <c r="K190" i="20"/>
  <c r="G192" i="12"/>
  <c r="AD190" i="20"/>
  <c r="L190" i="20"/>
  <c r="I192" i="12"/>
  <c r="J190" i="20"/>
  <c r="X192" i="12"/>
  <c r="I190" i="20"/>
  <c r="Y192" i="12"/>
  <c r="W193" i="12"/>
  <c r="A193" i="12"/>
  <c r="V191" i="20"/>
  <c r="AE191" i="20"/>
  <c r="M191" i="20"/>
  <c r="F193" i="12"/>
  <c r="AC191" i="20"/>
  <c r="K191" i="20"/>
  <c r="G193" i="12"/>
  <c r="AD191" i="20"/>
  <c r="L191" i="20"/>
  <c r="I193" i="12"/>
  <c r="J191" i="20"/>
  <c r="X193" i="12"/>
  <c r="I191" i="20"/>
  <c r="Y193" i="12"/>
  <c r="W194" i="12"/>
  <c r="A194" i="12"/>
  <c r="V192" i="20"/>
  <c r="AE192" i="20"/>
  <c r="M192" i="20"/>
  <c r="F194" i="12"/>
  <c r="AC192" i="20"/>
  <c r="K192" i="20"/>
  <c r="G194" i="12"/>
  <c r="AD192" i="20"/>
  <c r="L192" i="20"/>
  <c r="I194" i="12"/>
  <c r="J192" i="20"/>
  <c r="X194" i="12"/>
  <c r="I192" i="20"/>
  <c r="Y194" i="12"/>
  <c r="W195" i="12"/>
  <c r="A195" i="12"/>
  <c r="V193" i="20"/>
  <c r="AE193" i="20"/>
  <c r="M193" i="20"/>
  <c r="F195" i="12"/>
  <c r="AC193" i="20"/>
  <c r="K193" i="20"/>
  <c r="G195" i="12"/>
  <c r="AD193" i="20"/>
  <c r="L193" i="20"/>
  <c r="I195" i="12"/>
  <c r="J193" i="20"/>
  <c r="X195" i="12"/>
  <c r="I193" i="20"/>
  <c r="Y195" i="12"/>
  <c r="W196" i="12"/>
  <c r="A196" i="12"/>
  <c r="V194" i="20"/>
  <c r="AE194" i="20"/>
  <c r="M194" i="20"/>
  <c r="F196" i="12"/>
  <c r="AC194" i="20"/>
  <c r="K194" i="20"/>
  <c r="G196" i="12"/>
  <c r="AD194" i="20"/>
  <c r="L194" i="20"/>
  <c r="I196" i="12"/>
  <c r="J194" i="20"/>
  <c r="X196" i="12"/>
  <c r="I194" i="20"/>
  <c r="Y196" i="12"/>
  <c r="W197" i="12"/>
  <c r="A197" i="12"/>
  <c r="C64" i="14"/>
  <c r="V195" i="20"/>
  <c r="AE195" i="20"/>
  <c r="M195" i="20"/>
  <c r="F197" i="12"/>
  <c r="AC195" i="20"/>
  <c r="K195" i="20"/>
  <c r="G197" i="12"/>
  <c r="AD195" i="20"/>
  <c r="L195" i="20"/>
  <c r="I197" i="12"/>
  <c r="J195" i="20"/>
  <c r="X197" i="12"/>
  <c r="I195" i="20"/>
  <c r="Y197" i="12"/>
  <c r="W198" i="12"/>
  <c r="A198" i="12"/>
  <c r="V196" i="20"/>
  <c r="AE196" i="20"/>
  <c r="M196" i="20"/>
  <c r="F198" i="12"/>
  <c r="AC196" i="20"/>
  <c r="K196" i="20"/>
  <c r="G198" i="12"/>
  <c r="AD196" i="20"/>
  <c r="L196" i="20"/>
  <c r="I198" i="12"/>
  <c r="J196" i="20"/>
  <c r="X198" i="12"/>
  <c r="I196" i="20"/>
  <c r="Y198" i="12"/>
  <c r="W199" i="12"/>
  <c r="A199" i="12"/>
  <c r="V197" i="20"/>
  <c r="AE197" i="20"/>
  <c r="M197" i="20"/>
  <c r="F199" i="12"/>
  <c r="AC197" i="20"/>
  <c r="K197" i="20"/>
  <c r="G199" i="12"/>
  <c r="AD197" i="20"/>
  <c r="L197" i="20"/>
  <c r="I199" i="12"/>
  <c r="J197" i="20"/>
  <c r="X199" i="12"/>
  <c r="I197" i="20"/>
  <c r="Y199" i="12"/>
  <c r="W200" i="12"/>
  <c r="A200" i="12"/>
  <c r="V198" i="20"/>
  <c r="AE198" i="20"/>
  <c r="M198" i="20"/>
  <c r="F200" i="12"/>
  <c r="AC198" i="20"/>
  <c r="K198" i="20"/>
  <c r="G200" i="12"/>
  <c r="AD198" i="20"/>
  <c r="L198" i="20"/>
  <c r="I200" i="12"/>
  <c r="J198" i="20"/>
  <c r="X200" i="12"/>
  <c r="I198" i="20"/>
  <c r="Y200" i="12"/>
  <c r="W201" i="12"/>
  <c r="A201" i="12"/>
  <c r="V199" i="20"/>
  <c r="AE199" i="20"/>
  <c r="M199" i="20"/>
  <c r="F201" i="12"/>
  <c r="AC199" i="20"/>
  <c r="K199" i="20"/>
  <c r="G201" i="12"/>
  <c r="AD199" i="20"/>
  <c r="L199" i="20"/>
  <c r="I201" i="12"/>
  <c r="J199" i="20"/>
  <c r="X201" i="12"/>
  <c r="I199" i="20"/>
  <c r="Y201" i="12"/>
  <c r="W202" i="12"/>
  <c r="A202" i="12"/>
  <c r="C65" i="14"/>
  <c r="V200" i="20"/>
  <c r="AE200" i="20"/>
  <c r="M200" i="20"/>
  <c r="F202" i="12"/>
  <c r="AC200" i="20"/>
  <c r="K200" i="20"/>
  <c r="G202" i="12"/>
  <c r="AD200" i="20"/>
  <c r="L200" i="20"/>
  <c r="I202" i="12"/>
  <c r="J200" i="20"/>
  <c r="X202" i="12"/>
  <c r="I200" i="20"/>
  <c r="Y202" i="12"/>
  <c r="W203" i="12"/>
  <c r="A203" i="12"/>
  <c r="V201" i="20"/>
  <c r="AE201" i="20"/>
  <c r="M201" i="20"/>
  <c r="F203" i="12"/>
  <c r="AC201" i="20"/>
  <c r="K201" i="20"/>
  <c r="G203" i="12"/>
  <c r="AD201" i="20"/>
  <c r="L201" i="20"/>
  <c r="I203" i="12"/>
  <c r="J201" i="20"/>
  <c r="X203" i="12"/>
  <c r="I201" i="20"/>
  <c r="Y203" i="12"/>
  <c r="W204" i="12"/>
  <c r="A204" i="12"/>
  <c r="V202" i="20"/>
  <c r="AE202" i="20"/>
  <c r="M202" i="20"/>
  <c r="F204" i="12"/>
  <c r="AC202" i="20"/>
  <c r="K202" i="20"/>
  <c r="G204" i="12"/>
  <c r="AD202" i="20"/>
  <c r="L202" i="20"/>
  <c r="I204" i="12"/>
  <c r="J202" i="20"/>
  <c r="X204" i="12"/>
  <c r="I202" i="20"/>
  <c r="Y204" i="12"/>
  <c r="W205" i="12"/>
  <c r="A205" i="12"/>
  <c r="V203" i="20"/>
  <c r="AE203" i="20"/>
  <c r="M203" i="20"/>
  <c r="F205" i="12"/>
  <c r="AC203" i="20"/>
  <c r="K203" i="20"/>
  <c r="G205" i="12"/>
  <c r="AD203" i="20"/>
  <c r="L203" i="20"/>
  <c r="I205" i="12"/>
  <c r="J203" i="20"/>
  <c r="X205" i="12"/>
  <c r="I203" i="20"/>
  <c r="Y205" i="12"/>
  <c r="W206" i="12"/>
  <c r="A206" i="12"/>
  <c r="V204" i="20"/>
  <c r="AE204" i="20"/>
  <c r="M204" i="20"/>
  <c r="F206" i="12"/>
  <c r="AC204" i="20"/>
  <c r="K204" i="20"/>
  <c r="G206" i="12"/>
  <c r="AD204" i="20"/>
  <c r="L204" i="20"/>
  <c r="I206" i="12"/>
  <c r="J204" i="20"/>
  <c r="X206" i="12"/>
  <c r="I204" i="20"/>
  <c r="Y206" i="12"/>
  <c r="W207" i="12"/>
  <c r="A207" i="12"/>
  <c r="C66" i="14"/>
  <c r="V205" i="20"/>
  <c r="AE205" i="20"/>
  <c r="M205" i="20"/>
  <c r="F207" i="12"/>
  <c r="AC205" i="20"/>
  <c r="K205" i="20"/>
  <c r="G207" i="12"/>
  <c r="AD205" i="20"/>
  <c r="L205" i="20"/>
  <c r="I207" i="12"/>
  <c r="J205" i="20"/>
  <c r="X207" i="12"/>
  <c r="I205" i="20"/>
  <c r="Y207" i="12"/>
  <c r="W208" i="12"/>
  <c r="A208" i="12"/>
  <c r="V206" i="20"/>
  <c r="AE206" i="20"/>
  <c r="M206" i="20"/>
  <c r="F208" i="12"/>
  <c r="AC206" i="20"/>
  <c r="K206" i="20"/>
  <c r="G208" i="12"/>
  <c r="AD206" i="20"/>
  <c r="L206" i="20"/>
  <c r="I208" i="12"/>
  <c r="J206" i="20"/>
  <c r="X208" i="12"/>
  <c r="I206" i="20"/>
  <c r="Y208" i="12"/>
  <c r="W209" i="12"/>
  <c r="A209" i="12"/>
  <c r="V207" i="20"/>
  <c r="AE207" i="20"/>
  <c r="M207" i="20"/>
  <c r="F209" i="12"/>
  <c r="AC207" i="20"/>
  <c r="K207" i="20"/>
  <c r="G209" i="12"/>
  <c r="AD207" i="20"/>
  <c r="L207" i="20"/>
  <c r="I209" i="12"/>
  <c r="J207" i="20"/>
  <c r="X209" i="12"/>
  <c r="I207" i="20"/>
  <c r="Y209" i="12"/>
  <c r="W210" i="12"/>
  <c r="A210" i="12"/>
  <c r="V208" i="20"/>
  <c r="AE208" i="20"/>
  <c r="M208" i="20"/>
  <c r="F210" i="12"/>
  <c r="AC208" i="20"/>
  <c r="K208" i="20"/>
  <c r="G210" i="12"/>
  <c r="AD208" i="20"/>
  <c r="L208" i="20"/>
  <c r="I210" i="12"/>
  <c r="J208" i="20"/>
  <c r="X210" i="12"/>
  <c r="I208" i="20"/>
  <c r="Y210" i="12"/>
  <c r="W211" i="12"/>
  <c r="A211" i="12"/>
  <c r="V209" i="20"/>
  <c r="AE209" i="20"/>
  <c r="M209" i="20"/>
  <c r="F211" i="12"/>
  <c r="AC209" i="20"/>
  <c r="K209" i="20"/>
  <c r="G211" i="12"/>
  <c r="AD209" i="20"/>
  <c r="L209" i="20"/>
  <c r="I211" i="12"/>
  <c r="J209" i="20"/>
  <c r="X211" i="12"/>
  <c r="I209" i="20"/>
  <c r="Y211" i="12"/>
  <c r="W212" i="12"/>
  <c r="A212" i="12"/>
  <c r="C67" i="14"/>
  <c r="V210" i="20"/>
  <c r="AE210" i="20"/>
  <c r="M210" i="20"/>
  <c r="F212" i="12"/>
  <c r="AC210" i="20"/>
  <c r="K210" i="20"/>
  <c r="G212" i="12"/>
  <c r="AD210" i="20"/>
  <c r="L210" i="20"/>
  <c r="I212" i="12"/>
  <c r="J210" i="20"/>
  <c r="X212" i="12"/>
  <c r="I210" i="20"/>
  <c r="Y212" i="12"/>
  <c r="W213" i="12"/>
  <c r="A213" i="12"/>
  <c r="V211" i="20"/>
  <c r="AE211" i="20"/>
  <c r="M211" i="20"/>
  <c r="F213" i="12"/>
  <c r="AC211" i="20"/>
  <c r="K211" i="20"/>
  <c r="G213" i="12"/>
  <c r="AD211" i="20"/>
  <c r="L211" i="20"/>
  <c r="I213" i="12"/>
  <c r="J211" i="20"/>
  <c r="X213" i="12"/>
  <c r="I211" i="20"/>
  <c r="Y213" i="12"/>
  <c r="W214" i="12"/>
  <c r="A214" i="12"/>
  <c r="V212" i="20"/>
  <c r="AE212" i="20"/>
  <c r="M212" i="20"/>
  <c r="F214" i="12"/>
  <c r="AC212" i="20"/>
  <c r="K212" i="20"/>
  <c r="G214" i="12"/>
  <c r="AD212" i="20"/>
  <c r="L212" i="20"/>
  <c r="I214" i="12"/>
  <c r="J212" i="20"/>
  <c r="X214" i="12"/>
  <c r="I212" i="20"/>
  <c r="Y214" i="12"/>
  <c r="W215" i="12"/>
  <c r="A215" i="12"/>
  <c r="V213" i="20"/>
  <c r="AE213" i="20"/>
  <c r="M213" i="20"/>
  <c r="F215" i="12"/>
  <c r="AC213" i="20"/>
  <c r="K213" i="20"/>
  <c r="G215" i="12"/>
  <c r="AD213" i="20"/>
  <c r="L213" i="20"/>
  <c r="I215" i="12"/>
  <c r="J213" i="20"/>
  <c r="X215" i="12"/>
  <c r="I213" i="20"/>
  <c r="Y215" i="12"/>
  <c r="W216" i="12"/>
  <c r="A216" i="12"/>
  <c r="V214" i="20"/>
  <c r="AE214" i="20"/>
  <c r="M214" i="20"/>
  <c r="F216" i="12"/>
  <c r="AC214" i="20"/>
  <c r="K214" i="20"/>
  <c r="G216" i="12"/>
  <c r="AD214" i="20"/>
  <c r="L214" i="20"/>
  <c r="I216" i="12"/>
  <c r="J214" i="20"/>
  <c r="X216" i="12"/>
  <c r="I214" i="20"/>
  <c r="Y216" i="12"/>
  <c r="W217" i="12"/>
  <c r="A217" i="12"/>
  <c r="C68" i="14"/>
  <c r="V215" i="20"/>
  <c r="AE215" i="20"/>
  <c r="M215" i="20"/>
  <c r="F217" i="12"/>
  <c r="AC215" i="20"/>
  <c r="K215" i="20"/>
  <c r="G217" i="12"/>
  <c r="AD215" i="20"/>
  <c r="L215" i="20"/>
  <c r="I217" i="12"/>
  <c r="J215" i="20"/>
  <c r="X217" i="12"/>
  <c r="I215" i="20"/>
  <c r="Y217" i="12"/>
  <c r="W218" i="12"/>
  <c r="A218" i="12"/>
  <c r="V216" i="20"/>
  <c r="AE216" i="20"/>
  <c r="M216" i="20"/>
  <c r="F218" i="12"/>
  <c r="AC216" i="20"/>
  <c r="K216" i="20"/>
  <c r="G218" i="12"/>
  <c r="AD216" i="20"/>
  <c r="L216" i="20"/>
  <c r="I218" i="12"/>
  <c r="J216" i="20"/>
  <c r="X218" i="12"/>
  <c r="I216" i="20"/>
  <c r="Y218" i="12"/>
  <c r="W219" i="12"/>
  <c r="A219" i="12"/>
  <c r="V217" i="20"/>
  <c r="AE217" i="20"/>
  <c r="M217" i="20"/>
  <c r="F219" i="12"/>
  <c r="AC217" i="20"/>
  <c r="K217" i="20"/>
  <c r="G219" i="12"/>
  <c r="AD217" i="20"/>
  <c r="L217" i="20"/>
  <c r="I219" i="12"/>
  <c r="J217" i="20"/>
  <c r="X219" i="12"/>
  <c r="I217" i="20"/>
  <c r="Y219" i="12"/>
  <c r="W220" i="12"/>
  <c r="A220" i="12"/>
  <c r="V218" i="20"/>
  <c r="AE218" i="20"/>
  <c r="M218" i="20"/>
  <c r="F220" i="12"/>
  <c r="AC218" i="20"/>
  <c r="K218" i="20"/>
  <c r="G220" i="12"/>
  <c r="AD218" i="20"/>
  <c r="L218" i="20"/>
  <c r="I220" i="12"/>
  <c r="J218" i="20"/>
  <c r="X220" i="12"/>
  <c r="I218" i="20"/>
  <c r="Y220" i="12"/>
  <c r="W221" i="12"/>
  <c r="A221" i="12"/>
  <c r="V219" i="20"/>
  <c r="AE219" i="20"/>
  <c r="M219" i="20"/>
  <c r="F221" i="12"/>
  <c r="AC219" i="20"/>
  <c r="K219" i="20"/>
  <c r="G221" i="12"/>
  <c r="AD219" i="20"/>
  <c r="L219" i="20"/>
  <c r="I221" i="12"/>
  <c r="J219" i="20"/>
  <c r="X221" i="12"/>
  <c r="I219" i="20"/>
  <c r="Y221" i="12"/>
  <c r="W222" i="12"/>
  <c r="A222" i="12"/>
  <c r="C69" i="14"/>
  <c r="V220" i="20"/>
  <c r="AE220" i="20"/>
  <c r="M220" i="20"/>
  <c r="F222" i="12"/>
  <c r="AC220" i="20"/>
  <c r="K220" i="20"/>
  <c r="G222" i="12"/>
  <c r="AD220" i="20"/>
  <c r="L220" i="20"/>
  <c r="I222" i="12"/>
  <c r="J220" i="20"/>
  <c r="X222" i="12"/>
  <c r="I220" i="20"/>
  <c r="Y222" i="12"/>
  <c r="W223" i="12"/>
  <c r="A223" i="12"/>
  <c r="V221" i="20"/>
  <c r="AE221" i="20"/>
  <c r="M221" i="20"/>
  <c r="F223" i="12"/>
  <c r="AC221" i="20"/>
  <c r="K221" i="20"/>
  <c r="G223" i="12"/>
  <c r="AD221" i="20"/>
  <c r="L221" i="20"/>
  <c r="I223" i="12"/>
  <c r="J221" i="20"/>
  <c r="X223" i="12"/>
  <c r="I221" i="20"/>
  <c r="Y223" i="12"/>
  <c r="W224" i="12"/>
  <c r="A224" i="12"/>
  <c r="V222" i="20"/>
  <c r="AE222" i="20"/>
  <c r="M222" i="20"/>
  <c r="F224" i="12"/>
  <c r="AC222" i="20"/>
  <c r="K222" i="20"/>
  <c r="G224" i="12"/>
  <c r="AD222" i="20"/>
  <c r="L222" i="20"/>
  <c r="I224" i="12"/>
  <c r="J222" i="20"/>
  <c r="X224" i="12"/>
  <c r="I222" i="20"/>
  <c r="Y224" i="12"/>
  <c r="W225" i="12"/>
  <c r="A225" i="12"/>
  <c r="V223" i="20"/>
  <c r="AE223" i="20"/>
  <c r="M223" i="20"/>
  <c r="F225" i="12"/>
  <c r="AC223" i="20"/>
  <c r="K223" i="20"/>
  <c r="G225" i="12"/>
  <c r="AD223" i="20"/>
  <c r="L223" i="20"/>
  <c r="I225" i="12"/>
  <c r="J223" i="20"/>
  <c r="X225" i="12"/>
  <c r="I223" i="20"/>
  <c r="Y225" i="12"/>
  <c r="W226" i="12"/>
  <c r="A226" i="12"/>
  <c r="V224" i="20"/>
  <c r="AE224" i="20"/>
  <c r="M224" i="20"/>
  <c r="F226" i="12"/>
  <c r="AC224" i="20"/>
  <c r="K224" i="20"/>
  <c r="G226" i="12"/>
  <c r="AD224" i="20"/>
  <c r="L224" i="20"/>
  <c r="I226" i="12"/>
  <c r="J224" i="20"/>
  <c r="X226" i="12"/>
  <c r="I224" i="20"/>
  <c r="Y226" i="12"/>
  <c r="W227" i="12"/>
  <c r="A227" i="12"/>
  <c r="C70" i="14"/>
  <c r="V225" i="20"/>
  <c r="AE225" i="20"/>
  <c r="M225" i="20"/>
  <c r="F227" i="12"/>
  <c r="AC225" i="20"/>
  <c r="K225" i="20"/>
  <c r="G227" i="12"/>
  <c r="AD225" i="20"/>
  <c r="L225" i="20"/>
  <c r="I227" i="12"/>
  <c r="J225" i="20"/>
  <c r="X227" i="12"/>
  <c r="I225" i="20"/>
  <c r="Y227" i="12"/>
  <c r="W228" i="12"/>
  <c r="A228" i="12"/>
  <c r="V226" i="20"/>
  <c r="AE226" i="20"/>
  <c r="M226" i="20"/>
  <c r="F228" i="12"/>
  <c r="AC226" i="20"/>
  <c r="K226" i="20"/>
  <c r="G228" i="12"/>
  <c r="AD226" i="20"/>
  <c r="L226" i="20"/>
  <c r="I228" i="12"/>
  <c r="J226" i="20"/>
  <c r="X228" i="12"/>
  <c r="I226" i="20"/>
  <c r="Y228" i="12"/>
  <c r="W229" i="12"/>
  <c r="A229" i="12"/>
  <c r="V227" i="20"/>
  <c r="AE227" i="20"/>
  <c r="M227" i="20"/>
  <c r="F229" i="12"/>
  <c r="AC227" i="20"/>
  <c r="K227" i="20"/>
  <c r="G229" i="12"/>
  <c r="AD227" i="20"/>
  <c r="L227" i="20"/>
  <c r="I229" i="12"/>
  <c r="J227" i="20"/>
  <c r="X229" i="12"/>
  <c r="I227" i="20"/>
  <c r="Y229" i="12"/>
  <c r="W230" i="12"/>
  <c r="A230" i="12"/>
  <c r="V228" i="20"/>
  <c r="AE228" i="20"/>
  <c r="M228" i="20"/>
  <c r="F230" i="12"/>
  <c r="AC228" i="20"/>
  <c r="K228" i="20"/>
  <c r="G230" i="12"/>
  <c r="AD228" i="20"/>
  <c r="L228" i="20"/>
  <c r="I230" i="12"/>
  <c r="J228" i="20"/>
  <c r="X230" i="12"/>
  <c r="I228" i="20"/>
  <c r="Y230" i="12"/>
  <c r="W231" i="12"/>
  <c r="A231" i="12"/>
  <c r="V229" i="20"/>
  <c r="AE229" i="20"/>
  <c r="M229" i="20"/>
  <c r="F231" i="12"/>
  <c r="AC229" i="20"/>
  <c r="K229" i="20"/>
  <c r="G231" i="12"/>
  <c r="AD229" i="20"/>
  <c r="L229" i="20"/>
  <c r="I231" i="12"/>
  <c r="J229" i="20"/>
  <c r="X231" i="12"/>
  <c r="I229" i="20"/>
  <c r="Y231" i="12"/>
  <c r="W232" i="12"/>
  <c r="A232" i="12"/>
  <c r="C71" i="14"/>
  <c r="V230" i="20"/>
  <c r="AE230" i="20"/>
  <c r="M230" i="20"/>
  <c r="F232" i="12"/>
  <c r="AC230" i="20"/>
  <c r="K230" i="20"/>
  <c r="G232" i="12"/>
  <c r="AD230" i="20"/>
  <c r="L230" i="20"/>
  <c r="I232" i="12"/>
  <c r="J230" i="20"/>
  <c r="X232" i="12"/>
  <c r="I230" i="20"/>
  <c r="Y232" i="12"/>
  <c r="W233" i="12"/>
  <c r="A233" i="12"/>
  <c r="V231" i="20"/>
  <c r="AE231" i="20"/>
  <c r="M231" i="20"/>
  <c r="F233" i="12"/>
  <c r="AC231" i="20"/>
  <c r="K231" i="20"/>
  <c r="G233" i="12"/>
  <c r="AD231" i="20"/>
  <c r="L231" i="20"/>
  <c r="I233" i="12"/>
  <c r="J231" i="20"/>
  <c r="X233" i="12"/>
  <c r="I231" i="20"/>
  <c r="Y233" i="12"/>
  <c r="W234" i="12"/>
  <c r="A234" i="12"/>
  <c r="V232" i="20"/>
  <c r="AE232" i="20"/>
  <c r="M232" i="20"/>
  <c r="F234" i="12"/>
  <c r="AC232" i="20"/>
  <c r="K232" i="20"/>
  <c r="G234" i="12"/>
  <c r="AD232" i="20"/>
  <c r="L232" i="20"/>
  <c r="I234" i="12"/>
  <c r="J232" i="20"/>
  <c r="X234" i="12"/>
  <c r="I232" i="20"/>
  <c r="Y234" i="12"/>
  <c r="W235" i="12"/>
  <c r="A235" i="12"/>
  <c r="V233" i="20"/>
  <c r="AE233" i="20"/>
  <c r="M233" i="20"/>
  <c r="F235" i="12"/>
  <c r="AC233" i="20"/>
  <c r="K233" i="20"/>
  <c r="G235" i="12"/>
  <c r="AD233" i="20"/>
  <c r="L233" i="20"/>
  <c r="I235" i="12"/>
  <c r="J233" i="20"/>
  <c r="X235" i="12"/>
  <c r="I233" i="20"/>
  <c r="Y235" i="12"/>
  <c r="W236" i="12"/>
  <c r="A236" i="12"/>
  <c r="V234" i="20"/>
  <c r="AE234" i="20"/>
  <c r="M234" i="20"/>
  <c r="F236" i="12"/>
  <c r="AC234" i="20"/>
  <c r="K234" i="20"/>
  <c r="G236" i="12"/>
  <c r="AD234" i="20"/>
  <c r="L234" i="20"/>
  <c r="I236" i="12"/>
  <c r="J234" i="20"/>
  <c r="X236" i="12"/>
  <c r="I234" i="20"/>
  <c r="Y236" i="12"/>
  <c r="W237" i="12"/>
  <c r="A237" i="12"/>
  <c r="C72" i="14"/>
  <c r="V235" i="20"/>
  <c r="AE235" i="20"/>
  <c r="M235" i="20"/>
  <c r="F237" i="12"/>
  <c r="AC235" i="20"/>
  <c r="K235" i="20"/>
  <c r="G237" i="12"/>
  <c r="AD235" i="20"/>
  <c r="L235" i="20"/>
  <c r="I237" i="12"/>
  <c r="J235" i="20"/>
  <c r="X237" i="12"/>
  <c r="I235" i="20"/>
  <c r="Y237" i="12"/>
  <c r="W238" i="12"/>
  <c r="A238" i="12"/>
  <c r="V236" i="20"/>
  <c r="AE236" i="20"/>
  <c r="M236" i="20"/>
  <c r="F238" i="12"/>
  <c r="AC236" i="20"/>
  <c r="K236" i="20"/>
  <c r="G238" i="12"/>
  <c r="AD236" i="20"/>
  <c r="L236" i="20"/>
  <c r="I238" i="12"/>
  <c r="J236" i="20"/>
  <c r="X238" i="12"/>
  <c r="I236" i="20"/>
  <c r="Y238" i="12"/>
  <c r="W239" i="12"/>
  <c r="A239" i="12"/>
  <c r="V237" i="20"/>
  <c r="AE237" i="20"/>
  <c r="M237" i="20"/>
  <c r="F239" i="12"/>
  <c r="AC237" i="20"/>
  <c r="K237" i="20"/>
  <c r="G239" i="12"/>
  <c r="AD237" i="20"/>
  <c r="L237" i="20"/>
  <c r="I239" i="12"/>
  <c r="J237" i="20"/>
  <c r="X239" i="12"/>
  <c r="I237" i="20"/>
  <c r="Y239" i="12"/>
  <c r="W240" i="12"/>
  <c r="A240" i="12"/>
  <c r="V238" i="20"/>
  <c r="AE238" i="20"/>
  <c r="M238" i="20"/>
  <c r="F240" i="12"/>
  <c r="AC238" i="20"/>
  <c r="K238" i="20"/>
  <c r="G240" i="12"/>
  <c r="AD238" i="20"/>
  <c r="L238" i="20"/>
  <c r="I240" i="12"/>
  <c r="J238" i="20"/>
  <c r="X240" i="12"/>
  <c r="I238" i="20"/>
  <c r="Y240" i="12"/>
  <c r="W241" i="12"/>
  <c r="A241" i="12"/>
  <c r="V239" i="20"/>
  <c r="AE239" i="20"/>
  <c r="M239" i="20"/>
  <c r="F241" i="12"/>
  <c r="AC239" i="20"/>
  <c r="K239" i="20"/>
  <c r="G241" i="12"/>
  <c r="AD239" i="20"/>
  <c r="L239" i="20"/>
  <c r="I241" i="12"/>
  <c r="J239" i="20"/>
  <c r="X241" i="12"/>
  <c r="I239" i="20"/>
  <c r="Y241" i="12"/>
  <c r="W242" i="12"/>
  <c r="A242" i="12"/>
  <c r="C73" i="14"/>
  <c r="V240" i="20"/>
  <c r="AE240" i="20"/>
  <c r="M240" i="20"/>
  <c r="F242" i="12"/>
  <c r="AC240" i="20"/>
  <c r="K240" i="20"/>
  <c r="G242" i="12"/>
  <c r="AD240" i="20"/>
  <c r="L240" i="20"/>
  <c r="I242" i="12"/>
  <c r="J240" i="20"/>
  <c r="X242" i="12"/>
  <c r="I240" i="20"/>
  <c r="Y242" i="12"/>
  <c r="W243" i="12"/>
  <c r="A243" i="12"/>
  <c r="V241" i="20"/>
  <c r="AE241" i="20"/>
  <c r="M241" i="20"/>
  <c r="F243" i="12"/>
  <c r="AC241" i="20"/>
  <c r="K241" i="20"/>
  <c r="G243" i="12"/>
  <c r="AD241" i="20"/>
  <c r="L241" i="20"/>
  <c r="I243" i="12"/>
  <c r="J241" i="20"/>
  <c r="X243" i="12"/>
  <c r="I241" i="20"/>
  <c r="Y243" i="12"/>
  <c r="W244" i="12"/>
  <c r="A244" i="12"/>
  <c r="V242" i="20"/>
  <c r="AE242" i="20"/>
  <c r="M242" i="20"/>
  <c r="F244" i="12"/>
  <c r="AC242" i="20"/>
  <c r="K242" i="20"/>
  <c r="G244" i="12"/>
  <c r="AD242" i="20"/>
  <c r="L242" i="20"/>
  <c r="I244" i="12"/>
  <c r="J242" i="20"/>
  <c r="X244" i="12"/>
  <c r="I242" i="20"/>
  <c r="Y244" i="12"/>
  <c r="W245" i="12"/>
  <c r="A245" i="12"/>
  <c r="V243" i="20"/>
  <c r="AE243" i="20"/>
  <c r="M243" i="20"/>
  <c r="F245" i="12"/>
  <c r="AC243" i="20"/>
  <c r="K243" i="20"/>
  <c r="G245" i="12"/>
  <c r="AD243" i="20"/>
  <c r="L243" i="20"/>
  <c r="I245" i="12"/>
  <c r="J243" i="20"/>
  <c r="X245" i="12"/>
  <c r="I243" i="20"/>
  <c r="Y245" i="12"/>
  <c r="W246" i="12"/>
  <c r="A246" i="12"/>
  <c r="V244" i="20"/>
  <c r="AE244" i="20"/>
  <c r="M244" i="20"/>
  <c r="F246" i="12"/>
  <c r="AC244" i="20"/>
  <c r="K244" i="20"/>
  <c r="G246" i="12"/>
  <c r="AD244" i="20"/>
  <c r="L244" i="20"/>
  <c r="I246" i="12"/>
  <c r="J244" i="20"/>
  <c r="X246" i="12"/>
  <c r="I244" i="20"/>
  <c r="Y246" i="12"/>
  <c r="W247" i="12"/>
  <c r="A247" i="12"/>
  <c r="C74" i="14"/>
  <c r="V245" i="20"/>
  <c r="AE245" i="20"/>
  <c r="M245" i="20"/>
  <c r="F247" i="12"/>
  <c r="AC245" i="20"/>
  <c r="K245" i="20"/>
  <c r="G247" i="12"/>
  <c r="AD245" i="20"/>
  <c r="L245" i="20"/>
  <c r="I247" i="12"/>
  <c r="J245" i="20"/>
  <c r="X247" i="12"/>
  <c r="I245" i="20"/>
  <c r="Y247" i="12"/>
  <c r="W248" i="12"/>
  <c r="A248" i="12"/>
  <c r="V246" i="20"/>
  <c r="AE246" i="20"/>
  <c r="M246" i="20"/>
  <c r="F248" i="12"/>
  <c r="AC246" i="20"/>
  <c r="K246" i="20"/>
  <c r="G248" i="12"/>
  <c r="AD246" i="20"/>
  <c r="L246" i="20"/>
  <c r="I248" i="12"/>
  <c r="J246" i="20"/>
  <c r="X248" i="12"/>
  <c r="I246" i="20"/>
  <c r="Y248" i="12"/>
  <c r="W249" i="12"/>
  <c r="A249" i="12"/>
  <c r="V247" i="20"/>
  <c r="AE247" i="20"/>
  <c r="M247" i="20"/>
  <c r="F249" i="12"/>
  <c r="AC247" i="20"/>
  <c r="K247" i="20"/>
  <c r="G249" i="12"/>
  <c r="AD247" i="20"/>
  <c r="L247" i="20"/>
  <c r="I249" i="12"/>
  <c r="J247" i="20"/>
  <c r="X249" i="12"/>
  <c r="I247" i="20"/>
  <c r="Y249" i="12"/>
  <c r="W250" i="12"/>
  <c r="A250" i="12"/>
  <c r="V248" i="20"/>
  <c r="AE248" i="20"/>
  <c r="M248" i="20"/>
  <c r="F250" i="12"/>
  <c r="AC248" i="20"/>
  <c r="K248" i="20"/>
  <c r="G250" i="12"/>
  <c r="AD248" i="20"/>
  <c r="L248" i="20"/>
  <c r="I250" i="12"/>
  <c r="J248" i="20"/>
  <c r="X250" i="12"/>
  <c r="I248" i="20"/>
  <c r="Y250" i="12"/>
  <c r="W251" i="12"/>
  <c r="A251" i="12"/>
  <c r="V249" i="20"/>
  <c r="AE249" i="20"/>
  <c r="M249" i="20"/>
  <c r="F251" i="12"/>
  <c r="AC249" i="20"/>
  <c r="K249" i="20"/>
  <c r="G251" i="12"/>
  <c r="AD249" i="20"/>
  <c r="L249" i="20"/>
  <c r="I251" i="12"/>
  <c r="J249" i="20"/>
  <c r="X251" i="12"/>
  <c r="I249" i="20"/>
  <c r="Y251" i="12"/>
  <c r="W252" i="12"/>
  <c r="A252" i="12"/>
  <c r="C75" i="14"/>
  <c r="V250" i="20"/>
  <c r="AE250" i="20"/>
  <c r="M250" i="20"/>
  <c r="F252" i="12"/>
  <c r="AC250" i="20"/>
  <c r="K250" i="20"/>
  <c r="G252" i="12"/>
  <c r="AD250" i="20"/>
  <c r="L250" i="20"/>
  <c r="I252" i="12"/>
  <c r="J250" i="20"/>
  <c r="X252" i="12"/>
  <c r="I250" i="20"/>
  <c r="Y252" i="12"/>
  <c r="W253" i="12"/>
  <c r="A253" i="12"/>
  <c r="V251" i="20"/>
  <c r="AE251" i="20"/>
  <c r="M251" i="20"/>
  <c r="F253" i="12"/>
  <c r="AC251" i="20"/>
  <c r="K251" i="20"/>
  <c r="G253" i="12"/>
  <c r="AD251" i="20"/>
  <c r="L251" i="20"/>
  <c r="I253" i="12"/>
  <c r="J251" i="20"/>
  <c r="X253" i="12"/>
  <c r="I251" i="20"/>
  <c r="Y253" i="12"/>
  <c r="W254" i="12"/>
  <c r="A254" i="12"/>
  <c r="V252" i="20"/>
  <c r="AE252" i="20"/>
  <c r="M252" i="20"/>
  <c r="F254" i="12"/>
  <c r="AC252" i="20"/>
  <c r="K252" i="20"/>
  <c r="G254" i="12"/>
  <c r="AD252" i="20"/>
  <c r="L252" i="20"/>
  <c r="I254" i="12"/>
  <c r="J252" i="20"/>
  <c r="X254" i="12"/>
  <c r="I252" i="20"/>
  <c r="Y254" i="12"/>
  <c r="W255" i="12"/>
  <c r="A255" i="12"/>
  <c r="V253" i="20"/>
  <c r="AE253" i="20"/>
  <c r="M253" i="20"/>
  <c r="F255" i="12"/>
  <c r="AC253" i="20"/>
  <c r="K253" i="20"/>
  <c r="G255" i="12"/>
  <c r="AD253" i="20"/>
  <c r="L253" i="20"/>
  <c r="I255" i="12"/>
  <c r="J253" i="20"/>
  <c r="X255" i="12"/>
  <c r="I253" i="20"/>
  <c r="Y255" i="12"/>
  <c r="W256" i="12"/>
  <c r="A256" i="12"/>
  <c r="V254" i="20"/>
  <c r="AE254" i="20"/>
  <c r="M254" i="20"/>
  <c r="F256" i="12"/>
  <c r="AC254" i="20"/>
  <c r="K254" i="20"/>
  <c r="G256" i="12"/>
  <c r="AD254" i="20"/>
  <c r="L254" i="20"/>
  <c r="I256" i="12"/>
  <c r="J254" i="20"/>
  <c r="X256" i="12"/>
  <c r="I254" i="20"/>
  <c r="Y256" i="12"/>
  <c r="W257" i="12"/>
  <c r="A257" i="12"/>
  <c r="C76" i="14"/>
  <c r="V255" i="20"/>
  <c r="AE255" i="20"/>
  <c r="M255" i="20"/>
  <c r="F257" i="12"/>
  <c r="AC255" i="20"/>
  <c r="K255" i="20"/>
  <c r="G257" i="12"/>
  <c r="AD255" i="20"/>
  <c r="L255" i="20"/>
  <c r="I257" i="12"/>
  <c r="J255" i="20"/>
  <c r="X257" i="12"/>
  <c r="I255" i="20"/>
  <c r="Y257" i="12"/>
  <c r="W258" i="12"/>
  <c r="A258" i="12"/>
  <c r="V256" i="20"/>
  <c r="AE256" i="20"/>
  <c r="M256" i="20"/>
  <c r="F258" i="12"/>
  <c r="AC256" i="20"/>
  <c r="K256" i="20"/>
  <c r="G258" i="12"/>
  <c r="AD256" i="20"/>
  <c r="L256" i="20"/>
  <c r="I258" i="12"/>
  <c r="J256" i="20"/>
  <c r="X258" i="12"/>
  <c r="I256" i="20"/>
  <c r="Y258" i="12"/>
  <c r="W259" i="12"/>
  <c r="A259" i="12"/>
  <c r="V257" i="20"/>
  <c r="AE257" i="20"/>
  <c r="M257" i="20"/>
  <c r="F259" i="12"/>
  <c r="AC257" i="20"/>
  <c r="K257" i="20"/>
  <c r="G259" i="12"/>
  <c r="AD257" i="20"/>
  <c r="L257" i="20"/>
  <c r="I259" i="12"/>
  <c r="J257" i="20"/>
  <c r="X259" i="12"/>
  <c r="I257" i="20"/>
  <c r="Y259" i="12"/>
  <c r="W260" i="12"/>
  <c r="A260" i="12"/>
  <c r="V258" i="20"/>
  <c r="AE258" i="20"/>
  <c r="M258" i="20"/>
  <c r="F260" i="12"/>
  <c r="AC258" i="20"/>
  <c r="K258" i="20"/>
  <c r="G260" i="12"/>
  <c r="AD258" i="20"/>
  <c r="L258" i="20"/>
  <c r="I260" i="12"/>
  <c r="J258" i="20"/>
  <c r="X260" i="12"/>
  <c r="I258" i="20"/>
  <c r="Y260" i="12"/>
  <c r="W261" i="12"/>
  <c r="A261" i="12"/>
  <c r="V259" i="20"/>
  <c r="AE259" i="20"/>
  <c r="M259" i="20"/>
  <c r="F261" i="12"/>
  <c r="AC259" i="20"/>
  <c r="K259" i="20"/>
  <c r="G261" i="12"/>
  <c r="AD259" i="20"/>
  <c r="L259" i="20"/>
  <c r="I261" i="12"/>
  <c r="J259" i="20"/>
  <c r="X261" i="12"/>
  <c r="I259" i="20"/>
  <c r="Y261" i="12"/>
  <c r="W262" i="12"/>
  <c r="A262" i="12"/>
  <c r="C77" i="14"/>
  <c r="V260" i="20"/>
  <c r="AE260" i="20"/>
  <c r="M260" i="20"/>
  <c r="F262" i="12"/>
  <c r="AC260" i="20"/>
  <c r="K260" i="20"/>
  <c r="G262" i="12"/>
  <c r="AD260" i="20"/>
  <c r="L260" i="20"/>
  <c r="I262" i="12"/>
  <c r="J260" i="20"/>
  <c r="X262" i="12"/>
  <c r="I260" i="20"/>
  <c r="Y262" i="12"/>
  <c r="W263" i="12"/>
  <c r="A263" i="12"/>
  <c r="V261" i="20"/>
  <c r="AE261" i="20"/>
  <c r="M261" i="20"/>
  <c r="F263" i="12"/>
  <c r="AC261" i="20"/>
  <c r="K261" i="20"/>
  <c r="G263" i="12"/>
  <c r="AD261" i="20"/>
  <c r="L261" i="20"/>
  <c r="I263" i="12"/>
  <c r="J261" i="20"/>
  <c r="X263" i="12"/>
  <c r="I261" i="20"/>
  <c r="Y263" i="12"/>
  <c r="W264" i="12"/>
  <c r="A264" i="12"/>
  <c r="V262" i="20"/>
  <c r="AE262" i="20"/>
  <c r="M262" i="20"/>
  <c r="F264" i="12"/>
  <c r="AC262" i="20"/>
  <c r="K262" i="20"/>
  <c r="G264" i="12"/>
  <c r="AD262" i="20"/>
  <c r="L262" i="20"/>
  <c r="I264" i="12"/>
  <c r="J262" i="20"/>
  <c r="X264" i="12"/>
  <c r="I262" i="20"/>
  <c r="Y264" i="12"/>
  <c r="W265" i="12"/>
  <c r="A265" i="12"/>
  <c r="V263" i="20"/>
  <c r="AE263" i="20"/>
  <c r="M263" i="20"/>
  <c r="F265" i="12"/>
  <c r="AC263" i="20"/>
  <c r="K263" i="20"/>
  <c r="G265" i="12"/>
  <c r="AD263" i="20"/>
  <c r="L263" i="20"/>
  <c r="I265" i="12"/>
  <c r="J263" i="20"/>
  <c r="X265" i="12"/>
  <c r="I263" i="20"/>
  <c r="Y265" i="12"/>
  <c r="W266" i="12"/>
  <c r="A266" i="12"/>
  <c r="V264" i="20"/>
  <c r="AE264" i="20"/>
  <c r="M264" i="20"/>
  <c r="F266" i="12"/>
  <c r="AC264" i="20"/>
  <c r="K264" i="20"/>
  <c r="G266" i="12"/>
  <c r="AD264" i="20"/>
  <c r="L264" i="20"/>
  <c r="I266" i="12"/>
  <c r="J264" i="20"/>
  <c r="X266" i="12"/>
  <c r="I264" i="20"/>
  <c r="Y266" i="12"/>
  <c r="W267" i="12"/>
  <c r="A267" i="12"/>
  <c r="C78" i="14"/>
  <c r="V265" i="20"/>
  <c r="AE265" i="20"/>
  <c r="M265" i="20"/>
  <c r="F267" i="12"/>
  <c r="AC265" i="20"/>
  <c r="K265" i="20"/>
  <c r="G267" i="12"/>
  <c r="AD265" i="20"/>
  <c r="L265" i="20"/>
  <c r="I267" i="12"/>
  <c r="J265" i="20"/>
  <c r="X267" i="12"/>
  <c r="I265" i="20"/>
  <c r="Y267" i="12"/>
  <c r="W268" i="12"/>
  <c r="A268" i="12"/>
  <c r="V266" i="20"/>
  <c r="AE266" i="20"/>
  <c r="M266" i="20"/>
  <c r="F268" i="12"/>
  <c r="AC266" i="20"/>
  <c r="K266" i="20"/>
  <c r="G268" i="12"/>
  <c r="AD266" i="20"/>
  <c r="L266" i="20"/>
  <c r="I268" i="12"/>
  <c r="J266" i="20"/>
  <c r="X268" i="12"/>
  <c r="I266" i="20"/>
  <c r="Y268" i="12"/>
  <c r="W269" i="12"/>
  <c r="A269" i="12"/>
  <c r="V267" i="20"/>
  <c r="AE267" i="20"/>
  <c r="M267" i="20"/>
  <c r="F269" i="12"/>
  <c r="AC267" i="20"/>
  <c r="K267" i="20"/>
  <c r="G269" i="12"/>
  <c r="AD267" i="20"/>
  <c r="L267" i="20"/>
  <c r="I269" i="12"/>
  <c r="J267" i="20"/>
  <c r="X269" i="12"/>
  <c r="I267" i="20"/>
  <c r="Y269" i="12"/>
  <c r="W270" i="12"/>
  <c r="A270" i="12"/>
  <c r="V268" i="20"/>
  <c r="AE268" i="20"/>
  <c r="M268" i="20"/>
  <c r="F270" i="12"/>
  <c r="AC268" i="20"/>
  <c r="K268" i="20"/>
  <c r="G270" i="12"/>
  <c r="AD268" i="20"/>
  <c r="L268" i="20"/>
  <c r="I270" i="12"/>
  <c r="J268" i="20"/>
  <c r="X270" i="12"/>
  <c r="I268" i="20"/>
  <c r="Y270" i="12"/>
  <c r="W271" i="12"/>
  <c r="A271" i="12"/>
  <c r="V269" i="20"/>
  <c r="AE269" i="20"/>
  <c r="M269" i="20"/>
  <c r="F271" i="12"/>
  <c r="AC269" i="20"/>
  <c r="K269" i="20"/>
  <c r="G271" i="12"/>
  <c r="AD269" i="20"/>
  <c r="L269" i="20"/>
  <c r="I271" i="12"/>
  <c r="J269" i="20"/>
  <c r="X271" i="12"/>
  <c r="I269" i="20"/>
  <c r="Y271" i="12"/>
  <c r="W272" i="12"/>
  <c r="A272" i="12"/>
  <c r="C79" i="14"/>
  <c r="V270" i="20"/>
  <c r="AE270" i="20"/>
  <c r="M270" i="20"/>
  <c r="F272" i="12"/>
  <c r="AC270" i="20"/>
  <c r="K270" i="20"/>
  <c r="G272" i="12"/>
  <c r="AD270" i="20"/>
  <c r="L270" i="20"/>
  <c r="I272" i="12"/>
  <c r="J270" i="20"/>
  <c r="X272" i="12"/>
  <c r="I270" i="20"/>
  <c r="Y272" i="12"/>
  <c r="W273" i="12"/>
  <c r="A273" i="12"/>
  <c r="V271" i="20"/>
  <c r="AE271" i="20"/>
  <c r="M271" i="20"/>
  <c r="F273" i="12"/>
  <c r="AC271" i="20"/>
  <c r="K271" i="20"/>
  <c r="G273" i="12"/>
  <c r="AD271" i="20"/>
  <c r="L271" i="20"/>
  <c r="I273" i="12"/>
  <c r="J271" i="20"/>
  <c r="X273" i="12"/>
  <c r="I271" i="20"/>
  <c r="Y273" i="12"/>
  <c r="W274" i="12"/>
  <c r="A274" i="12"/>
  <c r="V272" i="20"/>
  <c r="AE272" i="20"/>
  <c r="M272" i="20"/>
  <c r="F274" i="12"/>
  <c r="AC272" i="20"/>
  <c r="K272" i="20"/>
  <c r="G274" i="12"/>
  <c r="AD272" i="20"/>
  <c r="L272" i="20"/>
  <c r="I274" i="12"/>
  <c r="J272" i="20"/>
  <c r="X274" i="12"/>
  <c r="I272" i="20"/>
  <c r="Y274" i="12"/>
  <c r="W275" i="12"/>
  <c r="A275" i="12"/>
  <c r="V273" i="20"/>
  <c r="AE273" i="20"/>
  <c r="M273" i="20"/>
  <c r="F275" i="12"/>
  <c r="AC273" i="20"/>
  <c r="K273" i="20"/>
  <c r="G275" i="12"/>
  <c r="AD273" i="20"/>
  <c r="L273" i="20"/>
  <c r="I275" i="12"/>
  <c r="J273" i="20"/>
  <c r="X275" i="12"/>
  <c r="I273" i="20"/>
  <c r="Y275" i="12"/>
  <c r="W276" i="12"/>
  <c r="A276" i="12"/>
  <c r="V274" i="20"/>
  <c r="AE274" i="20"/>
  <c r="M274" i="20"/>
  <c r="F276" i="12"/>
  <c r="AC274" i="20"/>
  <c r="K274" i="20"/>
  <c r="G276" i="12"/>
  <c r="AD274" i="20"/>
  <c r="L274" i="20"/>
  <c r="I276" i="12"/>
  <c r="J274" i="20"/>
  <c r="X276" i="12"/>
  <c r="I274" i="20"/>
  <c r="Y276" i="12"/>
  <c r="W277" i="12"/>
  <c r="A277" i="12"/>
  <c r="C80" i="14"/>
  <c r="V275" i="20"/>
  <c r="AE275" i="20"/>
  <c r="M275" i="20"/>
  <c r="F277" i="12"/>
  <c r="AC275" i="20"/>
  <c r="K275" i="20"/>
  <c r="G277" i="12"/>
  <c r="AD275" i="20"/>
  <c r="L275" i="20"/>
  <c r="I277" i="12"/>
  <c r="J275" i="20"/>
  <c r="X277" i="12"/>
  <c r="I275" i="20"/>
  <c r="Y277" i="12"/>
  <c r="W278" i="12"/>
  <c r="A278" i="12"/>
  <c r="V276" i="20"/>
  <c r="AE276" i="20"/>
  <c r="M276" i="20"/>
  <c r="F278" i="12"/>
  <c r="AC276" i="20"/>
  <c r="K276" i="20"/>
  <c r="G278" i="12"/>
  <c r="AD276" i="20"/>
  <c r="L276" i="20"/>
  <c r="I278" i="12"/>
  <c r="J276" i="20"/>
  <c r="X278" i="12"/>
  <c r="I276" i="20"/>
  <c r="Y278" i="12"/>
  <c r="W279" i="12"/>
  <c r="A279" i="12"/>
  <c r="V277" i="20"/>
  <c r="AE277" i="20"/>
  <c r="M277" i="20"/>
  <c r="F279" i="12"/>
  <c r="AC277" i="20"/>
  <c r="K277" i="20"/>
  <c r="G279" i="12"/>
  <c r="AD277" i="20"/>
  <c r="L277" i="20"/>
  <c r="I279" i="12"/>
  <c r="J277" i="20"/>
  <c r="X279" i="12"/>
  <c r="I277" i="20"/>
  <c r="Y279" i="12"/>
  <c r="W280" i="12"/>
  <c r="A280" i="12"/>
  <c r="V278" i="20"/>
  <c r="AE278" i="20"/>
  <c r="M278" i="20"/>
  <c r="F280" i="12"/>
  <c r="AC278" i="20"/>
  <c r="K278" i="20"/>
  <c r="G280" i="12"/>
  <c r="AD278" i="20"/>
  <c r="L278" i="20"/>
  <c r="I280" i="12"/>
  <c r="J278" i="20"/>
  <c r="X280" i="12"/>
  <c r="I278" i="20"/>
  <c r="Y280" i="12"/>
  <c r="W281" i="12"/>
  <c r="A281" i="12"/>
  <c r="V279" i="20"/>
  <c r="AE279" i="20"/>
  <c r="M279" i="20"/>
  <c r="F281" i="12"/>
  <c r="AC279" i="20"/>
  <c r="K279" i="20"/>
  <c r="G281" i="12"/>
  <c r="AD279" i="20"/>
  <c r="L279" i="20"/>
  <c r="I281" i="12"/>
  <c r="J279" i="20"/>
  <c r="X281" i="12"/>
  <c r="I279" i="20"/>
  <c r="Y281" i="12"/>
  <c r="W282" i="12"/>
  <c r="A282" i="12"/>
  <c r="C81" i="14"/>
  <c r="V280" i="20"/>
  <c r="AE280" i="20"/>
  <c r="M280" i="20"/>
  <c r="F282" i="12"/>
  <c r="AC280" i="20"/>
  <c r="K280" i="20"/>
  <c r="G282" i="12"/>
  <c r="AD280" i="20"/>
  <c r="L280" i="20"/>
  <c r="I282" i="12"/>
  <c r="J280" i="20"/>
  <c r="X282" i="12"/>
  <c r="I280" i="20"/>
  <c r="Y282" i="12"/>
  <c r="W283" i="12"/>
  <c r="A283" i="12"/>
  <c r="V281" i="20"/>
  <c r="AE281" i="20"/>
  <c r="M281" i="20"/>
  <c r="F283" i="12"/>
  <c r="AC281" i="20"/>
  <c r="K281" i="20"/>
  <c r="G283" i="12"/>
  <c r="AD281" i="20"/>
  <c r="L281" i="20"/>
  <c r="I283" i="12"/>
  <c r="J281" i="20"/>
  <c r="X283" i="12"/>
  <c r="I281" i="20"/>
  <c r="Y283" i="12"/>
  <c r="W284" i="12"/>
  <c r="A284" i="12"/>
  <c r="V282" i="20"/>
  <c r="AE282" i="20"/>
  <c r="M282" i="20"/>
  <c r="F284" i="12"/>
  <c r="AC282" i="20"/>
  <c r="K282" i="20"/>
  <c r="G284" i="12"/>
  <c r="AD282" i="20"/>
  <c r="L282" i="20"/>
  <c r="I284" i="12"/>
  <c r="J282" i="20"/>
  <c r="X284" i="12"/>
  <c r="I282" i="20"/>
  <c r="Y284" i="12"/>
  <c r="W285" i="12"/>
  <c r="A285" i="12"/>
  <c r="V283" i="20"/>
  <c r="AE283" i="20"/>
  <c r="M283" i="20"/>
  <c r="F285" i="12"/>
  <c r="AC283" i="20"/>
  <c r="K283" i="20"/>
  <c r="G285" i="12"/>
  <c r="AD283" i="20"/>
  <c r="L283" i="20"/>
  <c r="I285" i="12"/>
  <c r="J283" i="20"/>
  <c r="X285" i="12"/>
  <c r="I283" i="20"/>
  <c r="Y285" i="12"/>
  <c r="W286" i="12"/>
  <c r="A286" i="12"/>
  <c r="V284" i="20"/>
  <c r="AE284" i="20"/>
  <c r="M284" i="20"/>
  <c r="F286" i="12"/>
  <c r="AC284" i="20"/>
  <c r="K284" i="20"/>
  <c r="G286" i="12"/>
  <c r="AD284" i="20"/>
  <c r="L284" i="20"/>
  <c r="I286" i="12"/>
  <c r="J284" i="20"/>
  <c r="X286" i="12"/>
  <c r="I284" i="20"/>
  <c r="Y286" i="12"/>
  <c r="W287" i="12"/>
  <c r="A287" i="12"/>
  <c r="C82" i="14"/>
  <c r="V285" i="20"/>
  <c r="AE285" i="20"/>
  <c r="M285" i="20"/>
  <c r="F287" i="12"/>
  <c r="AC285" i="20"/>
  <c r="K285" i="20"/>
  <c r="G287" i="12"/>
  <c r="AD285" i="20"/>
  <c r="L285" i="20"/>
  <c r="I287" i="12"/>
  <c r="J285" i="20"/>
  <c r="X287" i="12"/>
  <c r="I285" i="20"/>
  <c r="Y287" i="12"/>
  <c r="W288" i="12"/>
  <c r="A288" i="12"/>
  <c r="V286" i="20"/>
  <c r="AE286" i="20"/>
  <c r="M286" i="20"/>
  <c r="F288" i="12"/>
  <c r="AC286" i="20"/>
  <c r="K286" i="20"/>
  <c r="G288" i="12"/>
  <c r="AD286" i="20"/>
  <c r="L286" i="20"/>
  <c r="I288" i="12"/>
  <c r="J286" i="20"/>
  <c r="X288" i="12"/>
  <c r="I286" i="20"/>
  <c r="Y288" i="12"/>
  <c r="W289" i="12"/>
  <c r="A289" i="12"/>
  <c r="V287" i="20"/>
  <c r="AE287" i="20"/>
  <c r="M287" i="20"/>
  <c r="F289" i="12"/>
  <c r="AC287" i="20"/>
  <c r="K287" i="20"/>
  <c r="G289" i="12"/>
  <c r="AD287" i="20"/>
  <c r="L287" i="20"/>
  <c r="I289" i="12"/>
  <c r="J287" i="20"/>
  <c r="X289" i="12"/>
  <c r="I287" i="20"/>
  <c r="Y289" i="12"/>
  <c r="W290" i="12"/>
  <c r="A290" i="12"/>
  <c r="V288" i="20"/>
  <c r="AE288" i="20"/>
  <c r="M288" i="20"/>
  <c r="F290" i="12"/>
  <c r="AC288" i="20"/>
  <c r="K288" i="20"/>
  <c r="G290" i="12"/>
  <c r="AD288" i="20"/>
  <c r="L288" i="20"/>
  <c r="I290" i="12"/>
  <c r="J288" i="20"/>
  <c r="X290" i="12"/>
  <c r="I288" i="20"/>
  <c r="Y290" i="12"/>
  <c r="W291" i="12"/>
  <c r="A291" i="12"/>
  <c r="V289" i="20"/>
  <c r="AE289" i="20"/>
  <c r="M289" i="20"/>
  <c r="F291" i="12"/>
  <c r="AC289" i="20"/>
  <c r="K289" i="20"/>
  <c r="G291" i="12"/>
  <c r="AD289" i="20"/>
  <c r="L289" i="20"/>
  <c r="I291" i="12"/>
  <c r="J289" i="20"/>
  <c r="X291" i="12"/>
  <c r="I289" i="20"/>
  <c r="Y291" i="12"/>
  <c r="W292" i="12"/>
  <c r="A292" i="12"/>
  <c r="C83" i="14"/>
  <c r="V290" i="20"/>
  <c r="AE290" i="20"/>
  <c r="M290" i="20"/>
  <c r="F292" i="12"/>
  <c r="AC290" i="20"/>
  <c r="K290" i="20"/>
  <c r="G292" i="12"/>
  <c r="AD290" i="20"/>
  <c r="L290" i="20"/>
  <c r="I292" i="12"/>
  <c r="J290" i="20"/>
  <c r="X292" i="12"/>
  <c r="I290" i="20"/>
  <c r="Y292" i="12"/>
  <c r="W293" i="12"/>
  <c r="A293" i="12"/>
  <c r="V291" i="20"/>
  <c r="AE291" i="20"/>
  <c r="M291" i="20"/>
  <c r="F293" i="12"/>
  <c r="AC291" i="20"/>
  <c r="K291" i="20"/>
  <c r="G293" i="12"/>
  <c r="AD291" i="20"/>
  <c r="L291" i="20"/>
  <c r="I293" i="12"/>
  <c r="J291" i="20"/>
  <c r="X293" i="12"/>
  <c r="I291" i="20"/>
  <c r="Y293" i="12"/>
  <c r="W294" i="12"/>
  <c r="A294" i="12"/>
  <c r="V292" i="20"/>
  <c r="AE292" i="20"/>
  <c r="M292" i="20"/>
  <c r="F294" i="12"/>
  <c r="AC292" i="20"/>
  <c r="K292" i="20"/>
  <c r="G294" i="12"/>
  <c r="AD292" i="20"/>
  <c r="L292" i="20"/>
  <c r="I294" i="12"/>
  <c r="J292" i="20"/>
  <c r="X294" i="12"/>
  <c r="I292" i="20"/>
  <c r="Y294" i="12"/>
  <c r="W295" i="12"/>
  <c r="A295" i="12"/>
  <c r="V293" i="20"/>
  <c r="AE293" i="20"/>
  <c r="M293" i="20"/>
  <c r="F295" i="12"/>
  <c r="AC293" i="20"/>
  <c r="K293" i="20"/>
  <c r="G295" i="12"/>
  <c r="AD293" i="20"/>
  <c r="L293" i="20"/>
  <c r="I295" i="12"/>
  <c r="J293" i="20"/>
  <c r="X295" i="12"/>
  <c r="I293" i="20"/>
  <c r="Y295" i="12"/>
  <c r="W296" i="12"/>
  <c r="A296" i="12"/>
  <c r="V294" i="20"/>
  <c r="AE294" i="20"/>
  <c r="M294" i="20"/>
  <c r="F296" i="12"/>
  <c r="AC294" i="20"/>
  <c r="K294" i="20"/>
  <c r="G296" i="12"/>
  <c r="AD294" i="20"/>
  <c r="L294" i="20"/>
  <c r="I296" i="12"/>
  <c r="J294" i="20"/>
  <c r="X296" i="12"/>
  <c r="I294" i="20"/>
  <c r="Y296" i="12"/>
  <c r="W297" i="12"/>
  <c r="A297" i="12"/>
  <c r="C84" i="14"/>
  <c r="V295" i="20"/>
  <c r="AE295" i="20"/>
  <c r="M295" i="20"/>
  <c r="F297" i="12"/>
  <c r="AC295" i="20"/>
  <c r="K295" i="20"/>
  <c r="G297" i="12"/>
  <c r="AD295" i="20"/>
  <c r="L295" i="20"/>
  <c r="I297" i="12"/>
  <c r="J295" i="20"/>
  <c r="X297" i="12"/>
  <c r="I295" i="20"/>
  <c r="Y297" i="12"/>
  <c r="W298" i="12"/>
  <c r="A298" i="12"/>
  <c r="V296" i="20"/>
  <c r="AE296" i="20"/>
  <c r="M296" i="20"/>
  <c r="F298" i="12"/>
  <c r="AC296" i="20"/>
  <c r="K296" i="20"/>
  <c r="G298" i="12"/>
  <c r="AD296" i="20"/>
  <c r="L296" i="20"/>
  <c r="I298" i="12"/>
  <c r="J296" i="20"/>
  <c r="X298" i="12"/>
  <c r="I296" i="20"/>
  <c r="Y298" i="12"/>
  <c r="W299" i="12"/>
  <c r="A299" i="12"/>
  <c r="V297" i="20"/>
  <c r="AE297" i="20"/>
  <c r="M297" i="20"/>
  <c r="F299" i="12"/>
  <c r="AC297" i="20"/>
  <c r="K297" i="20"/>
  <c r="G299" i="12"/>
  <c r="AD297" i="20"/>
  <c r="L297" i="20"/>
  <c r="I299" i="12"/>
  <c r="J297" i="20"/>
  <c r="X299" i="12"/>
  <c r="I297" i="20"/>
  <c r="Y299" i="12"/>
  <c r="W300" i="12"/>
  <c r="A300" i="12"/>
  <c r="V298" i="20"/>
  <c r="AE298" i="20"/>
  <c r="M298" i="20"/>
  <c r="F300" i="12"/>
  <c r="AC298" i="20"/>
  <c r="K298" i="20"/>
  <c r="G300" i="12"/>
  <c r="AD298" i="20"/>
  <c r="L298" i="20"/>
  <c r="I300" i="12"/>
  <c r="J298" i="20"/>
  <c r="X300" i="12"/>
  <c r="I298" i="20"/>
  <c r="Y300" i="12"/>
  <c r="W301" i="12"/>
  <c r="A301" i="12"/>
  <c r="V299" i="20"/>
  <c r="AE299" i="20"/>
  <c r="M299" i="20"/>
  <c r="F301" i="12"/>
  <c r="AC299" i="20"/>
  <c r="K299" i="20"/>
  <c r="G301" i="12"/>
  <c r="AD299" i="20"/>
  <c r="L299" i="20"/>
  <c r="I301" i="12"/>
  <c r="J299" i="20"/>
  <c r="X301" i="12"/>
  <c r="I299" i="20"/>
  <c r="Y301" i="12"/>
  <c r="W302" i="12"/>
  <c r="A302" i="12"/>
  <c r="C85" i="14"/>
  <c r="V300" i="20"/>
  <c r="AE300" i="20"/>
  <c r="M300" i="20"/>
  <c r="F302" i="12"/>
  <c r="AC300" i="20"/>
  <c r="K300" i="20"/>
  <c r="G302" i="12"/>
  <c r="AD300" i="20"/>
  <c r="L300" i="20"/>
  <c r="I302" i="12"/>
  <c r="J300" i="20"/>
  <c r="X302" i="12"/>
  <c r="I300" i="20"/>
  <c r="Y302" i="12"/>
  <c r="W303" i="12"/>
  <c r="A303" i="12"/>
  <c r="V301" i="20"/>
  <c r="AE301" i="20"/>
  <c r="M301" i="20"/>
  <c r="F303" i="12"/>
  <c r="AC301" i="20"/>
  <c r="K301" i="20"/>
  <c r="G303" i="12"/>
  <c r="AD301" i="20"/>
  <c r="L301" i="20"/>
  <c r="I303" i="12"/>
  <c r="J301" i="20"/>
  <c r="X303" i="12"/>
  <c r="I301" i="20"/>
  <c r="Y303" i="12"/>
  <c r="W304" i="12"/>
  <c r="A304" i="12"/>
  <c r="V302" i="20"/>
  <c r="AE302" i="20"/>
  <c r="M302" i="20"/>
  <c r="F304" i="12"/>
  <c r="AC302" i="20"/>
  <c r="K302" i="20"/>
  <c r="G304" i="12"/>
  <c r="AD302" i="20"/>
  <c r="L302" i="20"/>
  <c r="I304" i="12"/>
  <c r="J302" i="20"/>
  <c r="X304" i="12"/>
  <c r="I302" i="20"/>
  <c r="Y304" i="12"/>
  <c r="W305" i="12"/>
  <c r="A305" i="12"/>
  <c r="V303" i="20"/>
  <c r="AE303" i="20"/>
  <c r="M303" i="20"/>
  <c r="F305" i="12"/>
  <c r="AC303" i="20"/>
  <c r="K303" i="20"/>
  <c r="G305" i="12"/>
  <c r="AD303" i="20"/>
  <c r="L303" i="20"/>
  <c r="I305" i="12"/>
  <c r="J303" i="20"/>
  <c r="X305" i="12"/>
  <c r="I303" i="20"/>
  <c r="Y305" i="12"/>
  <c r="W306" i="12"/>
  <c r="A306" i="12"/>
  <c r="V304" i="20"/>
  <c r="AE304" i="20"/>
  <c r="M304" i="20"/>
  <c r="F306" i="12"/>
  <c r="AC304" i="20"/>
  <c r="K304" i="20"/>
  <c r="G306" i="12"/>
  <c r="AD304" i="20"/>
  <c r="L304" i="20"/>
  <c r="I306" i="12"/>
  <c r="J304" i="20"/>
  <c r="X306" i="12"/>
  <c r="I304" i="20"/>
  <c r="Y306" i="12"/>
  <c r="W307" i="12"/>
  <c r="A307" i="12"/>
  <c r="C86" i="14"/>
  <c r="V305" i="20"/>
  <c r="AE305" i="20"/>
  <c r="M305" i="20"/>
  <c r="F307" i="12"/>
  <c r="AC305" i="20"/>
  <c r="K305" i="20"/>
  <c r="G307" i="12"/>
  <c r="AD305" i="20"/>
  <c r="L305" i="20"/>
  <c r="I307" i="12"/>
  <c r="J305" i="20"/>
  <c r="X307" i="12"/>
  <c r="I305" i="20"/>
  <c r="Y307" i="12"/>
  <c r="W308" i="12"/>
  <c r="A308" i="12"/>
  <c r="V306" i="20"/>
  <c r="AE306" i="20"/>
  <c r="M306" i="20"/>
  <c r="F308" i="12"/>
  <c r="AC306" i="20"/>
  <c r="K306" i="20"/>
  <c r="G308" i="12"/>
  <c r="AD306" i="20"/>
  <c r="L306" i="20"/>
  <c r="I308" i="12"/>
  <c r="J306" i="20"/>
  <c r="X308" i="12"/>
  <c r="I306" i="20"/>
  <c r="Y308" i="12"/>
  <c r="W309" i="12"/>
  <c r="A309" i="12"/>
  <c r="V307" i="20"/>
  <c r="AE307" i="20"/>
  <c r="M307" i="20"/>
  <c r="F309" i="12"/>
  <c r="AC307" i="20"/>
  <c r="K307" i="20"/>
  <c r="G309" i="12"/>
  <c r="AD307" i="20"/>
  <c r="L307" i="20"/>
  <c r="I309" i="12"/>
  <c r="J307" i="20"/>
  <c r="X309" i="12"/>
  <c r="I307" i="20"/>
  <c r="Y309" i="12"/>
  <c r="W310" i="12"/>
  <c r="A310" i="12"/>
  <c r="V308" i="20"/>
  <c r="AE308" i="20"/>
  <c r="M308" i="20"/>
  <c r="F310" i="12"/>
  <c r="AC308" i="20"/>
  <c r="K308" i="20"/>
  <c r="G310" i="12"/>
  <c r="AD308" i="20"/>
  <c r="L308" i="20"/>
  <c r="I310" i="12"/>
  <c r="J308" i="20"/>
  <c r="X310" i="12"/>
  <c r="I308" i="20"/>
  <c r="Y310" i="12"/>
  <c r="W311" i="12"/>
  <c r="A311" i="12"/>
  <c r="V309" i="20"/>
  <c r="AE309" i="20"/>
  <c r="M309" i="20"/>
  <c r="F311" i="12"/>
  <c r="AC309" i="20"/>
  <c r="K309" i="20"/>
  <c r="G311" i="12"/>
  <c r="AD309" i="20"/>
  <c r="L309" i="20"/>
  <c r="I311" i="12"/>
  <c r="J309" i="20"/>
  <c r="X311" i="12"/>
  <c r="I309" i="20"/>
  <c r="Y311" i="12"/>
  <c r="W312" i="12"/>
  <c r="A312" i="12"/>
  <c r="C87" i="14"/>
  <c r="V310" i="20"/>
  <c r="AE310" i="20"/>
  <c r="M310" i="20"/>
  <c r="F312" i="12"/>
  <c r="AC310" i="20"/>
  <c r="K310" i="20"/>
  <c r="G312" i="12"/>
  <c r="AD310" i="20"/>
  <c r="L310" i="20"/>
  <c r="I312" i="12"/>
  <c r="J310" i="20"/>
  <c r="X312" i="12"/>
  <c r="I310" i="20"/>
  <c r="Y312" i="12"/>
  <c r="W313" i="12"/>
  <c r="A313" i="12"/>
  <c r="V311" i="20"/>
  <c r="AE311" i="20"/>
  <c r="M311" i="20"/>
  <c r="F313" i="12"/>
  <c r="AC311" i="20"/>
  <c r="K311" i="20"/>
  <c r="G313" i="12"/>
  <c r="AD311" i="20"/>
  <c r="L311" i="20"/>
  <c r="I313" i="12"/>
  <c r="J311" i="20"/>
  <c r="X313" i="12"/>
  <c r="I311" i="20"/>
  <c r="Y313" i="12"/>
  <c r="W314" i="12"/>
  <c r="A314" i="12"/>
  <c r="V312" i="20"/>
  <c r="AE312" i="20"/>
  <c r="M312" i="20"/>
  <c r="F314" i="12"/>
  <c r="AC312" i="20"/>
  <c r="K312" i="20"/>
  <c r="G314" i="12"/>
  <c r="AD312" i="20"/>
  <c r="L312" i="20"/>
  <c r="I314" i="12"/>
  <c r="J312" i="20"/>
  <c r="X314" i="12"/>
  <c r="I312" i="20"/>
  <c r="Y314" i="12"/>
  <c r="W315" i="12"/>
  <c r="A315" i="12"/>
  <c r="V313" i="20"/>
  <c r="AE313" i="20"/>
  <c r="M313" i="20"/>
  <c r="F315" i="12"/>
  <c r="AC313" i="20"/>
  <c r="K313" i="20"/>
  <c r="G315" i="12"/>
  <c r="AD313" i="20"/>
  <c r="L313" i="20"/>
  <c r="I315" i="12"/>
  <c r="J313" i="20"/>
  <c r="X315" i="12"/>
  <c r="I313" i="20"/>
  <c r="Y315" i="12"/>
  <c r="W316" i="12"/>
  <c r="A316" i="12"/>
  <c r="V314" i="20"/>
  <c r="AE314" i="20"/>
  <c r="M314" i="20"/>
  <c r="F316" i="12"/>
  <c r="AC314" i="20"/>
  <c r="K314" i="20"/>
  <c r="G316" i="12"/>
  <c r="AD314" i="20"/>
  <c r="L314" i="20"/>
  <c r="I316" i="12"/>
  <c r="J314" i="20"/>
  <c r="X316" i="12"/>
  <c r="I314" i="20"/>
  <c r="Y316" i="12"/>
  <c r="W317" i="12"/>
  <c r="A317" i="12"/>
  <c r="C88" i="14"/>
  <c r="V315" i="20"/>
  <c r="AE315" i="20"/>
  <c r="M315" i="20"/>
  <c r="F317" i="12"/>
  <c r="AC315" i="20"/>
  <c r="K315" i="20"/>
  <c r="G317" i="12"/>
  <c r="AD315" i="20"/>
  <c r="L315" i="20"/>
  <c r="I317" i="12"/>
  <c r="J315" i="20"/>
  <c r="X317" i="12"/>
  <c r="I315" i="20"/>
  <c r="Y317" i="12"/>
  <c r="W318" i="12"/>
  <c r="A318" i="12"/>
  <c r="V316" i="20"/>
  <c r="AE316" i="20"/>
  <c r="M316" i="20"/>
  <c r="F318" i="12"/>
  <c r="AC316" i="20"/>
  <c r="K316" i="20"/>
  <c r="G318" i="12"/>
  <c r="AD316" i="20"/>
  <c r="L316" i="20"/>
  <c r="I318" i="12"/>
  <c r="J316" i="20"/>
  <c r="X318" i="12"/>
  <c r="I316" i="20"/>
  <c r="Y318" i="12"/>
  <c r="W319" i="12"/>
  <c r="A319" i="12"/>
  <c r="V317" i="20"/>
  <c r="AE317" i="20"/>
  <c r="M317" i="20"/>
  <c r="F319" i="12"/>
  <c r="AC317" i="20"/>
  <c r="K317" i="20"/>
  <c r="G319" i="12"/>
  <c r="AD317" i="20"/>
  <c r="L317" i="20"/>
  <c r="I319" i="12"/>
  <c r="J317" i="20"/>
  <c r="X319" i="12"/>
  <c r="I317" i="20"/>
  <c r="Y319" i="12"/>
  <c r="W320" i="12"/>
  <c r="A320" i="12"/>
  <c r="V318" i="20"/>
  <c r="AE318" i="20"/>
  <c r="M318" i="20"/>
  <c r="F320" i="12"/>
  <c r="AC318" i="20"/>
  <c r="K318" i="20"/>
  <c r="G320" i="12"/>
  <c r="AD318" i="20"/>
  <c r="L318" i="20"/>
  <c r="I320" i="12"/>
  <c r="J318" i="20"/>
  <c r="X320" i="12"/>
  <c r="I318" i="20"/>
  <c r="Y320" i="12"/>
  <c r="W321" i="12"/>
  <c r="A321" i="12"/>
  <c r="V319" i="20"/>
  <c r="AE319" i="20"/>
  <c r="M319" i="20"/>
  <c r="F321" i="12"/>
  <c r="AC319" i="20"/>
  <c r="K319" i="20"/>
  <c r="G321" i="12"/>
  <c r="AD319" i="20"/>
  <c r="L319" i="20"/>
  <c r="I321" i="12"/>
  <c r="J319" i="20"/>
  <c r="X321" i="12"/>
  <c r="I319" i="20"/>
  <c r="Y321" i="12"/>
  <c r="W322" i="12"/>
  <c r="A322" i="12"/>
  <c r="C89" i="14"/>
  <c r="V320" i="20"/>
  <c r="AE320" i="20"/>
  <c r="M320" i="20"/>
  <c r="F322" i="12"/>
  <c r="AC320" i="20"/>
  <c r="K320" i="20"/>
  <c r="G322" i="12"/>
  <c r="AD320" i="20"/>
  <c r="L320" i="20"/>
  <c r="I322" i="12"/>
  <c r="J320" i="20"/>
  <c r="X322" i="12"/>
  <c r="I320" i="20"/>
  <c r="Y322" i="12"/>
  <c r="W323" i="12"/>
  <c r="A323" i="12"/>
  <c r="V321" i="20"/>
  <c r="AE321" i="20"/>
  <c r="M321" i="20"/>
  <c r="F323" i="12"/>
  <c r="AC321" i="20"/>
  <c r="K321" i="20"/>
  <c r="G323" i="12"/>
  <c r="AD321" i="20"/>
  <c r="L321" i="20"/>
  <c r="I323" i="12"/>
  <c r="J321" i="20"/>
  <c r="X323" i="12"/>
  <c r="I321" i="20"/>
  <c r="Y323" i="12"/>
  <c r="W324" i="12"/>
  <c r="A324" i="12"/>
  <c r="V322" i="20"/>
  <c r="AE322" i="20"/>
  <c r="M322" i="20"/>
  <c r="F324" i="12"/>
  <c r="AC322" i="20"/>
  <c r="K322" i="20"/>
  <c r="G324" i="12"/>
  <c r="AD322" i="20"/>
  <c r="L322" i="20"/>
  <c r="I324" i="12"/>
  <c r="J322" i="20"/>
  <c r="X324" i="12"/>
  <c r="I322" i="20"/>
  <c r="Y324" i="12"/>
  <c r="W325" i="12"/>
  <c r="A325" i="12"/>
  <c r="V323" i="20"/>
  <c r="AE323" i="20"/>
  <c r="M323" i="20"/>
  <c r="F325" i="12"/>
  <c r="AC323" i="20"/>
  <c r="K323" i="20"/>
  <c r="G325" i="12"/>
  <c r="AD323" i="20"/>
  <c r="L323" i="20"/>
  <c r="I325" i="12"/>
  <c r="J323" i="20"/>
  <c r="X325" i="12"/>
  <c r="I323" i="20"/>
  <c r="Y325" i="12"/>
  <c r="W326" i="12"/>
  <c r="A326" i="12"/>
  <c r="V324" i="20"/>
  <c r="AE324" i="20"/>
  <c r="M324" i="20"/>
  <c r="F326" i="12"/>
  <c r="AC324" i="20"/>
  <c r="K324" i="20"/>
  <c r="G326" i="12"/>
  <c r="AD324" i="20"/>
  <c r="L324" i="20"/>
  <c r="I326" i="12"/>
  <c r="J324" i="20"/>
  <c r="X326" i="12"/>
  <c r="I324" i="20"/>
  <c r="Y326" i="12"/>
  <c r="W327" i="12"/>
  <c r="A327" i="12"/>
  <c r="C90" i="14"/>
  <c r="V325" i="20"/>
  <c r="AE325" i="20"/>
  <c r="M325" i="20"/>
  <c r="F327" i="12"/>
  <c r="AC325" i="20"/>
  <c r="K325" i="20"/>
  <c r="G327" i="12"/>
  <c r="AD325" i="20"/>
  <c r="L325" i="20"/>
  <c r="I327" i="12"/>
  <c r="J325" i="20"/>
  <c r="X327" i="12"/>
  <c r="I325" i="20"/>
  <c r="Y327" i="12"/>
  <c r="W328" i="12"/>
  <c r="A328" i="12"/>
  <c r="V326" i="20"/>
  <c r="AE326" i="20"/>
  <c r="M326" i="20"/>
  <c r="F328" i="12"/>
  <c r="AC326" i="20"/>
  <c r="K326" i="20"/>
  <c r="G328" i="12"/>
  <c r="AD326" i="20"/>
  <c r="L326" i="20"/>
  <c r="I328" i="12"/>
  <c r="J326" i="20"/>
  <c r="X328" i="12"/>
  <c r="I326" i="20"/>
  <c r="Y328" i="12"/>
  <c r="W329" i="12"/>
  <c r="A329" i="12"/>
  <c r="V327" i="20"/>
  <c r="AE327" i="20"/>
  <c r="M327" i="20"/>
  <c r="F329" i="12"/>
  <c r="AC327" i="20"/>
  <c r="K327" i="20"/>
  <c r="G329" i="12"/>
  <c r="AD327" i="20"/>
  <c r="L327" i="20"/>
  <c r="I329" i="12"/>
  <c r="J327" i="20"/>
  <c r="X329" i="12"/>
  <c r="I327" i="20"/>
  <c r="Y329" i="12"/>
  <c r="W330" i="12"/>
  <c r="A330" i="12"/>
  <c r="V328" i="20"/>
  <c r="AE328" i="20"/>
  <c r="M328" i="20"/>
  <c r="F330" i="12"/>
  <c r="AC328" i="20"/>
  <c r="K328" i="20"/>
  <c r="G330" i="12"/>
  <c r="AD328" i="20"/>
  <c r="L328" i="20"/>
  <c r="I330" i="12"/>
  <c r="J328" i="20"/>
  <c r="X330" i="12"/>
  <c r="I328" i="20"/>
  <c r="Y330" i="12"/>
  <c r="W331" i="12"/>
  <c r="A331" i="12"/>
  <c r="V329" i="20"/>
  <c r="AE329" i="20"/>
  <c r="M329" i="20"/>
  <c r="F331" i="12"/>
  <c r="AC329" i="20"/>
  <c r="K329" i="20"/>
  <c r="G331" i="12"/>
  <c r="AD329" i="20"/>
  <c r="L329" i="20"/>
  <c r="I331" i="12"/>
  <c r="J329" i="20"/>
  <c r="X331" i="12"/>
  <c r="I329" i="20"/>
  <c r="Y331" i="12"/>
  <c r="W332" i="12"/>
  <c r="A332" i="12"/>
  <c r="C91" i="14"/>
  <c r="V330" i="20"/>
  <c r="AE330" i="20"/>
  <c r="M330" i="20"/>
  <c r="F332" i="12"/>
  <c r="AC330" i="20"/>
  <c r="K330" i="20"/>
  <c r="G332" i="12"/>
  <c r="AD330" i="20"/>
  <c r="L330" i="20"/>
  <c r="I332" i="12"/>
  <c r="J330" i="20"/>
  <c r="X332" i="12"/>
  <c r="I330" i="20"/>
  <c r="Y332" i="12"/>
  <c r="W333" i="12"/>
  <c r="A333" i="12"/>
  <c r="V331" i="20"/>
  <c r="AE331" i="20"/>
  <c r="M331" i="20"/>
  <c r="F333" i="12"/>
  <c r="AC331" i="20"/>
  <c r="K331" i="20"/>
  <c r="G333" i="12"/>
  <c r="AD331" i="20"/>
  <c r="L331" i="20"/>
  <c r="I333" i="12"/>
  <c r="J331" i="20"/>
  <c r="X333" i="12"/>
  <c r="I331" i="20"/>
  <c r="Y333" i="12"/>
  <c r="W334" i="12"/>
  <c r="A334" i="12"/>
  <c r="V332" i="20"/>
  <c r="AE332" i="20"/>
  <c r="M332" i="20"/>
  <c r="F334" i="12"/>
  <c r="AC332" i="20"/>
  <c r="K332" i="20"/>
  <c r="G334" i="12"/>
  <c r="AD332" i="20"/>
  <c r="L332" i="20"/>
  <c r="I334" i="12"/>
  <c r="J332" i="20"/>
  <c r="X334" i="12"/>
  <c r="I332" i="20"/>
  <c r="Y334" i="12"/>
  <c r="W335" i="12"/>
  <c r="A335" i="12"/>
  <c r="V333" i="20"/>
  <c r="AE333" i="20"/>
  <c r="M333" i="20"/>
  <c r="F335" i="12"/>
  <c r="AC333" i="20"/>
  <c r="K333" i="20"/>
  <c r="G335" i="12"/>
  <c r="AD333" i="20"/>
  <c r="L333" i="20"/>
  <c r="I335" i="12"/>
  <c r="J333" i="20"/>
  <c r="X335" i="12"/>
  <c r="I333" i="20"/>
  <c r="Y335" i="12"/>
  <c r="W336" i="12"/>
  <c r="A336" i="12"/>
  <c r="V334" i="20"/>
  <c r="AE334" i="20"/>
  <c r="M334" i="20"/>
  <c r="F336" i="12"/>
  <c r="AC334" i="20"/>
  <c r="K334" i="20"/>
  <c r="G336" i="12"/>
  <c r="AD334" i="20"/>
  <c r="L334" i="20"/>
  <c r="I336" i="12"/>
  <c r="J334" i="20"/>
  <c r="X336" i="12"/>
  <c r="I334" i="20"/>
  <c r="Y336" i="12"/>
  <c r="W337" i="12"/>
  <c r="A337" i="12"/>
  <c r="C92" i="14"/>
  <c r="V335" i="20"/>
  <c r="AE335" i="20"/>
  <c r="M335" i="20"/>
  <c r="F337" i="12"/>
  <c r="AC335" i="20"/>
  <c r="K335" i="20"/>
  <c r="G337" i="12"/>
  <c r="AD335" i="20"/>
  <c r="L335" i="20"/>
  <c r="I337" i="12"/>
  <c r="J335" i="20"/>
  <c r="X337" i="12"/>
  <c r="I335" i="20"/>
  <c r="Y337" i="12"/>
  <c r="W338" i="12"/>
  <c r="A338" i="12"/>
  <c r="V336" i="20"/>
  <c r="AE336" i="20"/>
  <c r="M336" i="20"/>
  <c r="F338" i="12"/>
  <c r="AC336" i="20"/>
  <c r="K336" i="20"/>
  <c r="G338" i="12"/>
  <c r="AD336" i="20"/>
  <c r="L336" i="20"/>
  <c r="I338" i="12"/>
  <c r="J336" i="20"/>
  <c r="X338" i="12"/>
  <c r="I336" i="20"/>
  <c r="Y338" i="12"/>
  <c r="W339" i="12"/>
  <c r="A339" i="12"/>
  <c r="V337" i="20"/>
  <c r="AE337" i="20"/>
  <c r="M337" i="20"/>
  <c r="F339" i="12"/>
  <c r="AC337" i="20"/>
  <c r="K337" i="20"/>
  <c r="G339" i="12"/>
  <c r="AD337" i="20"/>
  <c r="L337" i="20"/>
  <c r="I339" i="12"/>
  <c r="J337" i="20"/>
  <c r="X339" i="12"/>
  <c r="I337" i="20"/>
  <c r="Y339" i="12"/>
  <c r="W340" i="12"/>
  <c r="A340" i="12"/>
  <c r="V338" i="20"/>
  <c r="AE338" i="20"/>
  <c r="M338" i="20"/>
  <c r="F340" i="12"/>
  <c r="AC338" i="20"/>
  <c r="K338" i="20"/>
  <c r="G340" i="12"/>
  <c r="AD338" i="20"/>
  <c r="L338" i="20"/>
  <c r="I340" i="12"/>
  <c r="J338" i="20"/>
  <c r="X340" i="12"/>
  <c r="I338" i="20"/>
  <c r="Y340" i="12"/>
  <c r="W341" i="12"/>
  <c r="A341" i="12"/>
  <c r="V339" i="20"/>
  <c r="AE339" i="20"/>
  <c r="M339" i="20"/>
  <c r="F341" i="12"/>
  <c r="AC339" i="20"/>
  <c r="K339" i="20"/>
  <c r="G341" i="12"/>
  <c r="AD339" i="20"/>
  <c r="L339" i="20"/>
  <c r="I341" i="12"/>
  <c r="J339" i="20"/>
  <c r="X341" i="12"/>
  <c r="I339" i="20"/>
  <c r="Y341" i="12"/>
  <c r="W342" i="12"/>
  <c r="A342" i="12"/>
  <c r="C93" i="14"/>
  <c r="V340" i="20"/>
  <c r="AE340" i="20"/>
  <c r="M340" i="20"/>
  <c r="F342" i="12"/>
  <c r="AC340" i="20"/>
  <c r="K340" i="20"/>
  <c r="G342" i="12"/>
  <c r="AD340" i="20"/>
  <c r="L340" i="20"/>
  <c r="I342" i="12"/>
  <c r="J340" i="20"/>
  <c r="X342" i="12"/>
  <c r="I340" i="20"/>
  <c r="Y342" i="12"/>
  <c r="W343" i="12"/>
  <c r="A343" i="12"/>
  <c r="V341" i="20"/>
  <c r="AE341" i="20"/>
  <c r="M341" i="20"/>
  <c r="F343" i="12"/>
  <c r="AC341" i="20"/>
  <c r="K341" i="20"/>
  <c r="G343" i="12"/>
  <c r="AD341" i="20"/>
  <c r="L341" i="20"/>
  <c r="I343" i="12"/>
  <c r="J341" i="20"/>
  <c r="X343" i="12"/>
  <c r="I341" i="20"/>
  <c r="Y343" i="12"/>
  <c r="W344" i="12"/>
  <c r="A344" i="12"/>
  <c r="V342" i="20"/>
  <c r="AE342" i="20"/>
  <c r="M342" i="20"/>
  <c r="F344" i="12"/>
  <c r="AC342" i="20"/>
  <c r="K342" i="20"/>
  <c r="G344" i="12"/>
  <c r="AD342" i="20"/>
  <c r="L342" i="20"/>
  <c r="I344" i="12"/>
  <c r="J342" i="20"/>
  <c r="X344" i="12"/>
  <c r="I342" i="20"/>
  <c r="Y344" i="12"/>
  <c r="W345" i="12"/>
  <c r="A345" i="12"/>
  <c r="V343" i="20"/>
  <c r="AE343" i="20"/>
  <c r="M343" i="20"/>
  <c r="F345" i="12"/>
  <c r="AC343" i="20"/>
  <c r="K343" i="20"/>
  <c r="G345" i="12"/>
  <c r="AD343" i="20"/>
  <c r="L343" i="20"/>
  <c r="I345" i="12"/>
  <c r="J343" i="20"/>
  <c r="X345" i="12"/>
  <c r="I343" i="20"/>
  <c r="Y345" i="12"/>
  <c r="W346" i="12"/>
  <c r="A346" i="12"/>
  <c r="V344" i="20"/>
  <c r="AE344" i="20"/>
  <c r="M344" i="20"/>
  <c r="F346" i="12"/>
  <c r="AC344" i="20"/>
  <c r="K344" i="20"/>
  <c r="G346" i="12"/>
  <c r="AD344" i="20"/>
  <c r="L344" i="20"/>
  <c r="I346" i="12"/>
  <c r="J344" i="20"/>
  <c r="X346" i="12"/>
  <c r="I344" i="20"/>
  <c r="Y346" i="12"/>
  <c r="W347" i="12"/>
  <c r="A347" i="12"/>
  <c r="C94" i="14"/>
  <c r="V345" i="20"/>
  <c r="AE345" i="20"/>
  <c r="M345" i="20"/>
  <c r="F347" i="12"/>
  <c r="AC345" i="20"/>
  <c r="K345" i="20"/>
  <c r="G347" i="12"/>
  <c r="AD345" i="20"/>
  <c r="L345" i="20"/>
  <c r="I347" i="12"/>
  <c r="J345" i="20"/>
  <c r="X347" i="12"/>
  <c r="I345" i="20"/>
  <c r="Y347" i="12"/>
  <c r="W348" i="12"/>
  <c r="A348" i="12"/>
  <c r="V346" i="20"/>
  <c r="AE346" i="20"/>
  <c r="M346" i="20"/>
  <c r="F348" i="12"/>
  <c r="AC346" i="20"/>
  <c r="K346" i="20"/>
  <c r="G348" i="12"/>
  <c r="AD346" i="20"/>
  <c r="L346" i="20"/>
  <c r="I348" i="12"/>
  <c r="J346" i="20"/>
  <c r="X348" i="12"/>
  <c r="I346" i="20"/>
  <c r="Y348" i="12"/>
  <c r="W349" i="12"/>
  <c r="A349" i="12"/>
  <c r="V347" i="20"/>
  <c r="AE347" i="20"/>
  <c r="M347" i="20"/>
  <c r="F349" i="12"/>
  <c r="AC347" i="20"/>
  <c r="K347" i="20"/>
  <c r="G349" i="12"/>
  <c r="AD347" i="20"/>
  <c r="L347" i="20"/>
  <c r="I349" i="12"/>
  <c r="J347" i="20"/>
  <c r="X349" i="12"/>
  <c r="I347" i="20"/>
  <c r="Y349" i="12"/>
  <c r="W350" i="12"/>
  <c r="A350" i="12"/>
  <c r="V348" i="20"/>
  <c r="AE348" i="20"/>
  <c r="M348" i="20"/>
  <c r="F350" i="12"/>
  <c r="AC348" i="20"/>
  <c r="K348" i="20"/>
  <c r="G350" i="12"/>
  <c r="AD348" i="20"/>
  <c r="L348" i="20"/>
  <c r="I350" i="12"/>
  <c r="J348" i="20"/>
  <c r="X350" i="12"/>
  <c r="I348" i="20"/>
  <c r="Y350" i="12"/>
  <c r="W351" i="12"/>
  <c r="A351" i="12"/>
  <c r="V349" i="20"/>
  <c r="AE349" i="20"/>
  <c r="M349" i="20"/>
  <c r="F351" i="12"/>
  <c r="AC349" i="20"/>
  <c r="K349" i="20"/>
  <c r="G351" i="12"/>
  <c r="AD349" i="20"/>
  <c r="L349" i="20"/>
  <c r="I351" i="12"/>
  <c r="J349" i="20"/>
  <c r="X351" i="12"/>
  <c r="I349" i="20"/>
  <c r="Y351" i="12"/>
  <c r="W352" i="12"/>
  <c r="A352" i="12"/>
  <c r="C95" i="14"/>
  <c r="V350" i="20"/>
  <c r="AE350" i="20"/>
  <c r="M350" i="20"/>
  <c r="F352" i="12"/>
  <c r="AC350" i="20"/>
  <c r="K350" i="20"/>
  <c r="G352" i="12"/>
  <c r="AD350" i="20"/>
  <c r="L350" i="20"/>
  <c r="I352" i="12"/>
  <c r="J350" i="20"/>
  <c r="X352" i="12"/>
  <c r="I350" i="20"/>
  <c r="Y352" i="12"/>
  <c r="W353" i="12"/>
  <c r="A353" i="12"/>
  <c r="V351" i="20"/>
  <c r="AE351" i="20"/>
  <c r="M351" i="20"/>
  <c r="F353" i="12"/>
  <c r="AC351" i="20"/>
  <c r="K351" i="20"/>
  <c r="G353" i="12"/>
  <c r="AD351" i="20"/>
  <c r="L351" i="20"/>
  <c r="I353" i="12"/>
  <c r="J351" i="20"/>
  <c r="X353" i="12"/>
  <c r="I351" i="20"/>
  <c r="Y353" i="12"/>
  <c r="W354" i="12"/>
  <c r="A354" i="12"/>
  <c r="V352" i="20"/>
  <c r="AE352" i="20"/>
  <c r="M352" i="20"/>
  <c r="F354" i="12"/>
  <c r="AC352" i="20"/>
  <c r="K352" i="20"/>
  <c r="G354" i="12"/>
  <c r="AD352" i="20"/>
  <c r="L352" i="20"/>
  <c r="I354" i="12"/>
  <c r="J352" i="20"/>
  <c r="X354" i="12"/>
  <c r="I352" i="20"/>
  <c r="Y354" i="12"/>
  <c r="W355" i="12"/>
  <c r="A355" i="12"/>
  <c r="V353" i="20"/>
  <c r="AE353" i="20"/>
  <c r="M353" i="20"/>
  <c r="F355" i="12"/>
  <c r="AC353" i="20"/>
  <c r="K353" i="20"/>
  <c r="G355" i="12"/>
  <c r="AD353" i="20"/>
  <c r="L353" i="20"/>
  <c r="I355" i="12"/>
  <c r="J353" i="20"/>
  <c r="X355" i="12"/>
  <c r="I353" i="20"/>
  <c r="Y355" i="12"/>
  <c r="W356" i="12"/>
  <c r="A356" i="12"/>
  <c r="V354" i="20"/>
  <c r="AE354" i="20"/>
  <c r="M354" i="20"/>
  <c r="F356" i="12"/>
  <c r="AC354" i="20"/>
  <c r="K354" i="20"/>
  <c r="G356" i="12"/>
  <c r="AD354" i="20"/>
  <c r="L354" i="20"/>
  <c r="I356" i="12"/>
  <c r="J354" i="20"/>
  <c r="X356" i="12"/>
  <c r="I354" i="20"/>
  <c r="Y356" i="12"/>
  <c r="W357" i="12"/>
  <c r="A357" i="12"/>
  <c r="C96" i="14"/>
  <c r="V355" i="20"/>
  <c r="AE355" i="20"/>
  <c r="M355" i="20"/>
  <c r="F357" i="12"/>
  <c r="AC355" i="20"/>
  <c r="K355" i="20"/>
  <c r="G357" i="12"/>
  <c r="AD355" i="20"/>
  <c r="L355" i="20"/>
  <c r="I357" i="12"/>
  <c r="J355" i="20"/>
  <c r="X357" i="12"/>
  <c r="I355" i="20"/>
  <c r="Y357" i="12"/>
  <c r="W358" i="12"/>
  <c r="A358" i="12"/>
  <c r="V356" i="20"/>
  <c r="AE356" i="20"/>
  <c r="M356" i="20"/>
  <c r="F358" i="12"/>
  <c r="AC356" i="20"/>
  <c r="K356" i="20"/>
  <c r="G358" i="12"/>
  <c r="AD356" i="20"/>
  <c r="L356" i="20"/>
  <c r="I358" i="12"/>
  <c r="J356" i="20"/>
  <c r="X358" i="12"/>
  <c r="I356" i="20"/>
  <c r="Y358" i="12"/>
  <c r="W359" i="12"/>
  <c r="A359" i="12"/>
  <c r="V357" i="20"/>
  <c r="AE357" i="20"/>
  <c r="M357" i="20"/>
  <c r="F359" i="12"/>
  <c r="AC357" i="20"/>
  <c r="K357" i="20"/>
  <c r="G359" i="12"/>
  <c r="AD357" i="20"/>
  <c r="L357" i="20"/>
  <c r="I359" i="12"/>
  <c r="J357" i="20"/>
  <c r="X359" i="12"/>
  <c r="I357" i="20"/>
  <c r="Y359" i="12"/>
  <c r="W360" i="12"/>
  <c r="A360" i="12"/>
  <c r="V358" i="20"/>
  <c r="AE358" i="20"/>
  <c r="M358" i="20"/>
  <c r="F360" i="12"/>
  <c r="AC358" i="20"/>
  <c r="K358" i="20"/>
  <c r="G360" i="12"/>
  <c r="AD358" i="20"/>
  <c r="L358" i="20"/>
  <c r="I360" i="12"/>
  <c r="J358" i="20"/>
  <c r="X360" i="12"/>
  <c r="I358" i="20"/>
  <c r="Y360" i="12"/>
  <c r="W361" i="12"/>
  <c r="A361" i="12"/>
  <c r="V359" i="20"/>
  <c r="AE359" i="20"/>
  <c r="M359" i="20"/>
  <c r="F361" i="12"/>
  <c r="AC359" i="20"/>
  <c r="K359" i="20"/>
  <c r="G361" i="12"/>
  <c r="AD359" i="20"/>
  <c r="L359" i="20"/>
  <c r="I361" i="12"/>
  <c r="J359" i="20"/>
  <c r="X361" i="12"/>
  <c r="I359" i="20"/>
  <c r="Y361" i="12"/>
  <c r="W362" i="12"/>
  <c r="A362" i="12"/>
  <c r="C97" i="14"/>
  <c r="V360" i="20"/>
  <c r="AE360" i="20"/>
  <c r="M360" i="20"/>
  <c r="F362" i="12"/>
  <c r="AC360" i="20"/>
  <c r="K360" i="20"/>
  <c r="G362" i="12"/>
  <c r="AD360" i="20"/>
  <c r="L360" i="20"/>
  <c r="I362" i="12"/>
  <c r="J360" i="20"/>
  <c r="X362" i="12"/>
  <c r="I360" i="20"/>
  <c r="Y362" i="12"/>
  <c r="W363" i="12"/>
  <c r="A363" i="12"/>
  <c r="V361" i="20"/>
  <c r="AE361" i="20"/>
  <c r="M361" i="20"/>
  <c r="F363" i="12"/>
  <c r="AC361" i="20"/>
  <c r="K361" i="20"/>
  <c r="G363" i="12"/>
  <c r="AD361" i="20"/>
  <c r="L361" i="20"/>
  <c r="I363" i="12"/>
  <c r="J361" i="20"/>
  <c r="X363" i="12"/>
  <c r="I361" i="20"/>
  <c r="Y363" i="12"/>
  <c r="W364" i="12"/>
  <c r="A364" i="12"/>
  <c r="V362" i="20"/>
  <c r="AE362" i="20"/>
  <c r="M362" i="20"/>
  <c r="F364" i="12"/>
  <c r="AC362" i="20"/>
  <c r="K362" i="20"/>
  <c r="G364" i="12"/>
  <c r="AD362" i="20"/>
  <c r="L362" i="20"/>
  <c r="I364" i="12"/>
  <c r="J362" i="20"/>
  <c r="X364" i="12"/>
  <c r="I362" i="20"/>
  <c r="Y364" i="12"/>
  <c r="W365" i="12"/>
  <c r="A365" i="12"/>
  <c r="V363" i="20"/>
  <c r="AE363" i="20"/>
  <c r="M363" i="20"/>
  <c r="F365" i="12"/>
  <c r="AC363" i="20"/>
  <c r="K363" i="20"/>
  <c r="G365" i="12"/>
  <c r="AD363" i="20"/>
  <c r="L363" i="20"/>
  <c r="I365" i="12"/>
  <c r="J363" i="20"/>
  <c r="X365" i="12"/>
  <c r="I363" i="20"/>
  <c r="Y365" i="12"/>
  <c r="W366" i="12"/>
  <c r="A366" i="12"/>
  <c r="V364" i="20"/>
  <c r="AE364" i="20"/>
  <c r="M364" i="20"/>
  <c r="F366" i="12"/>
  <c r="AC364" i="20"/>
  <c r="K364" i="20"/>
  <c r="G366" i="12"/>
  <c r="AD364" i="20"/>
  <c r="L364" i="20"/>
  <c r="I366" i="12"/>
  <c r="J364" i="20"/>
  <c r="X366" i="12"/>
  <c r="I364" i="20"/>
  <c r="Y366" i="12"/>
  <c r="W367" i="12"/>
  <c r="A367" i="12"/>
  <c r="C98" i="14"/>
  <c r="V365" i="20"/>
  <c r="AE365" i="20"/>
  <c r="M365" i="20"/>
  <c r="F367" i="12"/>
  <c r="AC365" i="20"/>
  <c r="K365" i="20"/>
  <c r="G367" i="12"/>
  <c r="AD365" i="20"/>
  <c r="L365" i="20"/>
  <c r="I367" i="12"/>
  <c r="J365" i="20"/>
  <c r="X367" i="12"/>
  <c r="I365" i="20"/>
  <c r="Y367" i="12"/>
  <c r="W368" i="12"/>
  <c r="A368" i="12"/>
  <c r="V366" i="20"/>
  <c r="AE366" i="20"/>
  <c r="M366" i="20"/>
  <c r="F368" i="12"/>
  <c r="AC366" i="20"/>
  <c r="K366" i="20"/>
  <c r="G368" i="12"/>
  <c r="AD366" i="20"/>
  <c r="L366" i="20"/>
  <c r="I368" i="12"/>
  <c r="J366" i="20"/>
  <c r="X368" i="12"/>
  <c r="I366" i="20"/>
  <c r="Y368" i="12"/>
  <c r="W369" i="12"/>
  <c r="A369" i="12"/>
  <c r="V367" i="20"/>
  <c r="AE367" i="20"/>
  <c r="M367" i="20"/>
  <c r="F369" i="12"/>
  <c r="AC367" i="20"/>
  <c r="K367" i="20"/>
  <c r="G369" i="12"/>
  <c r="AD367" i="20"/>
  <c r="L367" i="20"/>
  <c r="I369" i="12"/>
  <c r="J367" i="20"/>
  <c r="X369" i="12"/>
  <c r="I367" i="20"/>
  <c r="Y369" i="12"/>
  <c r="W370" i="12"/>
  <c r="A370" i="12"/>
  <c r="V368" i="20"/>
  <c r="AE368" i="20"/>
  <c r="M368" i="20"/>
  <c r="F370" i="12"/>
  <c r="AC368" i="20"/>
  <c r="K368" i="20"/>
  <c r="G370" i="12"/>
  <c r="AD368" i="20"/>
  <c r="L368" i="20"/>
  <c r="I370" i="12"/>
  <c r="J368" i="20"/>
  <c r="X370" i="12"/>
  <c r="I368" i="20"/>
  <c r="Y370" i="12"/>
  <c r="W371" i="12"/>
  <c r="A371" i="12"/>
  <c r="V369" i="20"/>
  <c r="AE369" i="20"/>
  <c r="M369" i="20"/>
  <c r="F371" i="12"/>
  <c r="AC369" i="20"/>
  <c r="K369" i="20"/>
  <c r="G371" i="12"/>
  <c r="AD369" i="20"/>
  <c r="L369" i="20"/>
  <c r="I371" i="12"/>
  <c r="J369" i="20"/>
  <c r="X371" i="12"/>
  <c r="I369" i="20"/>
  <c r="Y371" i="12"/>
  <c r="W372" i="12"/>
  <c r="A372" i="12"/>
  <c r="C99" i="14"/>
  <c r="V370" i="20"/>
  <c r="AE370" i="20"/>
  <c r="M370" i="20"/>
  <c r="F372" i="12"/>
  <c r="AC370" i="20"/>
  <c r="K370" i="20"/>
  <c r="G372" i="12"/>
  <c r="AD370" i="20"/>
  <c r="L370" i="20"/>
  <c r="I372" i="12"/>
  <c r="J370" i="20"/>
  <c r="X372" i="12"/>
  <c r="I370" i="20"/>
  <c r="Y372" i="12"/>
  <c r="W373" i="12"/>
  <c r="A373" i="12"/>
  <c r="V371" i="20"/>
  <c r="AE371" i="20"/>
  <c r="M371" i="20"/>
  <c r="F373" i="12"/>
  <c r="AC371" i="20"/>
  <c r="K371" i="20"/>
  <c r="G373" i="12"/>
  <c r="AD371" i="20"/>
  <c r="L371" i="20"/>
  <c r="I373" i="12"/>
  <c r="J371" i="20"/>
  <c r="X373" i="12"/>
  <c r="I371" i="20"/>
  <c r="Y373" i="12"/>
  <c r="W374" i="12"/>
  <c r="A374" i="12"/>
  <c r="V372" i="20"/>
  <c r="AE372" i="20"/>
  <c r="M372" i="20"/>
  <c r="F374" i="12"/>
  <c r="AC372" i="20"/>
  <c r="K372" i="20"/>
  <c r="G374" i="12"/>
  <c r="AD372" i="20"/>
  <c r="L372" i="20"/>
  <c r="I374" i="12"/>
  <c r="J372" i="20"/>
  <c r="X374" i="12"/>
  <c r="I372" i="20"/>
  <c r="Y374" i="12"/>
  <c r="W375" i="12"/>
  <c r="A375" i="12"/>
  <c r="V373" i="20"/>
  <c r="AE373" i="20"/>
  <c r="M373" i="20"/>
  <c r="F375" i="12"/>
  <c r="AC373" i="20"/>
  <c r="K373" i="20"/>
  <c r="G375" i="12"/>
  <c r="AD373" i="20"/>
  <c r="L373" i="20"/>
  <c r="I375" i="12"/>
  <c r="J373" i="20"/>
  <c r="X375" i="12"/>
  <c r="I373" i="20"/>
  <c r="Y375" i="12"/>
  <c r="W376" i="12"/>
  <c r="A376" i="12"/>
  <c r="V374" i="20"/>
  <c r="AE374" i="20"/>
  <c r="M374" i="20"/>
  <c r="F376" i="12"/>
  <c r="AC374" i="20"/>
  <c r="K374" i="20"/>
  <c r="G376" i="12"/>
  <c r="AD374" i="20"/>
  <c r="L374" i="20"/>
  <c r="I376" i="12"/>
  <c r="J374" i="20"/>
  <c r="X376" i="12"/>
  <c r="I374" i="20"/>
  <c r="Y376" i="12"/>
  <c r="W377" i="12"/>
  <c r="A377" i="12"/>
  <c r="C100" i="14"/>
  <c r="V375" i="20"/>
  <c r="AE375" i="20"/>
  <c r="M375" i="20"/>
  <c r="F377" i="12"/>
  <c r="AC375" i="20"/>
  <c r="K375" i="20"/>
  <c r="G377" i="12"/>
  <c r="AD375" i="20"/>
  <c r="L375" i="20"/>
  <c r="I377" i="12"/>
  <c r="J375" i="20"/>
  <c r="X377" i="12"/>
  <c r="I375" i="20"/>
  <c r="Y377" i="12"/>
  <c r="W378" i="12"/>
  <c r="A378" i="12"/>
  <c r="V376" i="20"/>
  <c r="AE376" i="20"/>
  <c r="M376" i="20"/>
  <c r="F378" i="12"/>
  <c r="AC376" i="20"/>
  <c r="K376" i="20"/>
  <c r="G378" i="12"/>
  <c r="AD376" i="20"/>
  <c r="L376" i="20"/>
  <c r="I378" i="12"/>
  <c r="J376" i="20"/>
  <c r="X378" i="12"/>
  <c r="I376" i="20"/>
  <c r="Y378" i="12"/>
  <c r="W379" i="12"/>
  <c r="A379" i="12"/>
  <c r="V377" i="20"/>
  <c r="AE377" i="20"/>
  <c r="M377" i="20"/>
  <c r="F379" i="12"/>
  <c r="AC377" i="20"/>
  <c r="K377" i="20"/>
  <c r="G379" i="12"/>
  <c r="AD377" i="20"/>
  <c r="L377" i="20"/>
  <c r="I379" i="12"/>
  <c r="J377" i="20"/>
  <c r="X379" i="12"/>
  <c r="I377" i="20"/>
  <c r="Y379" i="12"/>
  <c r="W380" i="12"/>
  <c r="A380" i="12"/>
  <c r="V378" i="20"/>
  <c r="AE378" i="20"/>
  <c r="M378" i="20"/>
  <c r="F380" i="12"/>
  <c r="AC378" i="20"/>
  <c r="K378" i="20"/>
  <c r="G380" i="12"/>
  <c r="AD378" i="20"/>
  <c r="L378" i="20"/>
  <c r="I380" i="12"/>
  <c r="J378" i="20"/>
  <c r="X380" i="12"/>
  <c r="I378" i="20"/>
  <c r="Y380" i="12"/>
  <c r="W381" i="12"/>
  <c r="A381" i="12"/>
  <c r="V379" i="20"/>
  <c r="AE379" i="20"/>
  <c r="M379" i="20"/>
  <c r="F381" i="12"/>
  <c r="AC379" i="20"/>
  <c r="K379" i="20"/>
  <c r="G381" i="12"/>
  <c r="AD379" i="20"/>
  <c r="L379" i="20"/>
  <c r="I381" i="12"/>
  <c r="J379" i="20"/>
  <c r="X381" i="12"/>
  <c r="I379" i="20"/>
  <c r="Y381" i="12"/>
  <c r="W382" i="12"/>
  <c r="A382" i="12"/>
  <c r="C101" i="14"/>
  <c r="V380" i="20"/>
  <c r="AE380" i="20"/>
  <c r="M380" i="20"/>
  <c r="F382" i="12"/>
  <c r="AC380" i="20"/>
  <c r="K380" i="20"/>
  <c r="G382" i="12"/>
  <c r="AD380" i="20"/>
  <c r="L380" i="20"/>
  <c r="I382" i="12"/>
  <c r="J380" i="20"/>
  <c r="X382" i="12"/>
  <c r="I380" i="20"/>
  <c r="Y382" i="12"/>
  <c r="W383" i="12"/>
  <c r="A383" i="12"/>
  <c r="V381" i="20"/>
  <c r="AE381" i="20"/>
  <c r="M381" i="20"/>
  <c r="F383" i="12"/>
  <c r="AC381" i="20"/>
  <c r="K381" i="20"/>
  <c r="G383" i="12"/>
  <c r="AD381" i="20"/>
  <c r="L381" i="20"/>
  <c r="I383" i="12"/>
  <c r="J381" i="20"/>
  <c r="X383" i="12"/>
  <c r="I381" i="20"/>
  <c r="Y383" i="12"/>
  <c r="W384" i="12"/>
  <c r="A384" i="12"/>
  <c r="V382" i="20"/>
  <c r="AE382" i="20"/>
  <c r="M382" i="20"/>
  <c r="F384" i="12"/>
  <c r="AC382" i="20"/>
  <c r="K382" i="20"/>
  <c r="G384" i="12"/>
  <c r="AD382" i="20"/>
  <c r="L382" i="20"/>
  <c r="I384" i="12"/>
  <c r="J382" i="20"/>
  <c r="X384" i="12"/>
  <c r="I382" i="20"/>
  <c r="Y384" i="12"/>
  <c r="W385" i="12"/>
  <c r="A385" i="12"/>
  <c r="V383" i="20"/>
  <c r="AE383" i="20"/>
  <c r="M383" i="20"/>
  <c r="F385" i="12"/>
  <c r="AC383" i="20"/>
  <c r="K383" i="20"/>
  <c r="G385" i="12"/>
  <c r="AD383" i="20"/>
  <c r="L383" i="20"/>
  <c r="I385" i="12"/>
  <c r="J383" i="20"/>
  <c r="X385" i="12"/>
  <c r="I383" i="20"/>
  <c r="Y385" i="12"/>
  <c r="W386" i="12"/>
  <c r="A386" i="12"/>
  <c r="V384" i="20"/>
  <c r="AE384" i="20"/>
  <c r="M384" i="20"/>
  <c r="F386" i="12"/>
  <c r="AC384" i="20"/>
  <c r="K384" i="20"/>
  <c r="G386" i="12"/>
  <c r="AD384" i="20"/>
  <c r="L384" i="20"/>
  <c r="I386" i="12"/>
  <c r="J384" i="20"/>
  <c r="X386" i="12"/>
  <c r="I384" i="20"/>
  <c r="Y386" i="12"/>
  <c r="W387" i="12"/>
  <c r="A387" i="12"/>
  <c r="C102" i="14"/>
  <c r="V385" i="20"/>
  <c r="AE385" i="20"/>
  <c r="M385" i="20"/>
  <c r="F387" i="12"/>
  <c r="AC385" i="20"/>
  <c r="K385" i="20"/>
  <c r="G387" i="12"/>
  <c r="AD385" i="20"/>
  <c r="L385" i="20"/>
  <c r="I387" i="12"/>
  <c r="J385" i="20"/>
  <c r="X387" i="12"/>
  <c r="I385" i="20"/>
  <c r="Y387" i="12"/>
  <c r="W388" i="12"/>
  <c r="A388" i="12"/>
  <c r="V386" i="20"/>
  <c r="AE386" i="20"/>
  <c r="M386" i="20"/>
  <c r="F388" i="12"/>
  <c r="AC386" i="20"/>
  <c r="K386" i="20"/>
  <c r="G388" i="12"/>
  <c r="AD386" i="20"/>
  <c r="L386" i="20"/>
  <c r="I388" i="12"/>
  <c r="J386" i="20"/>
  <c r="X388" i="12"/>
  <c r="I386" i="20"/>
  <c r="Y388" i="12"/>
  <c r="W389" i="12"/>
  <c r="A389" i="12"/>
  <c r="V387" i="20"/>
  <c r="AE387" i="20"/>
  <c r="M387" i="20"/>
  <c r="F389" i="12"/>
  <c r="AC387" i="20"/>
  <c r="K387" i="20"/>
  <c r="G389" i="12"/>
  <c r="AD387" i="20"/>
  <c r="L387" i="20"/>
  <c r="I389" i="12"/>
  <c r="J387" i="20"/>
  <c r="X389" i="12"/>
  <c r="I387" i="20"/>
  <c r="Y389" i="12"/>
  <c r="W390" i="12"/>
  <c r="A390" i="12"/>
  <c r="V388" i="20"/>
  <c r="AE388" i="20"/>
  <c r="M388" i="20"/>
  <c r="F390" i="12"/>
  <c r="AC388" i="20"/>
  <c r="K388" i="20"/>
  <c r="G390" i="12"/>
  <c r="AD388" i="20"/>
  <c r="L388" i="20"/>
  <c r="I390" i="12"/>
  <c r="J388" i="20"/>
  <c r="X390" i="12"/>
  <c r="I388" i="20"/>
  <c r="Y390" i="12"/>
  <c r="W391" i="12"/>
  <c r="A391" i="12"/>
  <c r="V389" i="20"/>
  <c r="AE389" i="20"/>
  <c r="M389" i="20"/>
  <c r="F391" i="12"/>
  <c r="AC389" i="20"/>
  <c r="K389" i="20"/>
  <c r="G391" i="12"/>
  <c r="AD389" i="20"/>
  <c r="L389" i="20"/>
  <c r="I391" i="12"/>
  <c r="J389" i="20"/>
  <c r="X391" i="12"/>
  <c r="I389" i="20"/>
  <c r="Y391" i="12"/>
  <c r="W392" i="12"/>
  <c r="A392" i="12"/>
  <c r="C103" i="14"/>
  <c r="V390" i="20"/>
  <c r="AE390" i="20"/>
  <c r="M390" i="20"/>
  <c r="F392" i="12"/>
  <c r="AC390" i="20"/>
  <c r="K390" i="20"/>
  <c r="G392" i="12"/>
  <c r="AD390" i="20"/>
  <c r="L390" i="20"/>
  <c r="I392" i="12"/>
  <c r="J390" i="20"/>
  <c r="X392" i="12"/>
  <c r="I390" i="20"/>
  <c r="Y392" i="12"/>
  <c r="W393" i="12"/>
  <c r="A393" i="12"/>
  <c r="V391" i="20"/>
  <c r="AE391" i="20"/>
  <c r="M391" i="20"/>
  <c r="F393" i="12"/>
  <c r="AC391" i="20"/>
  <c r="K391" i="20"/>
  <c r="G393" i="12"/>
  <c r="AD391" i="20"/>
  <c r="L391" i="20"/>
  <c r="I393" i="12"/>
  <c r="J391" i="20"/>
  <c r="X393" i="12"/>
  <c r="I391" i="20"/>
  <c r="Y393" i="12"/>
  <c r="W394" i="12"/>
  <c r="A394" i="12"/>
  <c r="V392" i="20"/>
  <c r="AE392" i="20"/>
  <c r="M392" i="20"/>
  <c r="F394" i="12"/>
  <c r="AC392" i="20"/>
  <c r="K392" i="20"/>
  <c r="G394" i="12"/>
  <c r="AD392" i="20"/>
  <c r="L392" i="20"/>
  <c r="I394" i="12"/>
  <c r="J392" i="20"/>
  <c r="X394" i="12"/>
  <c r="I392" i="20"/>
  <c r="Y394" i="12"/>
  <c r="W395" i="12"/>
  <c r="A395" i="12"/>
  <c r="V393" i="20"/>
  <c r="AE393" i="20"/>
  <c r="M393" i="20"/>
  <c r="F395" i="12"/>
  <c r="AC393" i="20"/>
  <c r="K393" i="20"/>
  <c r="G395" i="12"/>
  <c r="AD393" i="20"/>
  <c r="L393" i="20"/>
  <c r="I395" i="12"/>
  <c r="J393" i="20"/>
  <c r="X395" i="12"/>
  <c r="I393" i="20"/>
  <c r="Y395" i="12"/>
  <c r="W396" i="12"/>
  <c r="A396" i="12"/>
  <c r="V394" i="20"/>
  <c r="AE394" i="20"/>
  <c r="M394" i="20"/>
  <c r="F396" i="12"/>
  <c r="AC394" i="20"/>
  <c r="K394" i="20"/>
  <c r="G396" i="12"/>
  <c r="AD394" i="20"/>
  <c r="L394" i="20"/>
  <c r="I396" i="12"/>
  <c r="J394" i="20"/>
  <c r="X396" i="12"/>
  <c r="I394" i="20"/>
  <c r="Y396" i="12"/>
  <c r="W397" i="12"/>
  <c r="A397" i="12"/>
  <c r="C104" i="14"/>
  <c r="V395" i="20"/>
  <c r="AE395" i="20"/>
  <c r="M395" i="20"/>
  <c r="F397" i="12"/>
  <c r="AC395" i="20"/>
  <c r="K395" i="20"/>
  <c r="G397" i="12"/>
  <c r="AD395" i="20"/>
  <c r="L395" i="20"/>
  <c r="I397" i="12"/>
  <c r="J395" i="20"/>
  <c r="X397" i="12"/>
  <c r="I395" i="20"/>
  <c r="Y397" i="12"/>
  <c r="W398" i="12"/>
  <c r="A398" i="12"/>
  <c r="V396" i="20"/>
  <c r="AE396" i="20"/>
  <c r="M396" i="20"/>
  <c r="F398" i="12"/>
  <c r="AC396" i="20"/>
  <c r="K396" i="20"/>
  <c r="G398" i="12"/>
  <c r="AD396" i="20"/>
  <c r="L396" i="20"/>
  <c r="I398" i="12"/>
  <c r="J396" i="20"/>
  <c r="X398" i="12"/>
  <c r="I396" i="20"/>
  <c r="Y398" i="12"/>
  <c r="W399" i="12"/>
  <c r="A399" i="12"/>
  <c r="V397" i="20"/>
  <c r="AE397" i="20"/>
  <c r="M397" i="20"/>
  <c r="F399" i="12"/>
  <c r="AC397" i="20"/>
  <c r="K397" i="20"/>
  <c r="G399" i="12"/>
  <c r="AD397" i="20"/>
  <c r="L397" i="20"/>
  <c r="I399" i="12"/>
  <c r="J397" i="20"/>
  <c r="X399" i="12"/>
  <c r="I397" i="20"/>
  <c r="Y399" i="12"/>
  <c r="W400" i="12"/>
  <c r="A400" i="12"/>
  <c r="V398" i="20"/>
  <c r="AE398" i="20"/>
  <c r="M398" i="20"/>
  <c r="F400" i="12"/>
  <c r="AC398" i="20"/>
  <c r="K398" i="20"/>
  <c r="G400" i="12"/>
  <c r="AD398" i="20"/>
  <c r="L398" i="20"/>
  <c r="I400" i="12"/>
  <c r="J398" i="20"/>
  <c r="X400" i="12"/>
  <c r="I398" i="20"/>
  <c r="Y400" i="12"/>
  <c r="W401" i="12"/>
  <c r="A401" i="12"/>
  <c r="V399" i="20"/>
  <c r="AE399" i="20"/>
  <c r="M399" i="20"/>
  <c r="F401" i="12"/>
  <c r="AC399" i="20"/>
  <c r="K399" i="20"/>
  <c r="G401" i="12"/>
  <c r="AD399" i="20"/>
  <c r="L399" i="20"/>
  <c r="I401" i="12"/>
  <c r="J399" i="20"/>
  <c r="X401" i="12"/>
  <c r="I399" i="20"/>
  <c r="Y401" i="12"/>
  <c r="W402" i="12"/>
  <c r="A402" i="12"/>
  <c r="C105" i="14"/>
  <c r="V400" i="20"/>
  <c r="AE400" i="20"/>
  <c r="M400" i="20"/>
  <c r="F402" i="12"/>
  <c r="AC400" i="20"/>
  <c r="K400" i="20"/>
  <c r="G402" i="12"/>
  <c r="AD400" i="20"/>
  <c r="L400" i="20"/>
  <c r="I402" i="12"/>
  <c r="J400" i="20"/>
  <c r="X402" i="12"/>
  <c r="I400" i="20"/>
  <c r="Y402" i="12"/>
  <c r="W403" i="12"/>
  <c r="A403" i="12"/>
  <c r="V401" i="20"/>
  <c r="AE401" i="20"/>
  <c r="M401" i="20"/>
  <c r="F403" i="12"/>
  <c r="AC401" i="20"/>
  <c r="K401" i="20"/>
  <c r="G403" i="12"/>
  <c r="AD401" i="20"/>
  <c r="L401" i="20"/>
  <c r="I403" i="12"/>
  <c r="J401" i="20"/>
  <c r="X403" i="12"/>
  <c r="I401" i="20"/>
  <c r="Y403" i="12"/>
  <c r="W404" i="12"/>
  <c r="A404" i="12"/>
  <c r="V402" i="20"/>
  <c r="AE402" i="20"/>
  <c r="M402" i="20"/>
  <c r="F404" i="12"/>
  <c r="AC402" i="20"/>
  <c r="K402" i="20"/>
  <c r="G404" i="12"/>
  <c r="AD402" i="20"/>
  <c r="L402" i="20"/>
  <c r="I404" i="12"/>
  <c r="J402" i="20"/>
  <c r="X404" i="12"/>
  <c r="I402" i="20"/>
  <c r="Y404" i="12"/>
  <c r="W405" i="12"/>
  <c r="A405" i="12"/>
  <c r="V403" i="20"/>
  <c r="AE403" i="20"/>
  <c r="M403" i="20"/>
  <c r="F405" i="12"/>
  <c r="AC403" i="20"/>
  <c r="K403" i="20"/>
  <c r="G405" i="12"/>
  <c r="AD403" i="20"/>
  <c r="L403" i="20"/>
  <c r="I405" i="12"/>
  <c r="J403" i="20"/>
  <c r="X405" i="12"/>
  <c r="I403" i="20"/>
  <c r="Y405" i="12"/>
  <c r="W406" i="12"/>
  <c r="A406" i="12"/>
  <c r="V404" i="20"/>
  <c r="AE404" i="20"/>
  <c r="M404" i="20"/>
  <c r="F406" i="12"/>
  <c r="AC404" i="20"/>
  <c r="K404" i="20"/>
  <c r="G406" i="12"/>
  <c r="AD404" i="20"/>
  <c r="L404" i="20"/>
  <c r="I406" i="12"/>
  <c r="J404" i="20"/>
  <c r="X406" i="12"/>
  <c r="I404" i="20"/>
  <c r="Y406" i="12"/>
  <c r="W407" i="12"/>
  <c r="A407" i="12"/>
  <c r="C106" i="14"/>
  <c r="V405" i="20"/>
  <c r="AE405" i="20"/>
  <c r="M405" i="20"/>
  <c r="F407" i="12"/>
  <c r="AC405" i="20"/>
  <c r="K405" i="20"/>
  <c r="G407" i="12"/>
  <c r="AD405" i="20"/>
  <c r="L405" i="20"/>
  <c r="I407" i="12"/>
  <c r="J405" i="20"/>
  <c r="X407" i="12"/>
  <c r="I405" i="20"/>
  <c r="Y407" i="12"/>
  <c r="W408" i="12"/>
  <c r="A408" i="12"/>
  <c r="V406" i="20"/>
  <c r="AE406" i="20"/>
  <c r="M406" i="20"/>
  <c r="F408" i="12"/>
  <c r="AC406" i="20"/>
  <c r="K406" i="20"/>
  <c r="G408" i="12"/>
  <c r="AD406" i="20"/>
  <c r="L406" i="20"/>
  <c r="I408" i="12"/>
  <c r="J406" i="20"/>
  <c r="X408" i="12"/>
  <c r="I406" i="20"/>
  <c r="Y408" i="12"/>
  <c r="W409" i="12"/>
  <c r="A409" i="12"/>
  <c r="V407" i="20"/>
  <c r="AE407" i="20"/>
  <c r="M407" i="20"/>
  <c r="F409" i="12"/>
  <c r="AC407" i="20"/>
  <c r="K407" i="20"/>
  <c r="G409" i="12"/>
  <c r="AD407" i="20"/>
  <c r="L407" i="20"/>
  <c r="I409" i="12"/>
  <c r="J407" i="20"/>
  <c r="X409" i="12"/>
  <c r="I407" i="20"/>
  <c r="Y409" i="12"/>
  <c r="W410" i="12"/>
  <c r="A410" i="12"/>
  <c r="V408" i="20"/>
  <c r="AE408" i="20"/>
  <c r="M408" i="20"/>
  <c r="F410" i="12"/>
  <c r="AC408" i="20"/>
  <c r="K408" i="20"/>
  <c r="G410" i="12"/>
  <c r="AD408" i="20"/>
  <c r="L408" i="20"/>
  <c r="I410" i="12"/>
  <c r="J408" i="20"/>
  <c r="X410" i="12"/>
  <c r="I408" i="20"/>
  <c r="Y410" i="12"/>
  <c r="W411" i="12"/>
  <c r="A411" i="12"/>
  <c r="V409" i="20"/>
  <c r="AE409" i="20"/>
  <c r="M409" i="20"/>
  <c r="F411" i="12"/>
  <c r="AC409" i="20"/>
  <c r="K409" i="20"/>
  <c r="G411" i="12"/>
  <c r="AD409" i="20"/>
  <c r="L409" i="20"/>
  <c r="I411" i="12"/>
  <c r="J409" i="20"/>
  <c r="X411" i="12"/>
  <c r="I409" i="20"/>
  <c r="Y411" i="12"/>
  <c r="W412" i="12"/>
  <c r="A412" i="12"/>
  <c r="C107" i="14"/>
  <c r="V410" i="20"/>
  <c r="AE410" i="20"/>
  <c r="M410" i="20"/>
  <c r="F412" i="12"/>
  <c r="AC410" i="20"/>
  <c r="K410" i="20"/>
  <c r="G412" i="12"/>
  <c r="AD410" i="20"/>
  <c r="L410" i="20"/>
  <c r="I412" i="12"/>
  <c r="J410" i="20"/>
  <c r="X412" i="12"/>
  <c r="I410" i="20"/>
  <c r="Y412" i="12"/>
  <c r="W413" i="12"/>
  <c r="A413" i="12"/>
  <c r="V411" i="20"/>
  <c r="AE411" i="20"/>
  <c r="M411" i="20"/>
  <c r="F413" i="12"/>
  <c r="AC411" i="20"/>
  <c r="K411" i="20"/>
  <c r="G413" i="12"/>
  <c r="AD411" i="20"/>
  <c r="L411" i="20"/>
  <c r="I413" i="12"/>
  <c r="J411" i="20"/>
  <c r="X413" i="12"/>
  <c r="I411" i="20"/>
  <c r="Y413" i="12"/>
  <c r="W414" i="12"/>
  <c r="A414" i="12"/>
  <c r="V412" i="20"/>
  <c r="AE412" i="20"/>
  <c r="M412" i="20"/>
  <c r="F414" i="12"/>
  <c r="AC412" i="20"/>
  <c r="K412" i="20"/>
  <c r="G414" i="12"/>
  <c r="AD412" i="20"/>
  <c r="L412" i="20"/>
  <c r="I414" i="12"/>
  <c r="J412" i="20"/>
  <c r="X414" i="12"/>
  <c r="I412" i="20"/>
  <c r="Y414" i="12"/>
  <c r="W415" i="12"/>
  <c r="A415" i="12"/>
  <c r="V413" i="20"/>
  <c r="AE413" i="20"/>
  <c r="M413" i="20"/>
  <c r="F415" i="12"/>
  <c r="AC413" i="20"/>
  <c r="K413" i="20"/>
  <c r="G415" i="12"/>
  <c r="AD413" i="20"/>
  <c r="L413" i="20"/>
  <c r="I415" i="12"/>
  <c r="J413" i="20"/>
  <c r="X415" i="12"/>
  <c r="I413" i="20"/>
  <c r="Y415" i="12"/>
  <c r="W416" i="12"/>
  <c r="A416" i="12"/>
  <c r="V414" i="20"/>
  <c r="AE414" i="20"/>
  <c r="M414" i="20"/>
  <c r="F416" i="12"/>
  <c r="AC414" i="20"/>
  <c r="K414" i="20"/>
  <c r="G416" i="12"/>
  <c r="AD414" i="20"/>
  <c r="L414" i="20"/>
  <c r="I416" i="12"/>
  <c r="J414" i="20"/>
  <c r="X416" i="12"/>
  <c r="I414" i="20"/>
  <c r="Y416" i="12"/>
  <c r="W417" i="12"/>
  <c r="A417" i="12"/>
  <c r="C108" i="14"/>
  <c r="V415" i="20"/>
  <c r="AE415" i="20"/>
  <c r="M415" i="20"/>
  <c r="F417" i="12"/>
  <c r="AC415" i="20"/>
  <c r="K415" i="20"/>
  <c r="G417" i="12"/>
  <c r="AD415" i="20"/>
  <c r="L415" i="20"/>
  <c r="I417" i="12"/>
  <c r="J415" i="20"/>
  <c r="X417" i="12"/>
  <c r="I415" i="20"/>
  <c r="Y417" i="12"/>
  <c r="W418" i="12"/>
  <c r="A418" i="12"/>
  <c r="V416" i="20"/>
  <c r="AE416" i="20"/>
  <c r="M416" i="20"/>
  <c r="F418" i="12"/>
  <c r="AC416" i="20"/>
  <c r="K416" i="20"/>
  <c r="G418" i="12"/>
  <c r="AD416" i="20"/>
  <c r="L416" i="20"/>
  <c r="I418" i="12"/>
  <c r="J416" i="20"/>
  <c r="X418" i="12"/>
  <c r="I416" i="20"/>
  <c r="Y418" i="12"/>
  <c r="W419" i="12"/>
  <c r="A419" i="12"/>
  <c r="V417" i="20"/>
  <c r="AE417" i="20"/>
  <c r="M417" i="20"/>
  <c r="F419" i="12"/>
  <c r="AC417" i="20"/>
  <c r="K417" i="20"/>
  <c r="G419" i="12"/>
  <c r="AD417" i="20"/>
  <c r="L417" i="20"/>
  <c r="I419" i="12"/>
  <c r="J417" i="20"/>
  <c r="X419" i="12"/>
  <c r="I417" i="20"/>
  <c r="Y419" i="12"/>
  <c r="W420" i="12"/>
  <c r="A420" i="12"/>
  <c r="V418" i="20"/>
  <c r="AE418" i="20"/>
  <c r="M418" i="20"/>
  <c r="F420" i="12"/>
  <c r="AC418" i="20"/>
  <c r="K418" i="20"/>
  <c r="G420" i="12"/>
  <c r="AD418" i="20"/>
  <c r="L418" i="20"/>
  <c r="I420" i="12"/>
  <c r="J418" i="20"/>
  <c r="X420" i="12"/>
  <c r="I418" i="20"/>
  <c r="Y420" i="12"/>
  <c r="W421" i="12"/>
  <c r="A421" i="12"/>
  <c r="V419" i="20"/>
  <c r="AE419" i="20"/>
  <c r="M419" i="20"/>
  <c r="F421" i="12"/>
  <c r="AC419" i="20"/>
  <c r="K419" i="20"/>
  <c r="G421" i="12"/>
  <c r="AD419" i="20"/>
  <c r="L419" i="20"/>
  <c r="I421" i="12"/>
  <c r="J419" i="20"/>
  <c r="X421" i="12"/>
  <c r="I419" i="20"/>
  <c r="Y421" i="12"/>
  <c r="W422" i="12"/>
  <c r="A422" i="12"/>
  <c r="C109" i="14"/>
  <c r="V420" i="20"/>
  <c r="AE420" i="20"/>
  <c r="M420" i="20"/>
  <c r="F422" i="12"/>
  <c r="AC420" i="20"/>
  <c r="K420" i="20"/>
  <c r="G422" i="12"/>
  <c r="AD420" i="20"/>
  <c r="L420" i="20"/>
  <c r="I422" i="12"/>
  <c r="J420" i="20"/>
  <c r="X422" i="12"/>
  <c r="I420" i="20"/>
  <c r="Y422" i="12"/>
  <c r="W423" i="12"/>
  <c r="A423" i="12"/>
  <c r="V421" i="20"/>
  <c r="AE421" i="20"/>
  <c r="M421" i="20"/>
  <c r="F423" i="12"/>
  <c r="AC421" i="20"/>
  <c r="K421" i="20"/>
  <c r="G423" i="12"/>
  <c r="AD421" i="20"/>
  <c r="L421" i="20"/>
  <c r="I423" i="12"/>
  <c r="J421" i="20"/>
  <c r="X423" i="12"/>
  <c r="I421" i="20"/>
  <c r="Y423" i="12"/>
  <c r="W424" i="12"/>
  <c r="A424" i="12"/>
  <c r="V422" i="20"/>
  <c r="AE422" i="20"/>
  <c r="M422" i="20"/>
  <c r="F424" i="12"/>
  <c r="AC422" i="20"/>
  <c r="K422" i="20"/>
  <c r="G424" i="12"/>
  <c r="AD422" i="20"/>
  <c r="L422" i="20"/>
  <c r="I424" i="12"/>
  <c r="J422" i="20"/>
  <c r="X424" i="12"/>
  <c r="I422" i="20"/>
  <c r="Y424" i="12"/>
  <c r="W425" i="12"/>
  <c r="A425" i="12"/>
  <c r="V423" i="20"/>
  <c r="AE423" i="20"/>
  <c r="M423" i="20"/>
  <c r="F425" i="12"/>
  <c r="AC423" i="20"/>
  <c r="K423" i="20"/>
  <c r="G425" i="12"/>
  <c r="AD423" i="20"/>
  <c r="L423" i="20"/>
  <c r="I425" i="12"/>
  <c r="J423" i="20"/>
  <c r="X425" i="12"/>
  <c r="I423" i="20"/>
  <c r="Y425" i="12"/>
  <c r="W426" i="12"/>
  <c r="A426" i="12"/>
  <c r="V424" i="20"/>
  <c r="AE424" i="20"/>
  <c r="M424" i="20"/>
  <c r="F426" i="12"/>
  <c r="AC424" i="20"/>
  <c r="K424" i="20"/>
  <c r="G426" i="12"/>
  <c r="AD424" i="20"/>
  <c r="L424" i="20"/>
  <c r="I426" i="12"/>
  <c r="J424" i="20"/>
  <c r="X426" i="12"/>
  <c r="I424" i="20"/>
  <c r="Y426" i="12"/>
  <c r="W427" i="12"/>
  <c r="A427" i="12"/>
  <c r="C110" i="14"/>
  <c r="V425" i="20"/>
  <c r="AE425" i="20"/>
  <c r="M425" i="20"/>
  <c r="F427" i="12"/>
  <c r="AC425" i="20"/>
  <c r="K425" i="20"/>
  <c r="G427" i="12"/>
  <c r="AD425" i="20"/>
  <c r="L425" i="20"/>
  <c r="I427" i="12"/>
  <c r="J425" i="20"/>
  <c r="X427" i="12"/>
  <c r="I425" i="20"/>
  <c r="Y427" i="12"/>
  <c r="W428" i="12"/>
  <c r="A428" i="12"/>
  <c r="V426" i="20"/>
  <c r="AE426" i="20"/>
  <c r="M426" i="20"/>
  <c r="F428" i="12"/>
  <c r="AC426" i="20"/>
  <c r="K426" i="20"/>
  <c r="G428" i="12"/>
  <c r="AD426" i="20"/>
  <c r="L426" i="20"/>
  <c r="I428" i="12"/>
  <c r="J426" i="20"/>
  <c r="X428" i="12"/>
  <c r="I426" i="20"/>
  <c r="Y428" i="12"/>
  <c r="W429" i="12"/>
  <c r="A429" i="12"/>
  <c r="V427" i="20"/>
  <c r="AE427" i="20"/>
  <c r="M427" i="20"/>
  <c r="F429" i="12"/>
  <c r="AC427" i="20"/>
  <c r="K427" i="20"/>
  <c r="G429" i="12"/>
  <c r="AD427" i="20"/>
  <c r="L427" i="20"/>
  <c r="I429" i="12"/>
  <c r="J427" i="20"/>
  <c r="X429" i="12"/>
  <c r="I427" i="20"/>
  <c r="Y429" i="12"/>
  <c r="W430" i="12"/>
  <c r="A430" i="12"/>
  <c r="V428" i="20"/>
  <c r="AE428" i="20"/>
  <c r="M428" i="20"/>
  <c r="F430" i="12"/>
  <c r="AC428" i="20"/>
  <c r="K428" i="20"/>
  <c r="G430" i="12"/>
  <c r="AD428" i="20"/>
  <c r="L428" i="20"/>
  <c r="I430" i="12"/>
  <c r="J428" i="20"/>
  <c r="X430" i="12"/>
  <c r="I428" i="20"/>
  <c r="Y430" i="12"/>
  <c r="W431" i="12"/>
  <c r="A431" i="12"/>
  <c r="V429" i="20"/>
  <c r="AE429" i="20"/>
  <c r="M429" i="20"/>
  <c r="F431" i="12"/>
  <c r="AC429" i="20"/>
  <c r="K429" i="20"/>
  <c r="G431" i="12"/>
  <c r="AD429" i="20"/>
  <c r="L429" i="20"/>
  <c r="I431" i="12"/>
  <c r="J429" i="20"/>
  <c r="X431" i="12"/>
  <c r="I429" i="20"/>
  <c r="Y431" i="12"/>
  <c r="W432" i="12"/>
  <c r="A432" i="12"/>
  <c r="C111" i="14"/>
  <c r="V430" i="20"/>
  <c r="AE430" i="20"/>
  <c r="M430" i="20"/>
  <c r="F432" i="12"/>
  <c r="AC430" i="20"/>
  <c r="K430" i="20"/>
  <c r="G432" i="12"/>
  <c r="AD430" i="20"/>
  <c r="L430" i="20"/>
  <c r="I432" i="12"/>
  <c r="J430" i="20"/>
  <c r="X432" i="12"/>
  <c r="I430" i="20"/>
  <c r="Y432" i="12"/>
  <c r="W433" i="12"/>
  <c r="A433" i="12"/>
  <c r="V431" i="20"/>
  <c r="AE431" i="20"/>
  <c r="M431" i="20"/>
  <c r="F433" i="12"/>
  <c r="AC431" i="20"/>
  <c r="K431" i="20"/>
  <c r="G433" i="12"/>
  <c r="AD431" i="20"/>
  <c r="L431" i="20"/>
  <c r="I433" i="12"/>
  <c r="J431" i="20"/>
  <c r="X433" i="12"/>
  <c r="I431" i="20"/>
  <c r="Y433" i="12"/>
  <c r="W434" i="12"/>
  <c r="A434" i="12"/>
  <c r="V432" i="20"/>
  <c r="AE432" i="20"/>
  <c r="M432" i="20"/>
  <c r="F434" i="12"/>
  <c r="AC432" i="20"/>
  <c r="K432" i="20"/>
  <c r="G434" i="12"/>
  <c r="AD432" i="20"/>
  <c r="L432" i="20"/>
  <c r="I434" i="12"/>
  <c r="J432" i="20"/>
  <c r="X434" i="12"/>
  <c r="I432" i="20"/>
  <c r="Y434" i="12"/>
  <c r="W435" i="12"/>
  <c r="A435" i="12"/>
  <c r="V433" i="20"/>
  <c r="AE433" i="20"/>
  <c r="M433" i="20"/>
  <c r="F435" i="12"/>
  <c r="AC433" i="20"/>
  <c r="K433" i="20"/>
  <c r="G435" i="12"/>
  <c r="AD433" i="20"/>
  <c r="L433" i="20"/>
  <c r="I435" i="12"/>
  <c r="J433" i="20"/>
  <c r="X435" i="12"/>
  <c r="I433" i="20"/>
  <c r="Y435" i="12"/>
  <c r="W436" i="12"/>
  <c r="A436" i="12"/>
  <c r="V434" i="20"/>
  <c r="AE434" i="20"/>
  <c r="M434" i="20"/>
  <c r="F436" i="12"/>
  <c r="AC434" i="20"/>
  <c r="K434" i="20"/>
  <c r="G436" i="12"/>
  <c r="AD434" i="20"/>
  <c r="L434" i="20"/>
  <c r="I436" i="12"/>
  <c r="J434" i="20"/>
  <c r="X436" i="12"/>
  <c r="I434" i="20"/>
  <c r="Y436" i="12"/>
  <c r="W437" i="12"/>
  <c r="A437" i="12"/>
  <c r="C112" i="14"/>
  <c r="V435" i="20"/>
  <c r="AE435" i="20"/>
  <c r="M435" i="20"/>
  <c r="F437" i="12"/>
  <c r="AC435" i="20"/>
  <c r="K435" i="20"/>
  <c r="G437" i="12"/>
  <c r="AD435" i="20"/>
  <c r="L435" i="20"/>
  <c r="I437" i="12"/>
  <c r="J435" i="20"/>
  <c r="X437" i="12"/>
  <c r="I435" i="20"/>
  <c r="Y437" i="12"/>
  <c r="W438" i="12"/>
  <c r="A438" i="12"/>
  <c r="V436" i="20"/>
  <c r="AE436" i="20"/>
  <c r="M436" i="20"/>
  <c r="F438" i="12"/>
  <c r="AC436" i="20"/>
  <c r="K436" i="20"/>
  <c r="G438" i="12"/>
  <c r="AD436" i="20"/>
  <c r="L436" i="20"/>
  <c r="I438" i="12"/>
  <c r="J436" i="20"/>
  <c r="X438" i="12"/>
  <c r="I436" i="20"/>
  <c r="Y438" i="12"/>
  <c r="W439" i="12"/>
  <c r="A439" i="12"/>
  <c r="V437" i="20"/>
  <c r="AE437" i="20"/>
  <c r="M437" i="20"/>
  <c r="F439" i="12"/>
  <c r="AC437" i="20"/>
  <c r="K437" i="20"/>
  <c r="G439" i="12"/>
  <c r="AD437" i="20"/>
  <c r="L437" i="20"/>
  <c r="I439" i="12"/>
  <c r="J437" i="20"/>
  <c r="X439" i="12"/>
  <c r="I437" i="20"/>
  <c r="Y439" i="12"/>
  <c r="W440" i="12"/>
  <c r="A440" i="12"/>
  <c r="V438" i="20"/>
  <c r="AE438" i="20"/>
  <c r="M438" i="20"/>
  <c r="F440" i="12"/>
  <c r="AC438" i="20"/>
  <c r="K438" i="20"/>
  <c r="G440" i="12"/>
  <c r="AD438" i="20"/>
  <c r="L438" i="20"/>
  <c r="I440" i="12"/>
  <c r="J438" i="20"/>
  <c r="X440" i="12"/>
  <c r="I438" i="20"/>
  <c r="Y440" i="12"/>
  <c r="W441" i="12"/>
  <c r="A441" i="12"/>
  <c r="V439" i="20"/>
  <c r="AE439" i="20"/>
  <c r="M439" i="20"/>
  <c r="F441" i="12"/>
  <c r="AC439" i="20"/>
  <c r="K439" i="20"/>
  <c r="G441" i="12"/>
  <c r="AD439" i="20"/>
  <c r="L439" i="20"/>
  <c r="I441" i="12"/>
  <c r="J439" i="20"/>
  <c r="X441" i="12"/>
  <c r="I439" i="20"/>
  <c r="Y441" i="12"/>
  <c r="W442" i="12"/>
  <c r="A442" i="12"/>
  <c r="V440" i="20"/>
  <c r="AE440" i="20"/>
  <c r="M440" i="20"/>
  <c r="F442" i="12"/>
  <c r="AC440" i="20"/>
  <c r="K440" i="20"/>
  <c r="G442" i="12"/>
  <c r="AD440" i="20"/>
  <c r="L440" i="20"/>
  <c r="I442" i="12"/>
  <c r="J440" i="20"/>
  <c r="X442" i="12"/>
  <c r="I440" i="20"/>
  <c r="Y442" i="12"/>
  <c r="W443" i="12"/>
  <c r="A443" i="12"/>
  <c r="V441" i="20"/>
  <c r="AE441" i="20"/>
  <c r="M441" i="20"/>
  <c r="F443" i="12"/>
  <c r="AC441" i="20"/>
  <c r="K441" i="20"/>
  <c r="G443" i="12"/>
  <c r="AD441" i="20"/>
  <c r="L441" i="20"/>
  <c r="I443" i="12"/>
  <c r="J441" i="20"/>
  <c r="X443" i="12"/>
  <c r="I441" i="20"/>
  <c r="Y443" i="12"/>
  <c r="W444" i="12"/>
  <c r="A444" i="12"/>
  <c r="V442" i="20"/>
  <c r="AE442" i="20"/>
  <c r="M442" i="20"/>
  <c r="F444" i="12"/>
  <c r="AC442" i="20"/>
  <c r="K442" i="20"/>
  <c r="G444" i="12"/>
  <c r="AD442" i="20"/>
  <c r="L442" i="20"/>
  <c r="I444" i="12"/>
  <c r="J442" i="20"/>
  <c r="X444" i="12"/>
  <c r="I442" i="20"/>
  <c r="Y444" i="12"/>
  <c r="W445" i="12"/>
  <c r="A445" i="12"/>
  <c r="V443" i="20"/>
  <c r="AE443" i="20"/>
  <c r="M443" i="20"/>
  <c r="F445" i="12"/>
  <c r="AC443" i="20"/>
  <c r="K443" i="20"/>
  <c r="G445" i="12"/>
  <c r="AD443" i="20"/>
  <c r="L443" i="20"/>
  <c r="I445" i="12"/>
  <c r="J443" i="20"/>
  <c r="X445" i="12"/>
  <c r="I443" i="20"/>
  <c r="Y445" i="12"/>
  <c r="W446" i="12"/>
  <c r="A446" i="12"/>
  <c r="V444" i="20"/>
  <c r="AE444" i="20"/>
  <c r="M444" i="20"/>
  <c r="F446" i="12"/>
  <c r="AC444" i="20"/>
  <c r="K444" i="20"/>
  <c r="G446" i="12"/>
  <c r="AD444" i="20"/>
  <c r="L444" i="20"/>
  <c r="I446" i="12"/>
  <c r="J444" i="20"/>
  <c r="X446" i="12"/>
  <c r="I444" i="20"/>
  <c r="Y446" i="12"/>
  <c r="W447" i="12"/>
  <c r="A447" i="12"/>
  <c r="V445" i="20"/>
  <c r="AE445" i="20"/>
  <c r="M445" i="20"/>
  <c r="F447" i="12"/>
  <c r="AC445" i="20"/>
  <c r="K445" i="20"/>
  <c r="G447" i="12"/>
  <c r="AD445" i="20"/>
  <c r="L445" i="20"/>
  <c r="I447" i="12"/>
  <c r="J445" i="20"/>
  <c r="X447" i="12"/>
  <c r="I445" i="20"/>
  <c r="Y447" i="12"/>
  <c r="W448" i="12"/>
  <c r="A448" i="12"/>
  <c r="V446" i="20"/>
  <c r="AE446" i="20"/>
  <c r="M446" i="20"/>
  <c r="F448" i="12"/>
  <c r="AC446" i="20"/>
  <c r="K446" i="20"/>
  <c r="G448" i="12"/>
  <c r="AD446" i="20"/>
  <c r="L446" i="20"/>
  <c r="I448" i="12"/>
  <c r="J446" i="20"/>
  <c r="X448" i="12"/>
  <c r="I446" i="20"/>
  <c r="Y448" i="12"/>
  <c r="W449" i="12"/>
  <c r="A449" i="12"/>
  <c r="V447" i="20"/>
  <c r="AE447" i="20"/>
  <c r="M447" i="20"/>
  <c r="F449" i="12"/>
  <c r="AC447" i="20"/>
  <c r="K447" i="20"/>
  <c r="G449" i="12"/>
  <c r="AD447" i="20"/>
  <c r="L447" i="20"/>
  <c r="I449" i="12"/>
  <c r="J447" i="20"/>
  <c r="X449" i="12"/>
  <c r="I447" i="20"/>
  <c r="Y449" i="12"/>
  <c r="W450" i="12"/>
  <c r="A450" i="12"/>
  <c r="F450" i="12"/>
  <c r="G450" i="12"/>
  <c r="I450" i="12"/>
  <c r="X450" i="12"/>
  <c r="Y450"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65" i="18"/>
  <c r="A166" i="18"/>
  <c r="A167" i="18"/>
  <c r="A168" i="18"/>
  <c r="A169" i="18"/>
  <c r="A170" i="18"/>
  <c r="A171" i="18"/>
  <c r="A172" i="18"/>
  <c r="A173" i="18"/>
  <c r="A174" i="18"/>
  <c r="A175" i="18"/>
  <c r="A176" i="18"/>
  <c r="A177" i="18"/>
  <c r="A178" i="18"/>
  <c r="A179" i="18"/>
  <c r="A180" i="18"/>
  <c r="A181" i="18"/>
  <c r="A182" i="18"/>
  <c r="A183" i="18"/>
  <c r="A184" i="18"/>
  <c r="A185" i="18"/>
  <c r="A186" i="18"/>
  <c r="A187" i="18"/>
  <c r="A188" i="18"/>
  <c r="A189" i="18"/>
  <c r="A190" i="18"/>
  <c r="A191" i="18"/>
  <c r="A192" i="18"/>
  <c r="A193" i="18"/>
  <c r="A194" i="18"/>
  <c r="A195" i="18"/>
  <c r="A196" i="18"/>
  <c r="A197" i="18"/>
  <c r="A198" i="18"/>
  <c r="A199" i="18"/>
  <c r="A200" i="18"/>
  <c r="A201" i="18"/>
  <c r="A202" i="18"/>
  <c r="A203" i="18"/>
  <c r="A204" i="18"/>
  <c r="A205" i="18"/>
  <c r="A206" i="18"/>
  <c r="A207" i="18"/>
  <c r="A208" i="18"/>
  <c r="A209" i="18"/>
  <c r="A210"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76" i="18"/>
  <c r="A377" i="18"/>
  <c r="A378" i="18"/>
  <c r="A379" i="18"/>
  <c r="A380" i="18"/>
  <c r="A381" i="18"/>
  <c r="A382" i="18"/>
  <c r="A383" i="18"/>
  <c r="A384" i="18"/>
  <c r="A385" i="18"/>
  <c r="A386" i="18"/>
  <c r="A387" i="18"/>
  <c r="A388" i="18"/>
  <c r="A389" i="18"/>
  <c r="A390" i="18"/>
  <c r="A391" i="18"/>
  <c r="A392" i="18"/>
  <c r="A393" i="18"/>
  <c r="A394" i="18"/>
  <c r="A395" i="18"/>
  <c r="A396" i="18"/>
  <c r="A397" i="18"/>
  <c r="A398" i="18"/>
  <c r="A399" i="18"/>
  <c r="A400" i="18"/>
  <c r="A401" i="18"/>
  <c r="A402" i="18"/>
  <c r="A403"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31" i="18"/>
  <c r="A432" i="18"/>
  <c r="A433" i="18"/>
  <c r="A434" i="18"/>
  <c r="A435" i="18"/>
  <c r="A436" i="18"/>
  <c r="A437" i="18"/>
  <c r="A438" i="18"/>
  <c r="A439" i="18"/>
  <c r="A440" i="18"/>
  <c r="A441" i="18"/>
  <c r="A442" i="18"/>
  <c r="A443"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89" i="18"/>
  <c r="A590" i="18"/>
  <c r="A591" i="18"/>
  <c r="A592" i="18"/>
  <c r="A593" i="18"/>
  <c r="A594" i="18"/>
  <c r="A595" i="18"/>
  <c r="A596" i="18"/>
  <c r="A597" i="18"/>
  <c r="A598" i="18"/>
  <c r="A599" i="18"/>
  <c r="A600" i="18"/>
  <c r="A601" i="18"/>
  <c r="A602" i="18"/>
  <c r="A603" i="18"/>
  <c r="A604" i="18"/>
  <c r="A605" i="18"/>
  <c r="A606" i="18"/>
  <c r="A607" i="18"/>
  <c r="A608" i="18"/>
  <c r="A609" i="18"/>
  <c r="A610" i="18"/>
  <c r="A611" i="18"/>
  <c r="A612" i="18"/>
  <c r="A613" i="18"/>
  <c r="A614" i="18"/>
  <c r="A615" i="18"/>
  <c r="A616" i="18"/>
  <c r="A617" i="18"/>
  <c r="A618" i="18"/>
  <c r="A619" i="18"/>
  <c r="B619" i="18"/>
  <c r="D619" i="18"/>
  <c r="O3" i="20"/>
  <c r="O4" i="20"/>
  <c r="O5" i="20"/>
  <c r="O6" i="20"/>
  <c r="P3" i="20"/>
  <c r="P4" i="20"/>
  <c r="P5"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O106" i="20"/>
  <c r="P106" i="20"/>
  <c r="O107" i="20"/>
  <c r="P107" i="20"/>
  <c r="O108" i="20"/>
  <c r="P108" i="20"/>
  <c r="O109" i="20"/>
  <c r="P109" i="20"/>
  <c r="O110" i="20"/>
  <c r="P110" i="20"/>
  <c r="O111" i="20"/>
  <c r="P111" i="20"/>
  <c r="O112" i="20"/>
  <c r="P112" i="20"/>
  <c r="O113" i="20"/>
  <c r="P113" i="20"/>
  <c r="O114" i="20"/>
  <c r="P114" i="20"/>
  <c r="O115" i="20"/>
  <c r="P115" i="20"/>
  <c r="O116" i="20"/>
  <c r="P116" i="20"/>
  <c r="O117" i="20"/>
  <c r="P117" i="20"/>
  <c r="O118" i="20"/>
  <c r="P118" i="20"/>
  <c r="O119" i="20"/>
  <c r="P119" i="20"/>
  <c r="O120" i="20"/>
  <c r="P120" i="20"/>
  <c r="O121" i="20"/>
  <c r="P121" i="20"/>
  <c r="O122" i="20"/>
  <c r="P122" i="20"/>
  <c r="O123" i="20"/>
  <c r="P123" i="20"/>
  <c r="O124" i="20"/>
  <c r="P124" i="20"/>
  <c r="O125" i="20"/>
  <c r="P125" i="20"/>
  <c r="O126" i="20"/>
  <c r="P126" i="20"/>
  <c r="O127" i="20"/>
  <c r="P127" i="20"/>
  <c r="O128" i="20"/>
  <c r="P128" i="20"/>
  <c r="O129" i="20"/>
  <c r="P129" i="20"/>
  <c r="O130" i="20"/>
  <c r="P130" i="20"/>
  <c r="O131" i="20"/>
  <c r="P131" i="20"/>
  <c r="O132" i="20"/>
  <c r="P132" i="20"/>
  <c r="O133" i="20"/>
  <c r="P133" i="20"/>
  <c r="O134" i="20"/>
  <c r="P134" i="20"/>
  <c r="O135" i="20"/>
  <c r="P135" i="20"/>
  <c r="O136" i="20"/>
  <c r="P136" i="20"/>
  <c r="O137" i="20"/>
  <c r="P137" i="20"/>
  <c r="O138" i="20"/>
  <c r="P138" i="20"/>
  <c r="O139" i="20"/>
  <c r="P139" i="20"/>
  <c r="O140" i="20"/>
  <c r="P140" i="20"/>
  <c r="O141" i="20"/>
  <c r="P141" i="20"/>
  <c r="O142" i="20"/>
  <c r="P142" i="20"/>
  <c r="O143" i="20"/>
  <c r="P143" i="20"/>
  <c r="O144" i="20"/>
  <c r="P144" i="20"/>
  <c r="O145" i="20"/>
  <c r="P145" i="20"/>
  <c r="O146" i="20"/>
  <c r="P146" i="20"/>
  <c r="O147" i="20"/>
  <c r="P147" i="20"/>
  <c r="O148" i="20"/>
  <c r="P148" i="20"/>
  <c r="O149" i="20"/>
  <c r="P149" i="20"/>
  <c r="O150" i="20"/>
  <c r="P150" i="20"/>
  <c r="O151" i="20"/>
  <c r="P151" i="20"/>
  <c r="O152" i="20"/>
  <c r="P152" i="20"/>
  <c r="O153" i="20"/>
  <c r="P153" i="20"/>
  <c r="O154" i="20"/>
  <c r="P154" i="20"/>
  <c r="O155" i="20"/>
  <c r="P155" i="20"/>
  <c r="O156" i="20"/>
  <c r="P156" i="20"/>
  <c r="O157" i="20"/>
  <c r="P157" i="20"/>
  <c r="O158" i="20"/>
  <c r="P158" i="20"/>
  <c r="O159" i="20"/>
  <c r="P159" i="20"/>
  <c r="O160" i="20"/>
  <c r="P160" i="20"/>
  <c r="O161" i="20"/>
  <c r="P161" i="20"/>
  <c r="O162" i="20"/>
  <c r="P162" i="20"/>
  <c r="O163" i="20"/>
  <c r="P163" i="20"/>
  <c r="O164" i="20"/>
  <c r="P164" i="20"/>
  <c r="O165" i="20"/>
  <c r="P165" i="20"/>
  <c r="O166" i="20"/>
  <c r="P166" i="20"/>
  <c r="O167" i="20"/>
  <c r="P167" i="20"/>
  <c r="O168" i="20"/>
  <c r="P168" i="20"/>
  <c r="O169" i="20"/>
  <c r="P169" i="20"/>
  <c r="O170" i="20"/>
  <c r="P170" i="20"/>
  <c r="O171" i="20"/>
  <c r="P171" i="20"/>
  <c r="O172" i="20"/>
  <c r="P172" i="20"/>
  <c r="O173" i="20"/>
  <c r="P173" i="20"/>
  <c r="O174" i="20"/>
  <c r="P174" i="20"/>
  <c r="O175" i="20"/>
  <c r="P175" i="20"/>
  <c r="O176" i="20"/>
  <c r="P176" i="20"/>
  <c r="O177" i="20"/>
  <c r="P177" i="20"/>
  <c r="O178" i="20"/>
  <c r="P178" i="20"/>
  <c r="O179" i="20"/>
  <c r="P179" i="20"/>
  <c r="O180" i="20"/>
  <c r="P180" i="20"/>
  <c r="O181" i="20"/>
  <c r="P181" i="20"/>
  <c r="O182" i="20"/>
  <c r="P182" i="20"/>
  <c r="O183" i="20"/>
  <c r="P183" i="20"/>
  <c r="O184" i="20"/>
  <c r="P184" i="20"/>
  <c r="O185" i="20"/>
  <c r="P185" i="20"/>
  <c r="O186" i="20"/>
  <c r="P186" i="20"/>
  <c r="O187" i="20"/>
  <c r="P187" i="20"/>
  <c r="O188" i="20"/>
  <c r="P188" i="20"/>
  <c r="O189" i="20"/>
  <c r="P189" i="20"/>
  <c r="O190" i="20"/>
  <c r="P190" i="20"/>
  <c r="O191" i="20"/>
  <c r="P191" i="20"/>
  <c r="O192" i="20"/>
  <c r="P192" i="20"/>
  <c r="O193" i="20"/>
  <c r="P193" i="20"/>
  <c r="O194" i="20"/>
  <c r="P194" i="20"/>
  <c r="O195" i="20"/>
  <c r="P195" i="20"/>
  <c r="O196" i="20"/>
  <c r="P196" i="20"/>
  <c r="O197" i="20"/>
  <c r="P197" i="20"/>
  <c r="O198" i="20"/>
  <c r="P198" i="20"/>
  <c r="O199" i="20"/>
  <c r="P199" i="20"/>
  <c r="O200" i="20"/>
  <c r="P200" i="20"/>
  <c r="O201" i="20"/>
  <c r="P201" i="20"/>
  <c r="O202" i="20"/>
  <c r="P202" i="20"/>
  <c r="O203" i="20"/>
  <c r="P203" i="20"/>
  <c r="O204" i="20"/>
  <c r="P204" i="20"/>
  <c r="O205" i="20"/>
  <c r="P205" i="20"/>
  <c r="O206" i="20"/>
  <c r="P206" i="20"/>
  <c r="O207" i="20"/>
  <c r="P207" i="20"/>
  <c r="O208" i="20"/>
  <c r="P208" i="20"/>
  <c r="O209" i="20"/>
  <c r="P209" i="20"/>
  <c r="O210" i="20"/>
  <c r="P210" i="20"/>
  <c r="O211" i="20"/>
  <c r="P211" i="20"/>
  <c r="O212" i="20"/>
  <c r="P212" i="20"/>
  <c r="O213" i="20"/>
  <c r="P213" i="20"/>
  <c r="O214" i="20"/>
  <c r="P214" i="20"/>
  <c r="O215" i="20"/>
  <c r="P215" i="20"/>
  <c r="O216" i="20"/>
  <c r="P216" i="20"/>
  <c r="O217" i="20"/>
  <c r="P217" i="20"/>
  <c r="O218" i="20"/>
  <c r="P218" i="20"/>
  <c r="O219" i="20"/>
  <c r="P219" i="20"/>
  <c r="O220" i="20"/>
  <c r="P220" i="20"/>
  <c r="O221" i="20"/>
  <c r="P221" i="20"/>
  <c r="O222" i="20"/>
  <c r="P222" i="20"/>
  <c r="O223" i="20"/>
  <c r="P223" i="20"/>
  <c r="O224" i="20"/>
  <c r="P224" i="20"/>
  <c r="O225" i="20"/>
  <c r="P225" i="20"/>
  <c r="O226" i="20"/>
  <c r="P226" i="20"/>
  <c r="O227" i="20"/>
  <c r="P227" i="20"/>
  <c r="O228" i="20"/>
  <c r="P228" i="20"/>
  <c r="O229" i="20"/>
  <c r="P229" i="20"/>
  <c r="O230" i="20"/>
  <c r="P230" i="20"/>
  <c r="O231" i="20"/>
  <c r="P231" i="20"/>
  <c r="O232" i="20"/>
  <c r="P232" i="20"/>
  <c r="O233" i="20"/>
  <c r="P233" i="20"/>
  <c r="O234" i="20"/>
  <c r="P234" i="20"/>
  <c r="O235" i="20"/>
  <c r="P235" i="20"/>
  <c r="O236" i="20"/>
  <c r="P236" i="20"/>
  <c r="O237" i="20"/>
  <c r="P237" i="20"/>
  <c r="O238" i="20"/>
  <c r="P238" i="20"/>
  <c r="O239" i="20"/>
  <c r="P239" i="20"/>
  <c r="O240" i="20"/>
  <c r="P240" i="20"/>
  <c r="O241" i="20"/>
  <c r="P241" i="20"/>
  <c r="O242" i="20"/>
  <c r="P242" i="20"/>
  <c r="O243" i="20"/>
  <c r="P243" i="20"/>
  <c r="O244" i="20"/>
  <c r="P244" i="20"/>
  <c r="O245" i="20"/>
  <c r="P245" i="20"/>
  <c r="O246" i="20"/>
  <c r="P246" i="20"/>
  <c r="O247" i="20"/>
  <c r="P247" i="20"/>
  <c r="O248" i="20"/>
  <c r="P248" i="20"/>
  <c r="O249" i="20"/>
  <c r="P249" i="20"/>
  <c r="O250" i="20"/>
  <c r="P250" i="20"/>
  <c r="O251" i="20"/>
  <c r="P251" i="20"/>
  <c r="O252" i="20"/>
  <c r="P252" i="20"/>
  <c r="O253" i="20"/>
  <c r="P253" i="20"/>
  <c r="O254" i="20"/>
  <c r="P254" i="20"/>
  <c r="O255" i="20"/>
  <c r="P255" i="20"/>
  <c r="O256" i="20"/>
  <c r="P256" i="20"/>
  <c r="O257" i="20"/>
  <c r="P257" i="20"/>
  <c r="O258" i="20"/>
  <c r="P258" i="20"/>
  <c r="O259" i="20"/>
  <c r="P259" i="20"/>
  <c r="O260" i="20"/>
  <c r="P260" i="20"/>
  <c r="O261" i="20"/>
  <c r="P261" i="20"/>
  <c r="O262" i="20"/>
  <c r="P262" i="20"/>
  <c r="O263" i="20"/>
  <c r="P263" i="20"/>
  <c r="O264" i="20"/>
  <c r="P264" i="20"/>
  <c r="O265" i="20"/>
  <c r="P265" i="20"/>
  <c r="O266" i="20"/>
  <c r="P266" i="20"/>
  <c r="O267" i="20"/>
  <c r="P267" i="20"/>
  <c r="O268" i="20"/>
  <c r="P268" i="20"/>
  <c r="O269" i="20"/>
  <c r="P269" i="20"/>
  <c r="O270" i="20"/>
  <c r="P270" i="20"/>
  <c r="O271" i="20"/>
  <c r="P271" i="20"/>
  <c r="O272" i="20"/>
  <c r="P272" i="20"/>
  <c r="O273" i="20"/>
  <c r="P273" i="20"/>
  <c r="O274" i="20"/>
  <c r="P274" i="20"/>
  <c r="O275" i="20"/>
  <c r="P275" i="20"/>
  <c r="O276" i="20"/>
  <c r="P276" i="20"/>
  <c r="O277" i="20"/>
  <c r="P277" i="20"/>
  <c r="O278" i="20"/>
  <c r="P278" i="20"/>
  <c r="O279" i="20"/>
  <c r="P279" i="20"/>
  <c r="O280" i="20"/>
  <c r="P280" i="20"/>
  <c r="O281" i="20"/>
  <c r="P281" i="20"/>
  <c r="O282" i="20"/>
  <c r="P282" i="20"/>
  <c r="O283" i="20"/>
  <c r="P283" i="20"/>
  <c r="O284" i="20"/>
  <c r="P284" i="20"/>
  <c r="O285" i="20"/>
  <c r="P285" i="20"/>
  <c r="O286" i="20"/>
  <c r="P286" i="20"/>
  <c r="O287" i="20"/>
  <c r="P287" i="20"/>
  <c r="O288" i="20"/>
  <c r="P288" i="20"/>
  <c r="O289" i="20"/>
  <c r="P289" i="20"/>
  <c r="O290" i="20"/>
  <c r="P290" i="20"/>
  <c r="O291" i="20"/>
  <c r="P291" i="20"/>
  <c r="O292" i="20"/>
  <c r="P292" i="20"/>
  <c r="O293" i="20"/>
  <c r="P293" i="20"/>
  <c r="O294" i="20"/>
  <c r="P294" i="20"/>
  <c r="O295" i="20"/>
  <c r="P295" i="20"/>
  <c r="O296" i="20"/>
  <c r="P296" i="20"/>
  <c r="O297" i="20"/>
  <c r="P297" i="20"/>
  <c r="O298" i="20"/>
  <c r="P298" i="20"/>
  <c r="O299" i="20"/>
  <c r="P299" i="20"/>
  <c r="O300" i="20"/>
  <c r="P300" i="20"/>
  <c r="O301" i="20"/>
  <c r="P301" i="20"/>
  <c r="O302" i="20"/>
  <c r="P302" i="20"/>
  <c r="O303" i="20"/>
  <c r="P303" i="20"/>
  <c r="O304" i="20"/>
  <c r="P304" i="20"/>
  <c r="O305" i="20"/>
  <c r="P305" i="20"/>
  <c r="O306" i="20"/>
  <c r="P306" i="20"/>
  <c r="O307" i="20"/>
  <c r="P307" i="20"/>
  <c r="O308" i="20"/>
  <c r="P308" i="20"/>
  <c r="O309" i="20"/>
  <c r="P309" i="20"/>
  <c r="O310" i="20"/>
  <c r="P310" i="20"/>
  <c r="O311" i="20"/>
  <c r="P311" i="20"/>
  <c r="O312" i="20"/>
  <c r="P312" i="20"/>
  <c r="O313" i="20"/>
  <c r="P313" i="20"/>
  <c r="O314" i="20"/>
  <c r="P314" i="20"/>
  <c r="O315" i="20"/>
  <c r="P315" i="20"/>
  <c r="O316" i="20"/>
  <c r="P316" i="20"/>
  <c r="O317" i="20"/>
  <c r="P317" i="20"/>
  <c r="O318" i="20"/>
  <c r="P318" i="20"/>
  <c r="O319" i="20"/>
  <c r="P319" i="20"/>
  <c r="O320" i="20"/>
  <c r="P320" i="20"/>
  <c r="O321" i="20"/>
  <c r="P321" i="20"/>
  <c r="O322" i="20"/>
  <c r="P322" i="20"/>
  <c r="O323" i="20"/>
  <c r="P323" i="20"/>
  <c r="O324" i="20"/>
  <c r="P324" i="20"/>
  <c r="O325" i="20"/>
  <c r="P325" i="20"/>
  <c r="O326" i="20"/>
  <c r="P326" i="20"/>
  <c r="O327" i="20"/>
  <c r="P327" i="20"/>
  <c r="O328" i="20"/>
  <c r="P328" i="20"/>
  <c r="O329" i="20"/>
  <c r="P329" i="20"/>
  <c r="O330" i="20"/>
  <c r="P330" i="20"/>
  <c r="O331" i="20"/>
  <c r="P331" i="20"/>
  <c r="O332" i="20"/>
  <c r="P332" i="20"/>
  <c r="O333" i="20"/>
  <c r="P333" i="20"/>
  <c r="O334" i="20"/>
  <c r="P334" i="20"/>
  <c r="O335" i="20"/>
  <c r="P335" i="20"/>
  <c r="O336" i="20"/>
  <c r="P336" i="20"/>
  <c r="O337" i="20"/>
  <c r="P337" i="20"/>
  <c r="O338" i="20"/>
  <c r="P338" i="20"/>
  <c r="O339" i="20"/>
  <c r="P339" i="20"/>
  <c r="O340" i="20"/>
  <c r="P340" i="20"/>
  <c r="O341" i="20"/>
  <c r="P341" i="20"/>
  <c r="O342" i="20"/>
  <c r="P342" i="20"/>
  <c r="O343" i="20"/>
  <c r="P343" i="20"/>
  <c r="O344" i="20"/>
  <c r="P344" i="20"/>
  <c r="O345" i="20"/>
  <c r="P345" i="20"/>
  <c r="O346" i="20"/>
  <c r="P346" i="20"/>
  <c r="O347" i="20"/>
  <c r="P347" i="20"/>
  <c r="O348" i="20"/>
  <c r="P348" i="20"/>
  <c r="O349" i="20"/>
  <c r="P349" i="20"/>
  <c r="O350" i="20"/>
  <c r="P350" i="20"/>
  <c r="O351" i="20"/>
  <c r="P351" i="20"/>
  <c r="O352" i="20"/>
  <c r="P352" i="20"/>
  <c r="O353" i="20"/>
  <c r="P353" i="20"/>
  <c r="O354" i="20"/>
  <c r="P354" i="20"/>
  <c r="O355" i="20"/>
  <c r="P355" i="20"/>
  <c r="O356" i="20"/>
  <c r="P356" i="20"/>
  <c r="O357" i="20"/>
  <c r="P357" i="20"/>
  <c r="O358" i="20"/>
  <c r="P358" i="20"/>
  <c r="O359" i="20"/>
  <c r="P359" i="20"/>
  <c r="O360" i="20"/>
  <c r="P360" i="20"/>
  <c r="O361" i="20"/>
  <c r="P361" i="20"/>
  <c r="O362" i="20"/>
  <c r="P362" i="20"/>
  <c r="O363" i="20"/>
  <c r="P363" i="20"/>
  <c r="O364" i="20"/>
  <c r="P364" i="20"/>
  <c r="O365" i="20"/>
  <c r="P365" i="20"/>
  <c r="O366" i="20"/>
  <c r="P366" i="20"/>
  <c r="O367" i="20"/>
  <c r="P367" i="20"/>
  <c r="O368" i="20"/>
  <c r="P368" i="20"/>
  <c r="O369" i="20"/>
  <c r="P369" i="20"/>
  <c r="O370" i="20"/>
  <c r="P370" i="20"/>
  <c r="O371" i="20"/>
  <c r="P371" i="20"/>
  <c r="O372" i="20"/>
  <c r="P372" i="20"/>
  <c r="O373" i="20"/>
  <c r="P373" i="20"/>
  <c r="O374" i="20"/>
  <c r="P374" i="20"/>
  <c r="O375" i="20"/>
  <c r="P375" i="20"/>
  <c r="O376" i="20"/>
  <c r="P376" i="20"/>
  <c r="O377" i="20"/>
  <c r="P377" i="20"/>
  <c r="O378" i="20"/>
  <c r="P378" i="20"/>
  <c r="O379" i="20"/>
  <c r="P379" i="20"/>
  <c r="O380" i="20"/>
  <c r="P380" i="20"/>
  <c r="O381" i="20"/>
  <c r="P381" i="20"/>
  <c r="O382" i="20"/>
  <c r="P382" i="20"/>
  <c r="O383" i="20"/>
  <c r="P383" i="20"/>
  <c r="O384" i="20"/>
  <c r="P384" i="20"/>
  <c r="O385" i="20"/>
  <c r="P385" i="20"/>
  <c r="O386" i="20"/>
  <c r="P386" i="20"/>
  <c r="O387" i="20"/>
  <c r="P387" i="20"/>
  <c r="O388" i="20"/>
  <c r="P388" i="20"/>
  <c r="O389" i="20"/>
  <c r="P389" i="20"/>
  <c r="O390" i="20"/>
  <c r="P390" i="20"/>
  <c r="O391" i="20"/>
  <c r="P391" i="20"/>
  <c r="O392" i="20"/>
  <c r="P392" i="20"/>
  <c r="O393" i="20"/>
  <c r="P393" i="20"/>
  <c r="O394" i="20"/>
  <c r="P394" i="20"/>
  <c r="O395" i="20"/>
  <c r="P395" i="20"/>
  <c r="O396" i="20"/>
  <c r="P396" i="20"/>
  <c r="O397" i="20"/>
  <c r="P397" i="20"/>
  <c r="O398" i="20"/>
  <c r="P398" i="20"/>
  <c r="O399" i="20"/>
  <c r="P399" i="20"/>
  <c r="O400" i="20"/>
  <c r="P400" i="20"/>
  <c r="O401" i="20"/>
  <c r="P401" i="20"/>
  <c r="O402" i="20"/>
  <c r="P402" i="20"/>
  <c r="O403" i="20"/>
  <c r="P403" i="20"/>
  <c r="O404" i="20"/>
  <c r="P404" i="20"/>
  <c r="O405" i="20"/>
  <c r="P405" i="20"/>
  <c r="O406" i="20"/>
  <c r="P406" i="20"/>
  <c r="O407" i="20"/>
  <c r="P407" i="20"/>
  <c r="O408" i="20"/>
  <c r="P408" i="20"/>
  <c r="O409" i="20"/>
  <c r="P409" i="20"/>
  <c r="O410" i="20"/>
  <c r="P410" i="20"/>
  <c r="O411" i="20"/>
  <c r="P411" i="20"/>
  <c r="O412" i="20"/>
  <c r="P412" i="20"/>
  <c r="O413" i="20"/>
  <c r="P413" i="20"/>
  <c r="O414" i="20"/>
  <c r="P414" i="20"/>
  <c r="O415" i="20"/>
  <c r="P415" i="20"/>
  <c r="O416" i="20"/>
  <c r="P416" i="20"/>
  <c r="O417" i="20"/>
  <c r="P417" i="20"/>
  <c r="O418" i="20"/>
  <c r="P418" i="20"/>
  <c r="O419" i="20"/>
  <c r="P419" i="20"/>
  <c r="O420" i="20"/>
  <c r="P420" i="20"/>
  <c r="O421" i="20"/>
  <c r="P421" i="20"/>
  <c r="O422" i="20"/>
  <c r="P422" i="20"/>
  <c r="O423" i="20"/>
  <c r="P423" i="20"/>
  <c r="O424" i="20"/>
  <c r="P424" i="20"/>
  <c r="O425" i="20"/>
  <c r="P425" i="20"/>
  <c r="O426" i="20"/>
  <c r="P426" i="20"/>
  <c r="O427" i="20"/>
  <c r="P427" i="20"/>
  <c r="O428" i="20"/>
  <c r="P428" i="20"/>
  <c r="O429" i="20"/>
  <c r="P429" i="20"/>
  <c r="O430" i="20"/>
  <c r="P430" i="20"/>
  <c r="O431" i="20"/>
  <c r="P431" i="20"/>
  <c r="O432" i="20"/>
  <c r="P432" i="20"/>
  <c r="O433" i="20"/>
  <c r="P433" i="20"/>
  <c r="O434" i="20"/>
  <c r="P434" i="20"/>
  <c r="O435" i="20"/>
  <c r="P435" i="20"/>
  <c r="O436" i="20"/>
  <c r="P436" i="20"/>
  <c r="O437" i="20"/>
  <c r="P437" i="20"/>
  <c r="O438" i="20"/>
  <c r="P438" i="20"/>
  <c r="O439" i="20"/>
  <c r="P439" i="20"/>
  <c r="O440" i="20"/>
  <c r="P440" i="20"/>
  <c r="O441" i="20"/>
  <c r="P441" i="20"/>
  <c r="O442" i="20"/>
  <c r="P442" i="20"/>
  <c r="O443" i="20"/>
  <c r="P443" i="20"/>
  <c r="O444" i="20"/>
  <c r="P444" i="20"/>
  <c r="O445" i="20"/>
  <c r="P445" i="20"/>
  <c r="O446" i="20"/>
  <c r="P446" i="20"/>
  <c r="O447" i="20"/>
  <c r="P447" i="20"/>
  <c r="O448" i="20"/>
  <c r="P448" i="20"/>
  <c r="O449" i="20"/>
  <c r="P449" i="20"/>
  <c r="O450" i="20"/>
  <c r="P450" i="20"/>
  <c r="O451" i="20"/>
  <c r="P451" i="20"/>
  <c r="O452" i="20"/>
  <c r="P452" i="20"/>
  <c r="O453" i="20"/>
  <c r="P453" i="20"/>
  <c r="O454" i="20"/>
  <c r="P454" i="20"/>
  <c r="O455" i="20"/>
  <c r="P455" i="20"/>
  <c r="O456" i="20"/>
  <c r="P456" i="20"/>
  <c r="O457" i="20"/>
  <c r="P457" i="20"/>
  <c r="O458" i="20"/>
  <c r="P458" i="20"/>
  <c r="O459" i="20"/>
  <c r="P459" i="20"/>
  <c r="O460" i="20"/>
  <c r="P460" i="20"/>
  <c r="O461" i="20"/>
  <c r="P461" i="20"/>
  <c r="O462" i="20"/>
  <c r="P462" i="20"/>
  <c r="O463" i="20"/>
  <c r="P463" i="20"/>
  <c r="O464" i="20"/>
  <c r="P464" i="20"/>
  <c r="O465" i="20"/>
  <c r="P465" i="20"/>
  <c r="O466" i="20"/>
  <c r="P466" i="20"/>
  <c r="O467" i="20"/>
  <c r="P467" i="20"/>
  <c r="O468" i="20"/>
  <c r="P468" i="20"/>
  <c r="O469" i="20"/>
  <c r="P469" i="20"/>
  <c r="O470" i="20"/>
  <c r="P470" i="20"/>
  <c r="O471" i="20"/>
  <c r="P471" i="20"/>
  <c r="O472" i="20"/>
  <c r="P472" i="20"/>
  <c r="O473" i="20"/>
  <c r="P473" i="20"/>
  <c r="O474" i="20"/>
  <c r="P474" i="20"/>
  <c r="O475" i="20"/>
  <c r="P475" i="20"/>
  <c r="O476" i="20"/>
  <c r="P476" i="20"/>
  <c r="O477" i="20"/>
  <c r="P477" i="20"/>
  <c r="O478" i="20"/>
  <c r="P478" i="20"/>
  <c r="O479" i="20"/>
  <c r="P479" i="20"/>
  <c r="O480" i="20"/>
  <c r="P480" i="20"/>
  <c r="O481" i="20"/>
  <c r="P481" i="20"/>
  <c r="O482" i="20"/>
  <c r="P482" i="20"/>
  <c r="O483" i="20"/>
  <c r="P483" i="20"/>
  <c r="O484" i="20"/>
  <c r="P484" i="20"/>
  <c r="O485" i="20"/>
  <c r="P485" i="20"/>
  <c r="O486" i="20"/>
  <c r="P486" i="20"/>
  <c r="O487" i="20"/>
  <c r="P487" i="20"/>
  <c r="O488" i="20"/>
  <c r="P488" i="20"/>
  <c r="O489" i="20"/>
  <c r="P489" i="20"/>
  <c r="O490" i="20"/>
  <c r="P490" i="20"/>
  <c r="O491" i="20"/>
  <c r="P491" i="20"/>
  <c r="O492" i="20"/>
  <c r="P492" i="20"/>
  <c r="O493" i="20"/>
  <c r="P493" i="20"/>
  <c r="O494" i="20"/>
  <c r="P494" i="20"/>
  <c r="O495" i="20"/>
  <c r="P495" i="20"/>
  <c r="O496" i="20"/>
  <c r="P496" i="20"/>
  <c r="O497" i="20"/>
  <c r="P497" i="20"/>
  <c r="O498" i="20"/>
  <c r="P498" i="20"/>
  <c r="O499" i="20"/>
  <c r="P499" i="20"/>
  <c r="O500" i="20"/>
  <c r="P500" i="20"/>
  <c r="O501" i="20"/>
  <c r="P501" i="20"/>
  <c r="O502" i="20"/>
  <c r="P502" i="20"/>
  <c r="O503" i="20"/>
  <c r="P503" i="20"/>
  <c r="O504" i="20"/>
  <c r="P504" i="20"/>
  <c r="O505" i="20"/>
  <c r="P505" i="20"/>
  <c r="O506" i="20"/>
  <c r="P506" i="20"/>
  <c r="O507" i="20"/>
  <c r="P507" i="20"/>
  <c r="O508" i="20"/>
  <c r="P508" i="20"/>
  <c r="O509" i="20"/>
  <c r="P509" i="20"/>
  <c r="O510" i="20"/>
  <c r="P510" i="20"/>
  <c r="O511" i="20"/>
  <c r="P511" i="20"/>
  <c r="O512" i="20"/>
  <c r="P512" i="20"/>
  <c r="O513" i="20"/>
  <c r="P513" i="20"/>
  <c r="O514" i="20"/>
  <c r="P514" i="20"/>
  <c r="O515" i="20"/>
  <c r="P515" i="20"/>
  <c r="O516" i="20"/>
  <c r="P516" i="20"/>
  <c r="O517" i="20"/>
  <c r="P517" i="20"/>
  <c r="O518" i="20"/>
  <c r="P518" i="20"/>
  <c r="O519" i="20"/>
  <c r="P519" i="20"/>
  <c r="O520" i="20"/>
  <c r="P520" i="20"/>
  <c r="O521" i="20"/>
  <c r="P521" i="20"/>
  <c r="O522" i="20"/>
  <c r="P522" i="20"/>
  <c r="O523" i="20"/>
  <c r="P523" i="20"/>
  <c r="O524" i="20"/>
  <c r="P524" i="20"/>
  <c r="O525" i="20"/>
  <c r="P525" i="20"/>
  <c r="O526" i="20"/>
  <c r="P526" i="20"/>
  <c r="O527" i="20"/>
  <c r="P527" i="20"/>
  <c r="O528" i="20"/>
  <c r="P528" i="20"/>
  <c r="O529" i="20"/>
  <c r="P529" i="20"/>
  <c r="O530" i="20"/>
  <c r="P530" i="20"/>
  <c r="O531" i="20"/>
  <c r="P531" i="20"/>
  <c r="O532" i="20"/>
  <c r="P532" i="20"/>
  <c r="O533" i="20"/>
  <c r="P533" i="20"/>
  <c r="O534" i="20"/>
  <c r="P534" i="20"/>
  <c r="O535" i="20"/>
  <c r="P535" i="20"/>
  <c r="O536" i="20"/>
  <c r="P536" i="20"/>
  <c r="O537" i="20"/>
  <c r="P537" i="20"/>
  <c r="O538" i="20"/>
  <c r="P538" i="20"/>
  <c r="O539" i="20"/>
  <c r="P539" i="20"/>
  <c r="O540" i="20"/>
  <c r="P540" i="20"/>
  <c r="O541" i="20"/>
  <c r="P541" i="20"/>
  <c r="O542" i="20"/>
  <c r="P542" i="20"/>
  <c r="O543" i="20"/>
  <c r="P543" i="20"/>
  <c r="O544" i="20"/>
  <c r="P544" i="20"/>
  <c r="O545" i="20"/>
  <c r="P545" i="20"/>
  <c r="O546" i="20"/>
  <c r="P546" i="20"/>
  <c r="O547" i="20"/>
  <c r="P547" i="20"/>
  <c r="O548" i="20"/>
  <c r="P548" i="20"/>
  <c r="O549" i="20"/>
  <c r="P549" i="20"/>
  <c r="O550" i="20"/>
  <c r="P550" i="20"/>
  <c r="O551" i="20"/>
  <c r="P551" i="20"/>
  <c r="O552" i="20"/>
  <c r="P552" i="20"/>
  <c r="O553" i="20"/>
  <c r="P553" i="20"/>
  <c r="O554" i="20"/>
  <c r="P554" i="20"/>
  <c r="O555" i="20"/>
  <c r="P555" i="20"/>
  <c r="O556" i="20"/>
  <c r="P556" i="20"/>
  <c r="O557" i="20"/>
  <c r="P557" i="20"/>
  <c r="O558" i="20"/>
  <c r="P558" i="20"/>
  <c r="O559" i="20"/>
  <c r="P559" i="20"/>
  <c r="O560" i="20"/>
  <c r="P560" i="20"/>
  <c r="O561" i="20"/>
  <c r="P561" i="20"/>
  <c r="O562" i="20"/>
  <c r="P562" i="20"/>
  <c r="O563" i="20"/>
  <c r="P563" i="20"/>
  <c r="O564" i="20"/>
  <c r="P564" i="20"/>
  <c r="O565" i="20"/>
  <c r="P565" i="20"/>
  <c r="O566" i="20"/>
  <c r="P566" i="20"/>
  <c r="O567" i="20"/>
  <c r="P567" i="20"/>
  <c r="O568" i="20"/>
  <c r="P568" i="20"/>
  <c r="O569" i="20"/>
  <c r="P569" i="20"/>
  <c r="O570" i="20"/>
  <c r="P570" i="20"/>
  <c r="O571" i="20"/>
  <c r="P571" i="20"/>
  <c r="O572" i="20"/>
  <c r="P572" i="20"/>
  <c r="O573" i="20"/>
  <c r="P573" i="20"/>
  <c r="O574" i="20"/>
  <c r="P574" i="20"/>
  <c r="O575" i="20"/>
  <c r="P575" i="20"/>
  <c r="O576" i="20"/>
  <c r="P576" i="20"/>
  <c r="O577" i="20"/>
  <c r="P577" i="20"/>
  <c r="O578" i="20"/>
  <c r="P578" i="20"/>
  <c r="O579" i="20"/>
  <c r="P579" i="20"/>
  <c r="O580" i="20"/>
  <c r="P580" i="20"/>
  <c r="O581" i="20"/>
  <c r="P581" i="20"/>
  <c r="O582" i="20"/>
  <c r="P582" i="20"/>
  <c r="O583" i="20"/>
  <c r="P583" i="20"/>
  <c r="O584" i="20"/>
  <c r="P584" i="20"/>
  <c r="O585" i="20"/>
  <c r="P585" i="20"/>
  <c r="O586" i="20"/>
  <c r="P586" i="20"/>
  <c r="O587" i="20"/>
  <c r="P587" i="20"/>
  <c r="O588" i="20"/>
  <c r="P588" i="20"/>
  <c r="O589" i="20"/>
  <c r="P589" i="20"/>
  <c r="O590" i="20"/>
  <c r="P590" i="20"/>
  <c r="O591" i="20"/>
  <c r="P591" i="20"/>
  <c r="O592" i="20"/>
  <c r="P592" i="20"/>
  <c r="O593" i="20"/>
  <c r="P593" i="20"/>
  <c r="O594" i="20"/>
  <c r="P594" i="20"/>
  <c r="O595" i="20"/>
  <c r="P595" i="20"/>
  <c r="O596" i="20"/>
  <c r="P596" i="20"/>
  <c r="O597" i="20"/>
  <c r="P597" i="20"/>
  <c r="O598" i="20"/>
  <c r="P598" i="20"/>
  <c r="O599" i="20"/>
  <c r="P599" i="20"/>
  <c r="O600" i="20"/>
  <c r="P600" i="20"/>
  <c r="O601" i="20"/>
  <c r="P601" i="20"/>
  <c r="O602" i="20"/>
  <c r="P602" i="20"/>
  <c r="O603" i="20"/>
  <c r="P603" i="20"/>
  <c r="O604" i="20"/>
  <c r="P604" i="20"/>
  <c r="O605" i="20"/>
  <c r="P605" i="20"/>
  <c r="O606" i="20"/>
  <c r="P606" i="20"/>
  <c r="O607" i="20"/>
  <c r="P607" i="20"/>
  <c r="O608" i="20"/>
  <c r="P608" i="20"/>
  <c r="O609" i="20"/>
  <c r="P609" i="20"/>
  <c r="O610" i="20"/>
  <c r="P610" i="20"/>
  <c r="O611" i="20"/>
  <c r="P611" i="20"/>
  <c r="O612" i="20"/>
  <c r="P612" i="20"/>
  <c r="O613" i="20"/>
  <c r="P613" i="20"/>
  <c r="O614" i="20"/>
  <c r="P614" i="20"/>
  <c r="O615" i="20"/>
  <c r="P615" i="20"/>
  <c r="O616" i="20"/>
  <c r="P616" i="20"/>
  <c r="O617" i="20"/>
  <c r="P617" i="20"/>
  <c r="O618" i="20"/>
  <c r="P618" i="20"/>
  <c r="O619" i="20"/>
  <c r="P619" i="20"/>
  <c r="O620" i="20"/>
  <c r="P620" i="20"/>
  <c r="O621" i="20"/>
  <c r="P621" i="20"/>
  <c r="O622" i="20"/>
  <c r="P622" i="20"/>
  <c r="O623" i="20"/>
  <c r="P623" i="20"/>
  <c r="O624" i="20"/>
  <c r="P624" i="20"/>
  <c r="O625" i="20"/>
  <c r="P625" i="20"/>
  <c r="O626" i="20"/>
  <c r="P626" i="20"/>
  <c r="O627" i="20"/>
  <c r="P627" i="20"/>
  <c r="O628" i="20"/>
  <c r="P628" i="20"/>
  <c r="O629" i="20"/>
  <c r="P629" i="20"/>
  <c r="O630" i="20"/>
  <c r="P630" i="20"/>
  <c r="O631" i="20"/>
  <c r="P631" i="20"/>
  <c r="O632" i="20"/>
  <c r="P632" i="20"/>
  <c r="O633" i="20"/>
  <c r="P633" i="20"/>
  <c r="O634" i="20"/>
  <c r="P634" i="20"/>
  <c r="O635" i="20"/>
  <c r="P635" i="20"/>
  <c r="O636" i="20"/>
  <c r="P636" i="20"/>
  <c r="O637" i="20"/>
  <c r="P637" i="20"/>
  <c r="O638" i="20"/>
  <c r="P638" i="20"/>
  <c r="O639" i="20"/>
  <c r="P639" i="20"/>
  <c r="O640" i="20"/>
  <c r="P640" i="20"/>
  <c r="O641" i="20"/>
  <c r="P641" i="20"/>
  <c r="O642" i="20"/>
  <c r="P642" i="20"/>
  <c r="O643" i="20"/>
  <c r="P643" i="20"/>
  <c r="N619" i="18"/>
  <c r="O619" i="18"/>
  <c r="P619" i="18"/>
  <c r="Q619" i="18"/>
  <c r="R619" i="18"/>
  <c r="S619" i="18"/>
  <c r="A620" i="18"/>
  <c r="B620" i="18"/>
  <c r="D620" i="18"/>
  <c r="N620" i="18"/>
  <c r="O620" i="18"/>
  <c r="P620" i="18"/>
  <c r="Q620" i="18"/>
  <c r="R620" i="18"/>
  <c r="S620" i="18"/>
  <c r="A621" i="18"/>
  <c r="B621" i="18"/>
  <c r="D621" i="18"/>
  <c r="N621" i="18"/>
  <c r="O621" i="18"/>
  <c r="P621" i="18"/>
  <c r="Q621" i="18"/>
  <c r="R621" i="18"/>
  <c r="S621" i="18"/>
  <c r="A622" i="18"/>
  <c r="B622" i="18"/>
  <c r="D622" i="18"/>
  <c r="N622" i="18"/>
  <c r="O622" i="18"/>
  <c r="P622" i="18"/>
  <c r="Q622" i="18"/>
  <c r="R622" i="18"/>
  <c r="S622" i="18"/>
  <c r="A623" i="18"/>
  <c r="B623" i="18"/>
  <c r="D623" i="18"/>
  <c r="N623" i="18"/>
  <c r="O623" i="18"/>
  <c r="P623" i="18"/>
  <c r="Q623" i="18"/>
  <c r="R623" i="18"/>
  <c r="S623" i="18"/>
  <c r="A624" i="18"/>
  <c r="B624" i="18"/>
  <c r="D624" i="18"/>
  <c r="N624" i="18"/>
  <c r="O624" i="18"/>
  <c r="P624" i="18"/>
  <c r="Q624" i="18"/>
  <c r="R624" i="18"/>
  <c r="S624" i="18"/>
  <c r="A625" i="18"/>
  <c r="B625" i="18"/>
  <c r="D625" i="18"/>
  <c r="N625" i="18"/>
  <c r="O625" i="18"/>
  <c r="P625" i="18"/>
  <c r="Q625" i="18"/>
  <c r="R625" i="18"/>
  <c r="S625" i="18"/>
  <c r="A626" i="18"/>
  <c r="B626" i="18"/>
  <c r="D626" i="18"/>
  <c r="N626" i="18"/>
  <c r="O626" i="18"/>
  <c r="P626" i="18"/>
  <c r="Q626" i="18"/>
  <c r="R626" i="18"/>
  <c r="S626" i="18"/>
  <c r="A627" i="18"/>
  <c r="B627" i="18"/>
  <c r="D627" i="18"/>
  <c r="N627" i="18"/>
  <c r="O627" i="18"/>
  <c r="P627" i="18"/>
  <c r="Q627" i="18"/>
  <c r="R627" i="18"/>
  <c r="S627" i="18"/>
  <c r="A628" i="18"/>
  <c r="B628" i="18"/>
  <c r="D628" i="18"/>
  <c r="N628" i="18"/>
  <c r="O628" i="18"/>
  <c r="P628" i="18"/>
  <c r="Q628" i="18"/>
  <c r="R628" i="18"/>
  <c r="S628" i="18"/>
  <c r="A629" i="18"/>
  <c r="B629" i="18"/>
  <c r="D629" i="18"/>
  <c r="N629" i="18"/>
  <c r="O629" i="18"/>
  <c r="P629" i="18"/>
  <c r="Q629" i="18"/>
  <c r="R629" i="18"/>
  <c r="S629" i="18"/>
  <c r="A630" i="18"/>
  <c r="B630" i="18"/>
  <c r="D630" i="18"/>
  <c r="N630" i="18"/>
  <c r="O630" i="18"/>
  <c r="P630" i="18"/>
  <c r="Q630" i="18"/>
  <c r="R630" i="18"/>
  <c r="S630" i="18"/>
  <c r="A631" i="18"/>
  <c r="B631" i="18"/>
  <c r="D631" i="18"/>
  <c r="N631" i="18"/>
  <c r="O631" i="18"/>
  <c r="P631" i="18"/>
  <c r="Q631" i="18"/>
  <c r="R631" i="18"/>
  <c r="S631" i="18"/>
  <c r="A632" i="18"/>
  <c r="B632" i="18"/>
  <c r="D632" i="18"/>
  <c r="N632" i="18"/>
  <c r="O632" i="18"/>
  <c r="P632" i="18"/>
  <c r="Q632" i="18"/>
  <c r="R632" i="18"/>
  <c r="S632" i="18"/>
  <c r="A633" i="18"/>
  <c r="B633" i="18"/>
  <c r="D633" i="18"/>
  <c r="N633" i="18"/>
  <c r="O633" i="18"/>
  <c r="P633" i="18"/>
  <c r="Q633" i="18"/>
  <c r="R633" i="18"/>
  <c r="S633" i="18"/>
  <c r="A634" i="18"/>
  <c r="B634" i="18"/>
  <c r="D634" i="18"/>
  <c r="N634" i="18"/>
  <c r="O634" i="18"/>
  <c r="P634" i="18"/>
  <c r="Q634" i="18"/>
  <c r="R634" i="18"/>
  <c r="S634" i="18"/>
  <c r="A635" i="18"/>
  <c r="B635" i="18"/>
  <c r="D635" i="18"/>
  <c r="N635" i="18"/>
  <c r="O635" i="18"/>
  <c r="P635" i="18"/>
  <c r="Q635" i="18"/>
  <c r="R635" i="18"/>
  <c r="S635" i="18"/>
  <c r="A636" i="18"/>
  <c r="B636" i="18"/>
  <c r="D636" i="18"/>
  <c r="N636" i="18"/>
  <c r="O636" i="18"/>
  <c r="P636" i="18"/>
  <c r="Q636" i="18"/>
  <c r="R636" i="18"/>
  <c r="S636" i="18"/>
  <c r="A637" i="18"/>
  <c r="B637" i="18"/>
  <c r="D637" i="18"/>
  <c r="N637" i="18"/>
  <c r="O637" i="18"/>
  <c r="P637" i="18"/>
  <c r="Q637" i="18"/>
  <c r="R637" i="18"/>
  <c r="S637" i="18"/>
  <c r="A638" i="18"/>
  <c r="B638" i="18"/>
  <c r="D638" i="18"/>
  <c r="N638" i="18"/>
  <c r="O638" i="18"/>
  <c r="P638" i="18"/>
  <c r="Q638" i="18"/>
  <c r="R638" i="18"/>
  <c r="S638" i="18"/>
  <c r="A639" i="18"/>
  <c r="B639" i="18"/>
  <c r="D639" i="18"/>
  <c r="N639" i="18"/>
  <c r="O639" i="18"/>
  <c r="P639" i="18"/>
  <c r="Q639" i="18"/>
  <c r="R639" i="18"/>
  <c r="S639" i="18"/>
  <c r="A640" i="18"/>
  <c r="B640" i="18"/>
  <c r="D640" i="18"/>
  <c r="N640" i="18"/>
  <c r="O640" i="18"/>
  <c r="P640" i="18"/>
  <c r="Q640" i="18"/>
  <c r="R640" i="18"/>
  <c r="S640" i="18"/>
  <c r="A641" i="18"/>
  <c r="B641" i="18"/>
  <c r="D641" i="18"/>
  <c r="N641" i="18"/>
  <c r="O641" i="18"/>
  <c r="P641" i="18"/>
  <c r="Q641" i="18"/>
  <c r="R641" i="18"/>
  <c r="S641" i="18"/>
  <c r="A642" i="18"/>
  <c r="B642" i="18"/>
  <c r="D642" i="18"/>
  <c r="N642" i="18"/>
  <c r="O642" i="18"/>
  <c r="P642" i="18"/>
  <c r="Q642" i="18"/>
  <c r="R642" i="18"/>
  <c r="S642" i="18"/>
  <c r="A643" i="18"/>
  <c r="B643" i="18"/>
  <c r="D643" i="18"/>
  <c r="N643" i="18"/>
  <c r="O643" i="18"/>
  <c r="P643" i="18"/>
  <c r="Q643" i="18"/>
  <c r="R643" i="18"/>
  <c r="S643" i="18"/>
  <c r="A644" i="18"/>
  <c r="B644" i="18"/>
  <c r="D644" i="18"/>
  <c r="N644" i="18"/>
  <c r="O644" i="18"/>
  <c r="P644" i="18"/>
  <c r="Q644" i="18"/>
  <c r="R644" i="18"/>
  <c r="S644" i="18"/>
  <c r="A645" i="18"/>
  <c r="B645" i="18"/>
  <c r="D645" i="18"/>
  <c r="N645" i="18"/>
  <c r="O645" i="18"/>
  <c r="P645" i="18"/>
  <c r="Q645" i="18"/>
  <c r="R645" i="18"/>
  <c r="S645" i="18"/>
  <c r="B566" i="18"/>
  <c r="D566" i="18"/>
  <c r="N566" i="18"/>
  <c r="O566" i="18"/>
  <c r="P566" i="18"/>
  <c r="Q566" i="18"/>
  <c r="R566" i="18"/>
  <c r="S566" i="18"/>
  <c r="B567" i="18"/>
  <c r="D567" i="18"/>
  <c r="N567" i="18"/>
  <c r="O567" i="18"/>
  <c r="P567" i="18"/>
  <c r="Q567" i="18"/>
  <c r="R567" i="18"/>
  <c r="S567" i="18"/>
  <c r="B568" i="18"/>
  <c r="D568" i="18"/>
  <c r="N568" i="18"/>
  <c r="O568" i="18"/>
  <c r="P568" i="18"/>
  <c r="Q568" i="18"/>
  <c r="R568" i="18"/>
  <c r="S568" i="18"/>
  <c r="B569" i="18"/>
  <c r="D569" i="18"/>
  <c r="N569" i="18"/>
  <c r="O569" i="18"/>
  <c r="P569" i="18"/>
  <c r="Q569" i="18"/>
  <c r="R569" i="18"/>
  <c r="S569" i="18"/>
  <c r="B570" i="18"/>
  <c r="D570" i="18"/>
  <c r="N570" i="18"/>
  <c r="O570" i="18"/>
  <c r="P570" i="18"/>
  <c r="Q570" i="18"/>
  <c r="R570" i="18"/>
  <c r="S570" i="18"/>
  <c r="B571" i="18"/>
  <c r="D571" i="18"/>
  <c r="N571" i="18"/>
  <c r="O571" i="18"/>
  <c r="P571" i="18"/>
  <c r="Q571" i="18"/>
  <c r="R571" i="18"/>
  <c r="S571" i="18"/>
  <c r="B572" i="18"/>
  <c r="D572" i="18"/>
  <c r="N572" i="18"/>
  <c r="O572" i="18"/>
  <c r="P572" i="18"/>
  <c r="Q572" i="18"/>
  <c r="R572" i="18"/>
  <c r="S572" i="18"/>
  <c r="B573" i="18"/>
  <c r="D573" i="18"/>
  <c r="N573" i="18"/>
  <c r="O573" i="18"/>
  <c r="P573" i="18"/>
  <c r="Q573" i="18"/>
  <c r="R573" i="18"/>
  <c r="S573" i="18"/>
  <c r="B574" i="18"/>
  <c r="D574" i="18"/>
  <c r="N574" i="18"/>
  <c r="O574" i="18"/>
  <c r="P574" i="18"/>
  <c r="Q574" i="18"/>
  <c r="R574" i="18"/>
  <c r="S574" i="18"/>
  <c r="B575" i="18"/>
  <c r="D575" i="18"/>
  <c r="N575" i="18"/>
  <c r="O575" i="18"/>
  <c r="P575" i="18"/>
  <c r="Q575" i="18"/>
  <c r="R575" i="18"/>
  <c r="S575" i="18"/>
  <c r="B576" i="18"/>
  <c r="D576" i="18"/>
  <c r="N576" i="18"/>
  <c r="O576" i="18"/>
  <c r="P576" i="18"/>
  <c r="Q576" i="18"/>
  <c r="R576" i="18"/>
  <c r="S576" i="18"/>
  <c r="B577" i="18"/>
  <c r="D577" i="18"/>
  <c r="N577" i="18"/>
  <c r="O577" i="18"/>
  <c r="P577" i="18"/>
  <c r="Q577" i="18"/>
  <c r="R577" i="18"/>
  <c r="S577" i="18"/>
  <c r="B578" i="18"/>
  <c r="D578" i="18"/>
  <c r="N578" i="18"/>
  <c r="O578" i="18"/>
  <c r="P578" i="18"/>
  <c r="Q578" i="18"/>
  <c r="R578" i="18"/>
  <c r="S578" i="18"/>
  <c r="B579" i="18"/>
  <c r="D579" i="18"/>
  <c r="N579" i="18"/>
  <c r="O579" i="18"/>
  <c r="P579" i="18"/>
  <c r="Q579" i="18"/>
  <c r="R579" i="18"/>
  <c r="S579" i="18"/>
  <c r="B580" i="18"/>
  <c r="D580" i="18"/>
  <c r="N580" i="18"/>
  <c r="O580" i="18"/>
  <c r="P580" i="18"/>
  <c r="Q580" i="18"/>
  <c r="R580" i="18"/>
  <c r="S580" i="18"/>
  <c r="B581" i="18"/>
  <c r="D581" i="18"/>
  <c r="N581" i="18"/>
  <c r="O581" i="18"/>
  <c r="P581" i="18"/>
  <c r="Q581" i="18"/>
  <c r="R581" i="18"/>
  <c r="S581" i="18"/>
  <c r="B582" i="18"/>
  <c r="D582" i="18"/>
  <c r="N582" i="18"/>
  <c r="O582" i="18"/>
  <c r="P582" i="18"/>
  <c r="Q582" i="18"/>
  <c r="R582" i="18"/>
  <c r="S582" i="18"/>
  <c r="B583" i="18"/>
  <c r="D583" i="18"/>
  <c r="N583" i="18"/>
  <c r="O583" i="18"/>
  <c r="P583" i="18"/>
  <c r="Q583" i="18"/>
  <c r="R583" i="18"/>
  <c r="S583" i="18"/>
  <c r="B584" i="18"/>
  <c r="D584" i="18"/>
  <c r="N584" i="18"/>
  <c r="O584" i="18"/>
  <c r="P584" i="18"/>
  <c r="Q584" i="18"/>
  <c r="R584" i="18"/>
  <c r="S584" i="18"/>
  <c r="B585" i="18"/>
  <c r="D585" i="18"/>
  <c r="N585" i="18"/>
  <c r="O585" i="18"/>
  <c r="P585" i="18"/>
  <c r="Q585" i="18"/>
  <c r="R585" i="18"/>
  <c r="S585" i="18"/>
  <c r="B586" i="18"/>
  <c r="D586" i="18"/>
  <c r="N586" i="18"/>
  <c r="O586" i="18"/>
  <c r="P586" i="18"/>
  <c r="Q586" i="18"/>
  <c r="R586" i="18"/>
  <c r="S586" i="18"/>
  <c r="B587" i="18"/>
  <c r="D587" i="18"/>
  <c r="N587" i="18"/>
  <c r="O587" i="18"/>
  <c r="P587" i="18"/>
  <c r="Q587" i="18"/>
  <c r="R587" i="18"/>
  <c r="S587" i="18"/>
  <c r="B588" i="18"/>
  <c r="D588" i="18"/>
  <c r="N588" i="18"/>
  <c r="O588" i="18"/>
  <c r="P588" i="18"/>
  <c r="Q588" i="18"/>
  <c r="R588" i="18"/>
  <c r="S588" i="18"/>
  <c r="B589" i="18"/>
  <c r="D589" i="18"/>
  <c r="N589" i="18"/>
  <c r="O589" i="18"/>
  <c r="P589" i="18"/>
  <c r="Q589" i="18"/>
  <c r="R589" i="18"/>
  <c r="S589" i="18"/>
  <c r="B590" i="18"/>
  <c r="D590" i="18"/>
  <c r="N590" i="18"/>
  <c r="O590" i="18"/>
  <c r="P590" i="18"/>
  <c r="Q590" i="18"/>
  <c r="R590" i="18"/>
  <c r="S590" i="18"/>
  <c r="B591" i="18"/>
  <c r="D591" i="18"/>
  <c r="N591" i="18"/>
  <c r="O591" i="18"/>
  <c r="P591" i="18"/>
  <c r="Q591" i="18"/>
  <c r="R591" i="18"/>
  <c r="S591" i="18"/>
  <c r="B592" i="18"/>
  <c r="D592" i="18"/>
  <c r="N592" i="18"/>
  <c r="O592" i="18"/>
  <c r="P592" i="18"/>
  <c r="Q592" i="18"/>
  <c r="R592" i="18"/>
  <c r="S592" i="18"/>
  <c r="B593" i="18"/>
  <c r="D593" i="18"/>
  <c r="N593" i="18"/>
  <c r="O593" i="18"/>
  <c r="P593" i="18"/>
  <c r="Q593" i="18"/>
  <c r="R593" i="18"/>
  <c r="S593" i="18"/>
  <c r="B594" i="18"/>
  <c r="D594" i="18"/>
  <c r="N594" i="18"/>
  <c r="O594" i="18"/>
  <c r="P594" i="18"/>
  <c r="Q594" i="18"/>
  <c r="R594" i="18"/>
  <c r="S594" i="18"/>
  <c r="B595" i="18"/>
  <c r="D595" i="18"/>
  <c r="N595" i="18"/>
  <c r="O595" i="18"/>
  <c r="P595" i="18"/>
  <c r="Q595" i="18"/>
  <c r="R595" i="18"/>
  <c r="S595" i="18"/>
  <c r="B596" i="18"/>
  <c r="D596" i="18"/>
  <c r="N596" i="18"/>
  <c r="O596" i="18"/>
  <c r="P596" i="18"/>
  <c r="Q596" i="18"/>
  <c r="R596" i="18"/>
  <c r="S596" i="18"/>
  <c r="B597" i="18"/>
  <c r="D597" i="18"/>
  <c r="N597" i="18"/>
  <c r="O597" i="18"/>
  <c r="P597" i="18"/>
  <c r="Q597" i="18"/>
  <c r="R597" i="18"/>
  <c r="S597" i="18"/>
  <c r="B598" i="18"/>
  <c r="D598" i="18"/>
  <c r="N598" i="18"/>
  <c r="O598" i="18"/>
  <c r="P598" i="18"/>
  <c r="Q598" i="18"/>
  <c r="R598" i="18"/>
  <c r="S598" i="18"/>
  <c r="B599" i="18"/>
  <c r="D599" i="18"/>
  <c r="N599" i="18"/>
  <c r="O599" i="18"/>
  <c r="P599" i="18"/>
  <c r="Q599" i="18"/>
  <c r="R599" i="18"/>
  <c r="S599" i="18"/>
  <c r="B600" i="18"/>
  <c r="D600" i="18"/>
  <c r="N600" i="18"/>
  <c r="O600" i="18"/>
  <c r="P600" i="18"/>
  <c r="Q600" i="18"/>
  <c r="R600" i="18"/>
  <c r="S600" i="18"/>
  <c r="B601" i="18"/>
  <c r="D601" i="18"/>
  <c r="N601" i="18"/>
  <c r="O601" i="18"/>
  <c r="P601" i="18"/>
  <c r="Q601" i="18"/>
  <c r="R601" i="18"/>
  <c r="S601" i="18"/>
  <c r="B602" i="18"/>
  <c r="D602" i="18"/>
  <c r="N602" i="18"/>
  <c r="O602" i="18"/>
  <c r="P602" i="18"/>
  <c r="Q602" i="18"/>
  <c r="R602" i="18"/>
  <c r="S602" i="18"/>
  <c r="B603" i="18"/>
  <c r="D603" i="18"/>
  <c r="N603" i="18"/>
  <c r="O603" i="18"/>
  <c r="P603" i="18"/>
  <c r="Q603" i="18"/>
  <c r="R603" i="18"/>
  <c r="S603" i="18"/>
  <c r="B604" i="18"/>
  <c r="D604" i="18"/>
  <c r="N604" i="18"/>
  <c r="O604" i="18"/>
  <c r="P604" i="18"/>
  <c r="Q604" i="18"/>
  <c r="R604" i="18"/>
  <c r="S604" i="18"/>
  <c r="B605" i="18"/>
  <c r="D605" i="18"/>
  <c r="N605" i="18"/>
  <c r="O605" i="18"/>
  <c r="P605" i="18"/>
  <c r="Q605" i="18"/>
  <c r="R605" i="18"/>
  <c r="S605" i="18"/>
  <c r="B606" i="18"/>
  <c r="D606" i="18"/>
  <c r="N606" i="18"/>
  <c r="O606" i="18"/>
  <c r="P606" i="18"/>
  <c r="Q606" i="18"/>
  <c r="R606" i="18"/>
  <c r="S606" i="18"/>
  <c r="B607" i="18"/>
  <c r="D607" i="18"/>
  <c r="N607" i="18"/>
  <c r="O607" i="18"/>
  <c r="P607" i="18"/>
  <c r="Q607" i="18"/>
  <c r="R607" i="18"/>
  <c r="S607" i="18"/>
  <c r="B608" i="18"/>
  <c r="D608" i="18"/>
  <c r="N608" i="18"/>
  <c r="O608" i="18"/>
  <c r="P608" i="18"/>
  <c r="Q608" i="18"/>
  <c r="R608" i="18"/>
  <c r="S608" i="18"/>
  <c r="B609" i="18"/>
  <c r="D609" i="18"/>
  <c r="N609" i="18"/>
  <c r="O609" i="18"/>
  <c r="P609" i="18"/>
  <c r="Q609" i="18"/>
  <c r="R609" i="18"/>
  <c r="S609" i="18"/>
  <c r="B610" i="18"/>
  <c r="D610" i="18"/>
  <c r="N610" i="18"/>
  <c r="O610" i="18"/>
  <c r="P610" i="18"/>
  <c r="Q610" i="18"/>
  <c r="R610" i="18"/>
  <c r="S610" i="18"/>
  <c r="B611" i="18"/>
  <c r="D611" i="18"/>
  <c r="N611" i="18"/>
  <c r="O611" i="18"/>
  <c r="P611" i="18"/>
  <c r="Q611" i="18"/>
  <c r="R611" i="18"/>
  <c r="S611" i="18"/>
  <c r="B612" i="18"/>
  <c r="D612" i="18"/>
  <c r="N612" i="18"/>
  <c r="O612" i="18"/>
  <c r="P612" i="18"/>
  <c r="Q612" i="18"/>
  <c r="R612" i="18"/>
  <c r="S612" i="18"/>
  <c r="B613" i="18"/>
  <c r="D613" i="18"/>
  <c r="N613" i="18"/>
  <c r="O613" i="18"/>
  <c r="P613" i="18"/>
  <c r="Q613" i="18"/>
  <c r="R613" i="18"/>
  <c r="S613" i="18"/>
  <c r="B614" i="18"/>
  <c r="D614" i="18"/>
  <c r="N614" i="18"/>
  <c r="O614" i="18"/>
  <c r="P614" i="18"/>
  <c r="Q614" i="18"/>
  <c r="R614" i="18"/>
  <c r="S614" i="18"/>
  <c r="B615" i="18"/>
  <c r="D615" i="18"/>
  <c r="N615" i="18"/>
  <c r="O615" i="18"/>
  <c r="P615" i="18"/>
  <c r="Q615" i="18"/>
  <c r="R615" i="18"/>
  <c r="S615" i="18"/>
  <c r="B616" i="18"/>
  <c r="D616" i="18"/>
  <c r="N616" i="18"/>
  <c r="O616" i="18"/>
  <c r="P616" i="18"/>
  <c r="Q616" i="18"/>
  <c r="R616" i="18"/>
  <c r="S616" i="18"/>
  <c r="B617" i="18"/>
  <c r="D617" i="18"/>
  <c r="N617" i="18"/>
  <c r="O617" i="18"/>
  <c r="P617" i="18"/>
  <c r="Q617" i="18"/>
  <c r="R617" i="18"/>
  <c r="S617" i="18"/>
  <c r="B618" i="18"/>
  <c r="D618" i="18"/>
  <c r="N618" i="18"/>
  <c r="O618" i="18"/>
  <c r="P618" i="18"/>
  <c r="Q618" i="18"/>
  <c r="R618" i="18"/>
  <c r="S618" i="18"/>
  <c r="B383" i="18"/>
  <c r="D383" i="18"/>
  <c r="N383" i="18"/>
  <c r="O383" i="18"/>
  <c r="P383" i="18"/>
  <c r="Q383" i="18"/>
  <c r="R383" i="18"/>
  <c r="S383" i="18"/>
  <c r="B384" i="18"/>
  <c r="D384" i="18"/>
  <c r="N384" i="18"/>
  <c r="O384" i="18"/>
  <c r="P384" i="18"/>
  <c r="Q384" i="18"/>
  <c r="R384" i="18"/>
  <c r="S384" i="18"/>
  <c r="B385" i="18"/>
  <c r="D385" i="18"/>
  <c r="N385" i="18"/>
  <c r="O385" i="18"/>
  <c r="P385" i="18"/>
  <c r="Q385" i="18"/>
  <c r="R385" i="18"/>
  <c r="S385" i="18"/>
  <c r="B386" i="18"/>
  <c r="D386" i="18"/>
  <c r="N386" i="18"/>
  <c r="O386" i="18"/>
  <c r="P386" i="18"/>
  <c r="Q386" i="18"/>
  <c r="R386" i="18"/>
  <c r="S386" i="18"/>
  <c r="B387" i="18"/>
  <c r="D387" i="18"/>
  <c r="N387" i="18"/>
  <c r="O387" i="18"/>
  <c r="P387" i="18"/>
  <c r="Q387" i="18"/>
  <c r="R387" i="18"/>
  <c r="S387" i="18"/>
  <c r="B388" i="18"/>
  <c r="D388" i="18"/>
  <c r="N388" i="18"/>
  <c r="O388" i="18"/>
  <c r="P388" i="18"/>
  <c r="Q388" i="18"/>
  <c r="R388" i="18"/>
  <c r="S388" i="18"/>
  <c r="B389" i="18"/>
  <c r="D389" i="18"/>
  <c r="N389" i="18"/>
  <c r="O389" i="18"/>
  <c r="P389" i="18"/>
  <c r="Q389" i="18"/>
  <c r="R389" i="18"/>
  <c r="S389" i="18"/>
  <c r="B390" i="18"/>
  <c r="D390" i="18"/>
  <c r="N390" i="18"/>
  <c r="O390" i="18"/>
  <c r="P390" i="18"/>
  <c r="Q390" i="18"/>
  <c r="R390" i="18"/>
  <c r="S390" i="18"/>
  <c r="B391" i="18"/>
  <c r="D391" i="18"/>
  <c r="N391" i="18"/>
  <c r="O391" i="18"/>
  <c r="P391" i="18"/>
  <c r="Q391" i="18"/>
  <c r="R391" i="18"/>
  <c r="S391" i="18"/>
  <c r="B392" i="18"/>
  <c r="D392" i="18"/>
  <c r="N392" i="18"/>
  <c r="O392" i="18"/>
  <c r="P392" i="18"/>
  <c r="Q392" i="18"/>
  <c r="R392" i="18"/>
  <c r="S392" i="18"/>
  <c r="B393" i="18"/>
  <c r="D393" i="18"/>
  <c r="N393" i="18"/>
  <c r="O393" i="18"/>
  <c r="P393" i="18"/>
  <c r="Q393" i="18"/>
  <c r="R393" i="18"/>
  <c r="S393" i="18"/>
  <c r="B394" i="18"/>
  <c r="D394" i="18"/>
  <c r="N394" i="18"/>
  <c r="O394" i="18"/>
  <c r="P394" i="18"/>
  <c r="Q394" i="18"/>
  <c r="R394" i="18"/>
  <c r="S394" i="18"/>
  <c r="B395" i="18"/>
  <c r="D395" i="18"/>
  <c r="N395" i="18"/>
  <c r="O395" i="18"/>
  <c r="P395" i="18"/>
  <c r="Q395" i="18"/>
  <c r="R395" i="18"/>
  <c r="S395" i="18"/>
  <c r="B396" i="18"/>
  <c r="D396" i="18"/>
  <c r="N396" i="18"/>
  <c r="O396" i="18"/>
  <c r="P396" i="18"/>
  <c r="Q396" i="18"/>
  <c r="R396" i="18"/>
  <c r="S396" i="18"/>
  <c r="B397" i="18"/>
  <c r="D397" i="18"/>
  <c r="N397" i="18"/>
  <c r="O397" i="18"/>
  <c r="P397" i="18"/>
  <c r="Q397" i="18"/>
  <c r="R397" i="18"/>
  <c r="S397" i="18"/>
  <c r="B398" i="18"/>
  <c r="D398" i="18"/>
  <c r="N398" i="18"/>
  <c r="O398" i="18"/>
  <c r="P398" i="18"/>
  <c r="Q398" i="18"/>
  <c r="R398" i="18"/>
  <c r="S398" i="18"/>
  <c r="B399" i="18"/>
  <c r="D399" i="18"/>
  <c r="N399" i="18"/>
  <c r="O399" i="18"/>
  <c r="P399" i="18"/>
  <c r="Q399" i="18"/>
  <c r="R399" i="18"/>
  <c r="S399" i="18"/>
  <c r="B400" i="18"/>
  <c r="D400" i="18"/>
  <c r="N400" i="18"/>
  <c r="O400" i="18"/>
  <c r="P400" i="18"/>
  <c r="Q400" i="18"/>
  <c r="R400" i="18"/>
  <c r="S400" i="18"/>
  <c r="B401" i="18"/>
  <c r="D401" i="18"/>
  <c r="N401" i="18"/>
  <c r="O401" i="18"/>
  <c r="P401" i="18"/>
  <c r="Q401" i="18"/>
  <c r="R401" i="18"/>
  <c r="S401" i="18"/>
  <c r="B402" i="18"/>
  <c r="D402" i="18"/>
  <c r="N402" i="18"/>
  <c r="O402" i="18"/>
  <c r="P402" i="18"/>
  <c r="Q402" i="18"/>
  <c r="R402" i="18"/>
  <c r="S402" i="18"/>
  <c r="B403" i="18"/>
  <c r="D403" i="18"/>
  <c r="N403" i="18"/>
  <c r="O403" i="18"/>
  <c r="P403" i="18"/>
  <c r="Q403" i="18"/>
  <c r="R403" i="18"/>
  <c r="S403" i="18"/>
  <c r="B404" i="18"/>
  <c r="D404" i="18"/>
  <c r="N404" i="18"/>
  <c r="O404" i="18"/>
  <c r="P404" i="18"/>
  <c r="Q404" i="18"/>
  <c r="R404" i="18"/>
  <c r="S404" i="18"/>
  <c r="B405" i="18"/>
  <c r="D405" i="18"/>
  <c r="N405" i="18"/>
  <c r="O405" i="18"/>
  <c r="P405" i="18"/>
  <c r="Q405" i="18"/>
  <c r="R405" i="18"/>
  <c r="S405" i="18"/>
  <c r="B406" i="18"/>
  <c r="D406" i="18"/>
  <c r="N406" i="18"/>
  <c r="O406" i="18"/>
  <c r="P406" i="18"/>
  <c r="Q406" i="18"/>
  <c r="R406" i="18"/>
  <c r="S406" i="18"/>
  <c r="B407" i="18"/>
  <c r="D407" i="18"/>
  <c r="N407" i="18"/>
  <c r="O407" i="18"/>
  <c r="P407" i="18"/>
  <c r="Q407" i="18"/>
  <c r="R407" i="18"/>
  <c r="S407" i="18"/>
  <c r="B408" i="18"/>
  <c r="D408" i="18"/>
  <c r="N408" i="18"/>
  <c r="O408" i="18"/>
  <c r="P408" i="18"/>
  <c r="Q408" i="18"/>
  <c r="R408" i="18"/>
  <c r="S408" i="18"/>
  <c r="B409" i="18"/>
  <c r="D409" i="18"/>
  <c r="N409" i="18"/>
  <c r="O409" i="18"/>
  <c r="P409" i="18"/>
  <c r="Q409" i="18"/>
  <c r="R409" i="18"/>
  <c r="S409" i="18"/>
  <c r="B410" i="18"/>
  <c r="D410" i="18"/>
  <c r="N410" i="18"/>
  <c r="O410" i="18"/>
  <c r="P410" i="18"/>
  <c r="Q410" i="18"/>
  <c r="R410" i="18"/>
  <c r="S410" i="18"/>
  <c r="B411" i="18"/>
  <c r="D411" i="18"/>
  <c r="N411" i="18"/>
  <c r="O411" i="18"/>
  <c r="P411" i="18"/>
  <c r="Q411" i="18"/>
  <c r="R411" i="18"/>
  <c r="S411" i="18"/>
  <c r="B412" i="18"/>
  <c r="D412" i="18"/>
  <c r="N412" i="18"/>
  <c r="O412" i="18"/>
  <c r="P412" i="18"/>
  <c r="Q412" i="18"/>
  <c r="R412" i="18"/>
  <c r="S412" i="18"/>
  <c r="B413" i="18"/>
  <c r="D413" i="18"/>
  <c r="N413" i="18"/>
  <c r="O413" i="18"/>
  <c r="P413" i="18"/>
  <c r="Q413" i="18"/>
  <c r="R413" i="18"/>
  <c r="S413" i="18"/>
  <c r="B414" i="18"/>
  <c r="D414" i="18"/>
  <c r="N414" i="18"/>
  <c r="O414" i="18"/>
  <c r="P414" i="18"/>
  <c r="Q414" i="18"/>
  <c r="R414" i="18"/>
  <c r="S414" i="18"/>
  <c r="B415" i="18"/>
  <c r="D415" i="18"/>
  <c r="N415" i="18"/>
  <c r="O415" i="18"/>
  <c r="P415" i="18"/>
  <c r="Q415" i="18"/>
  <c r="R415" i="18"/>
  <c r="S415" i="18"/>
  <c r="B416" i="18"/>
  <c r="D416" i="18"/>
  <c r="N416" i="18"/>
  <c r="O416" i="18"/>
  <c r="P416" i="18"/>
  <c r="Q416" i="18"/>
  <c r="R416" i="18"/>
  <c r="S416" i="18"/>
  <c r="B417" i="18"/>
  <c r="D417" i="18"/>
  <c r="N417" i="18"/>
  <c r="O417" i="18"/>
  <c r="P417" i="18"/>
  <c r="Q417" i="18"/>
  <c r="R417" i="18"/>
  <c r="S417" i="18"/>
  <c r="B418" i="18"/>
  <c r="D418" i="18"/>
  <c r="N418" i="18"/>
  <c r="O418" i="18"/>
  <c r="P418" i="18"/>
  <c r="Q418" i="18"/>
  <c r="R418" i="18"/>
  <c r="S418" i="18"/>
  <c r="B419" i="18"/>
  <c r="D419" i="18"/>
  <c r="N419" i="18"/>
  <c r="O419" i="18"/>
  <c r="P419" i="18"/>
  <c r="Q419" i="18"/>
  <c r="R419" i="18"/>
  <c r="S419" i="18"/>
  <c r="B420" i="18"/>
  <c r="D420" i="18"/>
  <c r="N420" i="18"/>
  <c r="O420" i="18"/>
  <c r="P420" i="18"/>
  <c r="Q420" i="18"/>
  <c r="R420" i="18"/>
  <c r="S420" i="18"/>
  <c r="B421" i="18"/>
  <c r="D421" i="18"/>
  <c r="N421" i="18"/>
  <c r="O421" i="18"/>
  <c r="P421" i="18"/>
  <c r="Q421" i="18"/>
  <c r="R421" i="18"/>
  <c r="S421" i="18"/>
  <c r="B422" i="18"/>
  <c r="D422" i="18"/>
  <c r="N422" i="18"/>
  <c r="O422" i="18"/>
  <c r="P422" i="18"/>
  <c r="Q422" i="18"/>
  <c r="R422" i="18"/>
  <c r="S422" i="18"/>
  <c r="B423" i="18"/>
  <c r="D423" i="18"/>
  <c r="N423" i="18"/>
  <c r="O423" i="18"/>
  <c r="P423" i="18"/>
  <c r="Q423" i="18"/>
  <c r="R423" i="18"/>
  <c r="S423" i="18"/>
  <c r="B424" i="18"/>
  <c r="D424" i="18"/>
  <c r="N424" i="18"/>
  <c r="O424" i="18"/>
  <c r="P424" i="18"/>
  <c r="Q424" i="18"/>
  <c r="R424" i="18"/>
  <c r="S424" i="18"/>
  <c r="B425" i="18"/>
  <c r="D425" i="18"/>
  <c r="N425" i="18"/>
  <c r="O425" i="18"/>
  <c r="P425" i="18"/>
  <c r="Q425" i="18"/>
  <c r="R425" i="18"/>
  <c r="S425" i="18"/>
  <c r="B426" i="18"/>
  <c r="D426" i="18"/>
  <c r="N426" i="18"/>
  <c r="O426" i="18"/>
  <c r="P426" i="18"/>
  <c r="Q426" i="18"/>
  <c r="R426" i="18"/>
  <c r="S426" i="18"/>
  <c r="B427" i="18"/>
  <c r="D427" i="18"/>
  <c r="N427" i="18"/>
  <c r="O427" i="18"/>
  <c r="P427" i="18"/>
  <c r="Q427" i="18"/>
  <c r="R427" i="18"/>
  <c r="S427" i="18"/>
  <c r="B428" i="18"/>
  <c r="D428" i="18"/>
  <c r="N428" i="18"/>
  <c r="O428" i="18"/>
  <c r="P428" i="18"/>
  <c r="Q428" i="18"/>
  <c r="R428" i="18"/>
  <c r="S428" i="18"/>
  <c r="B429" i="18"/>
  <c r="D429" i="18"/>
  <c r="N429" i="18"/>
  <c r="O429" i="18"/>
  <c r="P429" i="18"/>
  <c r="Q429" i="18"/>
  <c r="R429" i="18"/>
  <c r="S429" i="18"/>
  <c r="B430" i="18"/>
  <c r="D430" i="18"/>
  <c r="N430" i="18"/>
  <c r="O430" i="18"/>
  <c r="P430" i="18"/>
  <c r="Q430" i="18"/>
  <c r="R430" i="18"/>
  <c r="S430" i="18"/>
  <c r="B431" i="18"/>
  <c r="D431" i="18"/>
  <c r="N431" i="18"/>
  <c r="O431" i="18"/>
  <c r="P431" i="18"/>
  <c r="Q431" i="18"/>
  <c r="R431" i="18"/>
  <c r="S431" i="18"/>
  <c r="B432" i="18"/>
  <c r="D432" i="18"/>
  <c r="N432" i="18"/>
  <c r="O432" i="18"/>
  <c r="P432" i="18"/>
  <c r="Q432" i="18"/>
  <c r="R432" i="18"/>
  <c r="S432" i="18"/>
  <c r="B433" i="18"/>
  <c r="D433" i="18"/>
  <c r="N433" i="18"/>
  <c r="O433" i="18"/>
  <c r="P433" i="18"/>
  <c r="Q433" i="18"/>
  <c r="R433" i="18"/>
  <c r="S433" i="18"/>
  <c r="B434" i="18"/>
  <c r="D434" i="18"/>
  <c r="N434" i="18"/>
  <c r="O434" i="18"/>
  <c r="P434" i="18"/>
  <c r="Q434" i="18"/>
  <c r="R434" i="18"/>
  <c r="S434" i="18"/>
  <c r="B435" i="18"/>
  <c r="D435" i="18"/>
  <c r="N435" i="18"/>
  <c r="O435" i="18"/>
  <c r="P435" i="18"/>
  <c r="Q435" i="18"/>
  <c r="R435" i="18"/>
  <c r="S435" i="18"/>
  <c r="B436" i="18"/>
  <c r="D436" i="18"/>
  <c r="N436" i="18"/>
  <c r="O436" i="18"/>
  <c r="P436" i="18"/>
  <c r="Q436" i="18"/>
  <c r="R436" i="18"/>
  <c r="S436" i="18"/>
  <c r="B437" i="18"/>
  <c r="D437" i="18"/>
  <c r="N437" i="18"/>
  <c r="O437" i="18"/>
  <c r="P437" i="18"/>
  <c r="Q437" i="18"/>
  <c r="R437" i="18"/>
  <c r="S437" i="18"/>
  <c r="B438" i="18"/>
  <c r="D438" i="18"/>
  <c r="N438" i="18"/>
  <c r="O438" i="18"/>
  <c r="P438" i="18"/>
  <c r="Q438" i="18"/>
  <c r="R438" i="18"/>
  <c r="S438" i="18"/>
  <c r="B439" i="18"/>
  <c r="D439" i="18"/>
  <c r="N439" i="18"/>
  <c r="O439" i="18"/>
  <c r="P439" i="18"/>
  <c r="Q439" i="18"/>
  <c r="R439" i="18"/>
  <c r="S439" i="18"/>
  <c r="B440" i="18"/>
  <c r="D440" i="18"/>
  <c r="N440" i="18"/>
  <c r="O440" i="18"/>
  <c r="P440" i="18"/>
  <c r="Q440" i="18"/>
  <c r="R440" i="18"/>
  <c r="S440" i="18"/>
  <c r="B441" i="18"/>
  <c r="D441" i="18"/>
  <c r="N441" i="18"/>
  <c r="O441" i="18"/>
  <c r="P441" i="18"/>
  <c r="Q441" i="18"/>
  <c r="R441" i="18"/>
  <c r="S441" i="18"/>
  <c r="B442" i="18"/>
  <c r="D442" i="18"/>
  <c r="N442" i="18"/>
  <c r="O442" i="18"/>
  <c r="P442" i="18"/>
  <c r="Q442" i="18"/>
  <c r="R442" i="18"/>
  <c r="S442" i="18"/>
  <c r="B443" i="18"/>
  <c r="D443" i="18"/>
  <c r="N443" i="18"/>
  <c r="O443" i="18"/>
  <c r="P443" i="18"/>
  <c r="Q443" i="18"/>
  <c r="R443" i="18"/>
  <c r="S443" i="18"/>
  <c r="B444" i="18"/>
  <c r="D444" i="18"/>
  <c r="N444" i="18"/>
  <c r="O444" i="18"/>
  <c r="P444" i="18"/>
  <c r="Q444" i="18"/>
  <c r="R444" i="18"/>
  <c r="S444" i="18"/>
  <c r="B445" i="18"/>
  <c r="D445" i="18"/>
  <c r="N445" i="18"/>
  <c r="O445" i="18"/>
  <c r="P445" i="18"/>
  <c r="Q445" i="18"/>
  <c r="R445" i="18"/>
  <c r="S445" i="18"/>
  <c r="B446" i="18"/>
  <c r="D446" i="18"/>
  <c r="N446" i="18"/>
  <c r="O446" i="18"/>
  <c r="P446" i="18"/>
  <c r="Q446" i="18"/>
  <c r="R446" i="18"/>
  <c r="S446" i="18"/>
  <c r="B447" i="18"/>
  <c r="D447" i="18"/>
  <c r="N447" i="18"/>
  <c r="O447" i="18"/>
  <c r="P447" i="18"/>
  <c r="Q447" i="18"/>
  <c r="R447" i="18"/>
  <c r="S447" i="18"/>
  <c r="B448" i="18"/>
  <c r="D448" i="18"/>
  <c r="N448" i="18"/>
  <c r="O448" i="18"/>
  <c r="P448" i="18"/>
  <c r="Q448" i="18"/>
  <c r="R448" i="18"/>
  <c r="S448" i="18"/>
  <c r="B449" i="18"/>
  <c r="D449" i="18"/>
  <c r="N449" i="18"/>
  <c r="O449" i="18"/>
  <c r="P449" i="18"/>
  <c r="Q449" i="18"/>
  <c r="R449" i="18"/>
  <c r="S449" i="18"/>
  <c r="B450" i="18"/>
  <c r="D450" i="18"/>
  <c r="N450" i="18"/>
  <c r="O450" i="18"/>
  <c r="P450" i="18"/>
  <c r="Q450" i="18"/>
  <c r="R450" i="18"/>
  <c r="S450" i="18"/>
  <c r="B451" i="18"/>
  <c r="D451" i="18"/>
  <c r="N451" i="18"/>
  <c r="O451" i="18"/>
  <c r="P451" i="18"/>
  <c r="Q451" i="18"/>
  <c r="R451" i="18"/>
  <c r="S451" i="18"/>
  <c r="B452" i="18"/>
  <c r="D452" i="18"/>
  <c r="N452" i="18"/>
  <c r="O452" i="18"/>
  <c r="P452" i="18"/>
  <c r="Q452" i="18"/>
  <c r="R452" i="18"/>
  <c r="S452" i="18"/>
  <c r="B453" i="18"/>
  <c r="D453" i="18"/>
  <c r="N453" i="18"/>
  <c r="O453" i="18"/>
  <c r="P453" i="18"/>
  <c r="Q453" i="18"/>
  <c r="R453" i="18"/>
  <c r="S453" i="18"/>
  <c r="B454" i="18"/>
  <c r="D454" i="18"/>
  <c r="N454" i="18"/>
  <c r="O454" i="18"/>
  <c r="P454" i="18"/>
  <c r="Q454" i="18"/>
  <c r="R454" i="18"/>
  <c r="S454" i="18"/>
  <c r="B455" i="18"/>
  <c r="D455" i="18"/>
  <c r="N455" i="18"/>
  <c r="O455" i="18"/>
  <c r="P455" i="18"/>
  <c r="Q455" i="18"/>
  <c r="R455" i="18"/>
  <c r="S455" i="18"/>
  <c r="B456" i="18"/>
  <c r="D456" i="18"/>
  <c r="N456" i="18"/>
  <c r="O456" i="18"/>
  <c r="P456" i="18"/>
  <c r="Q456" i="18"/>
  <c r="R456" i="18"/>
  <c r="S456" i="18"/>
  <c r="B457" i="18"/>
  <c r="D457" i="18"/>
  <c r="N457" i="18"/>
  <c r="O457" i="18"/>
  <c r="P457" i="18"/>
  <c r="Q457" i="18"/>
  <c r="R457" i="18"/>
  <c r="S457" i="18"/>
  <c r="B458" i="18"/>
  <c r="D458" i="18"/>
  <c r="N458" i="18"/>
  <c r="O458" i="18"/>
  <c r="P458" i="18"/>
  <c r="Q458" i="18"/>
  <c r="R458" i="18"/>
  <c r="S458" i="18"/>
  <c r="B459" i="18"/>
  <c r="D459" i="18"/>
  <c r="N459" i="18"/>
  <c r="O459" i="18"/>
  <c r="P459" i="18"/>
  <c r="Q459" i="18"/>
  <c r="R459" i="18"/>
  <c r="S459" i="18"/>
  <c r="B460" i="18"/>
  <c r="D460" i="18"/>
  <c r="N460" i="18"/>
  <c r="O460" i="18"/>
  <c r="P460" i="18"/>
  <c r="Q460" i="18"/>
  <c r="R460" i="18"/>
  <c r="S460" i="18"/>
  <c r="B461" i="18"/>
  <c r="D461" i="18"/>
  <c r="N461" i="18"/>
  <c r="O461" i="18"/>
  <c r="P461" i="18"/>
  <c r="Q461" i="18"/>
  <c r="R461" i="18"/>
  <c r="S461" i="18"/>
  <c r="B462" i="18"/>
  <c r="D462" i="18"/>
  <c r="N462" i="18"/>
  <c r="O462" i="18"/>
  <c r="P462" i="18"/>
  <c r="Q462" i="18"/>
  <c r="R462" i="18"/>
  <c r="S462" i="18"/>
  <c r="B463" i="18"/>
  <c r="D463" i="18"/>
  <c r="N463" i="18"/>
  <c r="O463" i="18"/>
  <c r="P463" i="18"/>
  <c r="Q463" i="18"/>
  <c r="R463" i="18"/>
  <c r="S463" i="18"/>
  <c r="B464" i="18"/>
  <c r="D464" i="18"/>
  <c r="N464" i="18"/>
  <c r="O464" i="18"/>
  <c r="P464" i="18"/>
  <c r="Q464" i="18"/>
  <c r="R464" i="18"/>
  <c r="S464" i="18"/>
  <c r="B465" i="18"/>
  <c r="D465" i="18"/>
  <c r="N465" i="18"/>
  <c r="O465" i="18"/>
  <c r="P465" i="18"/>
  <c r="Q465" i="18"/>
  <c r="R465" i="18"/>
  <c r="S465" i="18"/>
  <c r="B466" i="18"/>
  <c r="D466" i="18"/>
  <c r="N466" i="18"/>
  <c r="O466" i="18"/>
  <c r="P466" i="18"/>
  <c r="Q466" i="18"/>
  <c r="R466" i="18"/>
  <c r="S466" i="18"/>
  <c r="B467" i="18"/>
  <c r="D467" i="18"/>
  <c r="N467" i="18"/>
  <c r="O467" i="18"/>
  <c r="P467" i="18"/>
  <c r="Q467" i="18"/>
  <c r="R467" i="18"/>
  <c r="S467" i="18"/>
  <c r="B468" i="18"/>
  <c r="D468" i="18"/>
  <c r="N468" i="18"/>
  <c r="O468" i="18"/>
  <c r="P468" i="18"/>
  <c r="Q468" i="18"/>
  <c r="R468" i="18"/>
  <c r="S468" i="18"/>
  <c r="B469" i="18"/>
  <c r="D469" i="18"/>
  <c r="N469" i="18"/>
  <c r="O469" i="18"/>
  <c r="P469" i="18"/>
  <c r="Q469" i="18"/>
  <c r="R469" i="18"/>
  <c r="S469" i="18"/>
  <c r="B470" i="18"/>
  <c r="D470" i="18"/>
  <c r="N470" i="18"/>
  <c r="O470" i="18"/>
  <c r="P470" i="18"/>
  <c r="Q470" i="18"/>
  <c r="R470" i="18"/>
  <c r="S470" i="18"/>
  <c r="B471" i="18"/>
  <c r="D471" i="18"/>
  <c r="N471" i="18"/>
  <c r="O471" i="18"/>
  <c r="P471" i="18"/>
  <c r="Q471" i="18"/>
  <c r="R471" i="18"/>
  <c r="S471" i="18"/>
  <c r="B472" i="18"/>
  <c r="D472" i="18"/>
  <c r="N472" i="18"/>
  <c r="O472" i="18"/>
  <c r="P472" i="18"/>
  <c r="Q472" i="18"/>
  <c r="R472" i="18"/>
  <c r="S472" i="18"/>
  <c r="B473" i="18"/>
  <c r="D473" i="18"/>
  <c r="N473" i="18"/>
  <c r="O473" i="18"/>
  <c r="P473" i="18"/>
  <c r="Q473" i="18"/>
  <c r="R473" i="18"/>
  <c r="S473" i="18"/>
  <c r="B474" i="18"/>
  <c r="D474" i="18"/>
  <c r="N474" i="18"/>
  <c r="O474" i="18"/>
  <c r="P474" i="18"/>
  <c r="Q474" i="18"/>
  <c r="R474" i="18"/>
  <c r="S474" i="18"/>
  <c r="B475" i="18"/>
  <c r="D475" i="18"/>
  <c r="N475" i="18"/>
  <c r="O475" i="18"/>
  <c r="P475" i="18"/>
  <c r="Q475" i="18"/>
  <c r="R475" i="18"/>
  <c r="S475" i="18"/>
  <c r="B476" i="18"/>
  <c r="D476" i="18"/>
  <c r="N476" i="18"/>
  <c r="O476" i="18"/>
  <c r="P476" i="18"/>
  <c r="Q476" i="18"/>
  <c r="R476" i="18"/>
  <c r="S476" i="18"/>
  <c r="B477" i="18"/>
  <c r="D477" i="18"/>
  <c r="N477" i="18"/>
  <c r="O477" i="18"/>
  <c r="P477" i="18"/>
  <c r="Q477" i="18"/>
  <c r="R477" i="18"/>
  <c r="S477" i="18"/>
  <c r="B478" i="18"/>
  <c r="D478" i="18"/>
  <c r="N478" i="18"/>
  <c r="O478" i="18"/>
  <c r="P478" i="18"/>
  <c r="Q478" i="18"/>
  <c r="R478" i="18"/>
  <c r="S478" i="18"/>
  <c r="B479" i="18"/>
  <c r="D479" i="18"/>
  <c r="N479" i="18"/>
  <c r="O479" i="18"/>
  <c r="P479" i="18"/>
  <c r="Q479" i="18"/>
  <c r="R479" i="18"/>
  <c r="S479" i="18"/>
  <c r="B480" i="18"/>
  <c r="D480" i="18"/>
  <c r="N480" i="18"/>
  <c r="O480" i="18"/>
  <c r="P480" i="18"/>
  <c r="Q480" i="18"/>
  <c r="R480" i="18"/>
  <c r="S480" i="18"/>
  <c r="B481" i="18"/>
  <c r="D481" i="18"/>
  <c r="N481" i="18"/>
  <c r="O481" i="18"/>
  <c r="P481" i="18"/>
  <c r="Q481" i="18"/>
  <c r="R481" i="18"/>
  <c r="S481" i="18"/>
  <c r="B482" i="18"/>
  <c r="D482" i="18"/>
  <c r="N482" i="18"/>
  <c r="O482" i="18"/>
  <c r="P482" i="18"/>
  <c r="Q482" i="18"/>
  <c r="R482" i="18"/>
  <c r="S482" i="18"/>
  <c r="B483" i="18"/>
  <c r="D483" i="18"/>
  <c r="N483" i="18"/>
  <c r="O483" i="18"/>
  <c r="P483" i="18"/>
  <c r="Q483" i="18"/>
  <c r="R483" i="18"/>
  <c r="S483" i="18"/>
  <c r="B484" i="18"/>
  <c r="D484" i="18"/>
  <c r="N484" i="18"/>
  <c r="O484" i="18"/>
  <c r="P484" i="18"/>
  <c r="Q484" i="18"/>
  <c r="R484" i="18"/>
  <c r="S484" i="18"/>
  <c r="B485" i="18"/>
  <c r="D485" i="18"/>
  <c r="N485" i="18"/>
  <c r="O485" i="18"/>
  <c r="P485" i="18"/>
  <c r="Q485" i="18"/>
  <c r="R485" i="18"/>
  <c r="S485" i="18"/>
  <c r="B486" i="18"/>
  <c r="D486" i="18"/>
  <c r="N486" i="18"/>
  <c r="O486" i="18"/>
  <c r="P486" i="18"/>
  <c r="Q486" i="18"/>
  <c r="R486" i="18"/>
  <c r="S486" i="18"/>
  <c r="B487" i="18"/>
  <c r="D487" i="18"/>
  <c r="N487" i="18"/>
  <c r="O487" i="18"/>
  <c r="P487" i="18"/>
  <c r="Q487" i="18"/>
  <c r="R487" i="18"/>
  <c r="S487" i="18"/>
  <c r="B488" i="18"/>
  <c r="D488" i="18"/>
  <c r="N488" i="18"/>
  <c r="O488" i="18"/>
  <c r="P488" i="18"/>
  <c r="Q488" i="18"/>
  <c r="R488" i="18"/>
  <c r="S488" i="18"/>
  <c r="B489" i="18"/>
  <c r="D489" i="18"/>
  <c r="N489" i="18"/>
  <c r="O489" i="18"/>
  <c r="P489" i="18"/>
  <c r="Q489" i="18"/>
  <c r="R489" i="18"/>
  <c r="S489" i="18"/>
  <c r="B490" i="18"/>
  <c r="D490" i="18"/>
  <c r="N490" i="18"/>
  <c r="O490" i="18"/>
  <c r="P490" i="18"/>
  <c r="Q490" i="18"/>
  <c r="R490" i="18"/>
  <c r="S490" i="18"/>
  <c r="B491" i="18"/>
  <c r="D491" i="18"/>
  <c r="N491" i="18"/>
  <c r="O491" i="18"/>
  <c r="P491" i="18"/>
  <c r="Q491" i="18"/>
  <c r="R491" i="18"/>
  <c r="S491" i="18"/>
  <c r="B492" i="18"/>
  <c r="D492" i="18"/>
  <c r="N492" i="18"/>
  <c r="O492" i="18"/>
  <c r="P492" i="18"/>
  <c r="Q492" i="18"/>
  <c r="R492" i="18"/>
  <c r="S492" i="18"/>
  <c r="B493" i="18"/>
  <c r="D493" i="18"/>
  <c r="N493" i="18"/>
  <c r="O493" i="18"/>
  <c r="P493" i="18"/>
  <c r="Q493" i="18"/>
  <c r="R493" i="18"/>
  <c r="S493" i="18"/>
  <c r="B494" i="18"/>
  <c r="D494" i="18"/>
  <c r="N494" i="18"/>
  <c r="O494" i="18"/>
  <c r="P494" i="18"/>
  <c r="Q494" i="18"/>
  <c r="R494" i="18"/>
  <c r="S494" i="18"/>
  <c r="B495" i="18"/>
  <c r="D495" i="18"/>
  <c r="N495" i="18"/>
  <c r="O495" i="18"/>
  <c r="P495" i="18"/>
  <c r="Q495" i="18"/>
  <c r="R495" i="18"/>
  <c r="S495" i="18"/>
  <c r="B496" i="18"/>
  <c r="D496" i="18"/>
  <c r="N496" i="18"/>
  <c r="O496" i="18"/>
  <c r="P496" i="18"/>
  <c r="Q496" i="18"/>
  <c r="R496" i="18"/>
  <c r="S496" i="18"/>
  <c r="B497" i="18"/>
  <c r="D497" i="18"/>
  <c r="N497" i="18"/>
  <c r="O497" i="18"/>
  <c r="P497" i="18"/>
  <c r="Q497" i="18"/>
  <c r="R497" i="18"/>
  <c r="S497" i="18"/>
  <c r="B498" i="18"/>
  <c r="D498" i="18"/>
  <c r="N498" i="18"/>
  <c r="O498" i="18"/>
  <c r="P498" i="18"/>
  <c r="Q498" i="18"/>
  <c r="R498" i="18"/>
  <c r="S498" i="18"/>
  <c r="B499" i="18"/>
  <c r="D499" i="18"/>
  <c r="N499" i="18"/>
  <c r="O499" i="18"/>
  <c r="P499" i="18"/>
  <c r="Q499" i="18"/>
  <c r="R499" i="18"/>
  <c r="S499" i="18"/>
  <c r="B500" i="18"/>
  <c r="D500" i="18"/>
  <c r="N500" i="18"/>
  <c r="O500" i="18"/>
  <c r="P500" i="18"/>
  <c r="Q500" i="18"/>
  <c r="R500" i="18"/>
  <c r="S500" i="18"/>
  <c r="B501" i="18"/>
  <c r="D501" i="18"/>
  <c r="N501" i="18"/>
  <c r="O501" i="18"/>
  <c r="P501" i="18"/>
  <c r="Q501" i="18"/>
  <c r="R501" i="18"/>
  <c r="S501" i="18"/>
  <c r="B502" i="18"/>
  <c r="D502" i="18"/>
  <c r="N502" i="18"/>
  <c r="O502" i="18"/>
  <c r="P502" i="18"/>
  <c r="Q502" i="18"/>
  <c r="R502" i="18"/>
  <c r="S502" i="18"/>
  <c r="B503" i="18"/>
  <c r="D503" i="18"/>
  <c r="N503" i="18"/>
  <c r="O503" i="18"/>
  <c r="P503" i="18"/>
  <c r="Q503" i="18"/>
  <c r="R503" i="18"/>
  <c r="S503" i="18"/>
  <c r="B504" i="18"/>
  <c r="D504" i="18"/>
  <c r="N504" i="18"/>
  <c r="O504" i="18"/>
  <c r="P504" i="18"/>
  <c r="Q504" i="18"/>
  <c r="R504" i="18"/>
  <c r="S504" i="18"/>
  <c r="B505" i="18"/>
  <c r="D505" i="18"/>
  <c r="N505" i="18"/>
  <c r="O505" i="18"/>
  <c r="P505" i="18"/>
  <c r="Q505" i="18"/>
  <c r="R505" i="18"/>
  <c r="S505" i="18"/>
  <c r="B506" i="18"/>
  <c r="D506" i="18"/>
  <c r="N506" i="18"/>
  <c r="O506" i="18"/>
  <c r="P506" i="18"/>
  <c r="Q506" i="18"/>
  <c r="R506" i="18"/>
  <c r="S506" i="18"/>
  <c r="B507" i="18"/>
  <c r="D507" i="18"/>
  <c r="N507" i="18"/>
  <c r="O507" i="18"/>
  <c r="P507" i="18"/>
  <c r="Q507" i="18"/>
  <c r="R507" i="18"/>
  <c r="S507" i="18"/>
  <c r="B508" i="18"/>
  <c r="D508" i="18"/>
  <c r="N508" i="18"/>
  <c r="O508" i="18"/>
  <c r="P508" i="18"/>
  <c r="Q508" i="18"/>
  <c r="R508" i="18"/>
  <c r="S508" i="18"/>
  <c r="B509" i="18"/>
  <c r="D509" i="18"/>
  <c r="N509" i="18"/>
  <c r="O509" i="18"/>
  <c r="P509" i="18"/>
  <c r="Q509" i="18"/>
  <c r="R509" i="18"/>
  <c r="S509" i="18"/>
  <c r="B510" i="18"/>
  <c r="D510" i="18"/>
  <c r="N510" i="18"/>
  <c r="O510" i="18"/>
  <c r="P510" i="18"/>
  <c r="Q510" i="18"/>
  <c r="R510" i="18"/>
  <c r="S510" i="18"/>
  <c r="B511" i="18"/>
  <c r="D511" i="18"/>
  <c r="N511" i="18"/>
  <c r="O511" i="18"/>
  <c r="P511" i="18"/>
  <c r="Q511" i="18"/>
  <c r="R511" i="18"/>
  <c r="S511" i="18"/>
  <c r="B512" i="18"/>
  <c r="D512" i="18"/>
  <c r="N512" i="18"/>
  <c r="O512" i="18"/>
  <c r="P512" i="18"/>
  <c r="Q512" i="18"/>
  <c r="R512" i="18"/>
  <c r="S512" i="18"/>
  <c r="B513" i="18"/>
  <c r="D513" i="18"/>
  <c r="N513" i="18"/>
  <c r="O513" i="18"/>
  <c r="P513" i="18"/>
  <c r="Q513" i="18"/>
  <c r="R513" i="18"/>
  <c r="S513" i="18"/>
  <c r="B514" i="18"/>
  <c r="D514" i="18"/>
  <c r="N514" i="18"/>
  <c r="O514" i="18"/>
  <c r="P514" i="18"/>
  <c r="Q514" i="18"/>
  <c r="R514" i="18"/>
  <c r="S514" i="18"/>
  <c r="B515" i="18"/>
  <c r="D515" i="18"/>
  <c r="N515" i="18"/>
  <c r="O515" i="18"/>
  <c r="P515" i="18"/>
  <c r="Q515" i="18"/>
  <c r="R515" i="18"/>
  <c r="S515" i="18"/>
  <c r="B516" i="18"/>
  <c r="D516" i="18"/>
  <c r="N516" i="18"/>
  <c r="O516" i="18"/>
  <c r="P516" i="18"/>
  <c r="Q516" i="18"/>
  <c r="R516" i="18"/>
  <c r="S516" i="18"/>
  <c r="B517" i="18"/>
  <c r="D517" i="18"/>
  <c r="N517" i="18"/>
  <c r="O517" i="18"/>
  <c r="P517" i="18"/>
  <c r="Q517" i="18"/>
  <c r="R517" i="18"/>
  <c r="S517" i="18"/>
  <c r="B518" i="18"/>
  <c r="D518" i="18"/>
  <c r="N518" i="18"/>
  <c r="O518" i="18"/>
  <c r="P518" i="18"/>
  <c r="Q518" i="18"/>
  <c r="R518" i="18"/>
  <c r="S518" i="18"/>
  <c r="B519" i="18"/>
  <c r="D519" i="18"/>
  <c r="N519" i="18"/>
  <c r="O519" i="18"/>
  <c r="P519" i="18"/>
  <c r="Q519" i="18"/>
  <c r="R519" i="18"/>
  <c r="S519" i="18"/>
  <c r="B520" i="18"/>
  <c r="D520" i="18"/>
  <c r="N520" i="18"/>
  <c r="O520" i="18"/>
  <c r="P520" i="18"/>
  <c r="Q520" i="18"/>
  <c r="R520" i="18"/>
  <c r="S520" i="18"/>
  <c r="B521" i="18"/>
  <c r="D521" i="18"/>
  <c r="N521" i="18"/>
  <c r="O521" i="18"/>
  <c r="P521" i="18"/>
  <c r="Q521" i="18"/>
  <c r="R521" i="18"/>
  <c r="S521" i="18"/>
  <c r="B522" i="18"/>
  <c r="D522" i="18"/>
  <c r="N522" i="18"/>
  <c r="O522" i="18"/>
  <c r="P522" i="18"/>
  <c r="Q522" i="18"/>
  <c r="R522" i="18"/>
  <c r="S522" i="18"/>
  <c r="B523" i="18"/>
  <c r="D523" i="18"/>
  <c r="N523" i="18"/>
  <c r="O523" i="18"/>
  <c r="P523" i="18"/>
  <c r="Q523" i="18"/>
  <c r="R523" i="18"/>
  <c r="S523" i="18"/>
  <c r="B524" i="18"/>
  <c r="D524" i="18"/>
  <c r="N524" i="18"/>
  <c r="O524" i="18"/>
  <c r="P524" i="18"/>
  <c r="Q524" i="18"/>
  <c r="R524" i="18"/>
  <c r="S524" i="18"/>
  <c r="B525" i="18"/>
  <c r="D525" i="18"/>
  <c r="N525" i="18"/>
  <c r="O525" i="18"/>
  <c r="P525" i="18"/>
  <c r="Q525" i="18"/>
  <c r="R525" i="18"/>
  <c r="S525" i="18"/>
  <c r="B526" i="18"/>
  <c r="D526" i="18"/>
  <c r="N526" i="18"/>
  <c r="O526" i="18"/>
  <c r="P526" i="18"/>
  <c r="Q526" i="18"/>
  <c r="R526" i="18"/>
  <c r="S526" i="18"/>
  <c r="B527" i="18"/>
  <c r="D527" i="18"/>
  <c r="N527" i="18"/>
  <c r="O527" i="18"/>
  <c r="P527" i="18"/>
  <c r="Q527" i="18"/>
  <c r="R527" i="18"/>
  <c r="S527" i="18"/>
  <c r="B528" i="18"/>
  <c r="D528" i="18"/>
  <c r="N528" i="18"/>
  <c r="O528" i="18"/>
  <c r="P528" i="18"/>
  <c r="Q528" i="18"/>
  <c r="R528" i="18"/>
  <c r="S528" i="18"/>
  <c r="B529" i="18"/>
  <c r="D529" i="18"/>
  <c r="N529" i="18"/>
  <c r="O529" i="18"/>
  <c r="P529" i="18"/>
  <c r="Q529" i="18"/>
  <c r="R529" i="18"/>
  <c r="S529" i="18"/>
  <c r="B530" i="18"/>
  <c r="D530" i="18"/>
  <c r="N530" i="18"/>
  <c r="O530" i="18"/>
  <c r="P530" i="18"/>
  <c r="Q530" i="18"/>
  <c r="R530" i="18"/>
  <c r="S530" i="18"/>
  <c r="B531" i="18"/>
  <c r="D531" i="18"/>
  <c r="N531" i="18"/>
  <c r="O531" i="18"/>
  <c r="P531" i="18"/>
  <c r="Q531" i="18"/>
  <c r="R531" i="18"/>
  <c r="S531" i="18"/>
  <c r="B532" i="18"/>
  <c r="D532" i="18"/>
  <c r="N532" i="18"/>
  <c r="O532" i="18"/>
  <c r="P532" i="18"/>
  <c r="Q532" i="18"/>
  <c r="R532" i="18"/>
  <c r="S532" i="18"/>
  <c r="B533" i="18"/>
  <c r="D533" i="18"/>
  <c r="N533" i="18"/>
  <c r="O533" i="18"/>
  <c r="P533" i="18"/>
  <c r="Q533" i="18"/>
  <c r="R533" i="18"/>
  <c r="S533" i="18"/>
  <c r="B534" i="18"/>
  <c r="D534" i="18"/>
  <c r="N534" i="18"/>
  <c r="O534" i="18"/>
  <c r="P534" i="18"/>
  <c r="Q534" i="18"/>
  <c r="R534" i="18"/>
  <c r="S534" i="18"/>
  <c r="B535" i="18"/>
  <c r="D535" i="18"/>
  <c r="N535" i="18"/>
  <c r="O535" i="18"/>
  <c r="P535" i="18"/>
  <c r="Q535" i="18"/>
  <c r="R535" i="18"/>
  <c r="S535" i="18"/>
  <c r="B536" i="18"/>
  <c r="D536" i="18"/>
  <c r="N536" i="18"/>
  <c r="O536" i="18"/>
  <c r="P536" i="18"/>
  <c r="Q536" i="18"/>
  <c r="R536" i="18"/>
  <c r="S536" i="18"/>
  <c r="B537" i="18"/>
  <c r="D537" i="18"/>
  <c r="N537" i="18"/>
  <c r="O537" i="18"/>
  <c r="P537" i="18"/>
  <c r="Q537" i="18"/>
  <c r="R537" i="18"/>
  <c r="S537" i="18"/>
  <c r="B538" i="18"/>
  <c r="D538" i="18"/>
  <c r="N538" i="18"/>
  <c r="O538" i="18"/>
  <c r="P538" i="18"/>
  <c r="Q538" i="18"/>
  <c r="R538" i="18"/>
  <c r="S538" i="18"/>
  <c r="B539" i="18"/>
  <c r="D539" i="18"/>
  <c r="N539" i="18"/>
  <c r="O539" i="18"/>
  <c r="P539" i="18"/>
  <c r="Q539" i="18"/>
  <c r="R539" i="18"/>
  <c r="S539" i="18"/>
  <c r="B540" i="18"/>
  <c r="D540" i="18"/>
  <c r="N540" i="18"/>
  <c r="O540" i="18"/>
  <c r="P540" i="18"/>
  <c r="Q540" i="18"/>
  <c r="R540" i="18"/>
  <c r="S540" i="18"/>
  <c r="B541" i="18"/>
  <c r="D541" i="18"/>
  <c r="N541" i="18"/>
  <c r="O541" i="18"/>
  <c r="P541" i="18"/>
  <c r="Q541" i="18"/>
  <c r="R541" i="18"/>
  <c r="S541" i="18"/>
  <c r="B542" i="18"/>
  <c r="D542" i="18"/>
  <c r="N542" i="18"/>
  <c r="O542" i="18"/>
  <c r="P542" i="18"/>
  <c r="Q542" i="18"/>
  <c r="R542" i="18"/>
  <c r="S542" i="18"/>
  <c r="B543" i="18"/>
  <c r="D543" i="18"/>
  <c r="N543" i="18"/>
  <c r="O543" i="18"/>
  <c r="P543" i="18"/>
  <c r="Q543" i="18"/>
  <c r="R543" i="18"/>
  <c r="S543" i="18"/>
  <c r="B544" i="18"/>
  <c r="D544" i="18"/>
  <c r="N544" i="18"/>
  <c r="O544" i="18"/>
  <c r="P544" i="18"/>
  <c r="Q544" i="18"/>
  <c r="R544" i="18"/>
  <c r="S544" i="18"/>
  <c r="B545" i="18"/>
  <c r="D545" i="18"/>
  <c r="N545" i="18"/>
  <c r="O545" i="18"/>
  <c r="P545" i="18"/>
  <c r="Q545" i="18"/>
  <c r="R545" i="18"/>
  <c r="S545" i="18"/>
  <c r="B546" i="18"/>
  <c r="D546" i="18"/>
  <c r="N546" i="18"/>
  <c r="O546" i="18"/>
  <c r="P546" i="18"/>
  <c r="Q546" i="18"/>
  <c r="R546" i="18"/>
  <c r="S546" i="18"/>
  <c r="B547" i="18"/>
  <c r="D547" i="18"/>
  <c r="N547" i="18"/>
  <c r="O547" i="18"/>
  <c r="P547" i="18"/>
  <c r="Q547" i="18"/>
  <c r="R547" i="18"/>
  <c r="S547" i="18"/>
  <c r="B548" i="18"/>
  <c r="D548" i="18"/>
  <c r="N548" i="18"/>
  <c r="O548" i="18"/>
  <c r="P548" i="18"/>
  <c r="Q548" i="18"/>
  <c r="R548" i="18"/>
  <c r="S548" i="18"/>
  <c r="B549" i="18"/>
  <c r="D549" i="18"/>
  <c r="N549" i="18"/>
  <c r="O549" i="18"/>
  <c r="P549" i="18"/>
  <c r="Q549" i="18"/>
  <c r="R549" i="18"/>
  <c r="S549" i="18"/>
  <c r="B550" i="18"/>
  <c r="D550" i="18"/>
  <c r="N550" i="18"/>
  <c r="O550" i="18"/>
  <c r="P550" i="18"/>
  <c r="Q550" i="18"/>
  <c r="R550" i="18"/>
  <c r="S550" i="18"/>
  <c r="B551" i="18"/>
  <c r="D551" i="18"/>
  <c r="N551" i="18"/>
  <c r="O551" i="18"/>
  <c r="P551" i="18"/>
  <c r="Q551" i="18"/>
  <c r="R551" i="18"/>
  <c r="S551" i="18"/>
  <c r="B552" i="18"/>
  <c r="D552" i="18"/>
  <c r="N552" i="18"/>
  <c r="O552" i="18"/>
  <c r="P552" i="18"/>
  <c r="Q552" i="18"/>
  <c r="R552" i="18"/>
  <c r="S552" i="18"/>
  <c r="B553" i="18"/>
  <c r="D553" i="18"/>
  <c r="N553" i="18"/>
  <c r="O553" i="18"/>
  <c r="P553" i="18"/>
  <c r="Q553" i="18"/>
  <c r="R553" i="18"/>
  <c r="S553" i="18"/>
  <c r="B554" i="18"/>
  <c r="D554" i="18"/>
  <c r="N554" i="18"/>
  <c r="O554" i="18"/>
  <c r="P554" i="18"/>
  <c r="Q554" i="18"/>
  <c r="R554" i="18"/>
  <c r="S554" i="18"/>
  <c r="B555" i="18"/>
  <c r="D555" i="18"/>
  <c r="N555" i="18"/>
  <c r="O555" i="18"/>
  <c r="P555" i="18"/>
  <c r="Q555" i="18"/>
  <c r="R555" i="18"/>
  <c r="S555" i="18"/>
  <c r="B556" i="18"/>
  <c r="D556" i="18"/>
  <c r="N556" i="18"/>
  <c r="O556" i="18"/>
  <c r="P556" i="18"/>
  <c r="Q556" i="18"/>
  <c r="R556" i="18"/>
  <c r="S556" i="18"/>
  <c r="B557" i="18"/>
  <c r="D557" i="18"/>
  <c r="N557" i="18"/>
  <c r="O557" i="18"/>
  <c r="P557" i="18"/>
  <c r="Q557" i="18"/>
  <c r="R557" i="18"/>
  <c r="S557" i="18"/>
  <c r="B558" i="18"/>
  <c r="D558" i="18"/>
  <c r="N558" i="18"/>
  <c r="O558" i="18"/>
  <c r="P558" i="18"/>
  <c r="Q558" i="18"/>
  <c r="R558" i="18"/>
  <c r="S558" i="18"/>
  <c r="B559" i="18"/>
  <c r="D559" i="18"/>
  <c r="N559" i="18"/>
  <c r="O559" i="18"/>
  <c r="P559" i="18"/>
  <c r="Q559" i="18"/>
  <c r="R559" i="18"/>
  <c r="S559" i="18"/>
  <c r="B560" i="18"/>
  <c r="D560" i="18"/>
  <c r="N560" i="18"/>
  <c r="O560" i="18"/>
  <c r="P560" i="18"/>
  <c r="Q560" i="18"/>
  <c r="R560" i="18"/>
  <c r="S560" i="18"/>
  <c r="B561" i="18"/>
  <c r="D561" i="18"/>
  <c r="N561" i="18"/>
  <c r="O561" i="18"/>
  <c r="P561" i="18"/>
  <c r="Q561" i="18"/>
  <c r="R561" i="18"/>
  <c r="S561" i="18"/>
  <c r="B562" i="18"/>
  <c r="D562" i="18"/>
  <c r="N562" i="18"/>
  <c r="O562" i="18"/>
  <c r="P562" i="18"/>
  <c r="Q562" i="18"/>
  <c r="R562" i="18"/>
  <c r="S562" i="18"/>
  <c r="B563" i="18"/>
  <c r="D563" i="18"/>
  <c r="N563" i="18"/>
  <c r="O563" i="18"/>
  <c r="P563" i="18"/>
  <c r="Q563" i="18"/>
  <c r="R563" i="18"/>
  <c r="S563" i="18"/>
  <c r="B564" i="18"/>
  <c r="D564" i="18"/>
  <c r="N564" i="18"/>
  <c r="O564" i="18"/>
  <c r="P564" i="18"/>
  <c r="Q564" i="18"/>
  <c r="R564" i="18"/>
  <c r="S564" i="18"/>
  <c r="B565" i="18"/>
  <c r="D565" i="18"/>
  <c r="N565" i="18"/>
  <c r="O565" i="18"/>
  <c r="P565" i="18"/>
  <c r="Q565" i="18"/>
  <c r="R565" i="18"/>
  <c r="S565" i="18"/>
  <c r="B290" i="18"/>
  <c r="D290" i="18"/>
  <c r="N290" i="18"/>
  <c r="O290" i="18"/>
  <c r="P290" i="18"/>
  <c r="Q290" i="18"/>
  <c r="R290" i="18"/>
  <c r="S290" i="18"/>
  <c r="B291" i="18"/>
  <c r="D291" i="18"/>
  <c r="N291" i="18"/>
  <c r="O291" i="18"/>
  <c r="P291" i="18"/>
  <c r="Q291" i="18"/>
  <c r="R291" i="18"/>
  <c r="S291" i="18"/>
  <c r="B292" i="18"/>
  <c r="D292" i="18"/>
  <c r="N292" i="18"/>
  <c r="O292" i="18"/>
  <c r="P292" i="18"/>
  <c r="Q292" i="18"/>
  <c r="R292" i="18"/>
  <c r="S292" i="18"/>
  <c r="B293" i="18"/>
  <c r="D293" i="18"/>
  <c r="N293" i="18"/>
  <c r="O293" i="18"/>
  <c r="P293" i="18"/>
  <c r="Q293" i="18"/>
  <c r="R293" i="18"/>
  <c r="S293" i="18"/>
  <c r="B294" i="18"/>
  <c r="D294" i="18"/>
  <c r="N294" i="18"/>
  <c r="O294" i="18"/>
  <c r="P294" i="18"/>
  <c r="Q294" i="18"/>
  <c r="R294" i="18"/>
  <c r="S294" i="18"/>
  <c r="B295" i="18"/>
  <c r="D295" i="18"/>
  <c r="N295" i="18"/>
  <c r="O295" i="18"/>
  <c r="P295" i="18"/>
  <c r="Q295" i="18"/>
  <c r="R295" i="18"/>
  <c r="S295" i="18"/>
  <c r="B296" i="18"/>
  <c r="D296" i="18"/>
  <c r="N296" i="18"/>
  <c r="O296" i="18"/>
  <c r="P296" i="18"/>
  <c r="Q296" i="18"/>
  <c r="R296" i="18"/>
  <c r="S296" i="18"/>
  <c r="B297" i="18"/>
  <c r="D297" i="18"/>
  <c r="N297" i="18"/>
  <c r="O297" i="18"/>
  <c r="P297" i="18"/>
  <c r="Q297" i="18"/>
  <c r="R297" i="18"/>
  <c r="S297" i="18"/>
  <c r="B298" i="18"/>
  <c r="D298" i="18"/>
  <c r="N298" i="18"/>
  <c r="O298" i="18"/>
  <c r="P298" i="18"/>
  <c r="Q298" i="18"/>
  <c r="R298" i="18"/>
  <c r="S298" i="18"/>
  <c r="B299" i="18"/>
  <c r="D299" i="18"/>
  <c r="N299" i="18"/>
  <c r="O299" i="18"/>
  <c r="P299" i="18"/>
  <c r="Q299" i="18"/>
  <c r="R299" i="18"/>
  <c r="S299" i="18"/>
  <c r="B300" i="18"/>
  <c r="D300" i="18"/>
  <c r="N300" i="18"/>
  <c r="O300" i="18"/>
  <c r="P300" i="18"/>
  <c r="Q300" i="18"/>
  <c r="R300" i="18"/>
  <c r="S300" i="18"/>
  <c r="B301" i="18"/>
  <c r="D301" i="18"/>
  <c r="N301" i="18"/>
  <c r="O301" i="18"/>
  <c r="P301" i="18"/>
  <c r="Q301" i="18"/>
  <c r="R301" i="18"/>
  <c r="S301" i="18"/>
  <c r="B302" i="18"/>
  <c r="D302" i="18"/>
  <c r="N302" i="18"/>
  <c r="O302" i="18"/>
  <c r="P302" i="18"/>
  <c r="Q302" i="18"/>
  <c r="R302" i="18"/>
  <c r="S302" i="18"/>
  <c r="B303" i="18"/>
  <c r="D303" i="18"/>
  <c r="N303" i="18"/>
  <c r="O303" i="18"/>
  <c r="P303" i="18"/>
  <c r="Q303" i="18"/>
  <c r="R303" i="18"/>
  <c r="S303" i="18"/>
  <c r="B304" i="18"/>
  <c r="D304" i="18"/>
  <c r="N304" i="18"/>
  <c r="O304" i="18"/>
  <c r="P304" i="18"/>
  <c r="Q304" i="18"/>
  <c r="R304" i="18"/>
  <c r="S304" i="18"/>
  <c r="B305" i="18"/>
  <c r="D305" i="18"/>
  <c r="N305" i="18"/>
  <c r="O305" i="18"/>
  <c r="P305" i="18"/>
  <c r="Q305" i="18"/>
  <c r="R305" i="18"/>
  <c r="S305" i="18"/>
  <c r="B306" i="18"/>
  <c r="D306" i="18"/>
  <c r="N306" i="18"/>
  <c r="O306" i="18"/>
  <c r="P306" i="18"/>
  <c r="Q306" i="18"/>
  <c r="R306" i="18"/>
  <c r="S306" i="18"/>
  <c r="B307" i="18"/>
  <c r="D307" i="18"/>
  <c r="N307" i="18"/>
  <c r="O307" i="18"/>
  <c r="P307" i="18"/>
  <c r="Q307" i="18"/>
  <c r="R307" i="18"/>
  <c r="S307" i="18"/>
  <c r="B308" i="18"/>
  <c r="D308" i="18"/>
  <c r="N308" i="18"/>
  <c r="O308" i="18"/>
  <c r="P308" i="18"/>
  <c r="Q308" i="18"/>
  <c r="R308" i="18"/>
  <c r="S308" i="18"/>
  <c r="B309" i="18"/>
  <c r="D309" i="18"/>
  <c r="N309" i="18"/>
  <c r="O309" i="18"/>
  <c r="P309" i="18"/>
  <c r="Q309" i="18"/>
  <c r="R309" i="18"/>
  <c r="S309" i="18"/>
  <c r="B310" i="18"/>
  <c r="D310" i="18"/>
  <c r="N310" i="18"/>
  <c r="O310" i="18"/>
  <c r="P310" i="18"/>
  <c r="Q310" i="18"/>
  <c r="R310" i="18"/>
  <c r="S310" i="18"/>
  <c r="B311" i="18"/>
  <c r="D311" i="18"/>
  <c r="N311" i="18"/>
  <c r="O311" i="18"/>
  <c r="P311" i="18"/>
  <c r="Q311" i="18"/>
  <c r="R311" i="18"/>
  <c r="S311" i="18"/>
  <c r="B312" i="18"/>
  <c r="D312" i="18"/>
  <c r="N312" i="18"/>
  <c r="O312" i="18"/>
  <c r="P312" i="18"/>
  <c r="Q312" i="18"/>
  <c r="R312" i="18"/>
  <c r="S312" i="18"/>
  <c r="B313" i="18"/>
  <c r="D313" i="18"/>
  <c r="N313" i="18"/>
  <c r="O313" i="18"/>
  <c r="P313" i="18"/>
  <c r="Q313" i="18"/>
  <c r="R313" i="18"/>
  <c r="S313" i="18"/>
  <c r="B314" i="18"/>
  <c r="D314" i="18"/>
  <c r="N314" i="18"/>
  <c r="O314" i="18"/>
  <c r="P314" i="18"/>
  <c r="Q314" i="18"/>
  <c r="R314" i="18"/>
  <c r="S314" i="18"/>
  <c r="B315" i="18"/>
  <c r="D315" i="18"/>
  <c r="N315" i="18"/>
  <c r="O315" i="18"/>
  <c r="P315" i="18"/>
  <c r="Q315" i="18"/>
  <c r="R315" i="18"/>
  <c r="S315" i="18"/>
  <c r="B316" i="18"/>
  <c r="D316" i="18"/>
  <c r="N316" i="18"/>
  <c r="O316" i="18"/>
  <c r="P316" i="18"/>
  <c r="Q316" i="18"/>
  <c r="R316" i="18"/>
  <c r="S316" i="18"/>
  <c r="B317" i="18"/>
  <c r="D317" i="18"/>
  <c r="N317" i="18"/>
  <c r="O317" i="18"/>
  <c r="P317" i="18"/>
  <c r="Q317" i="18"/>
  <c r="R317" i="18"/>
  <c r="S317" i="18"/>
  <c r="B318" i="18"/>
  <c r="D318" i="18"/>
  <c r="N318" i="18"/>
  <c r="O318" i="18"/>
  <c r="P318" i="18"/>
  <c r="Q318" i="18"/>
  <c r="R318" i="18"/>
  <c r="S318" i="18"/>
  <c r="B319" i="18"/>
  <c r="D319" i="18"/>
  <c r="N319" i="18"/>
  <c r="O319" i="18"/>
  <c r="P319" i="18"/>
  <c r="Q319" i="18"/>
  <c r="R319" i="18"/>
  <c r="S319" i="18"/>
  <c r="B320" i="18"/>
  <c r="D320" i="18"/>
  <c r="N320" i="18"/>
  <c r="O320" i="18"/>
  <c r="P320" i="18"/>
  <c r="Q320" i="18"/>
  <c r="R320" i="18"/>
  <c r="S320" i="18"/>
  <c r="B321" i="18"/>
  <c r="D321" i="18"/>
  <c r="N321" i="18"/>
  <c r="O321" i="18"/>
  <c r="P321" i="18"/>
  <c r="Q321" i="18"/>
  <c r="R321" i="18"/>
  <c r="S321" i="18"/>
  <c r="B322" i="18"/>
  <c r="D322" i="18"/>
  <c r="N322" i="18"/>
  <c r="O322" i="18"/>
  <c r="P322" i="18"/>
  <c r="Q322" i="18"/>
  <c r="R322" i="18"/>
  <c r="S322" i="18"/>
  <c r="B323" i="18"/>
  <c r="D323" i="18"/>
  <c r="N323" i="18"/>
  <c r="O323" i="18"/>
  <c r="P323" i="18"/>
  <c r="Q323" i="18"/>
  <c r="R323" i="18"/>
  <c r="S323" i="18"/>
  <c r="B324" i="18"/>
  <c r="D324" i="18"/>
  <c r="N324" i="18"/>
  <c r="O324" i="18"/>
  <c r="P324" i="18"/>
  <c r="Q324" i="18"/>
  <c r="R324" i="18"/>
  <c r="S324" i="18"/>
  <c r="B325" i="18"/>
  <c r="D325" i="18"/>
  <c r="N325" i="18"/>
  <c r="O325" i="18"/>
  <c r="P325" i="18"/>
  <c r="Q325" i="18"/>
  <c r="R325" i="18"/>
  <c r="S325" i="18"/>
  <c r="B326" i="18"/>
  <c r="D326" i="18"/>
  <c r="N326" i="18"/>
  <c r="O326" i="18"/>
  <c r="P326" i="18"/>
  <c r="Q326" i="18"/>
  <c r="R326" i="18"/>
  <c r="S326" i="18"/>
  <c r="B327" i="18"/>
  <c r="D327" i="18"/>
  <c r="N327" i="18"/>
  <c r="O327" i="18"/>
  <c r="P327" i="18"/>
  <c r="Q327" i="18"/>
  <c r="R327" i="18"/>
  <c r="S327" i="18"/>
  <c r="B328" i="18"/>
  <c r="D328" i="18"/>
  <c r="N328" i="18"/>
  <c r="O328" i="18"/>
  <c r="P328" i="18"/>
  <c r="Q328" i="18"/>
  <c r="R328" i="18"/>
  <c r="S328" i="18"/>
  <c r="B329" i="18"/>
  <c r="D329" i="18"/>
  <c r="N329" i="18"/>
  <c r="O329" i="18"/>
  <c r="P329" i="18"/>
  <c r="Q329" i="18"/>
  <c r="R329" i="18"/>
  <c r="S329" i="18"/>
  <c r="B330" i="18"/>
  <c r="D330" i="18"/>
  <c r="N330" i="18"/>
  <c r="O330" i="18"/>
  <c r="P330" i="18"/>
  <c r="Q330" i="18"/>
  <c r="R330" i="18"/>
  <c r="S330" i="18"/>
  <c r="B331" i="18"/>
  <c r="D331" i="18"/>
  <c r="N331" i="18"/>
  <c r="O331" i="18"/>
  <c r="P331" i="18"/>
  <c r="Q331" i="18"/>
  <c r="R331" i="18"/>
  <c r="S331" i="18"/>
  <c r="B332" i="18"/>
  <c r="D332" i="18"/>
  <c r="N332" i="18"/>
  <c r="O332" i="18"/>
  <c r="P332" i="18"/>
  <c r="Q332" i="18"/>
  <c r="R332" i="18"/>
  <c r="S332" i="18"/>
  <c r="B333" i="18"/>
  <c r="D333" i="18"/>
  <c r="N333" i="18"/>
  <c r="O333" i="18"/>
  <c r="P333" i="18"/>
  <c r="Q333" i="18"/>
  <c r="R333" i="18"/>
  <c r="S333" i="18"/>
  <c r="B334" i="18"/>
  <c r="D334" i="18"/>
  <c r="N334" i="18"/>
  <c r="O334" i="18"/>
  <c r="P334" i="18"/>
  <c r="Q334" i="18"/>
  <c r="R334" i="18"/>
  <c r="S334" i="18"/>
  <c r="B335" i="18"/>
  <c r="D335" i="18"/>
  <c r="N335" i="18"/>
  <c r="O335" i="18"/>
  <c r="P335" i="18"/>
  <c r="Q335" i="18"/>
  <c r="R335" i="18"/>
  <c r="S335" i="18"/>
  <c r="B336" i="18"/>
  <c r="D336" i="18"/>
  <c r="N336" i="18"/>
  <c r="O336" i="18"/>
  <c r="P336" i="18"/>
  <c r="Q336" i="18"/>
  <c r="R336" i="18"/>
  <c r="S336" i="18"/>
  <c r="B337" i="18"/>
  <c r="D337" i="18"/>
  <c r="N337" i="18"/>
  <c r="O337" i="18"/>
  <c r="P337" i="18"/>
  <c r="Q337" i="18"/>
  <c r="R337" i="18"/>
  <c r="S337" i="18"/>
  <c r="B338" i="18"/>
  <c r="D338" i="18"/>
  <c r="N338" i="18"/>
  <c r="O338" i="18"/>
  <c r="P338" i="18"/>
  <c r="Q338" i="18"/>
  <c r="R338" i="18"/>
  <c r="S338" i="18"/>
  <c r="B339" i="18"/>
  <c r="D339" i="18"/>
  <c r="N339" i="18"/>
  <c r="O339" i="18"/>
  <c r="P339" i="18"/>
  <c r="Q339" i="18"/>
  <c r="R339" i="18"/>
  <c r="S339" i="18"/>
  <c r="B340" i="18"/>
  <c r="D340" i="18"/>
  <c r="N340" i="18"/>
  <c r="O340" i="18"/>
  <c r="P340" i="18"/>
  <c r="Q340" i="18"/>
  <c r="R340" i="18"/>
  <c r="S340" i="18"/>
  <c r="B341" i="18"/>
  <c r="D341" i="18"/>
  <c r="N341" i="18"/>
  <c r="O341" i="18"/>
  <c r="P341" i="18"/>
  <c r="Q341" i="18"/>
  <c r="R341" i="18"/>
  <c r="S341" i="18"/>
  <c r="B342" i="18"/>
  <c r="D342" i="18"/>
  <c r="N342" i="18"/>
  <c r="O342" i="18"/>
  <c r="P342" i="18"/>
  <c r="Q342" i="18"/>
  <c r="R342" i="18"/>
  <c r="S342" i="18"/>
  <c r="B343" i="18"/>
  <c r="D343" i="18"/>
  <c r="N343" i="18"/>
  <c r="O343" i="18"/>
  <c r="P343" i="18"/>
  <c r="Q343" i="18"/>
  <c r="R343" i="18"/>
  <c r="S343" i="18"/>
  <c r="B344" i="18"/>
  <c r="D344" i="18"/>
  <c r="N344" i="18"/>
  <c r="O344" i="18"/>
  <c r="P344" i="18"/>
  <c r="Q344" i="18"/>
  <c r="R344" i="18"/>
  <c r="S344" i="18"/>
  <c r="B345" i="18"/>
  <c r="D345" i="18"/>
  <c r="N345" i="18"/>
  <c r="O345" i="18"/>
  <c r="P345" i="18"/>
  <c r="Q345" i="18"/>
  <c r="R345" i="18"/>
  <c r="S345" i="18"/>
  <c r="B346" i="18"/>
  <c r="D346" i="18"/>
  <c r="N346" i="18"/>
  <c r="O346" i="18"/>
  <c r="P346" i="18"/>
  <c r="Q346" i="18"/>
  <c r="R346" i="18"/>
  <c r="S346" i="18"/>
  <c r="B347" i="18"/>
  <c r="D347" i="18"/>
  <c r="N347" i="18"/>
  <c r="O347" i="18"/>
  <c r="P347" i="18"/>
  <c r="Q347" i="18"/>
  <c r="R347" i="18"/>
  <c r="S347" i="18"/>
  <c r="B348" i="18"/>
  <c r="D348" i="18"/>
  <c r="N348" i="18"/>
  <c r="O348" i="18"/>
  <c r="P348" i="18"/>
  <c r="Q348" i="18"/>
  <c r="R348" i="18"/>
  <c r="S348" i="18"/>
  <c r="B349" i="18"/>
  <c r="D349" i="18"/>
  <c r="N349" i="18"/>
  <c r="O349" i="18"/>
  <c r="P349" i="18"/>
  <c r="Q349" i="18"/>
  <c r="R349" i="18"/>
  <c r="S349" i="18"/>
  <c r="B350" i="18"/>
  <c r="D350" i="18"/>
  <c r="N350" i="18"/>
  <c r="O350" i="18"/>
  <c r="P350" i="18"/>
  <c r="Q350" i="18"/>
  <c r="R350" i="18"/>
  <c r="S350" i="18"/>
  <c r="B351" i="18"/>
  <c r="D351" i="18"/>
  <c r="N351" i="18"/>
  <c r="O351" i="18"/>
  <c r="P351" i="18"/>
  <c r="Q351" i="18"/>
  <c r="R351" i="18"/>
  <c r="S351" i="18"/>
  <c r="B352" i="18"/>
  <c r="D352" i="18"/>
  <c r="N352" i="18"/>
  <c r="O352" i="18"/>
  <c r="P352" i="18"/>
  <c r="Q352" i="18"/>
  <c r="R352" i="18"/>
  <c r="S352" i="18"/>
  <c r="B353" i="18"/>
  <c r="D353" i="18"/>
  <c r="N353" i="18"/>
  <c r="O353" i="18"/>
  <c r="P353" i="18"/>
  <c r="Q353" i="18"/>
  <c r="R353" i="18"/>
  <c r="S353" i="18"/>
  <c r="B354" i="18"/>
  <c r="D354" i="18"/>
  <c r="N354" i="18"/>
  <c r="O354" i="18"/>
  <c r="P354" i="18"/>
  <c r="Q354" i="18"/>
  <c r="R354" i="18"/>
  <c r="S354" i="18"/>
  <c r="B355" i="18"/>
  <c r="D355" i="18"/>
  <c r="N355" i="18"/>
  <c r="O355" i="18"/>
  <c r="P355" i="18"/>
  <c r="Q355" i="18"/>
  <c r="R355" i="18"/>
  <c r="S355" i="18"/>
  <c r="B356" i="18"/>
  <c r="D356" i="18"/>
  <c r="N356" i="18"/>
  <c r="O356" i="18"/>
  <c r="P356" i="18"/>
  <c r="Q356" i="18"/>
  <c r="R356" i="18"/>
  <c r="S356" i="18"/>
  <c r="B357" i="18"/>
  <c r="D357" i="18"/>
  <c r="N357" i="18"/>
  <c r="O357" i="18"/>
  <c r="P357" i="18"/>
  <c r="Q357" i="18"/>
  <c r="R357" i="18"/>
  <c r="S357" i="18"/>
  <c r="B358" i="18"/>
  <c r="D358" i="18"/>
  <c r="N358" i="18"/>
  <c r="O358" i="18"/>
  <c r="P358" i="18"/>
  <c r="Q358" i="18"/>
  <c r="R358" i="18"/>
  <c r="S358" i="18"/>
  <c r="B359" i="18"/>
  <c r="D359" i="18"/>
  <c r="N359" i="18"/>
  <c r="O359" i="18"/>
  <c r="P359" i="18"/>
  <c r="Q359" i="18"/>
  <c r="R359" i="18"/>
  <c r="S359" i="18"/>
  <c r="B360" i="18"/>
  <c r="D360" i="18"/>
  <c r="N360" i="18"/>
  <c r="O360" i="18"/>
  <c r="P360" i="18"/>
  <c r="Q360" i="18"/>
  <c r="R360" i="18"/>
  <c r="S360" i="18"/>
  <c r="B361" i="18"/>
  <c r="D361" i="18"/>
  <c r="N361" i="18"/>
  <c r="O361" i="18"/>
  <c r="P361" i="18"/>
  <c r="Q361" i="18"/>
  <c r="R361" i="18"/>
  <c r="S361" i="18"/>
  <c r="B362" i="18"/>
  <c r="D362" i="18"/>
  <c r="N362" i="18"/>
  <c r="O362" i="18"/>
  <c r="P362" i="18"/>
  <c r="Q362" i="18"/>
  <c r="R362" i="18"/>
  <c r="S362" i="18"/>
  <c r="B363" i="18"/>
  <c r="D363" i="18"/>
  <c r="N363" i="18"/>
  <c r="O363" i="18"/>
  <c r="P363" i="18"/>
  <c r="Q363" i="18"/>
  <c r="R363" i="18"/>
  <c r="S363" i="18"/>
  <c r="B364" i="18"/>
  <c r="D364" i="18"/>
  <c r="N364" i="18"/>
  <c r="O364" i="18"/>
  <c r="P364" i="18"/>
  <c r="Q364" i="18"/>
  <c r="R364" i="18"/>
  <c r="S364" i="18"/>
  <c r="B365" i="18"/>
  <c r="D365" i="18"/>
  <c r="N365" i="18"/>
  <c r="O365" i="18"/>
  <c r="P365" i="18"/>
  <c r="Q365" i="18"/>
  <c r="R365" i="18"/>
  <c r="S365" i="18"/>
  <c r="B366" i="18"/>
  <c r="D366" i="18"/>
  <c r="N366" i="18"/>
  <c r="O366" i="18"/>
  <c r="P366" i="18"/>
  <c r="Q366" i="18"/>
  <c r="R366" i="18"/>
  <c r="S366" i="18"/>
  <c r="B367" i="18"/>
  <c r="D367" i="18"/>
  <c r="N367" i="18"/>
  <c r="O367" i="18"/>
  <c r="P367" i="18"/>
  <c r="Q367" i="18"/>
  <c r="R367" i="18"/>
  <c r="S367" i="18"/>
  <c r="B368" i="18"/>
  <c r="D368" i="18"/>
  <c r="N368" i="18"/>
  <c r="O368" i="18"/>
  <c r="P368" i="18"/>
  <c r="Q368" i="18"/>
  <c r="R368" i="18"/>
  <c r="S368" i="18"/>
  <c r="B369" i="18"/>
  <c r="D369" i="18"/>
  <c r="N369" i="18"/>
  <c r="O369" i="18"/>
  <c r="P369" i="18"/>
  <c r="Q369" i="18"/>
  <c r="R369" i="18"/>
  <c r="S369" i="18"/>
  <c r="B370" i="18"/>
  <c r="D370" i="18"/>
  <c r="N370" i="18"/>
  <c r="O370" i="18"/>
  <c r="P370" i="18"/>
  <c r="Q370" i="18"/>
  <c r="R370" i="18"/>
  <c r="S370" i="18"/>
  <c r="B371" i="18"/>
  <c r="D371" i="18"/>
  <c r="N371" i="18"/>
  <c r="O371" i="18"/>
  <c r="P371" i="18"/>
  <c r="Q371" i="18"/>
  <c r="R371" i="18"/>
  <c r="S371" i="18"/>
  <c r="B372" i="18"/>
  <c r="D372" i="18"/>
  <c r="N372" i="18"/>
  <c r="O372" i="18"/>
  <c r="P372" i="18"/>
  <c r="Q372" i="18"/>
  <c r="R372" i="18"/>
  <c r="S372" i="18"/>
  <c r="B373" i="18"/>
  <c r="D373" i="18"/>
  <c r="N373" i="18"/>
  <c r="O373" i="18"/>
  <c r="P373" i="18"/>
  <c r="Q373" i="18"/>
  <c r="R373" i="18"/>
  <c r="S373" i="18"/>
  <c r="B374" i="18"/>
  <c r="D374" i="18"/>
  <c r="N374" i="18"/>
  <c r="O374" i="18"/>
  <c r="P374" i="18"/>
  <c r="Q374" i="18"/>
  <c r="R374" i="18"/>
  <c r="S374" i="18"/>
  <c r="B375" i="18"/>
  <c r="D375" i="18"/>
  <c r="N375" i="18"/>
  <c r="O375" i="18"/>
  <c r="P375" i="18"/>
  <c r="Q375" i="18"/>
  <c r="R375" i="18"/>
  <c r="S375" i="18"/>
  <c r="B376" i="18"/>
  <c r="D376" i="18"/>
  <c r="N376" i="18"/>
  <c r="O376" i="18"/>
  <c r="P376" i="18"/>
  <c r="Q376" i="18"/>
  <c r="R376" i="18"/>
  <c r="S376" i="18"/>
  <c r="B377" i="18"/>
  <c r="D377" i="18"/>
  <c r="N377" i="18"/>
  <c r="O377" i="18"/>
  <c r="P377" i="18"/>
  <c r="Q377" i="18"/>
  <c r="R377" i="18"/>
  <c r="S377" i="18"/>
  <c r="B378" i="18"/>
  <c r="D378" i="18"/>
  <c r="N378" i="18"/>
  <c r="O378" i="18"/>
  <c r="P378" i="18"/>
  <c r="Q378" i="18"/>
  <c r="R378" i="18"/>
  <c r="S378" i="18"/>
  <c r="B379" i="18"/>
  <c r="D379" i="18"/>
  <c r="N379" i="18"/>
  <c r="O379" i="18"/>
  <c r="P379" i="18"/>
  <c r="Q379" i="18"/>
  <c r="R379" i="18"/>
  <c r="S379" i="18"/>
  <c r="B380" i="18"/>
  <c r="D380" i="18"/>
  <c r="N380" i="18"/>
  <c r="O380" i="18"/>
  <c r="P380" i="18"/>
  <c r="Q380" i="18"/>
  <c r="R380" i="18"/>
  <c r="S380" i="18"/>
  <c r="B381" i="18"/>
  <c r="D381" i="18"/>
  <c r="N381" i="18"/>
  <c r="O381" i="18"/>
  <c r="P381" i="18"/>
  <c r="Q381" i="18"/>
  <c r="R381" i="18"/>
  <c r="S381" i="18"/>
  <c r="B382" i="18"/>
  <c r="D382" i="18"/>
  <c r="N382" i="18"/>
  <c r="O382" i="18"/>
  <c r="P382" i="18"/>
  <c r="Q382" i="18"/>
  <c r="R382" i="18"/>
  <c r="S382" i="18"/>
  <c r="B210" i="18"/>
  <c r="D210" i="18"/>
  <c r="N210" i="18"/>
  <c r="O210" i="18"/>
  <c r="P210" i="18"/>
  <c r="Q210" i="18"/>
  <c r="R210" i="18"/>
  <c r="S210" i="18"/>
  <c r="B211" i="18"/>
  <c r="D211" i="18"/>
  <c r="N211" i="18"/>
  <c r="O211" i="18"/>
  <c r="P211" i="18"/>
  <c r="Q211" i="18"/>
  <c r="R211" i="18"/>
  <c r="S211" i="18"/>
  <c r="B212" i="18"/>
  <c r="D212" i="18"/>
  <c r="N212" i="18"/>
  <c r="O212" i="18"/>
  <c r="P212" i="18"/>
  <c r="Q212" i="18"/>
  <c r="R212" i="18"/>
  <c r="S212" i="18"/>
  <c r="B213" i="18"/>
  <c r="D213" i="18"/>
  <c r="N213" i="18"/>
  <c r="O213" i="18"/>
  <c r="P213" i="18"/>
  <c r="Q213" i="18"/>
  <c r="R213" i="18"/>
  <c r="S213" i="18"/>
  <c r="B214" i="18"/>
  <c r="D214" i="18"/>
  <c r="N214" i="18"/>
  <c r="O214" i="18"/>
  <c r="P214" i="18"/>
  <c r="Q214" i="18"/>
  <c r="R214" i="18"/>
  <c r="S214" i="18"/>
  <c r="B215" i="18"/>
  <c r="D215" i="18"/>
  <c r="N215" i="18"/>
  <c r="O215" i="18"/>
  <c r="P215" i="18"/>
  <c r="Q215" i="18"/>
  <c r="R215" i="18"/>
  <c r="S215" i="18"/>
  <c r="B216" i="18"/>
  <c r="D216" i="18"/>
  <c r="N216" i="18"/>
  <c r="O216" i="18"/>
  <c r="P216" i="18"/>
  <c r="Q216" i="18"/>
  <c r="R216" i="18"/>
  <c r="S216" i="18"/>
  <c r="B217" i="18"/>
  <c r="D217" i="18"/>
  <c r="N217" i="18"/>
  <c r="O217" i="18"/>
  <c r="P217" i="18"/>
  <c r="Q217" i="18"/>
  <c r="R217" i="18"/>
  <c r="S217" i="18"/>
  <c r="B218" i="18"/>
  <c r="D218" i="18"/>
  <c r="N218" i="18"/>
  <c r="O218" i="18"/>
  <c r="P218" i="18"/>
  <c r="Q218" i="18"/>
  <c r="R218" i="18"/>
  <c r="S218" i="18"/>
  <c r="B219" i="18"/>
  <c r="D219" i="18"/>
  <c r="N219" i="18"/>
  <c r="O219" i="18"/>
  <c r="P219" i="18"/>
  <c r="Q219" i="18"/>
  <c r="R219" i="18"/>
  <c r="S219" i="18"/>
  <c r="B220" i="18"/>
  <c r="D220" i="18"/>
  <c r="N220" i="18"/>
  <c r="O220" i="18"/>
  <c r="P220" i="18"/>
  <c r="Q220" i="18"/>
  <c r="R220" i="18"/>
  <c r="S220" i="18"/>
  <c r="B221" i="18"/>
  <c r="D221" i="18"/>
  <c r="N221" i="18"/>
  <c r="O221" i="18"/>
  <c r="P221" i="18"/>
  <c r="Q221" i="18"/>
  <c r="R221" i="18"/>
  <c r="S221" i="18"/>
  <c r="B222" i="18"/>
  <c r="D222" i="18"/>
  <c r="N222" i="18"/>
  <c r="O222" i="18"/>
  <c r="P222" i="18"/>
  <c r="Q222" i="18"/>
  <c r="R222" i="18"/>
  <c r="S222" i="18"/>
  <c r="B223" i="18"/>
  <c r="D223" i="18"/>
  <c r="N223" i="18"/>
  <c r="O223" i="18"/>
  <c r="P223" i="18"/>
  <c r="Q223" i="18"/>
  <c r="R223" i="18"/>
  <c r="S223" i="18"/>
  <c r="B224" i="18"/>
  <c r="D224" i="18"/>
  <c r="N224" i="18"/>
  <c r="O224" i="18"/>
  <c r="P224" i="18"/>
  <c r="Q224" i="18"/>
  <c r="R224" i="18"/>
  <c r="S224" i="18"/>
  <c r="B225" i="18"/>
  <c r="D225" i="18"/>
  <c r="N225" i="18"/>
  <c r="O225" i="18"/>
  <c r="P225" i="18"/>
  <c r="Q225" i="18"/>
  <c r="R225" i="18"/>
  <c r="S225" i="18"/>
  <c r="B226" i="18"/>
  <c r="D226" i="18"/>
  <c r="N226" i="18"/>
  <c r="O226" i="18"/>
  <c r="P226" i="18"/>
  <c r="Q226" i="18"/>
  <c r="R226" i="18"/>
  <c r="S226" i="18"/>
  <c r="B227" i="18"/>
  <c r="D227" i="18"/>
  <c r="N227" i="18"/>
  <c r="O227" i="18"/>
  <c r="P227" i="18"/>
  <c r="Q227" i="18"/>
  <c r="R227" i="18"/>
  <c r="S227" i="18"/>
  <c r="B228" i="18"/>
  <c r="D228" i="18"/>
  <c r="N228" i="18"/>
  <c r="O228" i="18"/>
  <c r="P228" i="18"/>
  <c r="Q228" i="18"/>
  <c r="R228" i="18"/>
  <c r="S228" i="18"/>
  <c r="B229" i="18"/>
  <c r="D229" i="18"/>
  <c r="N229" i="18"/>
  <c r="O229" i="18"/>
  <c r="P229" i="18"/>
  <c r="Q229" i="18"/>
  <c r="R229" i="18"/>
  <c r="S229" i="18"/>
  <c r="B230" i="18"/>
  <c r="D230" i="18"/>
  <c r="N230" i="18"/>
  <c r="O230" i="18"/>
  <c r="P230" i="18"/>
  <c r="Q230" i="18"/>
  <c r="R230" i="18"/>
  <c r="S230" i="18"/>
  <c r="B231" i="18"/>
  <c r="D231" i="18"/>
  <c r="N231" i="18"/>
  <c r="O231" i="18"/>
  <c r="P231" i="18"/>
  <c r="Q231" i="18"/>
  <c r="R231" i="18"/>
  <c r="S231" i="18"/>
  <c r="B232" i="18"/>
  <c r="D232" i="18"/>
  <c r="N232" i="18"/>
  <c r="O232" i="18"/>
  <c r="P232" i="18"/>
  <c r="Q232" i="18"/>
  <c r="R232" i="18"/>
  <c r="S232" i="18"/>
  <c r="B233" i="18"/>
  <c r="D233" i="18"/>
  <c r="N233" i="18"/>
  <c r="O233" i="18"/>
  <c r="P233" i="18"/>
  <c r="Q233" i="18"/>
  <c r="R233" i="18"/>
  <c r="S233" i="18"/>
  <c r="B234" i="18"/>
  <c r="D234" i="18"/>
  <c r="N234" i="18"/>
  <c r="O234" i="18"/>
  <c r="P234" i="18"/>
  <c r="Q234" i="18"/>
  <c r="R234" i="18"/>
  <c r="S234" i="18"/>
  <c r="B235" i="18"/>
  <c r="D235" i="18"/>
  <c r="N235" i="18"/>
  <c r="O235" i="18"/>
  <c r="P235" i="18"/>
  <c r="Q235" i="18"/>
  <c r="R235" i="18"/>
  <c r="S235" i="18"/>
  <c r="B236" i="18"/>
  <c r="D236" i="18"/>
  <c r="N236" i="18"/>
  <c r="O236" i="18"/>
  <c r="P236" i="18"/>
  <c r="Q236" i="18"/>
  <c r="R236" i="18"/>
  <c r="S236" i="18"/>
  <c r="B237" i="18"/>
  <c r="D237" i="18"/>
  <c r="N237" i="18"/>
  <c r="O237" i="18"/>
  <c r="P237" i="18"/>
  <c r="Q237" i="18"/>
  <c r="R237" i="18"/>
  <c r="S237" i="18"/>
  <c r="B238" i="18"/>
  <c r="D238" i="18"/>
  <c r="N238" i="18"/>
  <c r="O238" i="18"/>
  <c r="P238" i="18"/>
  <c r="Q238" i="18"/>
  <c r="R238" i="18"/>
  <c r="S238" i="18"/>
  <c r="B239" i="18"/>
  <c r="D239" i="18"/>
  <c r="N239" i="18"/>
  <c r="O239" i="18"/>
  <c r="P239" i="18"/>
  <c r="Q239" i="18"/>
  <c r="R239" i="18"/>
  <c r="S239" i="18"/>
  <c r="B240" i="18"/>
  <c r="D240" i="18"/>
  <c r="N240" i="18"/>
  <c r="O240" i="18"/>
  <c r="P240" i="18"/>
  <c r="Q240" i="18"/>
  <c r="R240" i="18"/>
  <c r="S240" i="18"/>
  <c r="B241" i="18"/>
  <c r="D241" i="18"/>
  <c r="N241" i="18"/>
  <c r="O241" i="18"/>
  <c r="P241" i="18"/>
  <c r="Q241" i="18"/>
  <c r="R241" i="18"/>
  <c r="S241" i="18"/>
  <c r="B242" i="18"/>
  <c r="D242" i="18"/>
  <c r="N242" i="18"/>
  <c r="O242" i="18"/>
  <c r="P242" i="18"/>
  <c r="Q242" i="18"/>
  <c r="R242" i="18"/>
  <c r="S242" i="18"/>
  <c r="B243" i="18"/>
  <c r="D243" i="18"/>
  <c r="N243" i="18"/>
  <c r="O243" i="18"/>
  <c r="P243" i="18"/>
  <c r="Q243" i="18"/>
  <c r="R243" i="18"/>
  <c r="S243" i="18"/>
  <c r="B244" i="18"/>
  <c r="D244" i="18"/>
  <c r="N244" i="18"/>
  <c r="O244" i="18"/>
  <c r="P244" i="18"/>
  <c r="Q244" i="18"/>
  <c r="R244" i="18"/>
  <c r="S244" i="18"/>
  <c r="B245" i="18"/>
  <c r="D245" i="18"/>
  <c r="N245" i="18"/>
  <c r="O245" i="18"/>
  <c r="P245" i="18"/>
  <c r="Q245" i="18"/>
  <c r="R245" i="18"/>
  <c r="S245" i="18"/>
  <c r="B246" i="18"/>
  <c r="D246" i="18"/>
  <c r="N246" i="18"/>
  <c r="O246" i="18"/>
  <c r="P246" i="18"/>
  <c r="Q246" i="18"/>
  <c r="R246" i="18"/>
  <c r="S246" i="18"/>
  <c r="B247" i="18"/>
  <c r="D247" i="18"/>
  <c r="N247" i="18"/>
  <c r="O247" i="18"/>
  <c r="P247" i="18"/>
  <c r="Q247" i="18"/>
  <c r="R247" i="18"/>
  <c r="S247" i="18"/>
  <c r="B248" i="18"/>
  <c r="D248" i="18"/>
  <c r="N248" i="18"/>
  <c r="O248" i="18"/>
  <c r="P248" i="18"/>
  <c r="Q248" i="18"/>
  <c r="R248" i="18"/>
  <c r="S248" i="18"/>
  <c r="B249" i="18"/>
  <c r="D249" i="18"/>
  <c r="N249" i="18"/>
  <c r="O249" i="18"/>
  <c r="P249" i="18"/>
  <c r="Q249" i="18"/>
  <c r="R249" i="18"/>
  <c r="S249" i="18"/>
  <c r="B250" i="18"/>
  <c r="D250" i="18"/>
  <c r="N250" i="18"/>
  <c r="O250" i="18"/>
  <c r="P250" i="18"/>
  <c r="Q250" i="18"/>
  <c r="R250" i="18"/>
  <c r="S250" i="18"/>
  <c r="B251" i="18"/>
  <c r="D251" i="18"/>
  <c r="N251" i="18"/>
  <c r="O251" i="18"/>
  <c r="P251" i="18"/>
  <c r="Q251" i="18"/>
  <c r="R251" i="18"/>
  <c r="S251" i="18"/>
  <c r="B252" i="18"/>
  <c r="D252" i="18"/>
  <c r="N252" i="18"/>
  <c r="O252" i="18"/>
  <c r="P252" i="18"/>
  <c r="Q252" i="18"/>
  <c r="R252" i="18"/>
  <c r="S252" i="18"/>
  <c r="B253" i="18"/>
  <c r="D253" i="18"/>
  <c r="N253" i="18"/>
  <c r="O253" i="18"/>
  <c r="P253" i="18"/>
  <c r="Q253" i="18"/>
  <c r="R253" i="18"/>
  <c r="S253" i="18"/>
  <c r="B254" i="18"/>
  <c r="D254" i="18"/>
  <c r="N254" i="18"/>
  <c r="O254" i="18"/>
  <c r="P254" i="18"/>
  <c r="Q254" i="18"/>
  <c r="R254" i="18"/>
  <c r="S254" i="18"/>
  <c r="B255" i="18"/>
  <c r="D255" i="18"/>
  <c r="N255" i="18"/>
  <c r="O255" i="18"/>
  <c r="P255" i="18"/>
  <c r="Q255" i="18"/>
  <c r="R255" i="18"/>
  <c r="S255" i="18"/>
  <c r="B256" i="18"/>
  <c r="D256" i="18"/>
  <c r="N256" i="18"/>
  <c r="O256" i="18"/>
  <c r="P256" i="18"/>
  <c r="Q256" i="18"/>
  <c r="R256" i="18"/>
  <c r="S256" i="18"/>
  <c r="B257" i="18"/>
  <c r="D257" i="18"/>
  <c r="N257" i="18"/>
  <c r="O257" i="18"/>
  <c r="P257" i="18"/>
  <c r="Q257" i="18"/>
  <c r="R257" i="18"/>
  <c r="S257" i="18"/>
  <c r="B258" i="18"/>
  <c r="D258" i="18"/>
  <c r="N258" i="18"/>
  <c r="O258" i="18"/>
  <c r="P258" i="18"/>
  <c r="Q258" i="18"/>
  <c r="R258" i="18"/>
  <c r="S258" i="18"/>
  <c r="B259" i="18"/>
  <c r="D259" i="18"/>
  <c r="N259" i="18"/>
  <c r="O259" i="18"/>
  <c r="P259" i="18"/>
  <c r="Q259" i="18"/>
  <c r="R259" i="18"/>
  <c r="S259" i="18"/>
  <c r="B260" i="18"/>
  <c r="D260" i="18"/>
  <c r="N260" i="18"/>
  <c r="O260" i="18"/>
  <c r="P260" i="18"/>
  <c r="Q260" i="18"/>
  <c r="R260" i="18"/>
  <c r="S260" i="18"/>
  <c r="B261" i="18"/>
  <c r="D261" i="18"/>
  <c r="N261" i="18"/>
  <c r="O261" i="18"/>
  <c r="P261" i="18"/>
  <c r="Q261" i="18"/>
  <c r="R261" i="18"/>
  <c r="S261" i="18"/>
  <c r="B262" i="18"/>
  <c r="D262" i="18"/>
  <c r="N262" i="18"/>
  <c r="O262" i="18"/>
  <c r="P262" i="18"/>
  <c r="Q262" i="18"/>
  <c r="R262" i="18"/>
  <c r="S262" i="18"/>
  <c r="B263" i="18"/>
  <c r="D263" i="18"/>
  <c r="N263" i="18"/>
  <c r="O263" i="18"/>
  <c r="P263" i="18"/>
  <c r="Q263" i="18"/>
  <c r="R263" i="18"/>
  <c r="S263" i="18"/>
  <c r="B264" i="18"/>
  <c r="D264" i="18"/>
  <c r="N264" i="18"/>
  <c r="O264" i="18"/>
  <c r="P264" i="18"/>
  <c r="Q264" i="18"/>
  <c r="R264" i="18"/>
  <c r="S264" i="18"/>
  <c r="B265" i="18"/>
  <c r="D265" i="18"/>
  <c r="N265" i="18"/>
  <c r="O265" i="18"/>
  <c r="P265" i="18"/>
  <c r="Q265" i="18"/>
  <c r="R265" i="18"/>
  <c r="S265" i="18"/>
  <c r="B266" i="18"/>
  <c r="D266" i="18"/>
  <c r="N266" i="18"/>
  <c r="O266" i="18"/>
  <c r="P266" i="18"/>
  <c r="Q266" i="18"/>
  <c r="R266" i="18"/>
  <c r="S266" i="18"/>
  <c r="B267" i="18"/>
  <c r="D267" i="18"/>
  <c r="N267" i="18"/>
  <c r="O267" i="18"/>
  <c r="P267" i="18"/>
  <c r="Q267" i="18"/>
  <c r="R267" i="18"/>
  <c r="S267" i="18"/>
  <c r="B268" i="18"/>
  <c r="D268" i="18"/>
  <c r="N268" i="18"/>
  <c r="O268" i="18"/>
  <c r="P268" i="18"/>
  <c r="Q268" i="18"/>
  <c r="R268" i="18"/>
  <c r="S268" i="18"/>
  <c r="B269" i="18"/>
  <c r="D269" i="18"/>
  <c r="N269" i="18"/>
  <c r="O269" i="18"/>
  <c r="P269" i="18"/>
  <c r="Q269" i="18"/>
  <c r="R269" i="18"/>
  <c r="S269" i="18"/>
  <c r="B270" i="18"/>
  <c r="D270" i="18"/>
  <c r="N270" i="18"/>
  <c r="O270" i="18"/>
  <c r="P270" i="18"/>
  <c r="Q270" i="18"/>
  <c r="R270" i="18"/>
  <c r="S270" i="18"/>
  <c r="B271" i="18"/>
  <c r="D271" i="18"/>
  <c r="N271" i="18"/>
  <c r="O271" i="18"/>
  <c r="P271" i="18"/>
  <c r="Q271" i="18"/>
  <c r="R271" i="18"/>
  <c r="S271" i="18"/>
  <c r="B272" i="18"/>
  <c r="D272" i="18"/>
  <c r="N272" i="18"/>
  <c r="O272" i="18"/>
  <c r="P272" i="18"/>
  <c r="Q272" i="18"/>
  <c r="R272" i="18"/>
  <c r="S272" i="18"/>
  <c r="B273" i="18"/>
  <c r="D273" i="18"/>
  <c r="N273" i="18"/>
  <c r="O273" i="18"/>
  <c r="P273" i="18"/>
  <c r="Q273" i="18"/>
  <c r="R273" i="18"/>
  <c r="S273" i="18"/>
  <c r="B274" i="18"/>
  <c r="D274" i="18"/>
  <c r="N274" i="18"/>
  <c r="O274" i="18"/>
  <c r="P274" i="18"/>
  <c r="Q274" i="18"/>
  <c r="R274" i="18"/>
  <c r="S274" i="18"/>
  <c r="B275" i="18"/>
  <c r="D275" i="18"/>
  <c r="N275" i="18"/>
  <c r="O275" i="18"/>
  <c r="P275" i="18"/>
  <c r="Q275" i="18"/>
  <c r="R275" i="18"/>
  <c r="S275" i="18"/>
  <c r="B276" i="18"/>
  <c r="D276" i="18"/>
  <c r="N276" i="18"/>
  <c r="O276" i="18"/>
  <c r="P276" i="18"/>
  <c r="Q276" i="18"/>
  <c r="R276" i="18"/>
  <c r="S276" i="18"/>
  <c r="B277" i="18"/>
  <c r="D277" i="18"/>
  <c r="N277" i="18"/>
  <c r="O277" i="18"/>
  <c r="P277" i="18"/>
  <c r="Q277" i="18"/>
  <c r="R277" i="18"/>
  <c r="S277" i="18"/>
  <c r="B278" i="18"/>
  <c r="D278" i="18"/>
  <c r="N278" i="18"/>
  <c r="O278" i="18"/>
  <c r="P278" i="18"/>
  <c r="Q278" i="18"/>
  <c r="R278" i="18"/>
  <c r="S278" i="18"/>
  <c r="B279" i="18"/>
  <c r="D279" i="18"/>
  <c r="N279" i="18"/>
  <c r="O279" i="18"/>
  <c r="P279" i="18"/>
  <c r="Q279" i="18"/>
  <c r="R279" i="18"/>
  <c r="S279" i="18"/>
  <c r="B280" i="18"/>
  <c r="D280" i="18"/>
  <c r="N280" i="18"/>
  <c r="O280" i="18"/>
  <c r="P280" i="18"/>
  <c r="Q280" i="18"/>
  <c r="R280" i="18"/>
  <c r="S280" i="18"/>
  <c r="B281" i="18"/>
  <c r="D281" i="18"/>
  <c r="N281" i="18"/>
  <c r="O281" i="18"/>
  <c r="P281" i="18"/>
  <c r="Q281" i="18"/>
  <c r="R281" i="18"/>
  <c r="S281" i="18"/>
  <c r="B282" i="18"/>
  <c r="D282" i="18"/>
  <c r="N282" i="18"/>
  <c r="O282" i="18"/>
  <c r="P282" i="18"/>
  <c r="Q282" i="18"/>
  <c r="R282" i="18"/>
  <c r="S282" i="18"/>
  <c r="B283" i="18"/>
  <c r="D283" i="18"/>
  <c r="N283" i="18"/>
  <c r="O283" i="18"/>
  <c r="P283" i="18"/>
  <c r="Q283" i="18"/>
  <c r="R283" i="18"/>
  <c r="S283" i="18"/>
  <c r="B284" i="18"/>
  <c r="D284" i="18"/>
  <c r="N284" i="18"/>
  <c r="O284" i="18"/>
  <c r="P284" i="18"/>
  <c r="Q284" i="18"/>
  <c r="R284" i="18"/>
  <c r="S284" i="18"/>
  <c r="B285" i="18"/>
  <c r="D285" i="18"/>
  <c r="N285" i="18"/>
  <c r="O285" i="18"/>
  <c r="P285" i="18"/>
  <c r="Q285" i="18"/>
  <c r="R285" i="18"/>
  <c r="S285" i="18"/>
  <c r="B286" i="18"/>
  <c r="D286" i="18"/>
  <c r="N286" i="18"/>
  <c r="O286" i="18"/>
  <c r="P286" i="18"/>
  <c r="Q286" i="18"/>
  <c r="R286" i="18"/>
  <c r="S286" i="18"/>
  <c r="B287" i="18"/>
  <c r="D287" i="18"/>
  <c r="N287" i="18"/>
  <c r="O287" i="18"/>
  <c r="P287" i="18"/>
  <c r="Q287" i="18"/>
  <c r="R287" i="18"/>
  <c r="S287" i="18"/>
  <c r="B288" i="18"/>
  <c r="D288" i="18"/>
  <c r="N288" i="18"/>
  <c r="O288" i="18"/>
  <c r="P288" i="18"/>
  <c r="Q288" i="18"/>
  <c r="R288" i="18"/>
  <c r="S288" i="18"/>
  <c r="B289" i="18"/>
  <c r="D289" i="18"/>
  <c r="N289" i="18"/>
  <c r="O289" i="18"/>
  <c r="P289" i="18"/>
  <c r="Q289" i="18"/>
  <c r="R289" i="18"/>
  <c r="S289" i="18"/>
  <c r="B144" i="18"/>
  <c r="D144" i="18"/>
  <c r="N144" i="18"/>
  <c r="O144" i="18"/>
  <c r="P144" i="18"/>
  <c r="Q144" i="18"/>
  <c r="R144" i="18"/>
  <c r="S144" i="18"/>
  <c r="B145" i="18"/>
  <c r="D145" i="18"/>
  <c r="N145" i="18"/>
  <c r="O145" i="18"/>
  <c r="P145" i="18"/>
  <c r="Q145" i="18"/>
  <c r="R145" i="18"/>
  <c r="S145" i="18"/>
  <c r="B146" i="18"/>
  <c r="D146" i="18"/>
  <c r="N146" i="18"/>
  <c r="O146" i="18"/>
  <c r="P146" i="18"/>
  <c r="Q146" i="18"/>
  <c r="R146" i="18"/>
  <c r="S146" i="18"/>
  <c r="B147" i="18"/>
  <c r="D147" i="18"/>
  <c r="N147" i="18"/>
  <c r="O147" i="18"/>
  <c r="P147" i="18"/>
  <c r="Q147" i="18"/>
  <c r="R147" i="18"/>
  <c r="S147" i="18"/>
  <c r="B148" i="18"/>
  <c r="D148" i="18"/>
  <c r="N148" i="18"/>
  <c r="O148" i="18"/>
  <c r="P148" i="18"/>
  <c r="Q148" i="18"/>
  <c r="R148" i="18"/>
  <c r="S148" i="18"/>
  <c r="B149" i="18"/>
  <c r="D149" i="18"/>
  <c r="N149" i="18"/>
  <c r="O149" i="18"/>
  <c r="P149" i="18"/>
  <c r="Q149" i="18"/>
  <c r="R149" i="18"/>
  <c r="S149" i="18"/>
  <c r="B150" i="18"/>
  <c r="D150" i="18"/>
  <c r="N150" i="18"/>
  <c r="O150" i="18"/>
  <c r="P150" i="18"/>
  <c r="Q150" i="18"/>
  <c r="R150" i="18"/>
  <c r="S150" i="18"/>
  <c r="B151" i="18"/>
  <c r="D151" i="18"/>
  <c r="N151" i="18"/>
  <c r="O151" i="18"/>
  <c r="P151" i="18"/>
  <c r="Q151" i="18"/>
  <c r="R151" i="18"/>
  <c r="S151" i="18"/>
  <c r="B152" i="18"/>
  <c r="D152" i="18"/>
  <c r="N152" i="18"/>
  <c r="O152" i="18"/>
  <c r="P152" i="18"/>
  <c r="Q152" i="18"/>
  <c r="R152" i="18"/>
  <c r="S152" i="18"/>
  <c r="B153" i="18"/>
  <c r="D153" i="18"/>
  <c r="N153" i="18"/>
  <c r="O153" i="18"/>
  <c r="P153" i="18"/>
  <c r="Q153" i="18"/>
  <c r="R153" i="18"/>
  <c r="S153" i="18"/>
  <c r="B154" i="18"/>
  <c r="D154" i="18"/>
  <c r="N154" i="18"/>
  <c r="O154" i="18"/>
  <c r="P154" i="18"/>
  <c r="Q154" i="18"/>
  <c r="R154" i="18"/>
  <c r="S154" i="18"/>
  <c r="B155" i="18"/>
  <c r="D155" i="18"/>
  <c r="N155" i="18"/>
  <c r="O155" i="18"/>
  <c r="P155" i="18"/>
  <c r="Q155" i="18"/>
  <c r="R155" i="18"/>
  <c r="S155" i="18"/>
  <c r="B156" i="18"/>
  <c r="D156" i="18"/>
  <c r="N156" i="18"/>
  <c r="O156" i="18"/>
  <c r="P156" i="18"/>
  <c r="Q156" i="18"/>
  <c r="R156" i="18"/>
  <c r="S156" i="18"/>
  <c r="B157" i="18"/>
  <c r="D157" i="18"/>
  <c r="N157" i="18"/>
  <c r="O157" i="18"/>
  <c r="P157" i="18"/>
  <c r="Q157" i="18"/>
  <c r="R157" i="18"/>
  <c r="S157" i="18"/>
  <c r="B158" i="18"/>
  <c r="D158" i="18"/>
  <c r="N158" i="18"/>
  <c r="O158" i="18"/>
  <c r="P158" i="18"/>
  <c r="Q158" i="18"/>
  <c r="R158" i="18"/>
  <c r="S158" i="18"/>
  <c r="B159" i="18"/>
  <c r="D159" i="18"/>
  <c r="N159" i="18"/>
  <c r="O159" i="18"/>
  <c r="P159" i="18"/>
  <c r="Q159" i="18"/>
  <c r="R159" i="18"/>
  <c r="S159" i="18"/>
  <c r="B160" i="18"/>
  <c r="D160" i="18"/>
  <c r="N160" i="18"/>
  <c r="O160" i="18"/>
  <c r="P160" i="18"/>
  <c r="Q160" i="18"/>
  <c r="R160" i="18"/>
  <c r="S160" i="18"/>
  <c r="B161" i="18"/>
  <c r="D161" i="18"/>
  <c r="N161" i="18"/>
  <c r="O161" i="18"/>
  <c r="P161" i="18"/>
  <c r="Q161" i="18"/>
  <c r="R161" i="18"/>
  <c r="S161" i="18"/>
  <c r="B162" i="18"/>
  <c r="D162" i="18"/>
  <c r="N162" i="18"/>
  <c r="O162" i="18"/>
  <c r="P162" i="18"/>
  <c r="Q162" i="18"/>
  <c r="R162" i="18"/>
  <c r="S162" i="18"/>
  <c r="B163" i="18"/>
  <c r="D163" i="18"/>
  <c r="N163" i="18"/>
  <c r="O163" i="18"/>
  <c r="P163" i="18"/>
  <c r="Q163" i="18"/>
  <c r="R163" i="18"/>
  <c r="S163" i="18"/>
  <c r="B164" i="18"/>
  <c r="D164" i="18"/>
  <c r="N164" i="18"/>
  <c r="O164" i="18"/>
  <c r="P164" i="18"/>
  <c r="Q164" i="18"/>
  <c r="R164" i="18"/>
  <c r="S164" i="18"/>
  <c r="B165" i="18"/>
  <c r="D165" i="18"/>
  <c r="N165" i="18"/>
  <c r="O165" i="18"/>
  <c r="P165" i="18"/>
  <c r="Q165" i="18"/>
  <c r="R165" i="18"/>
  <c r="S165" i="18"/>
  <c r="B166" i="18"/>
  <c r="D166" i="18"/>
  <c r="N166" i="18"/>
  <c r="O166" i="18"/>
  <c r="P166" i="18"/>
  <c r="Q166" i="18"/>
  <c r="R166" i="18"/>
  <c r="S166" i="18"/>
  <c r="B167" i="18"/>
  <c r="D167" i="18"/>
  <c r="N167" i="18"/>
  <c r="O167" i="18"/>
  <c r="P167" i="18"/>
  <c r="Q167" i="18"/>
  <c r="R167" i="18"/>
  <c r="S167" i="18"/>
  <c r="B168" i="18"/>
  <c r="D168" i="18"/>
  <c r="N168" i="18"/>
  <c r="O168" i="18"/>
  <c r="P168" i="18"/>
  <c r="Q168" i="18"/>
  <c r="R168" i="18"/>
  <c r="S168" i="18"/>
  <c r="B169" i="18"/>
  <c r="D169" i="18"/>
  <c r="N169" i="18"/>
  <c r="O169" i="18"/>
  <c r="P169" i="18"/>
  <c r="Q169" i="18"/>
  <c r="R169" i="18"/>
  <c r="S169" i="18"/>
  <c r="B170" i="18"/>
  <c r="D170" i="18"/>
  <c r="N170" i="18"/>
  <c r="O170" i="18"/>
  <c r="P170" i="18"/>
  <c r="Q170" i="18"/>
  <c r="R170" i="18"/>
  <c r="S170" i="18"/>
  <c r="B171" i="18"/>
  <c r="D171" i="18"/>
  <c r="N171" i="18"/>
  <c r="O171" i="18"/>
  <c r="P171" i="18"/>
  <c r="Q171" i="18"/>
  <c r="R171" i="18"/>
  <c r="S171" i="18"/>
  <c r="B172" i="18"/>
  <c r="D172" i="18"/>
  <c r="N172" i="18"/>
  <c r="O172" i="18"/>
  <c r="P172" i="18"/>
  <c r="Q172" i="18"/>
  <c r="R172" i="18"/>
  <c r="S172" i="18"/>
  <c r="B173" i="18"/>
  <c r="D173" i="18"/>
  <c r="N173" i="18"/>
  <c r="O173" i="18"/>
  <c r="P173" i="18"/>
  <c r="Q173" i="18"/>
  <c r="R173" i="18"/>
  <c r="S173" i="18"/>
  <c r="B174" i="18"/>
  <c r="D174" i="18"/>
  <c r="N174" i="18"/>
  <c r="O174" i="18"/>
  <c r="P174" i="18"/>
  <c r="Q174" i="18"/>
  <c r="R174" i="18"/>
  <c r="S174" i="18"/>
  <c r="B175" i="18"/>
  <c r="D175" i="18"/>
  <c r="N175" i="18"/>
  <c r="O175" i="18"/>
  <c r="P175" i="18"/>
  <c r="Q175" i="18"/>
  <c r="R175" i="18"/>
  <c r="S175" i="18"/>
  <c r="B176" i="18"/>
  <c r="D176" i="18"/>
  <c r="N176" i="18"/>
  <c r="O176" i="18"/>
  <c r="P176" i="18"/>
  <c r="Q176" i="18"/>
  <c r="R176" i="18"/>
  <c r="S176" i="18"/>
  <c r="B177" i="18"/>
  <c r="D177" i="18"/>
  <c r="N177" i="18"/>
  <c r="O177" i="18"/>
  <c r="P177" i="18"/>
  <c r="Q177" i="18"/>
  <c r="R177" i="18"/>
  <c r="S177" i="18"/>
  <c r="B178" i="18"/>
  <c r="D178" i="18"/>
  <c r="N178" i="18"/>
  <c r="O178" i="18"/>
  <c r="P178" i="18"/>
  <c r="Q178" i="18"/>
  <c r="R178" i="18"/>
  <c r="S178" i="18"/>
  <c r="B179" i="18"/>
  <c r="D179" i="18"/>
  <c r="N179" i="18"/>
  <c r="O179" i="18"/>
  <c r="P179" i="18"/>
  <c r="Q179" i="18"/>
  <c r="R179" i="18"/>
  <c r="S179" i="18"/>
  <c r="B180" i="18"/>
  <c r="D180" i="18"/>
  <c r="N180" i="18"/>
  <c r="O180" i="18"/>
  <c r="P180" i="18"/>
  <c r="Q180" i="18"/>
  <c r="R180" i="18"/>
  <c r="S180" i="18"/>
  <c r="B181" i="18"/>
  <c r="D181" i="18"/>
  <c r="N181" i="18"/>
  <c r="O181" i="18"/>
  <c r="P181" i="18"/>
  <c r="Q181" i="18"/>
  <c r="R181" i="18"/>
  <c r="S181" i="18"/>
  <c r="B182" i="18"/>
  <c r="D182" i="18"/>
  <c r="N182" i="18"/>
  <c r="O182" i="18"/>
  <c r="P182" i="18"/>
  <c r="Q182" i="18"/>
  <c r="R182" i="18"/>
  <c r="S182" i="18"/>
  <c r="B183" i="18"/>
  <c r="D183" i="18"/>
  <c r="N183" i="18"/>
  <c r="O183" i="18"/>
  <c r="P183" i="18"/>
  <c r="Q183" i="18"/>
  <c r="R183" i="18"/>
  <c r="S183" i="18"/>
  <c r="B184" i="18"/>
  <c r="D184" i="18"/>
  <c r="N184" i="18"/>
  <c r="O184" i="18"/>
  <c r="P184" i="18"/>
  <c r="Q184" i="18"/>
  <c r="R184" i="18"/>
  <c r="S184" i="18"/>
  <c r="B185" i="18"/>
  <c r="D185" i="18"/>
  <c r="N185" i="18"/>
  <c r="O185" i="18"/>
  <c r="P185" i="18"/>
  <c r="Q185" i="18"/>
  <c r="R185" i="18"/>
  <c r="S185" i="18"/>
  <c r="B186" i="18"/>
  <c r="D186" i="18"/>
  <c r="N186" i="18"/>
  <c r="O186" i="18"/>
  <c r="P186" i="18"/>
  <c r="Q186" i="18"/>
  <c r="R186" i="18"/>
  <c r="S186" i="18"/>
  <c r="B187" i="18"/>
  <c r="D187" i="18"/>
  <c r="N187" i="18"/>
  <c r="O187" i="18"/>
  <c r="P187" i="18"/>
  <c r="Q187" i="18"/>
  <c r="R187" i="18"/>
  <c r="S187" i="18"/>
  <c r="B188" i="18"/>
  <c r="D188" i="18"/>
  <c r="N188" i="18"/>
  <c r="O188" i="18"/>
  <c r="P188" i="18"/>
  <c r="Q188" i="18"/>
  <c r="R188" i="18"/>
  <c r="S188" i="18"/>
  <c r="B189" i="18"/>
  <c r="D189" i="18"/>
  <c r="N189" i="18"/>
  <c r="O189" i="18"/>
  <c r="P189" i="18"/>
  <c r="Q189" i="18"/>
  <c r="R189" i="18"/>
  <c r="S189" i="18"/>
  <c r="B190" i="18"/>
  <c r="D190" i="18"/>
  <c r="N190" i="18"/>
  <c r="O190" i="18"/>
  <c r="P190" i="18"/>
  <c r="Q190" i="18"/>
  <c r="R190" i="18"/>
  <c r="S190" i="18"/>
  <c r="B191" i="18"/>
  <c r="D191" i="18"/>
  <c r="N191" i="18"/>
  <c r="O191" i="18"/>
  <c r="P191" i="18"/>
  <c r="Q191" i="18"/>
  <c r="R191" i="18"/>
  <c r="S191" i="18"/>
  <c r="B192" i="18"/>
  <c r="D192" i="18"/>
  <c r="N192" i="18"/>
  <c r="O192" i="18"/>
  <c r="P192" i="18"/>
  <c r="Q192" i="18"/>
  <c r="R192" i="18"/>
  <c r="S192" i="18"/>
  <c r="B193" i="18"/>
  <c r="D193" i="18"/>
  <c r="N193" i="18"/>
  <c r="O193" i="18"/>
  <c r="P193" i="18"/>
  <c r="Q193" i="18"/>
  <c r="R193" i="18"/>
  <c r="S193" i="18"/>
  <c r="B194" i="18"/>
  <c r="D194" i="18"/>
  <c r="N194" i="18"/>
  <c r="O194" i="18"/>
  <c r="P194" i="18"/>
  <c r="Q194" i="18"/>
  <c r="R194" i="18"/>
  <c r="S194" i="18"/>
  <c r="B195" i="18"/>
  <c r="D195" i="18"/>
  <c r="N195" i="18"/>
  <c r="O195" i="18"/>
  <c r="P195" i="18"/>
  <c r="Q195" i="18"/>
  <c r="R195" i="18"/>
  <c r="S195" i="18"/>
  <c r="B196" i="18"/>
  <c r="D196" i="18"/>
  <c r="N196" i="18"/>
  <c r="O196" i="18"/>
  <c r="P196" i="18"/>
  <c r="Q196" i="18"/>
  <c r="R196" i="18"/>
  <c r="S196" i="18"/>
  <c r="B197" i="18"/>
  <c r="D197" i="18"/>
  <c r="N197" i="18"/>
  <c r="O197" i="18"/>
  <c r="P197" i="18"/>
  <c r="Q197" i="18"/>
  <c r="R197" i="18"/>
  <c r="S197" i="18"/>
  <c r="B198" i="18"/>
  <c r="D198" i="18"/>
  <c r="N198" i="18"/>
  <c r="O198" i="18"/>
  <c r="P198" i="18"/>
  <c r="Q198" i="18"/>
  <c r="R198" i="18"/>
  <c r="S198" i="18"/>
  <c r="B199" i="18"/>
  <c r="D199" i="18"/>
  <c r="N199" i="18"/>
  <c r="O199" i="18"/>
  <c r="P199" i="18"/>
  <c r="Q199" i="18"/>
  <c r="R199" i="18"/>
  <c r="S199" i="18"/>
  <c r="B200" i="18"/>
  <c r="D200" i="18"/>
  <c r="N200" i="18"/>
  <c r="O200" i="18"/>
  <c r="P200" i="18"/>
  <c r="Q200" i="18"/>
  <c r="R200" i="18"/>
  <c r="S200" i="18"/>
  <c r="B201" i="18"/>
  <c r="D201" i="18"/>
  <c r="N201" i="18"/>
  <c r="O201" i="18"/>
  <c r="P201" i="18"/>
  <c r="Q201" i="18"/>
  <c r="R201" i="18"/>
  <c r="S201" i="18"/>
  <c r="B202" i="18"/>
  <c r="D202" i="18"/>
  <c r="N202" i="18"/>
  <c r="O202" i="18"/>
  <c r="P202" i="18"/>
  <c r="Q202" i="18"/>
  <c r="R202" i="18"/>
  <c r="S202" i="18"/>
  <c r="B203" i="18"/>
  <c r="D203" i="18"/>
  <c r="N203" i="18"/>
  <c r="O203" i="18"/>
  <c r="P203" i="18"/>
  <c r="Q203" i="18"/>
  <c r="R203" i="18"/>
  <c r="S203" i="18"/>
  <c r="B204" i="18"/>
  <c r="D204" i="18"/>
  <c r="N204" i="18"/>
  <c r="O204" i="18"/>
  <c r="P204" i="18"/>
  <c r="Q204" i="18"/>
  <c r="R204" i="18"/>
  <c r="S204" i="18"/>
  <c r="B205" i="18"/>
  <c r="D205" i="18"/>
  <c r="N205" i="18"/>
  <c r="O205" i="18"/>
  <c r="P205" i="18"/>
  <c r="Q205" i="18"/>
  <c r="R205" i="18"/>
  <c r="S205" i="18"/>
  <c r="B206" i="18"/>
  <c r="D206" i="18"/>
  <c r="N206" i="18"/>
  <c r="O206" i="18"/>
  <c r="P206" i="18"/>
  <c r="Q206" i="18"/>
  <c r="R206" i="18"/>
  <c r="S206" i="18"/>
  <c r="B207" i="18"/>
  <c r="D207" i="18"/>
  <c r="N207" i="18"/>
  <c r="O207" i="18"/>
  <c r="P207" i="18"/>
  <c r="Q207" i="18"/>
  <c r="R207" i="18"/>
  <c r="S207" i="18"/>
  <c r="B208" i="18"/>
  <c r="D208" i="18"/>
  <c r="N208" i="18"/>
  <c r="O208" i="18"/>
  <c r="P208" i="18"/>
  <c r="Q208" i="18"/>
  <c r="R208" i="18"/>
  <c r="S208" i="18"/>
  <c r="B209" i="18"/>
  <c r="D209" i="18"/>
  <c r="N209" i="18"/>
  <c r="O209" i="18"/>
  <c r="P209" i="18"/>
  <c r="Q209" i="18"/>
  <c r="R209" i="18"/>
  <c r="S209"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3" i="20"/>
  <c r="A4" i="20"/>
  <c r="A5" i="20"/>
  <c r="A6" i="20"/>
  <c r="C3" i="20"/>
  <c r="B3" i="20"/>
  <c r="C4" i="20"/>
  <c r="C5" i="20"/>
  <c r="B5" i="20"/>
  <c r="B4" i="20"/>
  <c r="C6" i="20"/>
  <c r="C7" i="20"/>
  <c r="B7" i="20"/>
  <c r="B6" i="20"/>
  <c r="A7" i="20"/>
  <c r="A8" i="20"/>
  <c r="C8" i="20"/>
  <c r="B8" i="20"/>
  <c r="A9" i="20"/>
  <c r="C9" i="20"/>
  <c r="B9" i="20"/>
  <c r="A10" i="20"/>
  <c r="C10" i="20"/>
  <c r="B10" i="20"/>
  <c r="A11" i="20"/>
  <c r="C11" i="20"/>
  <c r="A12" i="20"/>
  <c r="C12" i="20"/>
  <c r="C13" i="20"/>
  <c r="B13" i="20"/>
  <c r="B12" i="20"/>
  <c r="B11" i="20"/>
  <c r="A13" i="20"/>
  <c r="A14" i="20"/>
  <c r="C14" i="20"/>
  <c r="B14" i="20"/>
  <c r="A15" i="20"/>
  <c r="C15" i="20"/>
  <c r="C16" i="20"/>
  <c r="B16" i="20"/>
  <c r="B15" i="20"/>
  <c r="A16" i="20"/>
  <c r="A17" i="20"/>
  <c r="C17" i="20"/>
  <c r="B17" i="20"/>
  <c r="A18" i="20"/>
  <c r="C18" i="20"/>
  <c r="B18" i="20"/>
  <c r="A19" i="20"/>
  <c r="C19" i="20"/>
  <c r="A20" i="20"/>
  <c r="C20" i="20"/>
  <c r="C21" i="20"/>
  <c r="B21" i="20"/>
  <c r="B20" i="20"/>
  <c r="B19" i="20"/>
  <c r="A21" i="20"/>
  <c r="A22" i="20"/>
  <c r="C22" i="20"/>
  <c r="B22" i="20"/>
  <c r="A23" i="20"/>
  <c r="C23" i="20"/>
  <c r="A24" i="20"/>
  <c r="C24" i="20"/>
  <c r="C25" i="20"/>
  <c r="B25" i="20"/>
  <c r="B24" i="20"/>
  <c r="B23" i="20"/>
  <c r="A25" i="20"/>
  <c r="A26" i="20"/>
  <c r="C26" i="20"/>
  <c r="B26" i="20"/>
  <c r="A27" i="20"/>
  <c r="C27" i="20"/>
  <c r="A28" i="20"/>
  <c r="C28" i="20"/>
  <c r="A29" i="20"/>
  <c r="C29" i="20"/>
  <c r="C30" i="20"/>
  <c r="B30" i="20"/>
  <c r="B29" i="20"/>
  <c r="B28" i="20"/>
  <c r="B27" i="20"/>
  <c r="A30" i="20"/>
  <c r="A31" i="20"/>
  <c r="C31" i="20"/>
  <c r="A32" i="20"/>
  <c r="C32" i="20"/>
  <c r="A33" i="20"/>
  <c r="C33" i="20"/>
  <c r="C34" i="20"/>
  <c r="B34" i="20"/>
  <c r="B33" i="20"/>
  <c r="B32" i="20"/>
  <c r="B31" i="20"/>
  <c r="A34" i="20"/>
  <c r="A35" i="20"/>
  <c r="C35" i="20"/>
  <c r="A36" i="20"/>
  <c r="C36" i="20"/>
  <c r="A37" i="20"/>
  <c r="C37" i="20"/>
  <c r="B38" i="20"/>
  <c r="B37" i="20"/>
  <c r="B36" i="20"/>
  <c r="B35" i="20"/>
  <c r="A38" i="20"/>
  <c r="A39" i="20"/>
  <c r="B40" i="20"/>
  <c r="B39" i="20"/>
  <c r="A40" i="20"/>
  <c r="A41" i="20"/>
  <c r="B41" i="20"/>
  <c r="A42" i="20"/>
  <c r="B42" i="20"/>
  <c r="A43" i="20"/>
  <c r="B43" i="20"/>
  <c r="A44" i="20"/>
  <c r="B44" i="20"/>
  <c r="A45" i="20"/>
  <c r="A46" i="20"/>
  <c r="A47" i="20"/>
  <c r="A48" i="20"/>
  <c r="A49" i="20"/>
  <c r="A50" i="20"/>
  <c r="A51" i="20"/>
  <c r="A52" i="20"/>
  <c r="A53" i="20"/>
  <c r="A54" i="20"/>
  <c r="A55"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A223" i="20"/>
  <c r="A224" i="20"/>
  <c r="A225" i="20"/>
  <c r="A226" i="20"/>
  <c r="A227" i="20"/>
  <c r="A228" i="20"/>
  <c r="A229" i="20"/>
  <c r="A230" i="20"/>
  <c r="A231" i="20"/>
  <c r="A232" i="20"/>
  <c r="A233" i="20"/>
  <c r="A234" i="20"/>
  <c r="A235" i="20"/>
  <c r="A236" i="20"/>
  <c r="A237" i="20"/>
  <c r="A238" i="20"/>
  <c r="A239" i="20"/>
  <c r="A240" i="20"/>
  <c r="A241" i="20"/>
  <c r="A242" i="20"/>
  <c r="A243" i="20"/>
  <c r="A244" i="20"/>
  <c r="A245" i="20"/>
  <c r="A246" i="20"/>
  <c r="A247" i="20"/>
  <c r="A248" i="20"/>
  <c r="A249" i="20"/>
  <c r="A250" i="20"/>
  <c r="A251" i="20"/>
  <c r="A252" i="20"/>
  <c r="A253" i="20"/>
  <c r="A254" i="20"/>
  <c r="A255" i="20"/>
  <c r="A256" i="20"/>
  <c r="A257" i="20"/>
  <c r="A258" i="20"/>
  <c r="A259" i="20"/>
  <c r="A260" i="20"/>
  <c r="A261" i="20"/>
  <c r="A262" i="20"/>
  <c r="A263" i="20"/>
  <c r="A264" i="20"/>
  <c r="A265" i="20"/>
  <c r="A266" i="20"/>
  <c r="A267" i="20"/>
  <c r="A268" i="20"/>
  <c r="A269" i="20"/>
  <c r="A270" i="20"/>
  <c r="A271" i="20"/>
  <c r="A272" i="20"/>
  <c r="A273" i="20"/>
  <c r="A274" i="20"/>
  <c r="A275" i="20"/>
  <c r="A276" i="20"/>
  <c r="A277" i="20"/>
  <c r="A278" i="20"/>
  <c r="A279" i="20"/>
  <c r="A280" i="20"/>
  <c r="A281" i="20"/>
  <c r="A282" i="20"/>
  <c r="A283" i="20"/>
  <c r="A284" i="20"/>
  <c r="A285" i="20"/>
  <c r="A286" i="20"/>
  <c r="A287" i="20"/>
  <c r="A288" i="20"/>
  <c r="A289" i="20"/>
  <c r="A290" i="20"/>
  <c r="A291" i="20"/>
  <c r="A292" i="20"/>
  <c r="A293" i="20"/>
  <c r="A294" i="20"/>
  <c r="A295" i="20"/>
  <c r="A296" i="20"/>
  <c r="A297" i="20"/>
  <c r="A298" i="20"/>
  <c r="A299" i="20"/>
  <c r="A300" i="20"/>
  <c r="A301" i="20"/>
  <c r="A302" i="20"/>
  <c r="A303" i="20"/>
  <c r="A304" i="20"/>
  <c r="A305" i="20"/>
  <c r="A306" i="20"/>
  <c r="A307" i="20"/>
  <c r="A308" i="20"/>
  <c r="A309" i="20"/>
  <c r="A310" i="20"/>
  <c r="A311" i="20"/>
  <c r="A312" i="20"/>
  <c r="A313" i="20"/>
  <c r="A314" i="20"/>
  <c r="A315" i="20"/>
  <c r="A316" i="20"/>
  <c r="A317" i="20"/>
  <c r="A318" i="20"/>
  <c r="A319" i="20"/>
  <c r="A320" i="20"/>
  <c r="A321" i="20"/>
  <c r="A322" i="20"/>
  <c r="A323" i="20"/>
  <c r="A324" i="20"/>
  <c r="A325" i="20"/>
  <c r="A326" i="20"/>
  <c r="A327" i="20"/>
  <c r="A328" i="20"/>
  <c r="A329" i="20"/>
  <c r="A330" i="20"/>
  <c r="A331" i="20"/>
  <c r="A332" i="20"/>
  <c r="A333" i="20"/>
  <c r="A334" i="20"/>
  <c r="A335" i="20"/>
  <c r="A336" i="20"/>
  <c r="A337" i="20"/>
  <c r="A338" i="20"/>
  <c r="A339" i="20"/>
  <c r="A340" i="20"/>
  <c r="A341" i="20"/>
  <c r="A342" i="20"/>
  <c r="A343" i="20"/>
  <c r="A344" i="20"/>
  <c r="A345" i="20"/>
  <c r="A346" i="20"/>
  <c r="A347" i="20"/>
  <c r="A348" i="20"/>
  <c r="A349" i="20"/>
  <c r="A350" i="20"/>
  <c r="A351" i="20"/>
  <c r="A352" i="20"/>
  <c r="A353" i="20"/>
  <c r="A354" i="20"/>
  <c r="A355" i="20"/>
  <c r="A356" i="20"/>
  <c r="A357" i="20"/>
  <c r="A358" i="20"/>
  <c r="A359" i="20"/>
  <c r="A360" i="20"/>
  <c r="A361" i="20"/>
  <c r="A362" i="20"/>
  <c r="A363" i="20"/>
  <c r="A364" i="20"/>
  <c r="A365" i="20"/>
  <c r="A366" i="20"/>
  <c r="A367" i="20"/>
  <c r="A368" i="20"/>
  <c r="A369" i="20"/>
  <c r="A370" i="20"/>
  <c r="A371" i="20"/>
  <c r="A372" i="20"/>
  <c r="A373" i="20"/>
  <c r="A374" i="20"/>
  <c r="A375" i="20"/>
  <c r="A376" i="20"/>
  <c r="A377" i="20"/>
  <c r="A378" i="20"/>
  <c r="A379" i="20"/>
  <c r="A380" i="20"/>
  <c r="A381" i="20"/>
  <c r="A382" i="20"/>
  <c r="A383" i="20"/>
  <c r="A384" i="20"/>
  <c r="A385" i="20"/>
  <c r="A386" i="20"/>
  <c r="A387" i="20"/>
  <c r="A388" i="20"/>
  <c r="A389" i="20"/>
  <c r="A390" i="20"/>
  <c r="A391" i="20"/>
  <c r="A392" i="20"/>
  <c r="A393" i="20"/>
  <c r="A394" i="20"/>
  <c r="A395" i="20"/>
  <c r="A396" i="20"/>
  <c r="A397" i="20"/>
  <c r="A398" i="20"/>
  <c r="A399" i="20"/>
  <c r="A400" i="20"/>
  <c r="A401" i="20"/>
  <c r="A402" i="20"/>
  <c r="A403" i="20"/>
  <c r="A404" i="20"/>
  <c r="A405" i="20"/>
  <c r="A406" i="20"/>
  <c r="A407" i="20"/>
  <c r="A408" i="20"/>
  <c r="A409" i="20"/>
  <c r="A410" i="20"/>
  <c r="A411" i="20"/>
  <c r="A412" i="20"/>
  <c r="A413" i="20"/>
  <c r="A414" i="20"/>
  <c r="A415" i="20"/>
  <c r="A416" i="20"/>
  <c r="A417" i="20"/>
  <c r="A418" i="20"/>
  <c r="A419" i="20"/>
  <c r="A420" i="20"/>
  <c r="A421" i="20"/>
  <c r="A422" i="20"/>
  <c r="A423" i="20"/>
  <c r="A424" i="20"/>
  <c r="A425" i="20"/>
  <c r="A426" i="20"/>
  <c r="A427" i="20"/>
  <c r="A428" i="20"/>
  <c r="A429" i="20"/>
  <c r="A430" i="20"/>
  <c r="A431" i="20"/>
  <c r="A432" i="20"/>
  <c r="A433" i="20"/>
  <c r="A434" i="20"/>
  <c r="A435" i="20"/>
  <c r="A436" i="20"/>
  <c r="A437" i="20"/>
  <c r="A438" i="20"/>
  <c r="A439" i="20"/>
  <c r="A440" i="20"/>
  <c r="A441" i="20"/>
  <c r="A442" i="20"/>
  <c r="A443" i="20"/>
  <c r="A444" i="20"/>
  <c r="A445" i="20"/>
  <c r="A446" i="20"/>
  <c r="A447" i="20"/>
  <c r="A448" i="20"/>
  <c r="A449" i="20"/>
  <c r="A450" i="20"/>
  <c r="A451" i="20"/>
  <c r="A452" i="20"/>
  <c r="A453" i="20"/>
  <c r="A454" i="20"/>
  <c r="A455" i="20"/>
  <c r="A456" i="20"/>
  <c r="A457" i="20"/>
  <c r="A458" i="20"/>
  <c r="A459" i="20"/>
  <c r="A460" i="20"/>
  <c r="A461" i="20"/>
  <c r="A462" i="20"/>
  <c r="A463" i="20"/>
  <c r="A464" i="20"/>
  <c r="A465" i="20"/>
  <c r="A466" i="20"/>
  <c r="A467" i="20"/>
  <c r="A468" i="20"/>
  <c r="A469" i="20"/>
  <c r="A470" i="20"/>
  <c r="A471" i="20"/>
  <c r="A472" i="20"/>
  <c r="A473" i="20"/>
  <c r="A474" i="20"/>
  <c r="A475" i="20"/>
  <c r="A476" i="20"/>
  <c r="A477" i="20"/>
  <c r="A478" i="20"/>
  <c r="A479" i="20"/>
  <c r="A480" i="20"/>
  <c r="A481" i="20"/>
  <c r="A482" i="20"/>
  <c r="A483" i="20"/>
  <c r="A484" i="20"/>
  <c r="A485" i="20"/>
  <c r="A486" i="20"/>
  <c r="A487" i="20"/>
  <c r="A488" i="20"/>
  <c r="A489" i="20"/>
  <c r="A490" i="20"/>
  <c r="A491" i="20"/>
  <c r="A492" i="20"/>
  <c r="A493" i="20"/>
  <c r="A494" i="20"/>
  <c r="A495" i="20"/>
  <c r="A496" i="20"/>
  <c r="A497" i="20"/>
  <c r="A498" i="20"/>
  <c r="A499" i="20"/>
  <c r="A500" i="20"/>
  <c r="A501" i="20"/>
  <c r="A502" i="20"/>
  <c r="A503" i="20"/>
  <c r="A504" i="20"/>
  <c r="A505" i="20"/>
  <c r="A506" i="20"/>
  <c r="A507" i="20"/>
  <c r="A508" i="20"/>
  <c r="A509" i="20"/>
  <c r="A510" i="20"/>
  <c r="A511" i="20"/>
  <c r="A512" i="20"/>
  <c r="A513" i="20"/>
  <c r="A514" i="20"/>
  <c r="A515" i="20"/>
  <c r="A516" i="20"/>
  <c r="A517" i="20"/>
  <c r="A518" i="20"/>
  <c r="A519" i="20"/>
  <c r="A520" i="20"/>
  <c r="A521" i="20"/>
  <c r="A522" i="20"/>
  <c r="A523" i="20"/>
  <c r="A524" i="20"/>
  <c r="A525" i="20"/>
  <c r="A526" i="20"/>
  <c r="A527" i="20"/>
  <c r="A528" i="20"/>
  <c r="A529" i="20"/>
  <c r="A530" i="20"/>
  <c r="A531" i="20"/>
  <c r="A532" i="20"/>
  <c r="A533" i="20"/>
  <c r="A534" i="20"/>
  <c r="A535" i="20"/>
  <c r="A536" i="20"/>
  <c r="A537" i="20"/>
  <c r="A538" i="20"/>
  <c r="A539" i="20"/>
  <c r="A540" i="20"/>
  <c r="A541" i="20"/>
  <c r="A542" i="20"/>
  <c r="A543" i="20"/>
  <c r="A544" i="20"/>
  <c r="A545" i="20"/>
  <c r="A546" i="20"/>
  <c r="A547" i="20"/>
  <c r="A548" i="20"/>
  <c r="A549" i="20"/>
  <c r="A550" i="20"/>
  <c r="A551" i="20"/>
  <c r="A552" i="20"/>
  <c r="A553" i="20"/>
  <c r="A554" i="20"/>
  <c r="A555" i="20"/>
  <c r="A556" i="20"/>
  <c r="A557" i="20"/>
  <c r="A558" i="20"/>
  <c r="A559" i="20"/>
  <c r="A560" i="20"/>
  <c r="A561" i="20"/>
  <c r="A562" i="20"/>
  <c r="A563" i="20"/>
  <c r="A564" i="20"/>
  <c r="A565" i="20"/>
  <c r="A566" i="20"/>
  <c r="A567" i="20"/>
  <c r="A568" i="20"/>
  <c r="A569" i="20"/>
  <c r="A570" i="20"/>
  <c r="A571" i="20"/>
  <c r="A572" i="20"/>
  <c r="A573" i="20"/>
  <c r="A574" i="20"/>
  <c r="A575" i="20"/>
  <c r="A576" i="20"/>
  <c r="A577" i="20"/>
  <c r="A578" i="20"/>
  <c r="A579" i="20"/>
  <c r="A580" i="20"/>
  <c r="A581" i="20"/>
  <c r="A582" i="20"/>
  <c r="A583" i="20"/>
  <c r="A584" i="20"/>
  <c r="A585" i="20"/>
  <c r="A586" i="20"/>
  <c r="A587" i="20"/>
  <c r="A588" i="20"/>
  <c r="A589" i="20"/>
  <c r="A590" i="20"/>
  <c r="A591" i="20"/>
  <c r="A592" i="20"/>
  <c r="A593" i="20"/>
  <c r="A594" i="20"/>
  <c r="A595" i="20"/>
  <c r="A596" i="20"/>
  <c r="A597" i="20"/>
  <c r="A598" i="20"/>
  <c r="A599" i="20"/>
  <c r="A600" i="20"/>
  <c r="A601" i="20"/>
  <c r="A602" i="20"/>
  <c r="A603" i="20"/>
  <c r="A604" i="20"/>
  <c r="A605" i="20"/>
  <c r="A606" i="20"/>
  <c r="A607" i="20"/>
  <c r="A608" i="20"/>
  <c r="A609" i="20"/>
  <c r="A610" i="20"/>
  <c r="A611" i="20"/>
  <c r="A612" i="20"/>
  <c r="A613" i="20"/>
  <c r="A614" i="20"/>
  <c r="A615" i="20"/>
  <c r="A616" i="20"/>
  <c r="A617" i="20"/>
  <c r="A618" i="20"/>
  <c r="A619" i="20"/>
  <c r="A620" i="20"/>
  <c r="A621" i="20"/>
  <c r="A622" i="20"/>
  <c r="A623" i="20"/>
  <c r="A624" i="20"/>
  <c r="A625" i="20"/>
  <c r="A626" i="20"/>
  <c r="A627" i="20"/>
  <c r="A628" i="20"/>
  <c r="A629" i="20"/>
  <c r="A630" i="20"/>
  <c r="A631" i="20"/>
  <c r="A632" i="20"/>
  <c r="A633" i="20"/>
  <c r="A634" i="20"/>
  <c r="A635" i="20"/>
  <c r="A636" i="20"/>
  <c r="A637" i="20"/>
  <c r="A638" i="20"/>
  <c r="A639" i="20"/>
  <c r="A640" i="20"/>
  <c r="A641" i="20"/>
  <c r="A642" i="20"/>
  <c r="A643" i="20"/>
  <c r="F114" i="16"/>
  <c r="D3" i="20"/>
  <c r="D4" i="20"/>
  <c r="D5" i="20"/>
  <c r="D6" i="20"/>
  <c r="E3" i="20"/>
  <c r="V4" i="20"/>
  <c r="E4" i="20"/>
  <c r="V5" i="20"/>
  <c r="E5" i="20"/>
  <c r="V6" i="20"/>
  <c r="E6" i="20"/>
  <c r="D7" i="20"/>
  <c r="V7" i="20"/>
  <c r="E7" i="20"/>
  <c r="D8" i="20"/>
  <c r="V8" i="20"/>
  <c r="E8" i="20"/>
  <c r="D9" i="20"/>
  <c r="V9" i="20"/>
  <c r="E9" i="20"/>
  <c r="D10" i="20"/>
  <c r="V10" i="20"/>
  <c r="E10" i="20"/>
  <c r="D11" i="20"/>
  <c r="V11" i="20"/>
  <c r="E11" i="20"/>
  <c r="D12" i="20"/>
  <c r="V12" i="20"/>
  <c r="E12" i="20"/>
  <c r="D13" i="20"/>
  <c r="V13" i="20"/>
  <c r="E13" i="20"/>
  <c r="D14" i="20"/>
  <c r="V14" i="20"/>
  <c r="E14" i="20"/>
  <c r="D15" i="20"/>
  <c r="V15" i="20"/>
  <c r="E15" i="20"/>
  <c r="D16" i="20"/>
  <c r="V16" i="20"/>
  <c r="E16" i="20"/>
  <c r="D17" i="20"/>
  <c r="V17" i="20"/>
  <c r="E17" i="20"/>
  <c r="D18" i="20"/>
  <c r="V18" i="20"/>
  <c r="E18" i="20"/>
  <c r="D19" i="20"/>
  <c r="V19" i="20"/>
  <c r="E19" i="20"/>
  <c r="D20" i="20"/>
  <c r="V20" i="20"/>
  <c r="E20" i="20"/>
  <c r="D21" i="20"/>
  <c r="V21" i="20"/>
  <c r="E21" i="20"/>
  <c r="D22" i="20"/>
  <c r="V22" i="20"/>
  <c r="E22" i="20"/>
  <c r="D23" i="20"/>
  <c r="V23" i="20"/>
  <c r="E23" i="20"/>
  <c r="D24" i="20"/>
  <c r="V24" i="20"/>
  <c r="E24" i="20"/>
  <c r="D25" i="20"/>
  <c r="V25" i="20"/>
  <c r="E25" i="20"/>
  <c r="D26" i="20"/>
  <c r="V26" i="20"/>
  <c r="E26" i="20"/>
  <c r="D27" i="20"/>
  <c r="V27" i="20"/>
  <c r="E27" i="20"/>
  <c r="D28" i="20"/>
  <c r="V28" i="20"/>
  <c r="E28" i="20"/>
  <c r="D29" i="20"/>
  <c r="V29" i="20"/>
  <c r="E29" i="20"/>
  <c r="D30" i="20"/>
  <c r="V30" i="20"/>
  <c r="E30" i="20"/>
  <c r="D31" i="20"/>
  <c r="V31" i="20"/>
  <c r="E31" i="20"/>
  <c r="D32" i="20"/>
  <c r="V32" i="20"/>
  <c r="E32" i="20"/>
  <c r="D33" i="20"/>
  <c r="V33" i="20"/>
  <c r="E33" i="20"/>
  <c r="D34" i="20"/>
  <c r="V34" i="20"/>
  <c r="E34" i="20"/>
  <c r="D35" i="20"/>
  <c r="V35" i="20"/>
  <c r="E35" i="20"/>
  <c r="D36" i="20"/>
  <c r="V36" i="20"/>
  <c r="E36" i="20"/>
  <c r="D37" i="20"/>
  <c r="V37" i="20"/>
  <c r="E37" i="20"/>
  <c r="D38" i="20"/>
  <c r="V38" i="20"/>
  <c r="E38" i="20"/>
  <c r="D39" i="20"/>
  <c r="V39" i="20"/>
  <c r="E39" i="20"/>
  <c r="D40" i="20"/>
  <c r="V40" i="20"/>
  <c r="E40" i="20"/>
  <c r="D41" i="20"/>
  <c r="V41" i="20"/>
  <c r="E41" i="20"/>
  <c r="D42" i="20"/>
  <c r="V42" i="20"/>
  <c r="E42" i="20"/>
  <c r="D43" i="20"/>
  <c r="V43" i="20"/>
  <c r="E43" i="20"/>
  <c r="D44" i="20"/>
  <c r="V44" i="20"/>
  <c r="E44" i="20"/>
  <c r="D45" i="20"/>
  <c r="V45" i="20"/>
  <c r="E45" i="20"/>
  <c r="D46" i="20"/>
  <c r="V46" i="20"/>
  <c r="E46" i="20"/>
  <c r="D47" i="20"/>
  <c r="V47" i="20"/>
  <c r="E47" i="20"/>
  <c r="D48" i="20"/>
  <c r="V48" i="20"/>
  <c r="E48" i="20"/>
  <c r="D49" i="20"/>
  <c r="V49" i="20"/>
  <c r="E49" i="20"/>
  <c r="D50" i="20"/>
  <c r="V50" i="20"/>
  <c r="E50" i="20"/>
  <c r="D51" i="20"/>
  <c r="V51" i="20"/>
  <c r="E51" i="20"/>
  <c r="D52" i="20"/>
  <c r="V52" i="20"/>
  <c r="E52" i="20"/>
  <c r="D53" i="20"/>
  <c r="V53" i="20"/>
  <c r="E53" i="20"/>
  <c r="D54" i="20"/>
  <c r="V54" i="20"/>
  <c r="E54" i="20"/>
  <c r="D55" i="20"/>
  <c r="V55" i="20"/>
  <c r="E55" i="20"/>
  <c r="D57" i="20"/>
  <c r="V57" i="20"/>
  <c r="E57" i="20"/>
  <c r="D58" i="20"/>
  <c r="V58" i="20"/>
  <c r="E58" i="20"/>
  <c r="D59" i="20"/>
  <c r="V59" i="20"/>
  <c r="E59" i="20"/>
  <c r="D60" i="20"/>
  <c r="V60" i="20"/>
  <c r="E60" i="20"/>
  <c r="D61" i="20"/>
  <c r="V61" i="20"/>
  <c r="E61" i="20"/>
  <c r="D62" i="20"/>
  <c r="V62" i="20"/>
  <c r="E62" i="20"/>
  <c r="D63" i="20"/>
  <c r="V63" i="20"/>
  <c r="E63" i="20"/>
  <c r="D64" i="20"/>
  <c r="E64" i="20"/>
  <c r="D65" i="20"/>
  <c r="E65" i="20"/>
  <c r="D66" i="20"/>
  <c r="E66" i="20"/>
  <c r="D67" i="20"/>
  <c r="E67" i="20"/>
  <c r="D68" i="20"/>
  <c r="E68" i="20"/>
  <c r="D69" i="20"/>
  <c r="E69" i="20"/>
  <c r="D70" i="20"/>
  <c r="E70" i="20"/>
  <c r="D71" i="20"/>
  <c r="E71" i="20"/>
  <c r="D72" i="20"/>
  <c r="E72" i="20"/>
  <c r="D73" i="20"/>
  <c r="E73" i="20"/>
  <c r="D74" i="20"/>
  <c r="E74" i="20"/>
  <c r="D75" i="20"/>
  <c r="E75" i="20"/>
  <c r="D76" i="20"/>
  <c r="E76" i="20"/>
  <c r="D77" i="20"/>
  <c r="E77" i="20"/>
  <c r="D78" i="20"/>
  <c r="E78" i="20"/>
  <c r="D79" i="20"/>
  <c r="E79" i="20"/>
  <c r="D80" i="20"/>
  <c r="E80" i="20"/>
  <c r="D81" i="20"/>
  <c r="E81" i="20"/>
  <c r="D82" i="20"/>
  <c r="E82" i="20"/>
  <c r="D83" i="20"/>
  <c r="E83" i="20"/>
  <c r="D84" i="20"/>
  <c r="E84" i="20"/>
  <c r="D85" i="20"/>
  <c r="E85" i="20"/>
  <c r="D86" i="20"/>
  <c r="E86" i="20"/>
  <c r="D87" i="20"/>
  <c r="E87" i="20"/>
  <c r="D88" i="20"/>
  <c r="E88" i="20"/>
  <c r="D89" i="20"/>
  <c r="E89" i="20"/>
  <c r="D90" i="20"/>
  <c r="E90" i="20"/>
  <c r="D91" i="20"/>
  <c r="E91" i="20"/>
  <c r="D92" i="20"/>
  <c r="E92" i="20"/>
  <c r="D93" i="20"/>
  <c r="E93" i="20"/>
  <c r="D94" i="20"/>
  <c r="E94" i="20"/>
  <c r="D95" i="20"/>
  <c r="E95" i="20"/>
  <c r="D96" i="20"/>
  <c r="E96" i="20"/>
  <c r="D97" i="20"/>
  <c r="E97" i="20"/>
  <c r="D98" i="20"/>
  <c r="E98" i="20"/>
  <c r="D99" i="20"/>
  <c r="E99" i="20"/>
  <c r="D100" i="20"/>
  <c r="E100" i="20"/>
  <c r="D101" i="20"/>
  <c r="E101" i="20"/>
  <c r="D102" i="20"/>
  <c r="E102" i="20"/>
  <c r="D103" i="20"/>
  <c r="E103" i="20"/>
  <c r="D104" i="20"/>
  <c r="E104" i="20"/>
  <c r="D105" i="20"/>
  <c r="E105" i="20"/>
  <c r="D106" i="20"/>
  <c r="E106" i="20"/>
  <c r="D107" i="20"/>
  <c r="E107" i="20"/>
  <c r="D108" i="20"/>
  <c r="E108" i="20"/>
  <c r="D109" i="20"/>
  <c r="E109" i="20"/>
  <c r="D110" i="20"/>
  <c r="E110" i="20"/>
  <c r="D111" i="20"/>
  <c r="E111" i="20"/>
  <c r="D112" i="20"/>
  <c r="E112" i="20"/>
  <c r="D113" i="20"/>
  <c r="E113" i="20"/>
  <c r="D114" i="20"/>
  <c r="E114" i="20"/>
  <c r="D115" i="20"/>
  <c r="E115" i="20"/>
  <c r="D116" i="20"/>
  <c r="E116" i="20"/>
  <c r="D117" i="20"/>
  <c r="E117" i="20"/>
  <c r="D118" i="20"/>
  <c r="E118" i="20"/>
  <c r="D119" i="20"/>
  <c r="E119" i="20"/>
  <c r="D120" i="20"/>
  <c r="E120" i="20"/>
  <c r="D121" i="20"/>
  <c r="E121" i="20"/>
  <c r="D122" i="20"/>
  <c r="E122" i="20"/>
  <c r="D123" i="20"/>
  <c r="E123" i="20"/>
  <c r="D124" i="20"/>
  <c r="E124" i="20"/>
  <c r="D125" i="20"/>
  <c r="E125" i="20"/>
  <c r="D126" i="20"/>
  <c r="E126" i="20"/>
  <c r="D127" i="20"/>
  <c r="E127" i="20"/>
  <c r="D128" i="20"/>
  <c r="E128" i="20"/>
  <c r="D129" i="20"/>
  <c r="E129" i="20"/>
  <c r="D130" i="20"/>
  <c r="E130" i="20"/>
  <c r="D131" i="20"/>
  <c r="E131" i="20"/>
  <c r="D132" i="20"/>
  <c r="E132" i="20"/>
  <c r="D133" i="20"/>
  <c r="E133" i="20"/>
  <c r="D134" i="20"/>
  <c r="E134" i="20"/>
  <c r="D135" i="20"/>
  <c r="E135" i="20"/>
  <c r="D136" i="20"/>
  <c r="E136" i="20"/>
  <c r="D137" i="20"/>
  <c r="E137" i="20"/>
  <c r="D138" i="20"/>
  <c r="E138" i="20"/>
  <c r="D139" i="20"/>
  <c r="E139" i="20"/>
  <c r="D140" i="20"/>
  <c r="E140" i="20"/>
  <c r="D141" i="20"/>
  <c r="E141" i="20"/>
  <c r="D142" i="20"/>
  <c r="E142" i="20"/>
  <c r="D143" i="20"/>
  <c r="E143" i="20"/>
  <c r="D144" i="20"/>
  <c r="E144" i="20"/>
  <c r="D145" i="20"/>
  <c r="E145" i="20"/>
  <c r="D146" i="20"/>
  <c r="E146" i="20"/>
  <c r="D147" i="20"/>
  <c r="E147" i="20"/>
  <c r="D148" i="20"/>
  <c r="E148" i="20"/>
  <c r="D149" i="20"/>
  <c r="E149" i="20"/>
  <c r="D150" i="20"/>
  <c r="E150" i="20"/>
  <c r="D151" i="20"/>
  <c r="E151" i="20"/>
  <c r="D152" i="20"/>
  <c r="E152" i="20"/>
  <c r="D153" i="20"/>
  <c r="E153" i="20"/>
  <c r="D154" i="20"/>
  <c r="E154" i="20"/>
  <c r="D155" i="20"/>
  <c r="E155" i="20"/>
  <c r="D156" i="20"/>
  <c r="E156" i="20"/>
  <c r="D157" i="20"/>
  <c r="E157" i="20"/>
  <c r="D158" i="20"/>
  <c r="E158" i="20"/>
  <c r="D159" i="20"/>
  <c r="E159" i="20"/>
  <c r="D160" i="20"/>
  <c r="E160" i="20"/>
  <c r="D161" i="20"/>
  <c r="E161" i="20"/>
  <c r="D162" i="20"/>
  <c r="E162" i="20"/>
  <c r="D163" i="20"/>
  <c r="E163" i="20"/>
  <c r="D164" i="20"/>
  <c r="E164" i="20"/>
  <c r="D165" i="20"/>
  <c r="E165" i="20"/>
  <c r="D166" i="20"/>
  <c r="E166" i="20"/>
  <c r="D167" i="20"/>
  <c r="E167" i="20"/>
  <c r="D168" i="20"/>
  <c r="E168" i="20"/>
  <c r="D169" i="20"/>
  <c r="E169" i="20"/>
  <c r="D170" i="20"/>
  <c r="E170" i="20"/>
  <c r="D171" i="20"/>
  <c r="E171" i="20"/>
  <c r="D172" i="20"/>
  <c r="E172" i="20"/>
  <c r="D173" i="20"/>
  <c r="E173" i="20"/>
  <c r="D174" i="20"/>
  <c r="E174" i="20"/>
  <c r="D175" i="20"/>
  <c r="E175" i="20"/>
  <c r="D176" i="20"/>
  <c r="E176" i="20"/>
  <c r="D177" i="20"/>
  <c r="E177" i="20"/>
  <c r="D178" i="20"/>
  <c r="E178" i="20"/>
  <c r="D179" i="20"/>
  <c r="E179" i="20"/>
  <c r="D180" i="20"/>
  <c r="E180" i="20"/>
  <c r="D181" i="20"/>
  <c r="E181" i="20"/>
  <c r="D182" i="20"/>
  <c r="E182" i="20"/>
  <c r="D183" i="20"/>
  <c r="E183" i="20"/>
  <c r="D184" i="20"/>
  <c r="E184" i="20"/>
  <c r="D185" i="20"/>
  <c r="E185" i="20"/>
  <c r="D186" i="20"/>
  <c r="E186" i="20"/>
  <c r="D187" i="20"/>
  <c r="E187" i="20"/>
  <c r="D188" i="20"/>
  <c r="E188" i="20"/>
  <c r="D189" i="20"/>
  <c r="E189" i="20"/>
  <c r="D190" i="20"/>
  <c r="E190" i="20"/>
  <c r="D191" i="20"/>
  <c r="E191" i="20"/>
  <c r="D192" i="20"/>
  <c r="E192" i="20"/>
  <c r="D193" i="20"/>
  <c r="E193" i="20"/>
  <c r="D194" i="20"/>
  <c r="E194" i="20"/>
  <c r="D195" i="20"/>
  <c r="E195" i="20"/>
  <c r="D196" i="20"/>
  <c r="E196" i="20"/>
  <c r="D197" i="20"/>
  <c r="E197" i="20"/>
  <c r="D198" i="20"/>
  <c r="E198" i="20"/>
  <c r="D199" i="20"/>
  <c r="E199" i="20"/>
  <c r="D200" i="20"/>
  <c r="E200" i="20"/>
  <c r="D201" i="20"/>
  <c r="E201" i="20"/>
  <c r="D202" i="20"/>
  <c r="E202" i="20"/>
  <c r="D203" i="20"/>
  <c r="E203" i="20"/>
  <c r="D204" i="20"/>
  <c r="E204" i="20"/>
  <c r="D205" i="20"/>
  <c r="E205" i="20"/>
  <c r="D206" i="20"/>
  <c r="E206" i="20"/>
  <c r="D207" i="20"/>
  <c r="E207" i="20"/>
  <c r="D208" i="20"/>
  <c r="E208" i="20"/>
  <c r="D209" i="20"/>
  <c r="E209" i="20"/>
  <c r="D210" i="20"/>
  <c r="E210" i="20"/>
  <c r="D211" i="20"/>
  <c r="E211" i="20"/>
  <c r="D212" i="20"/>
  <c r="E212" i="20"/>
  <c r="D213" i="20"/>
  <c r="E213" i="20"/>
  <c r="D214" i="20"/>
  <c r="E214" i="20"/>
  <c r="D215" i="20"/>
  <c r="E215" i="20"/>
  <c r="D216" i="20"/>
  <c r="E216" i="20"/>
  <c r="D217" i="20"/>
  <c r="E217" i="20"/>
  <c r="D218" i="20"/>
  <c r="E218" i="20"/>
  <c r="D219" i="20"/>
  <c r="E219" i="20"/>
  <c r="D220" i="20"/>
  <c r="E220" i="20"/>
  <c r="D221" i="20"/>
  <c r="E221" i="20"/>
  <c r="D222" i="20"/>
  <c r="E222" i="20"/>
  <c r="D223" i="20"/>
  <c r="E223" i="20"/>
  <c r="D224" i="20"/>
  <c r="E224" i="20"/>
  <c r="D225" i="20"/>
  <c r="E225" i="20"/>
  <c r="D226" i="20"/>
  <c r="E226" i="20"/>
  <c r="D227" i="20"/>
  <c r="E227" i="20"/>
  <c r="D228" i="20"/>
  <c r="E228" i="20"/>
  <c r="D229" i="20"/>
  <c r="E229" i="20"/>
  <c r="D230" i="20"/>
  <c r="E230" i="20"/>
  <c r="D231" i="20"/>
  <c r="E231" i="20"/>
  <c r="D232" i="20"/>
  <c r="E232" i="20"/>
  <c r="D233" i="20"/>
  <c r="E233" i="20"/>
  <c r="D234" i="20"/>
  <c r="E234" i="20"/>
  <c r="D235" i="20"/>
  <c r="E235" i="20"/>
  <c r="D236" i="20"/>
  <c r="E236" i="20"/>
  <c r="D237" i="20"/>
  <c r="E237" i="20"/>
  <c r="D238" i="20"/>
  <c r="E238" i="20"/>
  <c r="D239" i="20"/>
  <c r="E239" i="20"/>
  <c r="D240" i="20"/>
  <c r="E240" i="20"/>
  <c r="D241" i="20"/>
  <c r="E241" i="20"/>
  <c r="D242" i="20"/>
  <c r="E242" i="20"/>
  <c r="D243" i="20"/>
  <c r="E243" i="20"/>
  <c r="D244" i="20"/>
  <c r="E244" i="20"/>
  <c r="D245" i="20"/>
  <c r="E245" i="20"/>
  <c r="D246" i="20"/>
  <c r="E246" i="20"/>
  <c r="D247" i="20"/>
  <c r="E247" i="20"/>
  <c r="D248" i="20"/>
  <c r="E248" i="20"/>
  <c r="D249" i="20"/>
  <c r="E249" i="20"/>
  <c r="D250" i="20"/>
  <c r="E250" i="20"/>
  <c r="D251" i="20"/>
  <c r="E251" i="20"/>
  <c r="D252" i="20"/>
  <c r="E252" i="20"/>
  <c r="D253" i="20"/>
  <c r="E253" i="20"/>
  <c r="D254" i="20"/>
  <c r="E254" i="20"/>
  <c r="D255" i="20"/>
  <c r="E255" i="20"/>
  <c r="D256" i="20"/>
  <c r="E256" i="20"/>
  <c r="D257" i="20"/>
  <c r="E257" i="20"/>
  <c r="D258" i="20"/>
  <c r="E258" i="20"/>
  <c r="D259" i="20"/>
  <c r="E259" i="20"/>
  <c r="D260" i="20"/>
  <c r="E260" i="20"/>
  <c r="D261" i="20"/>
  <c r="E261" i="20"/>
  <c r="D262" i="20"/>
  <c r="E262" i="20"/>
  <c r="D263" i="20"/>
  <c r="E263" i="20"/>
  <c r="D264" i="20"/>
  <c r="E264" i="20"/>
  <c r="D265" i="20"/>
  <c r="E265" i="20"/>
  <c r="D266" i="20"/>
  <c r="E266" i="20"/>
  <c r="D267" i="20"/>
  <c r="E267" i="20"/>
  <c r="D268" i="20"/>
  <c r="E268" i="20"/>
  <c r="D269" i="20"/>
  <c r="E269" i="20"/>
  <c r="D270" i="20"/>
  <c r="E270" i="20"/>
  <c r="D271" i="20"/>
  <c r="E271" i="20"/>
  <c r="D272" i="20"/>
  <c r="E272" i="20"/>
  <c r="D273" i="20"/>
  <c r="E273" i="20"/>
  <c r="D274" i="20"/>
  <c r="E274" i="20"/>
  <c r="D275" i="20"/>
  <c r="E275" i="20"/>
  <c r="D276" i="20"/>
  <c r="E276" i="20"/>
  <c r="D277" i="20"/>
  <c r="E277" i="20"/>
  <c r="D278" i="20"/>
  <c r="E278" i="20"/>
  <c r="D279" i="20"/>
  <c r="E279" i="20"/>
  <c r="D280" i="20"/>
  <c r="E280" i="20"/>
  <c r="D281" i="20"/>
  <c r="E281" i="20"/>
  <c r="D282" i="20"/>
  <c r="E282" i="20"/>
  <c r="D283" i="20"/>
  <c r="E283" i="20"/>
  <c r="D284" i="20"/>
  <c r="E284" i="20"/>
  <c r="D285" i="20"/>
  <c r="E285" i="20"/>
  <c r="D286" i="20"/>
  <c r="E286" i="20"/>
  <c r="D287" i="20"/>
  <c r="E287" i="20"/>
  <c r="D288" i="20"/>
  <c r="E288" i="20"/>
  <c r="D289" i="20"/>
  <c r="E289" i="20"/>
  <c r="D290" i="20"/>
  <c r="E290" i="20"/>
  <c r="D291" i="20"/>
  <c r="E291" i="20"/>
  <c r="D292" i="20"/>
  <c r="E292" i="20"/>
  <c r="D293" i="20"/>
  <c r="E293" i="20"/>
  <c r="D294" i="20"/>
  <c r="E294" i="20"/>
  <c r="D295" i="20"/>
  <c r="E295" i="20"/>
  <c r="D296" i="20"/>
  <c r="E296" i="20"/>
  <c r="D297" i="20"/>
  <c r="E297" i="20"/>
  <c r="D298" i="20"/>
  <c r="E298" i="20"/>
  <c r="D299" i="20"/>
  <c r="E299" i="20"/>
  <c r="D300" i="20"/>
  <c r="E300" i="20"/>
  <c r="D301" i="20"/>
  <c r="E301" i="20"/>
  <c r="D302" i="20"/>
  <c r="E302" i="20"/>
  <c r="D303" i="20"/>
  <c r="E303" i="20"/>
  <c r="D304" i="20"/>
  <c r="E304" i="20"/>
  <c r="D305" i="20"/>
  <c r="E305" i="20"/>
  <c r="D306" i="20"/>
  <c r="E306" i="20"/>
  <c r="D307" i="20"/>
  <c r="E307" i="20"/>
  <c r="D308" i="20"/>
  <c r="E308" i="20"/>
  <c r="D309" i="20"/>
  <c r="E309" i="20"/>
  <c r="D310" i="20"/>
  <c r="E310" i="20"/>
  <c r="D311" i="20"/>
  <c r="E311" i="20"/>
  <c r="D312" i="20"/>
  <c r="E312" i="20"/>
  <c r="D313" i="20"/>
  <c r="E313" i="20"/>
  <c r="D314" i="20"/>
  <c r="E314" i="20"/>
  <c r="D315" i="20"/>
  <c r="E315" i="20"/>
  <c r="D316" i="20"/>
  <c r="E316" i="20"/>
  <c r="D317" i="20"/>
  <c r="E317" i="20"/>
  <c r="D318" i="20"/>
  <c r="E318" i="20"/>
  <c r="D319" i="20"/>
  <c r="E319" i="20"/>
  <c r="D320" i="20"/>
  <c r="E320" i="20"/>
  <c r="D321" i="20"/>
  <c r="E321" i="20"/>
  <c r="D322" i="20"/>
  <c r="E322" i="20"/>
  <c r="D323" i="20"/>
  <c r="E323" i="20"/>
  <c r="D324" i="20"/>
  <c r="E324" i="20"/>
  <c r="D325" i="20"/>
  <c r="E325" i="20"/>
  <c r="D326" i="20"/>
  <c r="E326" i="20"/>
  <c r="D327" i="20"/>
  <c r="E327" i="20"/>
  <c r="D328" i="20"/>
  <c r="E328" i="20"/>
  <c r="D329" i="20"/>
  <c r="E329" i="20"/>
  <c r="D330" i="20"/>
  <c r="E330" i="20"/>
  <c r="D331" i="20"/>
  <c r="E331" i="20"/>
  <c r="D332" i="20"/>
  <c r="E332" i="20"/>
  <c r="D333" i="20"/>
  <c r="E333" i="20"/>
  <c r="D334" i="20"/>
  <c r="E334" i="20"/>
  <c r="D335" i="20"/>
  <c r="E335" i="20"/>
  <c r="D336" i="20"/>
  <c r="E336" i="20"/>
  <c r="D337" i="20"/>
  <c r="E337" i="20"/>
  <c r="D338" i="20"/>
  <c r="E338" i="20"/>
  <c r="D339" i="20"/>
  <c r="E339" i="20"/>
  <c r="D340" i="20"/>
  <c r="E340" i="20"/>
  <c r="D341" i="20"/>
  <c r="E341" i="20"/>
  <c r="D342" i="20"/>
  <c r="E342" i="20"/>
  <c r="D343" i="20"/>
  <c r="E343" i="20"/>
  <c r="D344" i="20"/>
  <c r="E344" i="20"/>
  <c r="D345" i="20"/>
  <c r="E345" i="20"/>
  <c r="D346" i="20"/>
  <c r="E346" i="20"/>
  <c r="D347" i="20"/>
  <c r="E347" i="20"/>
  <c r="D348" i="20"/>
  <c r="E348" i="20"/>
  <c r="D349" i="20"/>
  <c r="E349" i="20"/>
  <c r="D350" i="20"/>
  <c r="E350" i="20"/>
  <c r="D351" i="20"/>
  <c r="E351" i="20"/>
  <c r="D352" i="20"/>
  <c r="E352" i="20"/>
  <c r="D353" i="20"/>
  <c r="E353" i="20"/>
  <c r="D354" i="20"/>
  <c r="E354" i="20"/>
  <c r="D355" i="20"/>
  <c r="E355" i="20"/>
  <c r="D356" i="20"/>
  <c r="E356" i="20"/>
  <c r="D357" i="20"/>
  <c r="E357" i="20"/>
  <c r="D358" i="20"/>
  <c r="E358" i="20"/>
  <c r="D359" i="20"/>
  <c r="E359" i="20"/>
  <c r="D360" i="20"/>
  <c r="E360" i="20"/>
  <c r="D361" i="20"/>
  <c r="E361" i="20"/>
  <c r="D362" i="20"/>
  <c r="E362" i="20"/>
  <c r="D363" i="20"/>
  <c r="E363" i="20"/>
  <c r="D364" i="20"/>
  <c r="E364" i="20"/>
  <c r="D365" i="20"/>
  <c r="E365" i="20"/>
  <c r="D366" i="20"/>
  <c r="E366" i="20"/>
  <c r="D367" i="20"/>
  <c r="E367" i="20"/>
  <c r="D368" i="20"/>
  <c r="E368" i="20"/>
  <c r="D369" i="20"/>
  <c r="E369" i="20"/>
  <c r="D370" i="20"/>
  <c r="E370" i="20"/>
  <c r="D371" i="20"/>
  <c r="E371" i="20"/>
  <c r="D372" i="20"/>
  <c r="E372" i="20"/>
  <c r="D373" i="20"/>
  <c r="E373" i="20"/>
  <c r="D374" i="20"/>
  <c r="E374" i="20"/>
  <c r="D375" i="20"/>
  <c r="E375" i="20"/>
  <c r="D376" i="20"/>
  <c r="E376" i="20"/>
  <c r="D377" i="20"/>
  <c r="E377" i="20"/>
  <c r="D378" i="20"/>
  <c r="E378" i="20"/>
  <c r="D379" i="20"/>
  <c r="E379" i="20"/>
  <c r="D380" i="20"/>
  <c r="E380" i="20"/>
  <c r="D381" i="20"/>
  <c r="E381" i="20"/>
  <c r="D382" i="20"/>
  <c r="E382" i="20"/>
  <c r="D383" i="20"/>
  <c r="E383" i="20"/>
  <c r="D384" i="20"/>
  <c r="E384" i="20"/>
  <c r="D385" i="20"/>
  <c r="E385" i="20"/>
  <c r="D386" i="20"/>
  <c r="E386" i="20"/>
  <c r="D387" i="20"/>
  <c r="E387" i="20"/>
  <c r="D388" i="20"/>
  <c r="E388" i="20"/>
  <c r="D389" i="20"/>
  <c r="E389" i="20"/>
  <c r="D390" i="20"/>
  <c r="E390" i="20"/>
  <c r="D391" i="20"/>
  <c r="E391" i="20"/>
  <c r="D392" i="20"/>
  <c r="E392" i="20"/>
  <c r="D393" i="20"/>
  <c r="E393" i="20"/>
  <c r="D394" i="20"/>
  <c r="E394" i="20"/>
  <c r="D395" i="20"/>
  <c r="E395" i="20"/>
  <c r="D396" i="20"/>
  <c r="E396" i="20"/>
  <c r="D397" i="20"/>
  <c r="E397" i="20"/>
  <c r="D398" i="20"/>
  <c r="E398" i="20"/>
  <c r="D399" i="20"/>
  <c r="E399" i="20"/>
  <c r="D400" i="20"/>
  <c r="E400" i="20"/>
  <c r="D401" i="20"/>
  <c r="E401" i="20"/>
  <c r="D402" i="20"/>
  <c r="E402" i="20"/>
  <c r="D403" i="20"/>
  <c r="E403" i="20"/>
  <c r="D404" i="20"/>
  <c r="E404" i="20"/>
  <c r="D405" i="20"/>
  <c r="E405" i="20"/>
  <c r="D406" i="20"/>
  <c r="E406" i="20"/>
  <c r="D407" i="20"/>
  <c r="E407" i="20"/>
  <c r="D408" i="20"/>
  <c r="E408" i="20"/>
  <c r="D409" i="20"/>
  <c r="E409" i="20"/>
  <c r="D410" i="20"/>
  <c r="E410" i="20"/>
  <c r="D411" i="20"/>
  <c r="E411" i="20"/>
  <c r="D412" i="20"/>
  <c r="E412" i="20"/>
  <c r="D413" i="20"/>
  <c r="E413" i="20"/>
  <c r="D414" i="20"/>
  <c r="E414" i="20"/>
  <c r="D415" i="20"/>
  <c r="E415" i="20"/>
  <c r="D416" i="20"/>
  <c r="E416" i="20"/>
  <c r="D417" i="20"/>
  <c r="E417" i="20"/>
  <c r="D418" i="20"/>
  <c r="E418" i="20"/>
  <c r="D419" i="20"/>
  <c r="E419" i="20"/>
  <c r="D420" i="20"/>
  <c r="E420" i="20"/>
  <c r="D421" i="20"/>
  <c r="E421" i="20"/>
  <c r="D422" i="20"/>
  <c r="E422" i="20"/>
  <c r="D423" i="20"/>
  <c r="E423" i="20"/>
  <c r="D424" i="20"/>
  <c r="E424" i="20"/>
  <c r="D425" i="20"/>
  <c r="E425" i="20"/>
  <c r="D426" i="20"/>
  <c r="E426" i="20"/>
  <c r="D427" i="20"/>
  <c r="E427" i="20"/>
  <c r="D428" i="20"/>
  <c r="E428" i="20"/>
  <c r="D429" i="20"/>
  <c r="E429" i="20"/>
  <c r="D430" i="20"/>
  <c r="E430" i="20"/>
  <c r="D431" i="20"/>
  <c r="E431" i="20"/>
  <c r="D432" i="20"/>
  <c r="E432" i="20"/>
  <c r="D433" i="20"/>
  <c r="E433" i="20"/>
  <c r="D434" i="20"/>
  <c r="E434" i="20"/>
  <c r="D435" i="20"/>
  <c r="E435" i="20"/>
  <c r="D436" i="20"/>
  <c r="E436" i="20"/>
  <c r="D437" i="20"/>
  <c r="E437" i="20"/>
  <c r="D438" i="20"/>
  <c r="E438" i="20"/>
  <c r="D439" i="20"/>
  <c r="E439" i="20"/>
  <c r="D440" i="20"/>
  <c r="E440" i="20"/>
  <c r="D441" i="20"/>
  <c r="E441" i="20"/>
  <c r="D442" i="20"/>
  <c r="E442" i="20"/>
  <c r="D443" i="20"/>
  <c r="E443" i="20"/>
  <c r="D444" i="20"/>
  <c r="E444" i="20"/>
  <c r="D445" i="20"/>
  <c r="E445" i="20"/>
  <c r="D446" i="20"/>
  <c r="E446" i="20"/>
  <c r="D447" i="20"/>
  <c r="E447" i="20"/>
  <c r="D448" i="20"/>
  <c r="E448" i="20"/>
  <c r="D449" i="20"/>
  <c r="E449" i="20"/>
  <c r="D450" i="20"/>
  <c r="E450" i="20"/>
  <c r="D451" i="20"/>
  <c r="E451" i="20"/>
  <c r="D452" i="20"/>
  <c r="E452" i="20"/>
  <c r="D453" i="20"/>
  <c r="E453" i="20"/>
  <c r="D454" i="20"/>
  <c r="E454" i="20"/>
  <c r="D455" i="20"/>
  <c r="E455" i="20"/>
  <c r="D456" i="20"/>
  <c r="E456" i="20"/>
  <c r="D457" i="20"/>
  <c r="E457" i="20"/>
  <c r="D458" i="20"/>
  <c r="E458" i="20"/>
  <c r="D459" i="20"/>
  <c r="E459" i="20"/>
  <c r="D460" i="20"/>
  <c r="E460" i="20"/>
  <c r="D461" i="20"/>
  <c r="E461" i="20"/>
  <c r="D462" i="20"/>
  <c r="E462" i="20"/>
  <c r="D463" i="20"/>
  <c r="E463" i="20"/>
  <c r="D464" i="20"/>
  <c r="E464" i="20"/>
  <c r="D465" i="20"/>
  <c r="E465" i="20"/>
  <c r="D466" i="20"/>
  <c r="E466" i="20"/>
  <c r="D467" i="20"/>
  <c r="E467" i="20"/>
  <c r="D468" i="20"/>
  <c r="E468" i="20"/>
  <c r="D469" i="20"/>
  <c r="E469" i="20"/>
  <c r="D470" i="20"/>
  <c r="E470" i="20"/>
  <c r="D471" i="20"/>
  <c r="E471" i="20"/>
  <c r="D472" i="20"/>
  <c r="E472" i="20"/>
  <c r="D473" i="20"/>
  <c r="E473" i="20"/>
  <c r="D474" i="20"/>
  <c r="E474" i="20"/>
  <c r="D475" i="20"/>
  <c r="E475" i="20"/>
  <c r="D476" i="20"/>
  <c r="E476" i="20"/>
  <c r="D477" i="20"/>
  <c r="E477" i="20"/>
  <c r="D478" i="20"/>
  <c r="E478" i="20"/>
  <c r="D479" i="20"/>
  <c r="E479" i="20"/>
  <c r="D480" i="20"/>
  <c r="E480" i="20"/>
  <c r="D481" i="20"/>
  <c r="E481" i="20"/>
  <c r="D482" i="20"/>
  <c r="E482" i="20"/>
  <c r="D483" i="20"/>
  <c r="E483" i="20"/>
  <c r="D484" i="20"/>
  <c r="E484" i="20"/>
  <c r="D485" i="20"/>
  <c r="E485" i="20"/>
  <c r="D486" i="20"/>
  <c r="E486" i="20"/>
  <c r="D487" i="20"/>
  <c r="E487" i="20"/>
  <c r="D488" i="20"/>
  <c r="E488" i="20"/>
  <c r="D489" i="20"/>
  <c r="E489" i="20"/>
  <c r="D490" i="20"/>
  <c r="E490" i="20"/>
  <c r="D491" i="20"/>
  <c r="E491" i="20"/>
  <c r="D492" i="20"/>
  <c r="E492" i="20"/>
  <c r="D493" i="20"/>
  <c r="E493" i="20"/>
  <c r="D494" i="20"/>
  <c r="E494" i="20"/>
  <c r="D495" i="20"/>
  <c r="E495" i="20"/>
  <c r="D496" i="20"/>
  <c r="E496" i="20"/>
  <c r="D497" i="20"/>
  <c r="E497" i="20"/>
  <c r="D498" i="20"/>
  <c r="E498" i="20"/>
  <c r="D499" i="20"/>
  <c r="E499" i="20"/>
  <c r="D500" i="20"/>
  <c r="E500" i="20"/>
  <c r="D501" i="20"/>
  <c r="E501" i="20"/>
  <c r="D502" i="20"/>
  <c r="E502" i="20"/>
  <c r="D503" i="20"/>
  <c r="E503" i="20"/>
  <c r="D504" i="20"/>
  <c r="E504" i="20"/>
  <c r="D505" i="20"/>
  <c r="E505" i="20"/>
  <c r="D506" i="20"/>
  <c r="E506" i="20"/>
  <c r="D507" i="20"/>
  <c r="E507" i="20"/>
  <c r="D508" i="20"/>
  <c r="E508" i="20"/>
  <c r="D509" i="20"/>
  <c r="E509" i="20"/>
  <c r="D510" i="20"/>
  <c r="E510" i="20"/>
  <c r="D511" i="20"/>
  <c r="E511" i="20"/>
  <c r="D512" i="20"/>
  <c r="E512" i="20"/>
  <c r="D513" i="20"/>
  <c r="E513" i="20"/>
  <c r="D514" i="20"/>
  <c r="E514" i="20"/>
  <c r="D515" i="20"/>
  <c r="E515" i="20"/>
  <c r="D516" i="20"/>
  <c r="E516" i="20"/>
  <c r="D517" i="20"/>
  <c r="E517" i="20"/>
  <c r="D518" i="20"/>
  <c r="E518" i="20"/>
  <c r="D519" i="20"/>
  <c r="E519" i="20"/>
  <c r="D520" i="20"/>
  <c r="E520" i="20"/>
  <c r="D521" i="20"/>
  <c r="E521" i="20"/>
  <c r="D522" i="20"/>
  <c r="E522" i="20"/>
  <c r="D523" i="20"/>
  <c r="E523" i="20"/>
  <c r="D524" i="20"/>
  <c r="E524" i="20"/>
  <c r="D525" i="20"/>
  <c r="E525" i="20"/>
  <c r="D526" i="20"/>
  <c r="E526" i="20"/>
  <c r="D527" i="20"/>
  <c r="E527" i="20"/>
  <c r="D528" i="20"/>
  <c r="E528" i="20"/>
  <c r="D529" i="20"/>
  <c r="E529" i="20"/>
  <c r="D530" i="20"/>
  <c r="E530" i="20"/>
  <c r="D531" i="20"/>
  <c r="E531" i="20"/>
  <c r="D532" i="20"/>
  <c r="E532" i="20"/>
  <c r="D533" i="20"/>
  <c r="E533" i="20"/>
  <c r="D534" i="20"/>
  <c r="E534" i="20"/>
  <c r="D535" i="20"/>
  <c r="E535" i="20"/>
  <c r="D536" i="20"/>
  <c r="E536" i="20"/>
  <c r="D537" i="20"/>
  <c r="E537" i="20"/>
  <c r="D538" i="20"/>
  <c r="E538" i="20"/>
  <c r="D539" i="20"/>
  <c r="E539" i="20"/>
  <c r="D540" i="20"/>
  <c r="E540" i="20"/>
  <c r="D541" i="20"/>
  <c r="E541" i="20"/>
  <c r="D542" i="20"/>
  <c r="E542" i="20"/>
  <c r="D543" i="20"/>
  <c r="E543" i="20"/>
  <c r="D544" i="20"/>
  <c r="E544" i="20"/>
  <c r="D545" i="20"/>
  <c r="E545" i="20"/>
  <c r="D546" i="20"/>
  <c r="E546" i="20"/>
  <c r="D547" i="20"/>
  <c r="E547" i="20"/>
  <c r="D548" i="20"/>
  <c r="E548" i="20"/>
  <c r="D549" i="20"/>
  <c r="E549" i="20"/>
  <c r="D550" i="20"/>
  <c r="E550" i="20"/>
  <c r="D551" i="20"/>
  <c r="E551" i="20"/>
  <c r="D552" i="20"/>
  <c r="E552" i="20"/>
  <c r="D553" i="20"/>
  <c r="E553" i="20"/>
  <c r="D554" i="20"/>
  <c r="E554" i="20"/>
  <c r="D555" i="20"/>
  <c r="E555" i="20"/>
  <c r="D556" i="20"/>
  <c r="E556" i="20"/>
  <c r="D557" i="20"/>
  <c r="E557" i="20"/>
  <c r="D558" i="20"/>
  <c r="E558" i="20"/>
  <c r="D559" i="20"/>
  <c r="E559" i="20"/>
  <c r="D560" i="20"/>
  <c r="E560" i="20"/>
  <c r="D561" i="20"/>
  <c r="E561" i="20"/>
  <c r="D562" i="20"/>
  <c r="E562" i="20"/>
  <c r="D563" i="20"/>
  <c r="E563" i="20"/>
  <c r="D564" i="20"/>
  <c r="E564" i="20"/>
  <c r="D565" i="20"/>
  <c r="E565" i="20"/>
  <c r="D566" i="20"/>
  <c r="E566" i="20"/>
  <c r="D567" i="20"/>
  <c r="E567" i="20"/>
  <c r="D568" i="20"/>
  <c r="E568" i="20"/>
  <c r="D569" i="20"/>
  <c r="E569" i="20"/>
  <c r="D570" i="20"/>
  <c r="E570" i="20"/>
  <c r="D571" i="20"/>
  <c r="E571" i="20"/>
  <c r="D572" i="20"/>
  <c r="E572" i="20"/>
  <c r="D573" i="20"/>
  <c r="E573" i="20"/>
  <c r="D574" i="20"/>
  <c r="E574" i="20"/>
  <c r="D575" i="20"/>
  <c r="E575" i="20"/>
  <c r="D576" i="20"/>
  <c r="E576" i="20"/>
  <c r="D577" i="20"/>
  <c r="E577" i="20"/>
  <c r="D578" i="20"/>
  <c r="E578" i="20"/>
  <c r="D579" i="20"/>
  <c r="E579" i="20"/>
  <c r="D580" i="20"/>
  <c r="E580" i="20"/>
  <c r="D581" i="20"/>
  <c r="E581" i="20"/>
  <c r="D582" i="20"/>
  <c r="E582" i="20"/>
  <c r="D583" i="20"/>
  <c r="E583" i="20"/>
  <c r="D584" i="20"/>
  <c r="E584" i="20"/>
  <c r="D585" i="20"/>
  <c r="E585" i="20"/>
  <c r="D586" i="20"/>
  <c r="E586" i="20"/>
  <c r="D587" i="20"/>
  <c r="E587" i="20"/>
  <c r="D588" i="20"/>
  <c r="E588" i="20"/>
  <c r="D589" i="20"/>
  <c r="E589" i="20"/>
  <c r="D590" i="20"/>
  <c r="E590" i="20"/>
  <c r="D591" i="20"/>
  <c r="E591" i="20"/>
  <c r="D592" i="20"/>
  <c r="E592" i="20"/>
  <c r="D593" i="20"/>
  <c r="E593" i="20"/>
  <c r="D594" i="20"/>
  <c r="E594" i="20"/>
  <c r="D595" i="20"/>
  <c r="E595" i="20"/>
  <c r="D596" i="20"/>
  <c r="E596" i="20"/>
  <c r="D597" i="20"/>
  <c r="E597" i="20"/>
  <c r="D598" i="20"/>
  <c r="E598" i="20"/>
  <c r="D599" i="20"/>
  <c r="E599" i="20"/>
  <c r="D600" i="20"/>
  <c r="E600" i="20"/>
  <c r="D601" i="20"/>
  <c r="E601" i="20"/>
  <c r="D602" i="20"/>
  <c r="E602" i="20"/>
  <c r="D603" i="20"/>
  <c r="E603" i="20"/>
  <c r="D604" i="20"/>
  <c r="E604" i="20"/>
  <c r="D605" i="20"/>
  <c r="E605" i="20"/>
  <c r="D606" i="20"/>
  <c r="E606" i="20"/>
  <c r="D607" i="20"/>
  <c r="E607" i="20"/>
  <c r="D608" i="20"/>
  <c r="E608" i="20"/>
  <c r="D609" i="20"/>
  <c r="E609" i="20"/>
  <c r="D610" i="20"/>
  <c r="E610" i="20"/>
  <c r="D611" i="20"/>
  <c r="E611" i="20"/>
  <c r="D612" i="20"/>
  <c r="E612" i="20"/>
  <c r="D613" i="20"/>
  <c r="E613" i="20"/>
  <c r="D614" i="20"/>
  <c r="E614" i="20"/>
  <c r="D615" i="20"/>
  <c r="E615" i="20"/>
  <c r="D616" i="20"/>
  <c r="E616" i="20"/>
  <c r="D617" i="20"/>
  <c r="E617" i="20"/>
  <c r="D618" i="20"/>
  <c r="E618" i="20"/>
  <c r="D619" i="20"/>
  <c r="E619" i="20"/>
  <c r="D620" i="20"/>
  <c r="E620" i="20"/>
  <c r="D621" i="20"/>
  <c r="E621" i="20"/>
  <c r="D622" i="20"/>
  <c r="E622" i="20"/>
  <c r="D623" i="20"/>
  <c r="E623" i="20"/>
  <c r="D624" i="20"/>
  <c r="E624" i="20"/>
  <c r="D625" i="20"/>
  <c r="E625" i="20"/>
  <c r="D626" i="20"/>
  <c r="E626" i="20"/>
  <c r="D627" i="20"/>
  <c r="E627" i="20"/>
  <c r="D628" i="20"/>
  <c r="E628" i="20"/>
  <c r="D629" i="20"/>
  <c r="E629" i="20"/>
  <c r="D630" i="20"/>
  <c r="E630" i="20"/>
  <c r="D631" i="20"/>
  <c r="E631" i="20"/>
  <c r="D632" i="20"/>
  <c r="E632" i="20"/>
  <c r="D633" i="20"/>
  <c r="E633" i="20"/>
  <c r="D634" i="20"/>
  <c r="E634" i="20"/>
  <c r="D635" i="20"/>
  <c r="E635" i="20"/>
  <c r="D636" i="20"/>
  <c r="E636" i="20"/>
  <c r="D637" i="20"/>
  <c r="E637" i="20"/>
  <c r="D638" i="20"/>
  <c r="E638" i="20"/>
  <c r="D639" i="20"/>
  <c r="E639" i="20"/>
  <c r="D640" i="20"/>
  <c r="E640" i="20"/>
  <c r="D641" i="20"/>
  <c r="E641" i="20"/>
  <c r="D642" i="20"/>
  <c r="E642" i="20"/>
  <c r="D643" i="20"/>
  <c r="E643" i="20"/>
  <c r="G114" i="16"/>
  <c r="H114" i="16"/>
  <c r="I114" i="16"/>
  <c r="J114" i="16"/>
  <c r="K114" i="16"/>
  <c r="L114" i="16"/>
  <c r="M114" i="16"/>
  <c r="N114" i="16"/>
  <c r="O114" i="16"/>
  <c r="P114" i="16"/>
  <c r="Q114" i="16"/>
  <c r="R114" i="16"/>
  <c r="S114" i="16"/>
  <c r="T114" i="16"/>
  <c r="U114" i="16"/>
  <c r="A115" i="16"/>
  <c r="F115" i="16"/>
  <c r="G115" i="16"/>
  <c r="H115" i="16"/>
  <c r="I115" i="16"/>
  <c r="J115" i="16"/>
  <c r="K115" i="16"/>
  <c r="L115" i="16"/>
  <c r="M115" i="16"/>
  <c r="N115" i="16"/>
  <c r="O115" i="16"/>
  <c r="P115" i="16"/>
  <c r="Q115" i="16"/>
  <c r="R115" i="16"/>
  <c r="S115" i="16"/>
  <c r="T115" i="16"/>
  <c r="U115" i="16"/>
  <c r="A116" i="16"/>
  <c r="F116" i="16"/>
  <c r="G116" i="16"/>
  <c r="H116" i="16"/>
  <c r="I116" i="16"/>
  <c r="J116" i="16"/>
  <c r="K116" i="16"/>
  <c r="L116" i="16"/>
  <c r="M116" i="16"/>
  <c r="N116" i="16"/>
  <c r="O116" i="16"/>
  <c r="P116" i="16"/>
  <c r="Q116" i="16"/>
  <c r="R116" i="16"/>
  <c r="S116" i="16"/>
  <c r="T116" i="16"/>
  <c r="U116" i="16"/>
  <c r="A117" i="16"/>
  <c r="F117" i="16"/>
  <c r="G117" i="16"/>
  <c r="H117" i="16"/>
  <c r="I117" i="16"/>
  <c r="J117" i="16"/>
  <c r="K117" i="16"/>
  <c r="L117" i="16"/>
  <c r="M117" i="16"/>
  <c r="N117" i="16"/>
  <c r="O117" i="16"/>
  <c r="P117" i="16"/>
  <c r="Q117" i="16"/>
  <c r="R117" i="16"/>
  <c r="S117" i="16"/>
  <c r="T117" i="16"/>
  <c r="U117" i="16"/>
  <c r="A118" i="16"/>
  <c r="F118" i="16"/>
  <c r="G118" i="16"/>
  <c r="H118" i="16"/>
  <c r="I118" i="16"/>
  <c r="J118" i="16"/>
  <c r="K118" i="16"/>
  <c r="L118" i="16"/>
  <c r="M118" i="16"/>
  <c r="N118" i="16"/>
  <c r="O118" i="16"/>
  <c r="P118" i="16"/>
  <c r="Q118" i="16"/>
  <c r="R118" i="16"/>
  <c r="S118" i="16"/>
  <c r="T118" i="16"/>
  <c r="U118" i="16"/>
  <c r="A119" i="16"/>
  <c r="F119" i="16"/>
  <c r="G119" i="16"/>
  <c r="H119" i="16"/>
  <c r="I119" i="16"/>
  <c r="J119" i="16"/>
  <c r="K119" i="16"/>
  <c r="L119" i="16"/>
  <c r="M119" i="16"/>
  <c r="N119" i="16"/>
  <c r="O119" i="16"/>
  <c r="P119" i="16"/>
  <c r="Q119" i="16"/>
  <c r="R119" i="16"/>
  <c r="S119" i="16"/>
  <c r="T119" i="16"/>
  <c r="U119" i="16"/>
  <c r="A120" i="16"/>
  <c r="F120" i="16"/>
  <c r="G120" i="16"/>
  <c r="H120" i="16"/>
  <c r="I120" i="16"/>
  <c r="J120" i="16"/>
  <c r="K120" i="16"/>
  <c r="L120" i="16"/>
  <c r="M120" i="16"/>
  <c r="N120" i="16"/>
  <c r="O120" i="16"/>
  <c r="P120" i="16"/>
  <c r="Q120" i="16"/>
  <c r="R120" i="16"/>
  <c r="S120" i="16"/>
  <c r="T120" i="16"/>
  <c r="U120" i="16"/>
  <c r="A121" i="16"/>
  <c r="F121" i="16"/>
  <c r="G121" i="16"/>
  <c r="H121" i="16"/>
  <c r="I121" i="16"/>
  <c r="J121" i="16"/>
  <c r="K121" i="16"/>
  <c r="L121" i="16"/>
  <c r="M121" i="16"/>
  <c r="N121" i="16"/>
  <c r="O121" i="16"/>
  <c r="P121" i="16"/>
  <c r="Q121" i="16"/>
  <c r="R121" i="16"/>
  <c r="S121" i="16"/>
  <c r="T121" i="16"/>
  <c r="U121" i="16"/>
  <c r="A122" i="16"/>
  <c r="F122" i="16"/>
  <c r="G122" i="16"/>
  <c r="H122" i="16"/>
  <c r="I122" i="16"/>
  <c r="J122" i="16"/>
  <c r="K122" i="16"/>
  <c r="L122" i="16"/>
  <c r="M122" i="16"/>
  <c r="N122" i="16"/>
  <c r="O122" i="16"/>
  <c r="P122" i="16"/>
  <c r="Q122" i="16"/>
  <c r="R122" i="16"/>
  <c r="S122" i="16"/>
  <c r="T122" i="16"/>
  <c r="U122" i="16"/>
  <c r="A123" i="16"/>
  <c r="F123" i="16"/>
  <c r="G123" i="16"/>
  <c r="H123" i="16"/>
  <c r="I123" i="16"/>
  <c r="J123" i="16"/>
  <c r="K123" i="16"/>
  <c r="L123" i="16"/>
  <c r="M123" i="16"/>
  <c r="N123" i="16"/>
  <c r="O123" i="16"/>
  <c r="P123" i="16"/>
  <c r="Q123" i="16"/>
  <c r="R123" i="16"/>
  <c r="S123" i="16"/>
  <c r="T123" i="16"/>
  <c r="U123" i="16"/>
  <c r="A124" i="16"/>
  <c r="F124" i="16"/>
  <c r="G124" i="16"/>
  <c r="H124" i="16"/>
  <c r="I124" i="16"/>
  <c r="J124" i="16"/>
  <c r="K124" i="16"/>
  <c r="L124" i="16"/>
  <c r="M124" i="16"/>
  <c r="N124" i="16"/>
  <c r="O124" i="16"/>
  <c r="P124" i="16"/>
  <c r="Q124" i="16"/>
  <c r="R124" i="16"/>
  <c r="S124" i="16"/>
  <c r="T124" i="16"/>
  <c r="U124" i="16"/>
  <c r="A125" i="16"/>
  <c r="F125" i="16"/>
  <c r="G125" i="16"/>
  <c r="H125" i="16"/>
  <c r="I125" i="16"/>
  <c r="J125" i="16"/>
  <c r="K125" i="16"/>
  <c r="L125" i="16"/>
  <c r="M125" i="16"/>
  <c r="N125" i="16"/>
  <c r="O125" i="16"/>
  <c r="P125" i="16"/>
  <c r="Q125" i="16"/>
  <c r="R125" i="16"/>
  <c r="S125" i="16"/>
  <c r="T125" i="16"/>
  <c r="U125" i="16"/>
  <c r="A126" i="16"/>
  <c r="F126" i="16"/>
  <c r="G126" i="16"/>
  <c r="H126" i="16"/>
  <c r="I126" i="16"/>
  <c r="J126" i="16"/>
  <c r="K126" i="16"/>
  <c r="L126" i="16"/>
  <c r="M126" i="16"/>
  <c r="N126" i="16"/>
  <c r="O126" i="16"/>
  <c r="P126" i="16"/>
  <c r="Q126" i="16"/>
  <c r="R126" i="16"/>
  <c r="S126" i="16"/>
  <c r="T126" i="16"/>
  <c r="U126" i="16"/>
  <c r="A127" i="16"/>
  <c r="F127" i="16"/>
  <c r="G127" i="16"/>
  <c r="H127" i="16"/>
  <c r="I127" i="16"/>
  <c r="J127" i="16"/>
  <c r="K127" i="16"/>
  <c r="L127" i="16"/>
  <c r="M127" i="16"/>
  <c r="N127" i="16"/>
  <c r="O127" i="16"/>
  <c r="P127" i="16"/>
  <c r="Q127" i="16"/>
  <c r="R127" i="16"/>
  <c r="S127" i="16"/>
  <c r="T127" i="16"/>
  <c r="U127" i="16"/>
  <c r="A128" i="16"/>
  <c r="F128" i="16"/>
  <c r="G128" i="16"/>
  <c r="H128" i="16"/>
  <c r="I128" i="16"/>
  <c r="J128" i="16"/>
  <c r="K128" i="16"/>
  <c r="L128" i="16"/>
  <c r="M128" i="16"/>
  <c r="N128" i="16"/>
  <c r="O128" i="16"/>
  <c r="P128" i="16"/>
  <c r="Q128" i="16"/>
  <c r="R128" i="16"/>
  <c r="S128" i="16"/>
  <c r="T128" i="16"/>
  <c r="U128" i="16"/>
  <c r="A129" i="16"/>
  <c r="F129" i="16"/>
  <c r="G129" i="16"/>
  <c r="H129" i="16"/>
  <c r="I129" i="16"/>
  <c r="J129" i="16"/>
  <c r="K129" i="16"/>
  <c r="L129" i="16"/>
  <c r="M129" i="16"/>
  <c r="N129" i="16"/>
  <c r="O129" i="16"/>
  <c r="P129" i="16"/>
  <c r="Q129" i="16"/>
  <c r="R129" i="16"/>
  <c r="S129" i="16"/>
  <c r="T129" i="16"/>
  <c r="U129" i="16"/>
  <c r="A130" i="16"/>
  <c r="F130" i="16"/>
  <c r="G130" i="16"/>
  <c r="H130" i="16"/>
  <c r="I130" i="16"/>
  <c r="J130" i="16"/>
  <c r="K130" i="16"/>
  <c r="L130" i="16"/>
  <c r="M130" i="16"/>
  <c r="N130" i="16"/>
  <c r="O130" i="16"/>
  <c r="P130" i="16"/>
  <c r="Q130" i="16"/>
  <c r="R130" i="16"/>
  <c r="S130" i="16"/>
  <c r="T130" i="16"/>
  <c r="U130" i="16"/>
  <c r="A131" i="16"/>
  <c r="F131" i="16"/>
  <c r="G131" i="16"/>
  <c r="H131" i="16"/>
  <c r="I131" i="16"/>
  <c r="J131" i="16"/>
  <c r="K131" i="16"/>
  <c r="L131" i="16"/>
  <c r="M131" i="16"/>
  <c r="N131" i="16"/>
  <c r="O131" i="16"/>
  <c r="P131" i="16"/>
  <c r="Q131" i="16"/>
  <c r="R131" i="16"/>
  <c r="S131" i="16"/>
  <c r="T131" i="16"/>
  <c r="U131" i="16"/>
  <c r="A132" i="16"/>
  <c r="F132" i="16"/>
  <c r="G132" i="16"/>
  <c r="H132" i="16"/>
  <c r="I132" i="16"/>
  <c r="J132" i="16"/>
  <c r="K132" i="16"/>
  <c r="L132" i="16"/>
  <c r="M132" i="16"/>
  <c r="N132" i="16"/>
  <c r="O132" i="16"/>
  <c r="P132" i="16"/>
  <c r="Q132" i="16"/>
  <c r="R132" i="16"/>
  <c r="S132" i="16"/>
  <c r="T132" i="16"/>
  <c r="U132" i="16"/>
  <c r="A133" i="16"/>
  <c r="F133" i="16"/>
  <c r="G133" i="16"/>
  <c r="H133" i="16"/>
  <c r="I133" i="16"/>
  <c r="J133" i="16"/>
  <c r="K133" i="16"/>
  <c r="L133" i="16"/>
  <c r="M133" i="16"/>
  <c r="N133" i="16"/>
  <c r="O133" i="16"/>
  <c r="P133" i="16"/>
  <c r="Q133" i="16"/>
  <c r="R133" i="16"/>
  <c r="S133" i="16"/>
  <c r="T133" i="16"/>
  <c r="U133" i="16"/>
  <c r="A134" i="16"/>
  <c r="F134" i="16"/>
  <c r="G134" i="16"/>
  <c r="H134" i="16"/>
  <c r="I134" i="16"/>
  <c r="J134" i="16"/>
  <c r="K134" i="16"/>
  <c r="L134" i="16"/>
  <c r="M134" i="16"/>
  <c r="N134" i="16"/>
  <c r="O134" i="16"/>
  <c r="P134" i="16"/>
  <c r="Q134" i="16"/>
  <c r="R134" i="16"/>
  <c r="S134" i="16"/>
  <c r="T134" i="16"/>
  <c r="U134" i="16"/>
  <c r="A135" i="16"/>
  <c r="F135" i="16"/>
  <c r="G135" i="16"/>
  <c r="H135" i="16"/>
  <c r="I135" i="16"/>
  <c r="J135" i="16"/>
  <c r="K135" i="16"/>
  <c r="L135" i="16"/>
  <c r="M135" i="16"/>
  <c r="N135" i="16"/>
  <c r="O135" i="16"/>
  <c r="P135" i="16"/>
  <c r="Q135" i="16"/>
  <c r="R135" i="16"/>
  <c r="S135" i="16"/>
  <c r="T135" i="16"/>
  <c r="U135" i="16"/>
  <c r="F44" i="16"/>
  <c r="G44" i="16"/>
  <c r="H44" i="16"/>
  <c r="I44" i="16"/>
  <c r="J44" i="16"/>
  <c r="K44" i="16"/>
  <c r="L44" i="16"/>
  <c r="M44" i="16"/>
  <c r="N44" i="16"/>
  <c r="O44" i="16"/>
  <c r="P44" i="16"/>
  <c r="Q44" i="16"/>
  <c r="R44" i="16"/>
  <c r="S44" i="16"/>
  <c r="T44" i="16"/>
  <c r="U44" i="16"/>
  <c r="F45" i="16"/>
  <c r="G45" i="16"/>
  <c r="H45" i="16"/>
  <c r="I45" i="16"/>
  <c r="J45" i="16"/>
  <c r="K45" i="16"/>
  <c r="L45" i="16"/>
  <c r="M45" i="16"/>
  <c r="N45" i="16"/>
  <c r="O45" i="16"/>
  <c r="P45" i="16"/>
  <c r="Q45" i="16"/>
  <c r="R45" i="16"/>
  <c r="S45" i="16"/>
  <c r="T45" i="16"/>
  <c r="U45" i="16"/>
  <c r="F46" i="16"/>
  <c r="G46" i="16"/>
  <c r="H46" i="16"/>
  <c r="I46" i="16"/>
  <c r="J46" i="16"/>
  <c r="K46" i="16"/>
  <c r="L46" i="16"/>
  <c r="M46" i="16"/>
  <c r="N46" i="16"/>
  <c r="O46" i="16"/>
  <c r="P46" i="16"/>
  <c r="Q46" i="16"/>
  <c r="R46" i="16"/>
  <c r="S46" i="16"/>
  <c r="T46" i="16"/>
  <c r="U46" i="16"/>
  <c r="F47" i="16"/>
  <c r="G47" i="16"/>
  <c r="H47" i="16"/>
  <c r="I47" i="16"/>
  <c r="J47" i="16"/>
  <c r="K47" i="16"/>
  <c r="L47" i="16"/>
  <c r="M47" i="16"/>
  <c r="N47" i="16"/>
  <c r="O47" i="16"/>
  <c r="P47" i="16"/>
  <c r="Q47" i="16"/>
  <c r="R47" i="16"/>
  <c r="S47" i="16"/>
  <c r="T47" i="16"/>
  <c r="U47" i="16"/>
  <c r="F48" i="16"/>
  <c r="G48" i="16"/>
  <c r="H48" i="16"/>
  <c r="I48" i="16"/>
  <c r="J48" i="16"/>
  <c r="K48" i="16"/>
  <c r="L48" i="16"/>
  <c r="M48" i="16"/>
  <c r="N48" i="16"/>
  <c r="O48" i="16"/>
  <c r="P48" i="16"/>
  <c r="Q48" i="16"/>
  <c r="R48" i="16"/>
  <c r="S48" i="16"/>
  <c r="T48" i="16"/>
  <c r="U48" i="16"/>
  <c r="F49" i="16"/>
  <c r="G49" i="16"/>
  <c r="H49" i="16"/>
  <c r="I49" i="16"/>
  <c r="J49" i="16"/>
  <c r="K49" i="16"/>
  <c r="L49" i="16"/>
  <c r="M49" i="16"/>
  <c r="N49" i="16"/>
  <c r="O49" i="16"/>
  <c r="P49" i="16"/>
  <c r="Q49" i="16"/>
  <c r="R49" i="16"/>
  <c r="S49" i="16"/>
  <c r="T49" i="16"/>
  <c r="U49" i="16"/>
  <c r="F50" i="16"/>
  <c r="G50" i="16"/>
  <c r="H50" i="16"/>
  <c r="I50" i="16"/>
  <c r="J50" i="16"/>
  <c r="K50" i="16"/>
  <c r="L50" i="16"/>
  <c r="M50" i="16"/>
  <c r="N50" i="16"/>
  <c r="O50" i="16"/>
  <c r="P50" i="16"/>
  <c r="Q50" i="16"/>
  <c r="R50" i="16"/>
  <c r="S50" i="16"/>
  <c r="T50" i="16"/>
  <c r="U50" i="16"/>
  <c r="F51" i="16"/>
  <c r="G51" i="16"/>
  <c r="H51" i="16"/>
  <c r="I51" i="16"/>
  <c r="J51" i="16"/>
  <c r="K51" i="16"/>
  <c r="L51" i="16"/>
  <c r="M51" i="16"/>
  <c r="N51" i="16"/>
  <c r="O51" i="16"/>
  <c r="P51" i="16"/>
  <c r="Q51" i="16"/>
  <c r="R51" i="16"/>
  <c r="S51" i="16"/>
  <c r="T51" i="16"/>
  <c r="U51" i="16"/>
  <c r="F52" i="16"/>
  <c r="G52" i="16"/>
  <c r="H52" i="16"/>
  <c r="I52" i="16"/>
  <c r="J52" i="16"/>
  <c r="K52" i="16"/>
  <c r="L52" i="16"/>
  <c r="M52" i="16"/>
  <c r="N52" i="16"/>
  <c r="O52" i="16"/>
  <c r="P52" i="16"/>
  <c r="Q52" i="16"/>
  <c r="R52" i="16"/>
  <c r="S52" i="16"/>
  <c r="T52" i="16"/>
  <c r="U52" i="16"/>
  <c r="F53" i="16"/>
  <c r="G53" i="16"/>
  <c r="H53" i="16"/>
  <c r="I53" i="16"/>
  <c r="J53" i="16"/>
  <c r="K53" i="16"/>
  <c r="L53" i="16"/>
  <c r="M53" i="16"/>
  <c r="N53" i="16"/>
  <c r="O53" i="16"/>
  <c r="P53" i="16"/>
  <c r="Q53" i="16"/>
  <c r="R53" i="16"/>
  <c r="S53" i="16"/>
  <c r="T53" i="16"/>
  <c r="U53" i="16"/>
  <c r="F54" i="16"/>
  <c r="G54" i="16"/>
  <c r="H54" i="16"/>
  <c r="I54" i="16"/>
  <c r="J54" i="16"/>
  <c r="K54" i="16"/>
  <c r="L54" i="16"/>
  <c r="M54" i="16"/>
  <c r="N54" i="16"/>
  <c r="O54" i="16"/>
  <c r="P54" i="16"/>
  <c r="Q54" i="16"/>
  <c r="R54" i="16"/>
  <c r="S54" i="16"/>
  <c r="T54" i="16"/>
  <c r="U54" i="16"/>
  <c r="F55" i="16"/>
  <c r="G55" i="16"/>
  <c r="H55" i="16"/>
  <c r="I55" i="16"/>
  <c r="J55" i="16"/>
  <c r="K55" i="16"/>
  <c r="L55" i="16"/>
  <c r="M55" i="16"/>
  <c r="N55" i="16"/>
  <c r="O55" i="16"/>
  <c r="P55" i="16"/>
  <c r="Q55" i="16"/>
  <c r="R55" i="16"/>
  <c r="S55" i="16"/>
  <c r="T55" i="16"/>
  <c r="U55" i="16"/>
  <c r="F56" i="16"/>
  <c r="G56" i="16"/>
  <c r="H56" i="16"/>
  <c r="I56" i="16"/>
  <c r="J56" i="16"/>
  <c r="K56" i="16"/>
  <c r="L56" i="16"/>
  <c r="M56" i="16"/>
  <c r="N56" i="16"/>
  <c r="O56" i="16"/>
  <c r="P56" i="16"/>
  <c r="Q56" i="16"/>
  <c r="R56" i="16"/>
  <c r="S56" i="16"/>
  <c r="T56" i="16"/>
  <c r="U56" i="16"/>
  <c r="F57" i="16"/>
  <c r="G57" i="16"/>
  <c r="H57" i="16"/>
  <c r="I57" i="16"/>
  <c r="J57" i="16"/>
  <c r="K57" i="16"/>
  <c r="L57" i="16"/>
  <c r="M57" i="16"/>
  <c r="N57" i="16"/>
  <c r="O57" i="16"/>
  <c r="P57" i="16"/>
  <c r="Q57" i="16"/>
  <c r="R57" i="16"/>
  <c r="S57" i="16"/>
  <c r="T57" i="16"/>
  <c r="U57" i="16"/>
  <c r="F58" i="16"/>
  <c r="G58" i="16"/>
  <c r="H58" i="16"/>
  <c r="I58" i="16"/>
  <c r="J58" i="16"/>
  <c r="K58" i="16"/>
  <c r="L58" i="16"/>
  <c r="M58" i="16"/>
  <c r="N58" i="16"/>
  <c r="O58" i="16"/>
  <c r="P58" i="16"/>
  <c r="Q58" i="16"/>
  <c r="R58" i="16"/>
  <c r="S58" i="16"/>
  <c r="T58" i="16"/>
  <c r="U58" i="16"/>
  <c r="F59" i="16"/>
  <c r="G59" i="16"/>
  <c r="H59" i="16"/>
  <c r="I59" i="16"/>
  <c r="J59" i="16"/>
  <c r="K59" i="16"/>
  <c r="L59" i="16"/>
  <c r="M59" i="16"/>
  <c r="N59" i="16"/>
  <c r="O59" i="16"/>
  <c r="P59" i="16"/>
  <c r="Q59" i="16"/>
  <c r="R59" i="16"/>
  <c r="S59" i="16"/>
  <c r="T59" i="16"/>
  <c r="U59" i="16"/>
  <c r="F60" i="16"/>
  <c r="G60" i="16"/>
  <c r="H60" i="16"/>
  <c r="I60" i="16"/>
  <c r="J60" i="16"/>
  <c r="K60" i="16"/>
  <c r="L60" i="16"/>
  <c r="M60" i="16"/>
  <c r="N60" i="16"/>
  <c r="O60" i="16"/>
  <c r="P60" i="16"/>
  <c r="Q60" i="16"/>
  <c r="R60" i="16"/>
  <c r="S60" i="16"/>
  <c r="T60" i="16"/>
  <c r="U60" i="16"/>
  <c r="F61" i="16"/>
  <c r="G61" i="16"/>
  <c r="H61" i="16"/>
  <c r="I61" i="16"/>
  <c r="J61" i="16"/>
  <c r="K61" i="16"/>
  <c r="L61" i="16"/>
  <c r="M61" i="16"/>
  <c r="N61" i="16"/>
  <c r="O61" i="16"/>
  <c r="P61" i="16"/>
  <c r="Q61" i="16"/>
  <c r="R61" i="16"/>
  <c r="S61" i="16"/>
  <c r="T61" i="16"/>
  <c r="U61" i="16"/>
  <c r="F62" i="16"/>
  <c r="G62" i="16"/>
  <c r="H62" i="16"/>
  <c r="I62" i="16"/>
  <c r="J62" i="16"/>
  <c r="K62" i="16"/>
  <c r="L62" i="16"/>
  <c r="M62" i="16"/>
  <c r="N62" i="16"/>
  <c r="O62" i="16"/>
  <c r="P62" i="16"/>
  <c r="Q62" i="16"/>
  <c r="R62" i="16"/>
  <c r="S62" i="16"/>
  <c r="T62" i="16"/>
  <c r="U62" i="16"/>
  <c r="F63" i="16"/>
  <c r="G63" i="16"/>
  <c r="H63" i="16"/>
  <c r="I63" i="16"/>
  <c r="J63" i="16"/>
  <c r="K63" i="16"/>
  <c r="L63" i="16"/>
  <c r="M63" i="16"/>
  <c r="N63" i="16"/>
  <c r="O63" i="16"/>
  <c r="P63" i="16"/>
  <c r="Q63" i="16"/>
  <c r="R63" i="16"/>
  <c r="S63" i="16"/>
  <c r="T63" i="16"/>
  <c r="U63" i="16"/>
  <c r="F64" i="16"/>
  <c r="G64" i="16"/>
  <c r="H64" i="16"/>
  <c r="I64" i="16"/>
  <c r="J64" i="16"/>
  <c r="K64" i="16"/>
  <c r="L64" i="16"/>
  <c r="M64" i="16"/>
  <c r="N64" i="16"/>
  <c r="O64" i="16"/>
  <c r="P64" i="16"/>
  <c r="Q64" i="16"/>
  <c r="R64" i="16"/>
  <c r="S64" i="16"/>
  <c r="T64" i="16"/>
  <c r="U64" i="16"/>
  <c r="F65" i="16"/>
  <c r="G65" i="16"/>
  <c r="H65" i="16"/>
  <c r="I65" i="16"/>
  <c r="J65" i="16"/>
  <c r="K65" i="16"/>
  <c r="L65" i="16"/>
  <c r="M65" i="16"/>
  <c r="N65" i="16"/>
  <c r="O65" i="16"/>
  <c r="P65" i="16"/>
  <c r="Q65" i="16"/>
  <c r="R65" i="16"/>
  <c r="S65" i="16"/>
  <c r="T65" i="16"/>
  <c r="U65" i="16"/>
  <c r="F66" i="16"/>
  <c r="G66" i="16"/>
  <c r="H66" i="16"/>
  <c r="I66" i="16"/>
  <c r="J66" i="16"/>
  <c r="K66" i="16"/>
  <c r="L66" i="16"/>
  <c r="M66" i="16"/>
  <c r="N66" i="16"/>
  <c r="O66" i="16"/>
  <c r="P66" i="16"/>
  <c r="Q66" i="16"/>
  <c r="R66" i="16"/>
  <c r="S66" i="16"/>
  <c r="T66" i="16"/>
  <c r="U66" i="16"/>
  <c r="F67" i="16"/>
  <c r="G67" i="16"/>
  <c r="H67" i="16"/>
  <c r="I67" i="16"/>
  <c r="J67" i="16"/>
  <c r="K67" i="16"/>
  <c r="L67" i="16"/>
  <c r="M67" i="16"/>
  <c r="N67" i="16"/>
  <c r="O67" i="16"/>
  <c r="P67" i="16"/>
  <c r="Q67" i="16"/>
  <c r="R67" i="16"/>
  <c r="S67" i="16"/>
  <c r="T67" i="16"/>
  <c r="U67" i="16"/>
  <c r="F68" i="16"/>
  <c r="G68" i="16"/>
  <c r="H68" i="16"/>
  <c r="I68" i="16"/>
  <c r="J68" i="16"/>
  <c r="K68" i="16"/>
  <c r="L68" i="16"/>
  <c r="M68" i="16"/>
  <c r="N68" i="16"/>
  <c r="O68" i="16"/>
  <c r="P68" i="16"/>
  <c r="Q68" i="16"/>
  <c r="R68" i="16"/>
  <c r="S68" i="16"/>
  <c r="T68" i="16"/>
  <c r="U68" i="16"/>
  <c r="F69" i="16"/>
  <c r="G69" i="16"/>
  <c r="H69" i="16"/>
  <c r="I69" i="16"/>
  <c r="J69" i="16"/>
  <c r="K69" i="16"/>
  <c r="L69" i="16"/>
  <c r="M69" i="16"/>
  <c r="N69" i="16"/>
  <c r="O69" i="16"/>
  <c r="P69" i="16"/>
  <c r="Q69" i="16"/>
  <c r="R69" i="16"/>
  <c r="S69" i="16"/>
  <c r="T69" i="16"/>
  <c r="U69" i="16"/>
  <c r="F70" i="16"/>
  <c r="G70" i="16"/>
  <c r="H70" i="16"/>
  <c r="I70" i="16"/>
  <c r="J70" i="16"/>
  <c r="K70" i="16"/>
  <c r="L70" i="16"/>
  <c r="M70" i="16"/>
  <c r="N70" i="16"/>
  <c r="O70" i="16"/>
  <c r="P70" i="16"/>
  <c r="Q70" i="16"/>
  <c r="R70" i="16"/>
  <c r="S70" i="16"/>
  <c r="T70" i="16"/>
  <c r="U70" i="16"/>
  <c r="F71" i="16"/>
  <c r="G71" i="16"/>
  <c r="H71" i="16"/>
  <c r="I71" i="16"/>
  <c r="J71" i="16"/>
  <c r="K71" i="16"/>
  <c r="L71" i="16"/>
  <c r="M71" i="16"/>
  <c r="N71" i="16"/>
  <c r="O71" i="16"/>
  <c r="P71" i="16"/>
  <c r="Q71" i="16"/>
  <c r="R71" i="16"/>
  <c r="S71" i="16"/>
  <c r="T71" i="16"/>
  <c r="U71" i="16"/>
  <c r="F72" i="16"/>
  <c r="G72" i="16"/>
  <c r="H72" i="16"/>
  <c r="I72" i="16"/>
  <c r="J72" i="16"/>
  <c r="K72" i="16"/>
  <c r="L72" i="16"/>
  <c r="M72" i="16"/>
  <c r="N72" i="16"/>
  <c r="O72" i="16"/>
  <c r="P72" i="16"/>
  <c r="Q72" i="16"/>
  <c r="R72" i="16"/>
  <c r="S72" i="16"/>
  <c r="T72" i="16"/>
  <c r="U72" i="16"/>
  <c r="F73" i="16"/>
  <c r="G73" i="16"/>
  <c r="H73" i="16"/>
  <c r="I73" i="16"/>
  <c r="J73" i="16"/>
  <c r="K73" i="16"/>
  <c r="L73" i="16"/>
  <c r="M73" i="16"/>
  <c r="N73" i="16"/>
  <c r="O73" i="16"/>
  <c r="P73" i="16"/>
  <c r="Q73" i="16"/>
  <c r="R73" i="16"/>
  <c r="S73" i="16"/>
  <c r="T73" i="16"/>
  <c r="U73" i="16"/>
  <c r="F74" i="16"/>
  <c r="G74" i="16"/>
  <c r="H74" i="16"/>
  <c r="I74" i="16"/>
  <c r="J74" i="16"/>
  <c r="K74" i="16"/>
  <c r="L74" i="16"/>
  <c r="M74" i="16"/>
  <c r="N74" i="16"/>
  <c r="O74" i="16"/>
  <c r="P74" i="16"/>
  <c r="Q74" i="16"/>
  <c r="R74" i="16"/>
  <c r="S74" i="16"/>
  <c r="T74" i="16"/>
  <c r="U74" i="16"/>
  <c r="F75" i="16"/>
  <c r="G75" i="16"/>
  <c r="H75" i="16"/>
  <c r="I75" i="16"/>
  <c r="J75" i="16"/>
  <c r="K75" i="16"/>
  <c r="L75" i="16"/>
  <c r="M75" i="16"/>
  <c r="N75" i="16"/>
  <c r="O75" i="16"/>
  <c r="P75" i="16"/>
  <c r="Q75" i="16"/>
  <c r="R75" i="16"/>
  <c r="S75" i="16"/>
  <c r="T75" i="16"/>
  <c r="U75" i="16"/>
  <c r="F76" i="16"/>
  <c r="G76" i="16"/>
  <c r="H76" i="16"/>
  <c r="I76" i="16"/>
  <c r="J76" i="16"/>
  <c r="K76" i="16"/>
  <c r="L76" i="16"/>
  <c r="M76" i="16"/>
  <c r="N76" i="16"/>
  <c r="O76" i="16"/>
  <c r="P76" i="16"/>
  <c r="Q76" i="16"/>
  <c r="R76" i="16"/>
  <c r="S76" i="16"/>
  <c r="T76" i="16"/>
  <c r="U76" i="16"/>
  <c r="F77" i="16"/>
  <c r="G77" i="16"/>
  <c r="H77" i="16"/>
  <c r="I77" i="16"/>
  <c r="J77" i="16"/>
  <c r="K77" i="16"/>
  <c r="L77" i="16"/>
  <c r="M77" i="16"/>
  <c r="N77" i="16"/>
  <c r="O77" i="16"/>
  <c r="P77" i="16"/>
  <c r="Q77" i="16"/>
  <c r="R77" i="16"/>
  <c r="S77" i="16"/>
  <c r="T77" i="16"/>
  <c r="U77" i="16"/>
  <c r="F78" i="16"/>
  <c r="G78" i="16"/>
  <c r="H78" i="16"/>
  <c r="I78" i="16"/>
  <c r="J78" i="16"/>
  <c r="K78" i="16"/>
  <c r="L78" i="16"/>
  <c r="M78" i="16"/>
  <c r="N78" i="16"/>
  <c r="O78" i="16"/>
  <c r="P78" i="16"/>
  <c r="Q78" i="16"/>
  <c r="R78" i="16"/>
  <c r="S78" i="16"/>
  <c r="T78" i="16"/>
  <c r="U78" i="16"/>
  <c r="F79" i="16"/>
  <c r="G79" i="16"/>
  <c r="H79" i="16"/>
  <c r="I79" i="16"/>
  <c r="J79" i="16"/>
  <c r="K79" i="16"/>
  <c r="L79" i="16"/>
  <c r="M79" i="16"/>
  <c r="N79" i="16"/>
  <c r="O79" i="16"/>
  <c r="P79" i="16"/>
  <c r="Q79" i="16"/>
  <c r="R79" i="16"/>
  <c r="S79" i="16"/>
  <c r="T79" i="16"/>
  <c r="U79" i="16"/>
  <c r="F80" i="16"/>
  <c r="G80" i="16"/>
  <c r="H80" i="16"/>
  <c r="I80" i="16"/>
  <c r="J80" i="16"/>
  <c r="K80" i="16"/>
  <c r="L80" i="16"/>
  <c r="M80" i="16"/>
  <c r="N80" i="16"/>
  <c r="O80" i="16"/>
  <c r="P80" i="16"/>
  <c r="Q80" i="16"/>
  <c r="R80" i="16"/>
  <c r="S80" i="16"/>
  <c r="T80" i="16"/>
  <c r="U80" i="16"/>
  <c r="F81" i="16"/>
  <c r="G81" i="16"/>
  <c r="H81" i="16"/>
  <c r="I81" i="16"/>
  <c r="J81" i="16"/>
  <c r="K81" i="16"/>
  <c r="L81" i="16"/>
  <c r="M81" i="16"/>
  <c r="N81" i="16"/>
  <c r="O81" i="16"/>
  <c r="P81" i="16"/>
  <c r="Q81" i="16"/>
  <c r="R81" i="16"/>
  <c r="S81" i="16"/>
  <c r="T81" i="16"/>
  <c r="U81" i="16"/>
  <c r="F82" i="16"/>
  <c r="G82" i="16"/>
  <c r="H82" i="16"/>
  <c r="I82" i="16"/>
  <c r="J82" i="16"/>
  <c r="K82" i="16"/>
  <c r="L82" i="16"/>
  <c r="M82" i="16"/>
  <c r="N82" i="16"/>
  <c r="O82" i="16"/>
  <c r="P82" i="16"/>
  <c r="Q82" i="16"/>
  <c r="R82" i="16"/>
  <c r="S82" i="16"/>
  <c r="T82" i="16"/>
  <c r="U82" i="16"/>
  <c r="F83" i="16"/>
  <c r="G83" i="16"/>
  <c r="H83" i="16"/>
  <c r="I83" i="16"/>
  <c r="J83" i="16"/>
  <c r="K83" i="16"/>
  <c r="L83" i="16"/>
  <c r="M83" i="16"/>
  <c r="N83" i="16"/>
  <c r="O83" i="16"/>
  <c r="P83" i="16"/>
  <c r="Q83" i="16"/>
  <c r="R83" i="16"/>
  <c r="S83" i="16"/>
  <c r="T83" i="16"/>
  <c r="U83" i="16"/>
  <c r="F84" i="16"/>
  <c r="G84" i="16"/>
  <c r="H84" i="16"/>
  <c r="I84" i="16"/>
  <c r="J84" i="16"/>
  <c r="K84" i="16"/>
  <c r="L84" i="16"/>
  <c r="M84" i="16"/>
  <c r="N84" i="16"/>
  <c r="O84" i="16"/>
  <c r="P84" i="16"/>
  <c r="Q84" i="16"/>
  <c r="R84" i="16"/>
  <c r="S84" i="16"/>
  <c r="T84" i="16"/>
  <c r="U84" i="16"/>
  <c r="F85" i="16"/>
  <c r="G85" i="16"/>
  <c r="H85" i="16"/>
  <c r="I85" i="16"/>
  <c r="J85" i="16"/>
  <c r="K85" i="16"/>
  <c r="L85" i="16"/>
  <c r="M85" i="16"/>
  <c r="N85" i="16"/>
  <c r="O85" i="16"/>
  <c r="P85" i="16"/>
  <c r="Q85" i="16"/>
  <c r="R85" i="16"/>
  <c r="S85" i="16"/>
  <c r="T85" i="16"/>
  <c r="U85" i="16"/>
  <c r="F86" i="16"/>
  <c r="G86" i="16"/>
  <c r="H86" i="16"/>
  <c r="I86" i="16"/>
  <c r="J86" i="16"/>
  <c r="K86" i="16"/>
  <c r="L86" i="16"/>
  <c r="M86" i="16"/>
  <c r="N86" i="16"/>
  <c r="O86" i="16"/>
  <c r="P86" i="16"/>
  <c r="Q86" i="16"/>
  <c r="R86" i="16"/>
  <c r="S86" i="16"/>
  <c r="T86" i="16"/>
  <c r="U86" i="16"/>
  <c r="F87" i="16"/>
  <c r="G87" i="16"/>
  <c r="H87" i="16"/>
  <c r="I87" i="16"/>
  <c r="J87" i="16"/>
  <c r="K87" i="16"/>
  <c r="L87" i="16"/>
  <c r="M87" i="16"/>
  <c r="N87" i="16"/>
  <c r="O87" i="16"/>
  <c r="P87" i="16"/>
  <c r="Q87" i="16"/>
  <c r="R87" i="16"/>
  <c r="S87" i="16"/>
  <c r="T87" i="16"/>
  <c r="U87" i="16"/>
  <c r="F88" i="16"/>
  <c r="G88" i="16"/>
  <c r="H88" i="16"/>
  <c r="I88" i="16"/>
  <c r="J88" i="16"/>
  <c r="K88" i="16"/>
  <c r="L88" i="16"/>
  <c r="M88" i="16"/>
  <c r="N88" i="16"/>
  <c r="O88" i="16"/>
  <c r="P88" i="16"/>
  <c r="Q88" i="16"/>
  <c r="R88" i="16"/>
  <c r="S88" i="16"/>
  <c r="T88" i="16"/>
  <c r="U88" i="16"/>
  <c r="F89" i="16"/>
  <c r="G89" i="16"/>
  <c r="H89" i="16"/>
  <c r="I89" i="16"/>
  <c r="J89" i="16"/>
  <c r="K89" i="16"/>
  <c r="L89" i="16"/>
  <c r="M89" i="16"/>
  <c r="N89" i="16"/>
  <c r="O89" i="16"/>
  <c r="P89" i="16"/>
  <c r="Q89" i="16"/>
  <c r="R89" i="16"/>
  <c r="S89" i="16"/>
  <c r="T89" i="16"/>
  <c r="U89" i="16"/>
  <c r="F90" i="16"/>
  <c r="G90" i="16"/>
  <c r="H90" i="16"/>
  <c r="I90" i="16"/>
  <c r="J90" i="16"/>
  <c r="K90" i="16"/>
  <c r="L90" i="16"/>
  <c r="M90" i="16"/>
  <c r="N90" i="16"/>
  <c r="O90" i="16"/>
  <c r="P90" i="16"/>
  <c r="Q90" i="16"/>
  <c r="R90" i="16"/>
  <c r="S90" i="16"/>
  <c r="T90" i="16"/>
  <c r="U90" i="16"/>
  <c r="F91" i="16"/>
  <c r="G91" i="16"/>
  <c r="H91" i="16"/>
  <c r="I91" i="16"/>
  <c r="J91" i="16"/>
  <c r="K91" i="16"/>
  <c r="L91" i="16"/>
  <c r="M91" i="16"/>
  <c r="N91" i="16"/>
  <c r="O91" i="16"/>
  <c r="P91" i="16"/>
  <c r="Q91" i="16"/>
  <c r="R91" i="16"/>
  <c r="S91" i="16"/>
  <c r="T91" i="16"/>
  <c r="U91" i="16"/>
  <c r="F92" i="16"/>
  <c r="G92" i="16"/>
  <c r="H92" i="16"/>
  <c r="I92" i="16"/>
  <c r="J92" i="16"/>
  <c r="K92" i="16"/>
  <c r="L92" i="16"/>
  <c r="M92" i="16"/>
  <c r="N92" i="16"/>
  <c r="O92" i="16"/>
  <c r="P92" i="16"/>
  <c r="Q92" i="16"/>
  <c r="R92" i="16"/>
  <c r="S92" i="16"/>
  <c r="T92" i="16"/>
  <c r="U92" i="16"/>
  <c r="F93" i="16"/>
  <c r="G93" i="16"/>
  <c r="H93" i="16"/>
  <c r="I93" i="16"/>
  <c r="J93" i="16"/>
  <c r="K93" i="16"/>
  <c r="L93" i="16"/>
  <c r="M93" i="16"/>
  <c r="N93" i="16"/>
  <c r="O93" i="16"/>
  <c r="P93" i="16"/>
  <c r="Q93" i="16"/>
  <c r="R93" i="16"/>
  <c r="S93" i="16"/>
  <c r="T93" i="16"/>
  <c r="U93" i="16"/>
  <c r="F94" i="16"/>
  <c r="G94" i="16"/>
  <c r="H94" i="16"/>
  <c r="I94" i="16"/>
  <c r="J94" i="16"/>
  <c r="K94" i="16"/>
  <c r="L94" i="16"/>
  <c r="M94" i="16"/>
  <c r="N94" i="16"/>
  <c r="O94" i="16"/>
  <c r="P94" i="16"/>
  <c r="Q94" i="16"/>
  <c r="R94" i="16"/>
  <c r="S94" i="16"/>
  <c r="T94" i="16"/>
  <c r="U94" i="16"/>
  <c r="F95" i="16"/>
  <c r="G95" i="16"/>
  <c r="H95" i="16"/>
  <c r="I95" i="16"/>
  <c r="J95" i="16"/>
  <c r="K95" i="16"/>
  <c r="L95" i="16"/>
  <c r="M95" i="16"/>
  <c r="N95" i="16"/>
  <c r="O95" i="16"/>
  <c r="P95" i="16"/>
  <c r="Q95" i="16"/>
  <c r="R95" i="16"/>
  <c r="S95" i="16"/>
  <c r="T95" i="16"/>
  <c r="U95" i="16"/>
  <c r="F96" i="16"/>
  <c r="G96" i="16"/>
  <c r="H96" i="16"/>
  <c r="I96" i="16"/>
  <c r="J96" i="16"/>
  <c r="K96" i="16"/>
  <c r="L96" i="16"/>
  <c r="M96" i="16"/>
  <c r="N96" i="16"/>
  <c r="O96" i="16"/>
  <c r="P96" i="16"/>
  <c r="Q96" i="16"/>
  <c r="R96" i="16"/>
  <c r="S96" i="16"/>
  <c r="T96" i="16"/>
  <c r="U96" i="16"/>
  <c r="F97" i="16"/>
  <c r="G97" i="16"/>
  <c r="H97" i="16"/>
  <c r="I97" i="16"/>
  <c r="J97" i="16"/>
  <c r="K97" i="16"/>
  <c r="L97" i="16"/>
  <c r="M97" i="16"/>
  <c r="N97" i="16"/>
  <c r="O97" i="16"/>
  <c r="P97" i="16"/>
  <c r="Q97" i="16"/>
  <c r="R97" i="16"/>
  <c r="S97" i="16"/>
  <c r="T97" i="16"/>
  <c r="U97" i="16"/>
  <c r="F98" i="16"/>
  <c r="G98" i="16"/>
  <c r="H98" i="16"/>
  <c r="I98" i="16"/>
  <c r="J98" i="16"/>
  <c r="K98" i="16"/>
  <c r="L98" i="16"/>
  <c r="M98" i="16"/>
  <c r="N98" i="16"/>
  <c r="O98" i="16"/>
  <c r="P98" i="16"/>
  <c r="Q98" i="16"/>
  <c r="R98" i="16"/>
  <c r="S98" i="16"/>
  <c r="T98" i="16"/>
  <c r="U98" i="16"/>
  <c r="F99" i="16"/>
  <c r="G99" i="16"/>
  <c r="H99" i="16"/>
  <c r="I99" i="16"/>
  <c r="J99" i="16"/>
  <c r="K99" i="16"/>
  <c r="L99" i="16"/>
  <c r="M99" i="16"/>
  <c r="N99" i="16"/>
  <c r="O99" i="16"/>
  <c r="P99" i="16"/>
  <c r="Q99" i="16"/>
  <c r="R99" i="16"/>
  <c r="S99" i="16"/>
  <c r="T99" i="16"/>
  <c r="U99" i="16"/>
  <c r="F100" i="16"/>
  <c r="G100" i="16"/>
  <c r="H100" i="16"/>
  <c r="I100" i="16"/>
  <c r="J100" i="16"/>
  <c r="K100" i="16"/>
  <c r="L100" i="16"/>
  <c r="M100" i="16"/>
  <c r="N100" i="16"/>
  <c r="O100" i="16"/>
  <c r="P100" i="16"/>
  <c r="Q100" i="16"/>
  <c r="R100" i="16"/>
  <c r="S100" i="16"/>
  <c r="T100" i="16"/>
  <c r="U100" i="16"/>
  <c r="F101" i="16"/>
  <c r="G101" i="16"/>
  <c r="H101" i="16"/>
  <c r="I101" i="16"/>
  <c r="J101" i="16"/>
  <c r="K101" i="16"/>
  <c r="L101" i="16"/>
  <c r="M101" i="16"/>
  <c r="N101" i="16"/>
  <c r="O101" i="16"/>
  <c r="P101" i="16"/>
  <c r="Q101" i="16"/>
  <c r="R101" i="16"/>
  <c r="S101" i="16"/>
  <c r="T101" i="16"/>
  <c r="U101" i="16"/>
  <c r="F102" i="16"/>
  <c r="G102" i="16"/>
  <c r="H102" i="16"/>
  <c r="I102" i="16"/>
  <c r="J102" i="16"/>
  <c r="K102" i="16"/>
  <c r="L102" i="16"/>
  <c r="M102" i="16"/>
  <c r="N102" i="16"/>
  <c r="O102" i="16"/>
  <c r="P102" i="16"/>
  <c r="Q102" i="16"/>
  <c r="R102" i="16"/>
  <c r="S102" i="16"/>
  <c r="T102" i="16"/>
  <c r="U102" i="16"/>
  <c r="F103" i="16"/>
  <c r="G103" i="16"/>
  <c r="H103" i="16"/>
  <c r="I103" i="16"/>
  <c r="J103" i="16"/>
  <c r="K103" i="16"/>
  <c r="L103" i="16"/>
  <c r="M103" i="16"/>
  <c r="N103" i="16"/>
  <c r="O103" i="16"/>
  <c r="P103" i="16"/>
  <c r="Q103" i="16"/>
  <c r="R103" i="16"/>
  <c r="S103" i="16"/>
  <c r="T103" i="16"/>
  <c r="U103" i="16"/>
  <c r="F104" i="16"/>
  <c r="G104" i="16"/>
  <c r="H104" i="16"/>
  <c r="I104" i="16"/>
  <c r="J104" i="16"/>
  <c r="K104" i="16"/>
  <c r="L104" i="16"/>
  <c r="M104" i="16"/>
  <c r="N104" i="16"/>
  <c r="O104" i="16"/>
  <c r="P104" i="16"/>
  <c r="Q104" i="16"/>
  <c r="R104" i="16"/>
  <c r="S104" i="16"/>
  <c r="T104" i="16"/>
  <c r="U104" i="16"/>
  <c r="F105" i="16"/>
  <c r="G105" i="16"/>
  <c r="H105" i="16"/>
  <c r="I105" i="16"/>
  <c r="J105" i="16"/>
  <c r="K105" i="16"/>
  <c r="L105" i="16"/>
  <c r="M105" i="16"/>
  <c r="N105" i="16"/>
  <c r="O105" i="16"/>
  <c r="P105" i="16"/>
  <c r="Q105" i="16"/>
  <c r="R105" i="16"/>
  <c r="S105" i="16"/>
  <c r="T105" i="16"/>
  <c r="U105" i="16"/>
  <c r="F106" i="16"/>
  <c r="G106" i="16"/>
  <c r="H106" i="16"/>
  <c r="I106" i="16"/>
  <c r="J106" i="16"/>
  <c r="K106" i="16"/>
  <c r="L106" i="16"/>
  <c r="M106" i="16"/>
  <c r="N106" i="16"/>
  <c r="O106" i="16"/>
  <c r="P106" i="16"/>
  <c r="Q106" i="16"/>
  <c r="R106" i="16"/>
  <c r="S106" i="16"/>
  <c r="T106" i="16"/>
  <c r="U106" i="16"/>
  <c r="F107" i="16"/>
  <c r="G107" i="16"/>
  <c r="H107" i="16"/>
  <c r="I107" i="16"/>
  <c r="J107" i="16"/>
  <c r="K107" i="16"/>
  <c r="L107" i="16"/>
  <c r="M107" i="16"/>
  <c r="N107" i="16"/>
  <c r="O107" i="16"/>
  <c r="P107" i="16"/>
  <c r="Q107" i="16"/>
  <c r="R107" i="16"/>
  <c r="S107" i="16"/>
  <c r="T107" i="16"/>
  <c r="U107" i="16"/>
  <c r="F108" i="16"/>
  <c r="G108" i="16"/>
  <c r="H108" i="16"/>
  <c r="I108" i="16"/>
  <c r="J108" i="16"/>
  <c r="K108" i="16"/>
  <c r="L108" i="16"/>
  <c r="M108" i="16"/>
  <c r="N108" i="16"/>
  <c r="O108" i="16"/>
  <c r="P108" i="16"/>
  <c r="Q108" i="16"/>
  <c r="R108" i="16"/>
  <c r="S108" i="16"/>
  <c r="T108" i="16"/>
  <c r="U108" i="16"/>
  <c r="F109" i="16"/>
  <c r="G109" i="16"/>
  <c r="H109" i="16"/>
  <c r="I109" i="16"/>
  <c r="J109" i="16"/>
  <c r="K109" i="16"/>
  <c r="L109" i="16"/>
  <c r="M109" i="16"/>
  <c r="N109" i="16"/>
  <c r="O109" i="16"/>
  <c r="P109" i="16"/>
  <c r="Q109" i="16"/>
  <c r="R109" i="16"/>
  <c r="S109" i="16"/>
  <c r="T109" i="16"/>
  <c r="U109" i="16"/>
  <c r="F110" i="16"/>
  <c r="G110" i="16"/>
  <c r="H110" i="16"/>
  <c r="I110" i="16"/>
  <c r="J110" i="16"/>
  <c r="K110" i="16"/>
  <c r="L110" i="16"/>
  <c r="M110" i="16"/>
  <c r="N110" i="16"/>
  <c r="O110" i="16"/>
  <c r="P110" i="16"/>
  <c r="Q110" i="16"/>
  <c r="R110" i="16"/>
  <c r="S110" i="16"/>
  <c r="T110" i="16"/>
  <c r="U110" i="16"/>
  <c r="F111" i="16"/>
  <c r="G111" i="16"/>
  <c r="H111" i="16"/>
  <c r="I111" i="16"/>
  <c r="J111" i="16"/>
  <c r="K111" i="16"/>
  <c r="L111" i="16"/>
  <c r="M111" i="16"/>
  <c r="N111" i="16"/>
  <c r="O111" i="16"/>
  <c r="P111" i="16"/>
  <c r="Q111" i="16"/>
  <c r="R111" i="16"/>
  <c r="S111" i="16"/>
  <c r="T111" i="16"/>
  <c r="U111" i="16"/>
  <c r="F112" i="16"/>
  <c r="G112" i="16"/>
  <c r="H112" i="16"/>
  <c r="I112" i="16"/>
  <c r="J112" i="16"/>
  <c r="K112" i="16"/>
  <c r="L112" i="16"/>
  <c r="M112" i="16"/>
  <c r="N112" i="16"/>
  <c r="O112" i="16"/>
  <c r="P112" i="16"/>
  <c r="Q112" i="16"/>
  <c r="R112" i="16"/>
  <c r="S112" i="16"/>
  <c r="T112" i="16"/>
  <c r="U112" i="16"/>
  <c r="F113" i="16"/>
  <c r="G113" i="16"/>
  <c r="H113" i="16"/>
  <c r="I113" i="16"/>
  <c r="J113" i="16"/>
  <c r="K113" i="16"/>
  <c r="L113" i="16"/>
  <c r="M113" i="16"/>
  <c r="N113" i="16"/>
  <c r="O113" i="16"/>
  <c r="P113" i="16"/>
  <c r="Q113" i="16"/>
  <c r="R113" i="16"/>
  <c r="S113" i="16"/>
  <c r="T113" i="16"/>
  <c r="U113" i="16"/>
  <c r="F19" i="16"/>
  <c r="G19" i="16"/>
  <c r="H19" i="16"/>
  <c r="I19" i="16"/>
  <c r="J19" i="16"/>
  <c r="K19" i="16"/>
  <c r="L19" i="16"/>
  <c r="M19" i="16"/>
  <c r="N19" i="16"/>
  <c r="O19" i="16"/>
  <c r="P19" i="16"/>
  <c r="Q19" i="16"/>
  <c r="R19" i="16"/>
  <c r="S19" i="16"/>
  <c r="T19" i="16"/>
  <c r="U19" i="16"/>
  <c r="F20" i="16"/>
  <c r="G20" i="16"/>
  <c r="H20" i="16"/>
  <c r="I20" i="16"/>
  <c r="J20" i="16"/>
  <c r="K20" i="16"/>
  <c r="L20" i="16"/>
  <c r="M20" i="16"/>
  <c r="N20" i="16"/>
  <c r="O20" i="16"/>
  <c r="P20" i="16"/>
  <c r="Q20" i="16"/>
  <c r="R20" i="16"/>
  <c r="S20" i="16"/>
  <c r="T20" i="16"/>
  <c r="U20" i="16"/>
  <c r="F21" i="16"/>
  <c r="G21" i="16"/>
  <c r="H21" i="16"/>
  <c r="I21" i="16"/>
  <c r="J21" i="16"/>
  <c r="K21" i="16"/>
  <c r="L21" i="16"/>
  <c r="M21" i="16"/>
  <c r="N21" i="16"/>
  <c r="O21" i="16"/>
  <c r="P21" i="16"/>
  <c r="Q21" i="16"/>
  <c r="R21" i="16"/>
  <c r="S21" i="16"/>
  <c r="T21" i="16"/>
  <c r="U21" i="16"/>
  <c r="F22" i="16"/>
  <c r="G22" i="16"/>
  <c r="H22" i="16"/>
  <c r="I22" i="16"/>
  <c r="J22" i="16"/>
  <c r="K22" i="16"/>
  <c r="L22" i="16"/>
  <c r="M22" i="16"/>
  <c r="N22" i="16"/>
  <c r="O22" i="16"/>
  <c r="P22" i="16"/>
  <c r="Q22" i="16"/>
  <c r="R22" i="16"/>
  <c r="S22" i="16"/>
  <c r="T22" i="16"/>
  <c r="U22" i="16"/>
  <c r="F23" i="16"/>
  <c r="G23" i="16"/>
  <c r="H23" i="16"/>
  <c r="I23" i="16"/>
  <c r="J23" i="16"/>
  <c r="K23" i="16"/>
  <c r="L23" i="16"/>
  <c r="M23" i="16"/>
  <c r="N23" i="16"/>
  <c r="O23" i="16"/>
  <c r="P23" i="16"/>
  <c r="Q23" i="16"/>
  <c r="R23" i="16"/>
  <c r="S23" i="16"/>
  <c r="T23" i="16"/>
  <c r="U23" i="16"/>
  <c r="F24" i="16"/>
  <c r="G24" i="16"/>
  <c r="H24" i="16"/>
  <c r="I24" i="16"/>
  <c r="J24" i="16"/>
  <c r="K24" i="16"/>
  <c r="L24" i="16"/>
  <c r="M24" i="16"/>
  <c r="N24" i="16"/>
  <c r="O24" i="16"/>
  <c r="P24" i="16"/>
  <c r="Q24" i="16"/>
  <c r="R24" i="16"/>
  <c r="S24" i="16"/>
  <c r="T24" i="16"/>
  <c r="U24" i="16"/>
  <c r="F25" i="16"/>
  <c r="G25" i="16"/>
  <c r="H25" i="16"/>
  <c r="I25" i="16"/>
  <c r="J25" i="16"/>
  <c r="K25" i="16"/>
  <c r="L25" i="16"/>
  <c r="M25" i="16"/>
  <c r="N25" i="16"/>
  <c r="O25" i="16"/>
  <c r="P25" i="16"/>
  <c r="Q25" i="16"/>
  <c r="R25" i="16"/>
  <c r="S25" i="16"/>
  <c r="T25" i="16"/>
  <c r="U25" i="16"/>
  <c r="F26" i="16"/>
  <c r="G26" i="16"/>
  <c r="H26" i="16"/>
  <c r="I26" i="16"/>
  <c r="J26" i="16"/>
  <c r="K26" i="16"/>
  <c r="L26" i="16"/>
  <c r="M26" i="16"/>
  <c r="N26" i="16"/>
  <c r="O26" i="16"/>
  <c r="P26" i="16"/>
  <c r="Q26" i="16"/>
  <c r="R26" i="16"/>
  <c r="S26" i="16"/>
  <c r="T26" i="16"/>
  <c r="U26" i="16"/>
  <c r="F27" i="16"/>
  <c r="G27" i="16"/>
  <c r="H27" i="16"/>
  <c r="I27" i="16"/>
  <c r="J27" i="16"/>
  <c r="K27" i="16"/>
  <c r="L27" i="16"/>
  <c r="M27" i="16"/>
  <c r="N27" i="16"/>
  <c r="O27" i="16"/>
  <c r="P27" i="16"/>
  <c r="Q27" i="16"/>
  <c r="R27" i="16"/>
  <c r="S27" i="16"/>
  <c r="T27" i="16"/>
  <c r="U27" i="16"/>
  <c r="F28" i="16"/>
  <c r="G28" i="16"/>
  <c r="H28" i="16"/>
  <c r="I28" i="16"/>
  <c r="J28" i="16"/>
  <c r="K28" i="16"/>
  <c r="L28" i="16"/>
  <c r="M28" i="16"/>
  <c r="N28" i="16"/>
  <c r="O28" i="16"/>
  <c r="P28" i="16"/>
  <c r="Q28" i="16"/>
  <c r="R28" i="16"/>
  <c r="S28" i="16"/>
  <c r="T28" i="16"/>
  <c r="U28" i="16"/>
  <c r="F29" i="16"/>
  <c r="G29" i="16"/>
  <c r="H29" i="16"/>
  <c r="I29" i="16"/>
  <c r="J29" i="16"/>
  <c r="K29" i="16"/>
  <c r="L29" i="16"/>
  <c r="M29" i="16"/>
  <c r="N29" i="16"/>
  <c r="O29" i="16"/>
  <c r="P29" i="16"/>
  <c r="Q29" i="16"/>
  <c r="R29" i="16"/>
  <c r="S29" i="16"/>
  <c r="T29" i="16"/>
  <c r="U29" i="16"/>
  <c r="F30" i="16"/>
  <c r="G30" i="16"/>
  <c r="H30" i="16"/>
  <c r="I30" i="16"/>
  <c r="J30" i="16"/>
  <c r="K30" i="16"/>
  <c r="L30" i="16"/>
  <c r="M30" i="16"/>
  <c r="N30" i="16"/>
  <c r="O30" i="16"/>
  <c r="P30" i="16"/>
  <c r="Q30" i="16"/>
  <c r="R30" i="16"/>
  <c r="S30" i="16"/>
  <c r="T30" i="16"/>
  <c r="U30" i="16"/>
  <c r="F31" i="16"/>
  <c r="G31" i="16"/>
  <c r="H31" i="16"/>
  <c r="I31" i="16"/>
  <c r="J31" i="16"/>
  <c r="K31" i="16"/>
  <c r="L31" i="16"/>
  <c r="M31" i="16"/>
  <c r="N31" i="16"/>
  <c r="O31" i="16"/>
  <c r="P31" i="16"/>
  <c r="Q31" i="16"/>
  <c r="R31" i="16"/>
  <c r="S31" i="16"/>
  <c r="T31" i="16"/>
  <c r="U31" i="16"/>
  <c r="F32" i="16"/>
  <c r="G32" i="16"/>
  <c r="H32" i="16"/>
  <c r="I32" i="16"/>
  <c r="J32" i="16"/>
  <c r="K32" i="16"/>
  <c r="L32" i="16"/>
  <c r="M32" i="16"/>
  <c r="N32" i="16"/>
  <c r="O32" i="16"/>
  <c r="P32" i="16"/>
  <c r="Q32" i="16"/>
  <c r="R32" i="16"/>
  <c r="S32" i="16"/>
  <c r="T32" i="16"/>
  <c r="U32" i="16"/>
  <c r="F33" i="16"/>
  <c r="G33" i="16"/>
  <c r="H33" i="16"/>
  <c r="I33" i="16"/>
  <c r="J33" i="16"/>
  <c r="K33" i="16"/>
  <c r="L33" i="16"/>
  <c r="M33" i="16"/>
  <c r="N33" i="16"/>
  <c r="O33" i="16"/>
  <c r="P33" i="16"/>
  <c r="Q33" i="16"/>
  <c r="R33" i="16"/>
  <c r="S33" i="16"/>
  <c r="T33" i="16"/>
  <c r="U33" i="16"/>
  <c r="F34" i="16"/>
  <c r="G34" i="16"/>
  <c r="H34" i="16"/>
  <c r="I34" i="16"/>
  <c r="J34" i="16"/>
  <c r="K34" i="16"/>
  <c r="L34" i="16"/>
  <c r="M34" i="16"/>
  <c r="N34" i="16"/>
  <c r="O34" i="16"/>
  <c r="P34" i="16"/>
  <c r="Q34" i="16"/>
  <c r="R34" i="16"/>
  <c r="S34" i="16"/>
  <c r="T34" i="16"/>
  <c r="U34" i="16"/>
  <c r="F35" i="16"/>
  <c r="G35" i="16"/>
  <c r="H35" i="16"/>
  <c r="I35" i="16"/>
  <c r="J35" i="16"/>
  <c r="K35" i="16"/>
  <c r="L35" i="16"/>
  <c r="M35" i="16"/>
  <c r="N35" i="16"/>
  <c r="O35" i="16"/>
  <c r="P35" i="16"/>
  <c r="Q35" i="16"/>
  <c r="R35" i="16"/>
  <c r="S35" i="16"/>
  <c r="T35" i="16"/>
  <c r="U35" i="16"/>
  <c r="F36" i="16"/>
  <c r="G36" i="16"/>
  <c r="H36" i="16"/>
  <c r="I36" i="16"/>
  <c r="J36" i="16"/>
  <c r="K36" i="16"/>
  <c r="L36" i="16"/>
  <c r="M36" i="16"/>
  <c r="N36" i="16"/>
  <c r="O36" i="16"/>
  <c r="P36" i="16"/>
  <c r="Q36" i="16"/>
  <c r="R36" i="16"/>
  <c r="S36" i="16"/>
  <c r="T36" i="16"/>
  <c r="U36" i="16"/>
  <c r="F37" i="16"/>
  <c r="G37" i="16"/>
  <c r="H37" i="16"/>
  <c r="I37" i="16"/>
  <c r="J37" i="16"/>
  <c r="K37" i="16"/>
  <c r="L37" i="16"/>
  <c r="M37" i="16"/>
  <c r="N37" i="16"/>
  <c r="O37" i="16"/>
  <c r="P37" i="16"/>
  <c r="Q37" i="16"/>
  <c r="R37" i="16"/>
  <c r="S37" i="16"/>
  <c r="T37" i="16"/>
  <c r="U37" i="16"/>
  <c r="F38" i="16"/>
  <c r="G38" i="16"/>
  <c r="H38" i="16"/>
  <c r="I38" i="16"/>
  <c r="J38" i="16"/>
  <c r="K38" i="16"/>
  <c r="L38" i="16"/>
  <c r="M38" i="16"/>
  <c r="N38" i="16"/>
  <c r="O38" i="16"/>
  <c r="P38" i="16"/>
  <c r="Q38" i="16"/>
  <c r="R38" i="16"/>
  <c r="S38" i="16"/>
  <c r="T38" i="16"/>
  <c r="U38" i="16"/>
  <c r="F39" i="16"/>
  <c r="G39" i="16"/>
  <c r="H39" i="16"/>
  <c r="I39" i="16"/>
  <c r="J39" i="16"/>
  <c r="K39" i="16"/>
  <c r="L39" i="16"/>
  <c r="M39" i="16"/>
  <c r="N39" i="16"/>
  <c r="O39" i="16"/>
  <c r="P39" i="16"/>
  <c r="Q39" i="16"/>
  <c r="R39" i="16"/>
  <c r="S39" i="16"/>
  <c r="T39" i="16"/>
  <c r="U39" i="16"/>
  <c r="F40" i="16"/>
  <c r="G40" i="16"/>
  <c r="H40" i="16"/>
  <c r="I40" i="16"/>
  <c r="J40" i="16"/>
  <c r="K40" i="16"/>
  <c r="L40" i="16"/>
  <c r="M40" i="16"/>
  <c r="N40" i="16"/>
  <c r="O40" i="16"/>
  <c r="P40" i="16"/>
  <c r="Q40" i="16"/>
  <c r="R40" i="16"/>
  <c r="S40" i="16"/>
  <c r="T40" i="16"/>
  <c r="U40" i="16"/>
  <c r="F41" i="16"/>
  <c r="G41" i="16"/>
  <c r="H41" i="16"/>
  <c r="I41" i="16"/>
  <c r="J41" i="16"/>
  <c r="K41" i="16"/>
  <c r="L41" i="16"/>
  <c r="M41" i="16"/>
  <c r="N41" i="16"/>
  <c r="O41" i="16"/>
  <c r="P41" i="16"/>
  <c r="Q41" i="16"/>
  <c r="R41" i="16"/>
  <c r="S41" i="16"/>
  <c r="T41" i="16"/>
  <c r="U41" i="16"/>
  <c r="F42" i="16"/>
  <c r="G42" i="16"/>
  <c r="H42" i="16"/>
  <c r="I42" i="16"/>
  <c r="J42" i="16"/>
  <c r="K42" i="16"/>
  <c r="L42" i="16"/>
  <c r="M42" i="16"/>
  <c r="N42" i="16"/>
  <c r="O42" i="16"/>
  <c r="P42" i="16"/>
  <c r="Q42" i="16"/>
  <c r="R42" i="16"/>
  <c r="S42" i="16"/>
  <c r="T42" i="16"/>
  <c r="U42" i="16"/>
  <c r="F43" i="16"/>
  <c r="G43" i="16"/>
  <c r="H43" i="16"/>
  <c r="I43" i="16"/>
  <c r="J43" i="16"/>
  <c r="K43" i="16"/>
  <c r="L43" i="16"/>
  <c r="M43" i="16"/>
  <c r="N43" i="16"/>
  <c r="O43" i="16"/>
  <c r="P43" i="16"/>
  <c r="Q43" i="16"/>
  <c r="R43" i="16"/>
  <c r="S43" i="16"/>
  <c r="T43" i="16"/>
  <c r="U43" i="16"/>
  <c r="C4" i="26"/>
  <c r="I4" i="26"/>
  <c r="G4" i="26"/>
  <c r="H4" i="26"/>
  <c r="J4" i="26"/>
  <c r="C5" i="26"/>
  <c r="I5" i="26"/>
  <c r="G5" i="26"/>
  <c r="H5" i="26"/>
  <c r="J5" i="26"/>
  <c r="C6" i="26"/>
  <c r="I6" i="26"/>
  <c r="G6" i="26"/>
  <c r="H6" i="26"/>
  <c r="J6" i="26"/>
  <c r="C7" i="26"/>
  <c r="I7" i="26"/>
  <c r="G7" i="26"/>
  <c r="H7" i="26"/>
  <c r="J7" i="26"/>
  <c r="A8" i="26"/>
  <c r="C8" i="26"/>
  <c r="I8" i="26"/>
  <c r="G8" i="26"/>
  <c r="H8" i="26"/>
  <c r="J8" i="26"/>
  <c r="A9" i="26"/>
  <c r="C9" i="26"/>
  <c r="I9" i="26"/>
  <c r="G9" i="26"/>
  <c r="H9" i="26"/>
  <c r="J9" i="26"/>
  <c r="A10" i="26"/>
  <c r="C10" i="26"/>
  <c r="I10" i="26"/>
  <c r="G10" i="26"/>
  <c r="H10" i="26"/>
  <c r="J10" i="26"/>
  <c r="A11" i="26"/>
  <c r="C11" i="26"/>
  <c r="I11" i="26"/>
  <c r="G11" i="26"/>
  <c r="H11" i="26"/>
  <c r="J11" i="26"/>
  <c r="A12" i="26"/>
  <c r="C12" i="26"/>
  <c r="I12" i="26"/>
  <c r="G12" i="26"/>
  <c r="H12" i="26"/>
  <c r="J12" i="26"/>
  <c r="A13" i="26"/>
  <c r="C13" i="26"/>
  <c r="I13" i="26"/>
  <c r="G13" i="26"/>
  <c r="H13" i="26"/>
  <c r="J13" i="26"/>
  <c r="A14" i="26"/>
  <c r="C14" i="26"/>
  <c r="I14" i="26"/>
  <c r="G14" i="26"/>
  <c r="H14" i="26"/>
  <c r="J14" i="26"/>
  <c r="A15" i="26"/>
  <c r="C15" i="26"/>
  <c r="I15" i="26"/>
  <c r="G15" i="26"/>
  <c r="H15" i="26"/>
  <c r="J15" i="26"/>
  <c r="A16" i="26"/>
  <c r="C16" i="26"/>
  <c r="I16" i="26"/>
  <c r="G16" i="26"/>
  <c r="H16" i="26"/>
  <c r="J16" i="26"/>
  <c r="A17" i="26"/>
  <c r="C17" i="26"/>
  <c r="I17" i="26"/>
  <c r="G17" i="26"/>
  <c r="H17" i="26"/>
  <c r="J17" i="26"/>
  <c r="A18" i="26"/>
  <c r="C18" i="26"/>
  <c r="I18" i="26"/>
  <c r="G18" i="26"/>
  <c r="H18" i="26"/>
  <c r="J18" i="26"/>
  <c r="A19" i="26"/>
  <c r="C19" i="26"/>
  <c r="I19" i="26"/>
  <c r="G19" i="26"/>
  <c r="H19" i="26"/>
  <c r="J19" i="26"/>
  <c r="A20" i="26"/>
  <c r="C20" i="26"/>
  <c r="I20" i="26"/>
  <c r="G20" i="26"/>
  <c r="H20" i="26"/>
  <c r="J20" i="26"/>
  <c r="A21" i="26"/>
  <c r="C21" i="26"/>
  <c r="I21" i="26"/>
  <c r="G21" i="26"/>
  <c r="H21" i="26"/>
  <c r="J21" i="26"/>
  <c r="A22" i="26"/>
  <c r="C22" i="26"/>
  <c r="I22" i="26"/>
  <c r="G22" i="26"/>
  <c r="H22" i="26"/>
  <c r="J22" i="26"/>
  <c r="A23" i="26"/>
  <c r="C23" i="26"/>
  <c r="I23" i="26"/>
  <c r="G23" i="26"/>
  <c r="H23" i="26"/>
  <c r="J23" i="26"/>
  <c r="A24" i="26"/>
  <c r="C24" i="26"/>
  <c r="I24" i="26"/>
  <c r="G24" i="26"/>
  <c r="H24" i="26"/>
  <c r="J24" i="26"/>
  <c r="A25" i="26"/>
  <c r="C25" i="26"/>
  <c r="I25" i="26"/>
  <c r="G25" i="26"/>
  <c r="H25" i="26"/>
  <c r="J25" i="26"/>
  <c r="A26" i="26"/>
  <c r="C26" i="26"/>
  <c r="I26" i="26"/>
  <c r="G26" i="26"/>
  <c r="H26" i="26"/>
  <c r="J26" i="26"/>
  <c r="A27" i="26"/>
  <c r="C27" i="26"/>
  <c r="I27" i="26"/>
  <c r="G27" i="26"/>
  <c r="H27" i="26"/>
  <c r="J27" i="26"/>
  <c r="A28" i="26"/>
  <c r="C28" i="26"/>
  <c r="I28" i="26"/>
  <c r="G28" i="26"/>
  <c r="H28" i="26"/>
  <c r="J28" i="26"/>
  <c r="A29" i="26"/>
  <c r="C29" i="26"/>
  <c r="I29" i="26"/>
  <c r="G29" i="26"/>
  <c r="H29" i="26"/>
  <c r="J29" i="26"/>
  <c r="A30" i="26"/>
  <c r="C30" i="26"/>
  <c r="I30" i="26"/>
  <c r="G30" i="26"/>
  <c r="H30" i="26"/>
  <c r="J30" i="26"/>
  <c r="A31" i="26"/>
  <c r="C31" i="26"/>
  <c r="I31" i="26"/>
  <c r="G31" i="26"/>
  <c r="H31" i="26"/>
  <c r="J31" i="26"/>
  <c r="A32" i="26"/>
  <c r="C32" i="26"/>
  <c r="I32" i="26"/>
  <c r="G32" i="26"/>
  <c r="H32" i="26"/>
  <c r="J32" i="26"/>
  <c r="A33" i="26"/>
  <c r="C33" i="26"/>
  <c r="I33" i="26"/>
  <c r="G33" i="26"/>
  <c r="H33" i="26"/>
  <c r="J33" i="26"/>
  <c r="A34" i="26"/>
  <c r="C34" i="26"/>
  <c r="I34" i="26"/>
  <c r="G34" i="26"/>
  <c r="H34" i="26"/>
  <c r="J34" i="26"/>
  <c r="A35" i="26"/>
  <c r="C35" i="26"/>
  <c r="I35" i="26"/>
  <c r="G35" i="26"/>
  <c r="H35" i="26"/>
  <c r="J35" i="26"/>
  <c r="A36" i="26"/>
  <c r="C36" i="26"/>
  <c r="I36" i="26"/>
  <c r="G36" i="26"/>
  <c r="H36" i="26"/>
  <c r="J36" i="26"/>
  <c r="A37" i="26"/>
  <c r="C37" i="26"/>
  <c r="I37" i="26"/>
  <c r="G37" i="26"/>
  <c r="H37" i="26"/>
  <c r="J37" i="26"/>
  <c r="A38" i="26"/>
  <c r="C38" i="26"/>
  <c r="I38" i="26"/>
  <c r="G38" i="26"/>
  <c r="H38" i="26"/>
  <c r="J38" i="26"/>
  <c r="A39" i="26"/>
  <c r="C39" i="26"/>
  <c r="I39" i="26"/>
  <c r="G39" i="26"/>
  <c r="H39" i="26"/>
  <c r="J39" i="26"/>
  <c r="A40" i="26"/>
  <c r="C40" i="26"/>
  <c r="I40" i="26"/>
  <c r="G40" i="26"/>
  <c r="H40" i="26"/>
  <c r="J40" i="26"/>
  <c r="A41" i="26"/>
  <c r="C41" i="26"/>
  <c r="I41" i="26"/>
  <c r="G41" i="26"/>
  <c r="H41" i="26"/>
  <c r="J41" i="26"/>
  <c r="A42" i="26"/>
  <c r="C42" i="26"/>
  <c r="I42" i="26"/>
  <c r="G42" i="26"/>
  <c r="H42" i="26"/>
  <c r="J42" i="26"/>
  <c r="A43" i="26"/>
  <c r="C43" i="26"/>
  <c r="I43" i="26"/>
  <c r="G43" i="26"/>
  <c r="H43" i="26"/>
  <c r="J43" i="26"/>
  <c r="A44" i="26"/>
  <c r="C44" i="26"/>
  <c r="I44" i="26"/>
  <c r="G44" i="26"/>
  <c r="H44" i="26"/>
  <c r="J44" i="26"/>
  <c r="A45" i="26"/>
  <c r="C45" i="26"/>
  <c r="I45" i="26"/>
  <c r="G45" i="26"/>
  <c r="H45" i="26"/>
  <c r="J45" i="26"/>
  <c r="A46" i="26"/>
  <c r="C46" i="26"/>
  <c r="I46" i="26"/>
  <c r="G46" i="26"/>
  <c r="H46" i="26"/>
  <c r="J46" i="26"/>
  <c r="A47" i="26"/>
  <c r="C47" i="26"/>
  <c r="I47" i="26"/>
  <c r="G47" i="26"/>
  <c r="H47" i="26"/>
  <c r="J47" i="26"/>
  <c r="A48" i="26"/>
  <c r="C48" i="26"/>
  <c r="I48" i="26"/>
  <c r="G48" i="26"/>
  <c r="H48" i="26"/>
  <c r="J48" i="26"/>
  <c r="A49" i="26"/>
  <c r="C49" i="26"/>
  <c r="I49" i="26"/>
  <c r="G49" i="26"/>
  <c r="H49" i="26"/>
  <c r="J49" i="26"/>
  <c r="A50" i="26"/>
  <c r="C50" i="26"/>
  <c r="I50" i="26"/>
  <c r="G50" i="26"/>
  <c r="H50" i="26"/>
  <c r="J50" i="26"/>
  <c r="A51" i="26"/>
  <c r="C51" i="26"/>
  <c r="I51" i="26"/>
  <c r="G51" i="26"/>
  <c r="H51" i="26"/>
  <c r="J51" i="26"/>
  <c r="A52" i="26"/>
  <c r="C52" i="26"/>
  <c r="I52" i="26"/>
  <c r="G52" i="26"/>
  <c r="H52" i="26"/>
  <c r="J52" i="26"/>
  <c r="A53" i="26"/>
  <c r="C53" i="26"/>
  <c r="I53" i="26"/>
  <c r="G53" i="26"/>
  <c r="H53" i="26"/>
  <c r="J53" i="26"/>
  <c r="A54" i="26"/>
  <c r="C54" i="26"/>
  <c r="I54" i="26"/>
  <c r="G54" i="26"/>
  <c r="H54" i="26"/>
  <c r="J54" i="26"/>
  <c r="A55" i="26"/>
  <c r="C55" i="26"/>
  <c r="I55" i="26"/>
  <c r="G55" i="26"/>
  <c r="H55" i="26"/>
  <c r="J55" i="26"/>
  <c r="A56" i="26"/>
  <c r="C56" i="26"/>
  <c r="I56" i="26"/>
  <c r="G56" i="26"/>
  <c r="H56" i="26"/>
  <c r="J56" i="26"/>
  <c r="A57" i="26"/>
  <c r="C57" i="26"/>
  <c r="I57" i="26"/>
  <c r="G57" i="26"/>
  <c r="H57" i="26"/>
  <c r="J57" i="26"/>
  <c r="A58" i="26"/>
  <c r="C58" i="26"/>
  <c r="I58" i="26"/>
  <c r="G58" i="26"/>
  <c r="H58" i="26"/>
  <c r="J58" i="26"/>
  <c r="A59" i="26"/>
  <c r="C59" i="26"/>
  <c r="I59" i="26"/>
  <c r="G59" i="26"/>
  <c r="H59" i="26"/>
  <c r="J59" i="26"/>
  <c r="A60" i="26"/>
  <c r="C60" i="26"/>
  <c r="I60" i="26"/>
  <c r="G60" i="26"/>
  <c r="H60" i="26"/>
  <c r="J60" i="26"/>
  <c r="A61" i="26"/>
  <c r="C61" i="26"/>
  <c r="I61" i="26"/>
  <c r="G61" i="26"/>
  <c r="H61" i="26"/>
  <c r="J61" i="26"/>
  <c r="A62" i="26"/>
  <c r="C62" i="26"/>
  <c r="I62" i="26"/>
  <c r="G62" i="26"/>
  <c r="H62" i="26"/>
  <c r="J62" i="26"/>
  <c r="A63" i="26"/>
  <c r="C63" i="26"/>
  <c r="I63" i="26"/>
  <c r="G63" i="26"/>
  <c r="H63" i="26"/>
  <c r="J63" i="26"/>
  <c r="A64" i="26"/>
  <c r="C64" i="26"/>
  <c r="I64" i="26"/>
  <c r="G64" i="26"/>
  <c r="H64" i="26"/>
  <c r="J64" i="26"/>
  <c r="A65" i="26"/>
  <c r="C65" i="26"/>
  <c r="I65" i="26"/>
  <c r="G65" i="26"/>
  <c r="H65" i="26"/>
  <c r="J65" i="26"/>
  <c r="A66" i="26"/>
  <c r="C66" i="26"/>
  <c r="I66" i="26"/>
  <c r="G66" i="26"/>
  <c r="H66" i="26"/>
  <c r="J66" i="26"/>
  <c r="A67" i="26"/>
  <c r="C67" i="26"/>
  <c r="I67" i="26"/>
  <c r="G67" i="26"/>
  <c r="H67" i="26"/>
  <c r="J67" i="26"/>
  <c r="A68" i="26"/>
  <c r="C68" i="26"/>
  <c r="I68" i="26"/>
  <c r="G68" i="26"/>
  <c r="H68" i="26"/>
  <c r="J68" i="26"/>
  <c r="A69" i="26"/>
  <c r="C69" i="26"/>
  <c r="I69" i="26"/>
  <c r="G69" i="26"/>
  <c r="H69" i="26"/>
  <c r="J69" i="26"/>
  <c r="A70" i="26"/>
  <c r="C70" i="26"/>
  <c r="I70" i="26"/>
  <c r="G70" i="26"/>
  <c r="H70" i="26"/>
  <c r="J70" i="26"/>
  <c r="A71" i="26"/>
  <c r="C71" i="26"/>
  <c r="I71" i="26"/>
  <c r="G71" i="26"/>
  <c r="H71" i="26"/>
  <c r="J71" i="26"/>
  <c r="A72" i="26"/>
  <c r="C72" i="26"/>
  <c r="I72" i="26"/>
  <c r="G72" i="26"/>
  <c r="H72" i="26"/>
  <c r="J72" i="26"/>
  <c r="A73" i="26"/>
  <c r="C73" i="26"/>
  <c r="I73" i="26"/>
  <c r="G73" i="26"/>
  <c r="H73" i="26"/>
  <c r="J73" i="26"/>
  <c r="A74" i="26"/>
  <c r="C74" i="26"/>
  <c r="I74" i="26"/>
  <c r="G74" i="26"/>
  <c r="H74" i="26"/>
  <c r="J74" i="26"/>
  <c r="A75" i="26"/>
  <c r="C75" i="26"/>
  <c r="I75" i="26"/>
  <c r="G75" i="26"/>
  <c r="H75" i="26"/>
  <c r="J75" i="26"/>
  <c r="A76" i="26"/>
  <c r="C76" i="26"/>
  <c r="I76" i="26"/>
  <c r="G76" i="26"/>
  <c r="H76" i="26"/>
  <c r="J76" i="26"/>
  <c r="A77" i="26"/>
  <c r="C77" i="26"/>
  <c r="I77" i="26"/>
  <c r="G77" i="26"/>
  <c r="H77" i="26"/>
  <c r="J77" i="26"/>
  <c r="A78" i="26"/>
  <c r="C78" i="26"/>
  <c r="I78" i="26"/>
  <c r="G78" i="26"/>
  <c r="H78" i="26"/>
  <c r="J78" i="26"/>
  <c r="A79" i="26"/>
  <c r="C79" i="26"/>
  <c r="I79" i="26"/>
  <c r="G79" i="26"/>
  <c r="H79" i="26"/>
  <c r="J79" i="26"/>
  <c r="A80" i="26"/>
  <c r="C80" i="26"/>
  <c r="I80" i="26"/>
  <c r="G80" i="26"/>
  <c r="H80" i="26"/>
  <c r="J80" i="26"/>
  <c r="A81" i="26"/>
  <c r="C81" i="26"/>
  <c r="I81" i="26"/>
  <c r="G81" i="26"/>
  <c r="H81" i="26"/>
  <c r="J81" i="26"/>
  <c r="A82" i="26"/>
  <c r="C82" i="26"/>
  <c r="I82" i="26"/>
  <c r="G82" i="26"/>
  <c r="H82" i="26"/>
  <c r="J82" i="26"/>
  <c r="A83" i="26"/>
  <c r="C83" i="26"/>
  <c r="I83" i="26"/>
  <c r="G83" i="26"/>
  <c r="H83" i="26"/>
  <c r="J83" i="26"/>
  <c r="A84" i="26"/>
  <c r="C84" i="26"/>
  <c r="I84" i="26"/>
  <c r="G84" i="26"/>
  <c r="H84" i="26"/>
  <c r="J84" i="26"/>
  <c r="A85" i="26"/>
  <c r="C85" i="26"/>
  <c r="I85" i="26"/>
  <c r="G85" i="26"/>
  <c r="H85" i="26"/>
  <c r="J85" i="26"/>
  <c r="A86" i="26"/>
  <c r="C86" i="26"/>
  <c r="I86" i="26"/>
  <c r="G86" i="26"/>
  <c r="H86" i="26"/>
  <c r="J86" i="26"/>
  <c r="A87" i="26"/>
  <c r="C87" i="26"/>
  <c r="I87" i="26"/>
  <c r="G87" i="26"/>
  <c r="H87" i="26"/>
  <c r="J87" i="26"/>
  <c r="A88" i="26"/>
  <c r="C88" i="26"/>
  <c r="I88" i="26"/>
  <c r="G88" i="26"/>
  <c r="H88" i="26"/>
  <c r="J88" i="26"/>
  <c r="A89" i="26"/>
  <c r="C89" i="26"/>
  <c r="I89" i="26"/>
  <c r="G89" i="26"/>
  <c r="H89" i="26"/>
  <c r="J89" i="26"/>
  <c r="A90" i="26"/>
  <c r="C90" i="26"/>
  <c r="I90" i="26"/>
  <c r="G90" i="26"/>
  <c r="H90" i="26"/>
  <c r="J90" i="26"/>
  <c r="A91" i="26"/>
  <c r="C91" i="26"/>
  <c r="I91" i="26"/>
  <c r="G91" i="26"/>
  <c r="H91" i="26"/>
  <c r="J91" i="26"/>
  <c r="A92" i="26"/>
  <c r="C92" i="26"/>
  <c r="I92" i="26"/>
  <c r="G92" i="26"/>
  <c r="H92" i="26"/>
  <c r="J92" i="26"/>
  <c r="A93" i="26"/>
  <c r="C93" i="26"/>
  <c r="I93" i="26"/>
  <c r="G93" i="26"/>
  <c r="H93" i="26"/>
  <c r="J93" i="26"/>
  <c r="A94" i="26"/>
  <c r="C94" i="26"/>
  <c r="I94" i="26"/>
  <c r="G94" i="26"/>
  <c r="H94" i="26"/>
  <c r="J94" i="26"/>
  <c r="A95" i="26"/>
  <c r="C95" i="26"/>
  <c r="I95" i="26"/>
  <c r="G95" i="26"/>
  <c r="H95" i="26"/>
  <c r="J95" i="26"/>
  <c r="A96" i="26"/>
  <c r="C96" i="26"/>
  <c r="I96" i="26"/>
  <c r="G96" i="26"/>
  <c r="H96" i="26"/>
  <c r="J96" i="26"/>
  <c r="A97" i="26"/>
  <c r="C97" i="26"/>
  <c r="I97" i="26"/>
  <c r="G97" i="26"/>
  <c r="H97" i="26"/>
  <c r="J97" i="26"/>
  <c r="A98" i="26"/>
  <c r="C98" i="26"/>
  <c r="I98" i="26"/>
  <c r="G98" i="26"/>
  <c r="H98" i="26"/>
  <c r="J98" i="26"/>
  <c r="A99" i="26"/>
  <c r="C99" i="26"/>
  <c r="I99" i="26"/>
  <c r="G99" i="26"/>
  <c r="H99" i="26"/>
  <c r="J99" i="26"/>
  <c r="A100" i="26"/>
  <c r="C100" i="26"/>
  <c r="I100" i="26"/>
  <c r="G100" i="26"/>
  <c r="H100" i="26"/>
  <c r="J100" i="26"/>
  <c r="A101" i="26"/>
  <c r="C101" i="26"/>
  <c r="I101" i="26"/>
  <c r="G101" i="26"/>
  <c r="H101" i="26"/>
  <c r="J101" i="26"/>
  <c r="A102" i="26"/>
  <c r="C102" i="26"/>
  <c r="I102" i="26"/>
  <c r="G102" i="26"/>
  <c r="H102" i="26"/>
  <c r="J102" i="26"/>
  <c r="A103" i="26"/>
  <c r="C103" i="26"/>
  <c r="I103" i="26"/>
  <c r="G103" i="26"/>
  <c r="H103" i="26"/>
  <c r="J103" i="26"/>
  <c r="A104" i="26"/>
  <c r="C104" i="26"/>
  <c r="I104" i="26"/>
  <c r="G104" i="26"/>
  <c r="H104" i="26"/>
  <c r="J104" i="26"/>
  <c r="A105" i="26"/>
  <c r="C105" i="26"/>
  <c r="I105" i="26"/>
  <c r="G105" i="26"/>
  <c r="H105" i="26"/>
  <c r="J105" i="26"/>
  <c r="A106" i="26"/>
  <c r="C106" i="26"/>
  <c r="I106" i="26"/>
  <c r="G106" i="26"/>
  <c r="H106" i="26"/>
  <c r="J106" i="26"/>
  <c r="A107" i="26"/>
  <c r="C107" i="26"/>
  <c r="I107" i="26"/>
  <c r="G107" i="26"/>
  <c r="H107" i="26"/>
  <c r="J107" i="26"/>
  <c r="A108" i="26"/>
  <c r="C108" i="26"/>
  <c r="I108" i="26"/>
  <c r="G108" i="26"/>
  <c r="H108" i="26"/>
  <c r="J108" i="26"/>
  <c r="A109" i="26"/>
  <c r="C109" i="26"/>
  <c r="I109" i="26"/>
  <c r="G109" i="26"/>
  <c r="H109" i="26"/>
  <c r="J109" i="26"/>
  <c r="A110" i="26"/>
  <c r="C110" i="26"/>
  <c r="I110" i="26"/>
  <c r="G110" i="26"/>
  <c r="H110" i="26"/>
  <c r="J110" i="26"/>
  <c r="A111" i="26"/>
  <c r="C111" i="26"/>
  <c r="I111" i="26"/>
  <c r="G111" i="26"/>
  <c r="H111" i="26"/>
  <c r="J111" i="26"/>
  <c r="A112" i="26"/>
  <c r="C112" i="26"/>
  <c r="I112" i="26"/>
  <c r="G112" i="26"/>
  <c r="H112" i="26"/>
  <c r="J112" i="26"/>
  <c r="A113" i="26"/>
  <c r="C113" i="26"/>
  <c r="I113" i="26"/>
  <c r="G113" i="26"/>
  <c r="H113" i="26"/>
  <c r="J113" i="26"/>
  <c r="A114" i="26"/>
  <c r="C114" i="26"/>
  <c r="I114" i="26"/>
  <c r="G114" i="26"/>
  <c r="H114" i="26"/>
  <c r="J114" i="26"/>
  <c r="A115" i="26"/>
  <c r="C115" i="26"/>
  <c r="I115" i="26"/>
  <c r="G115" i="26"/>
  <c r="H115" i="26"/>
  <c r="J115" i="26"/>
  <c r="A116" i="26"/>
  <c r="C116" i="26"/>
  <c r="I116" i="26"/>
  <c r="G116" i="26"/>
  <c r="H116" i="26"/>
  <c r="J116" i="26"/>
  <c r="A117" i="26"/>
  <c r="C117" i="26"/>
  <c r="I117" i="26"/>
  <c r="G117" i="26"/>
  <c r="H117" i="26"/>
  <c r="J117" i="26"/>
  <c r="A118" i="26"/>
  <c r="C118" i="26"/>
  <c r="I118" i="26"/>
  <c r="G118" i="26"/>
  <c r="H118" i="26"/>
  <c r="J118" i="26"/>
  <c r="A119" i="26"/>
  <c r="C119" i="26"/>
  <c r="I119" i="26"/>
  <c r="G119" i="26"/>
  <c r="H119" i="26"/>
  <c r="J119" i="26"/>
  <c r="A120" i="26"/>
  <c r="C120" i="26"/>
  <c r="I120" i="26"/>
  <c r="G120" i="26"/>
  <c r="H120" i="26"/>
  <c r="J120" i="26"/>
  <c r="A121" i="26"/>
  <c r="C121" i="26"/>
  <c r="I121" i="26"/>
  <c r="G121" i="26"/>
  <c r="H121" i="26"/>
  <c r="J121" i="26"/>
  <c r="A122" i="26"/>
  <c r="C122" i="26"/>
  <c r="I122" i="26"/>
  <c r="G122" i="26"/>
  <c r="H122" i="26"/>
  <c r="J122" i="26"/>
  <c r="A123" i="26"/>
  <c r="C123" i="26"/>
  <c r="I123" i="26"/>
  <c r="G123" i="26"/>
  <c r="H123" i="26"/>
  <c r="J123" i="26"/>
  <c r="A124" i="26"/>
  <c r="C124" i="26"/>
  <c r="I124" i="26"/>
  <c r="G124" i="26"/>
  <c r="H124" i="26"/>
  <c r="J124" i="26"/>
  <c r="A125" i="26"/>
  <c r="C125" i="26"/>
  <c r="I125" i="26"/>
  <c r="G125" i="26"/>
  <c r="H125" i="26"/>
  <c r="J125" i="26"/>
  <c r="A126" i="26"/>
  <c r="C126" i="26"/>
  <c r="I126" i="26"/>
  <c r="G126" i="26"/>
  <c r="H126" i="26"/>
  <c r="J126" i="26"/>
  <c r="A127" i="26"/>
  <c r="C127" i="26"/>
  <c r="I127" i="26"/>
  <c r="G127" i="26"/>
  <c r="H127" i="26"/>
  <c r="J127" i="26"/>
  <c r="A128" i="26"/>
  <c r="C128" i="26"/>
  <c r="I128" i="26"/>
  <c r="G128" i="26"/>
  <c r="H128" i="26"/>
  <c r="J128" i="26"/>
  <c r="A129" i="26"/>
  <c r="C129" i="26"/>
  <c r="I129" i="26"/>
  <c r="G129" i="26"/>
  <c r="H129" i="26"/>
  <c r="J129" i="26"/>
  <c r="A130" i="26"/>
  <c r="C130" i="26"/>
  <c r="I130" i="26"/>
  <c r="G130" i="26"/>
  <c r="H130" i="26"/>
  <c r="J130" i="26"/>
  <c r="A131" i="26"/>
  <c r="C131" i="26"/>
  <c r="I131" i="26"/>
  <c r="G131" i="26"/>
  <c r="H131" i="26"/>
  <c r="J131" i="26"/>
  <c r="A132" i="26"/>
  <c r="C132" i="26"/>
  <c r="I132" i="26"/>
  <c r="G132" i="26"/>
  <c r="H132" i="26"/>
  <c r="J132" i="26"/>
  <c r="A133" i="26"/>
  <c r="C133" i="26"/>
  <c r="I133" i="26"/>
  <c r="G133" i="26"/>
  <c r="H133" i="26"/>
  <c r="J133" i="26"/>
  <c r="A134" i="26"/>
  <c r="C134" i="26"/>
  <c r="I134" i="26"/>
  <c r="G134" i="26"/>
  <c r="H134" i="26"/>
  <c r="J134" i="26"/>
  <c r="A135" i="26"/>
  <c r="C135" i="26"/>
  <c r="I135" i="26"/>
  <c r="G135" i="26"/>
  <c r="H135" i="26"/>
  <c r="J135" i="26"/>
  <c r="A136" i="26"/>
  <c r="C136" i="26"/>
  <c r="I136" i="26"/>
  <c r="G136" i="26"/>
  <c r="H136" i="26"/>
  <c r="J136" i="26"/>
  <c r="A137" i="26"/>
  <c r="C137" i="26"/>
  <c r="I137" i="26"/>
  <c r="G137" i="26"/>
  <c r="H137" i="26"/>
  <c r="J137" i="26"/>
  <c r="A138" i="26"/>
  <c r="C138" i="26"/>
  <c r="I138" i="26"/>
  <c r="G138" i="26"/>
  <c r="H138" i="26"/>
  <c r="J138" i="26"/>
  <c r="A139" i="26"/>
  <c r="C139" i="26"/>
  <c r="I139" i="26"/>
  <c r="G139" i="26"/>
  <c r="H139" i="26"/>
  <c r="J139" i="26"/>
  <c r="A140" i="26"/>
  <c r="C140" i="26"/>
  <c r="I140" i="26"/>
  <c r="G140" i="26"/>
  <c r="H140" i="26"/>
  <c r="J140" i="26"/>
  <c r="A141" i="26"/>
  <c r="C141" i="26"/>
  <c r="I141" i="26"/>
  <c r="G141" i="26"/>
  <c r="H141" i="26"/>
  <c r="J141" i="26"/>
  <c r="A142" i="26"/>
  <c r="C142" i="26"/>
  <c r="I142" i="26"/>
  <c r="G142" i="26"/>
  <c r="H142" i="26"/>
  <c r="J142" i="26"/>
  <c r="A143" i="26"/>
  <c r="C143" i="26"/>
  <c r="I143" i="26"/>
  <c r="G143" i="26"/>
  <c r="H143" i="26"/>
  <c r="J143" i="26"/>
  <c r="A144" i="26"/>
  <c r="C144" i="26"/>
  <c r="I144" i="26"/>
  <c r="G144" i="26"/>
  <c r="H144" i="26"/>
  <c r="J144" i="26"/>
  <c r="A145" i="26"/>
  <c r="C145" i="26"/>
  <c r="I145" i="26"/>
  <c r="G145" i="26"/>
  <c r="H145" i="26"/>
  <c r="J145" i="26"/>
  <c r="A146" i="26"/>
  <c r="C146" i="26"/>
  <c r="I146" i="26"/>
  <c r="G146" i="26"/>
  <c r="H146" i="26"/>
  <c r="J146" i="26"/>
  <c r="A147" i="26"/>
  <c r="C147" i="26"/>
  <c r="I147" i="26"/>
  <c r="G147" i="26"/>
  <c r="H147" i="26"/>
  <c r="J147" i="26"/>
  <c r="A148" i="26"/>
  <c r="C148" i="26"/>
  <c r="I148" i="26"/>
  <c r="G148" i="26"/>
  <c r="H148" i="26"/>
  <c r="J148" i="26"/>
  <c r="A149" i="26"/>
  <c r="C149" i="26"/>
  <c r="I149" i="26"/>
  <c r="G149" i="26"/>
  <c r="H149" i="26"/>
  <c r="J149" i="26"/>
  <c r="A150" i="26"/>
  <c r="C150" i="26"/>
  <c r="I150" i="26"/>
  <c r="G150" i="26"/>
  <c r="H150" i="26"/>
  <c r="J150" i="26"/>
  <c r="A151" i="26"/>
  <c r="C151" i="26"/>
  <c r="I151" i="26"/>
  <c r="G151" i="26"/>
  <c r="H151" i="26"/>
  <c r="J151" i="26"/>
  <c r="A152" i="26"/>
  <c r="C152" i="26"/>
  <c r="I152" i="26"/>
  <c r="G152" i="26"/>
  <c r="H152" i="26"/>
  <c r="J152" i="26"/>
  <c r="A153" i="26"/>
  <c r="C153" i="26"/>
  <c r="I153" i="26"/>
  <c r="G153" i="26"/>
  <c r="H153" i="26"/>
  <c r="J153" i="26"/>
  <c r="A154" i="26"/>
  <c r="C154" i="26"/>
  <c r="I154" i="26"/>
  <c r="G154" i="26"/>
  <c r="H154" i="26"/>
  <c r="J154" i="26"/>
  <c r="A155" i="26"/>
  <c r="C155" i="26"/>
  <c r="I155" i="26"/>
  <c r="G155" i="26"/>
  <c r="H155" i="26"/>
  <c r="J155" i="26"/>
  <c r="A156" i="26"/>
  <c r="C156" i="26"/>
  <c r="I156" i="26"/>
  <c r="G156" i="26"/>
  <c r="H156" i="26"/>
  <c r="J156" i="26"/>
  <c r="A157" i="26"/>
  <c r="C157" i="26"/>
  <c r="I157" i="26"/>
  <c r="G157" i="26"/>
  <c r="H157" i="26"/>
  <c r="J157" i="26"/>
  <c r="A158" i="26"/>
  <c r="C158" i="26"/>
  <c r="I158" i="26"/>
  <c r="G158" i="26"/>
  <c r="H158" i="26"/>
  <c r="J158" i="26"/>
  <c r="A159" i="26"/>
  <c r="C159" i="26"/>
  <c r="I159" i="26"/>
  <c r="G159" i="26"/>
  <c r="H159" i="26"/>
  <c r="J159" i="26"/>
  <c r="A160" i="26"/>
  <c r="C160" i="26"/>
  <c r="I160" i="26"/>
  <c r="G160" i="26"/>
  <c r="H160" i="26"/>
  <c r="J160" i="26"/>
  <c r="A161" i="26"/>
  <c r="C161" i="26"/>
  <c r="I161" i="26"/>
  <c r="G161" i="26"/>
  <c r="H161" i="26"/>
  <c r="J161" i="26"/>
  <c r="A162" i="26"/>
  <c r="C162" i="26"/>
  <c r="I162" i="26"/>
  <c r="G162" i="26"/>
  <c r="H162" i="26"/>
  <c r="J162" i="26"/>
  <c r="A163" i="26"/>
  <c r="C163" i="26"/>
  <c r="I163" i="26"/>
  <c r="G163" i="26"/>
  <c r="H163" i="26"/>
  <c r="J163" i="26"/>
  <c r="A164" i="26"/>
  <c r="C164" i="26"/>
  <c r="I164" i="26"/>
  <c r="G164" i="26"/>
  <c r="H164" i="26"/>
  <c r="J164" i="26"/>
  <c r="A165" i="26"/>
  <c r="C165" i="26"/>
  <c r="I165" i="26"/>
  <c r="G165" i="26"/>
  <c r="H165" i="26"/>
  <c r="J165" i="26"/>
  <c r="A166" i="26"/>
  <c r="C166" i="26"/>
  <c r="I166" i="26"/>
  <c r="G166" i="26"/>
  <c r="H166" i="26"/>
  <c r="J166" i="26"/>
  <c r="A167" i="26"/>
  <c r="C167" i="26"/>
  <c r="I167" i="26"/>
  <c r="G167" i="26"/>
  <c r="H167" i="26"/>
  <c r="J167" i="26"/>
  <c r="A168" i="26"/>
  <c r="C168" i="26"/>
  <c r="I168" i="26"/>
  <c r="G168" i="26"/>
  <c r="H168" i="26"/>
  <c r="J168" i="26"/>
  <c r="A169" i="26"/>
  <c r="C169" i="26"/>
  <c r="I169" i="26"/>
  <c r="G169" i="26"/>
  <c r="H169" i="26"/>
  <c r="J169" i="26"/>
  <c r="A170" i="26"/>
  <c r="C170" i="26"/>
  <c r="I170" i="26"/>
  <c r="G170" i="26"/>
  <c r="H170" i="26"/>
  <c r="J170" i="26"/>
  <c r="A171" i="26"/>
  <c r="C171" i="26"/>
  <c r="I171" i="26"/>
  <c r="G171" i="26"/>
  <c r="H171" i="26"/>
  <c r="J171" i="26"/>
  <c r="A172" i="26"/>
  <c r="C172" i="26"/>
  <c r="I172" i="26"/>
  <c r="G172" i="26"/>
  <c r="H172" i="26"/>
  <c r="J172" i="26"/>
  <c r="A173" i="26"/>
  <c r="C173" i="26"/>
  <c r="I173" i="26"/>
  <c r="G173" i="26"/>
  <c r="H173" i="26"/>
  <c r="J173" i="26"/>
  <c r="A174" i="26"/>
  <c r="C174" i="26"/>
  <c r="I174" i="26"/>
  <c r="G174" i="26"/>
  <c r="H174" i="26"/>
  <c r="J174" i="26"/>
  <c r="A175" i="26"/>
  <c r="C175" i="26"/>
  <c r="I175" i="26"/>
  <c r="G175" i="26"/>
  <c r="H175" i="26"/>
  <c r="J175" i="26"/>
  <c r="A176" i="26"/>
  <c r="C176" i="26"/>
  <c r="I176" i="26"/>
  <c r="G176" i="26"/>
  <c r="H176" i="26"/>
  <c r="J176" i="26"/>
  <c r="A177" i="26"/>
  <c r="C177" i="26"/>
  <c r="I177" i="26"/>
  <c r="G177" i="26"/>
  <c r="H177" i="26"/>
  <c r="J177" i="26"/>
  <c r="A178" i="26"/>
  <c r="C178" i="26"/>
  <c r="I178" i="26"/>
  <c r="G178" i="26"/>
  <c r="H178" i="26"/>
  <c r="J178" i="26"/>
  <c r="A179" i="26"/>
  <c r="C179" i="26"/>
  <c r="I179" i="26"/>
  <c r="G179" i="26"/>
  <c r="H179" i="26"/>
  <c r="J179" i="26"/>
  <c r="A180" i="26"/>
  <c r="C180" i="26"/>
  <c r="I180" i="26"/>
  <c r="G180" i="26"/>
  <c r="H180" i="26"/>
  <c r="J180" i="26"/>
  <c r="A181" i="26"/>
  <c r="C181" i="26"/>
  <c r="I181" i="26"/>
  <c r="G181" i="26"/>
  <c r="H181" i="26"/>
  <c r="J181" i="26"/>
  <c r="A182" i="26"/>
  <c r="C182" i="26"/>
  <c r="I182" i="26"/>
  <c r="G182" i="26"/>
  <c r="H182" i="26"/>
  <c r="J182" i="26"/>
  <c r="A183" i="26"/>
  <c r="C183" i="26"/>
  <c r="I183" i="26"/>
  <c r="G183" i="26"/>
  <c r="H183" i="26"/>
  <c r="J183" i="26"/>
  <c r="A184" i="26"/>
  <c r="C184" i="26"/>
  <c r="I184" i="26"/>
  <c r="G184" i="26"/>
  <c r="H184" i="26"/>
  <c r="J184" i="26"/>
  <c r="A185" i="26"/>
  <c r="C185" i="26"/>
  <c r="I185" i="26"/>
  <c r="G185" i="26"/>
  <c r="H185" i="26"/>
  <c r="J185" i="26"/>
  <c r="A186" i="26"/>
  <c r="C186" i="26"/>
  <c r="I186" i="26"/>
  <c r="G186" i="26"/>
  <c r="H186" i="26"/>
  <c r="J186" i="26"/>
  <c r="A187" i="26"/>
  <c r="C187" i="26"/>
  <c r="I187" i="26"/>
  <c r="G187" i="26"/>
  <c r="H187" i="26"/>
  <c r="J187" i="26"/>
  <c r="A188" i="26"/>
  <c r="C188" i="26"/>
  <c r="I188" i="26"/>
  <c r="G188" i="26"/>
  <c r="H188" i="26"/>
  <c r="J188" i="26"/>
  <c r="A189" i="26"/>
  <c r="C189" i="26"/>
  <c r="I189" i="26"/>
  <c r="G189" i="26"/>
  <c r="H189" i="26"/>
  <c r="J189" i="26"/>
  <c r="A190" i="26"/>
  <c r="C190" i="26"/>
  <c r="I190" i="26"/>
  <c r="G190" i="26"/>
  <c r="H190" i="26"/>
  <c r="J190" i="26"/>
  <c r="A191" i="26"/>
  <c r="C191" i="26"/>
  <c r="I191" i="26"/>
  <c r="G191" i="26"/>
  <c r="H191" i="26"/>
  <c r="J191" i="26"/>
  <c r="A192" i="26"/>
  <c r="C192" i="26"/>
  <c r="I192" i="26"/>
  <c r="G192" i="26"/>
  <c r="H192" i="26"/>
  <c r="J192" i="26"/>
  <c r="A193" i="26"/>
  <c r="C193" i="26"/>
  <c r="I193" i="26"/>
  <c r="G193" i="26"/>
  <c r="H193" i="26"/>
  <c r="J193" i="26"/>
  <c r="A194" i="26"/>
  <c r="C194" i="26"/>
  <c r="I194" i="26"/>
  <c r="G194" i="26"/>
  <c r="H194" i="26"/>
  <c r="J194" i="26"/>
  <c r="A195" i="26"/>
  <c r="C195" i="26"/>
  <c r="I195" i="26"/>
  <c r="G195" i="26"/>
  <c r="H195" i="26"/>
  <c r="J195" i="26"/>
  <c r="A196" i="26"/>
  <c r="C196" i="26"/>
  <c r="I196" i="26"/>
  <c r="G196" i="26"/>
  <c r="H196" i="26"/>
  <c r="J196" i="26"/>
  <c r="A197" i="26"/>
  <c r="C197" i="26"/>
  <c r="I197" i="26"/>
  <c r="G197" i="26"/>
  <c r="H197" i="26"/>
  <c r="J197" i="26"/>
  <c r="A198" i="26"/>
  <c r="C198" i="26"/>
  <c r="I198" i="26"/>
  <c r="G198" i="26"/>
  <c r="H198" i="26"/>
  <c r="J198" i="26"/>
  <c r="A199" i="26"/>
  <c r="C199" i="26"/>
  <c r="I199" i="26"/>
  <c r="G199" i="26"/>
  <c r="H199" i="26"/>
  <c r="J199" i="26"/>
  <c r="A200" i="26"/>
  <c r="C200" i="26"/>
  <c r="I200" i="26"/>
  <c r="G200" i="26"/>
  <c r="H200" i="26"/>
  <c r="J200" i="26"/>
  <c r="A201" i="26"/>
  <c r="C201" i="26"/>
  <c r="I201" i="26"/>
  <c r="G201" i="26"/>
  <c r="H201" i="26"/>
  <c r="J201" i="26"/>
  <c r="A202" i="26"/>
  <c r="C202" i="26"/>
  <c r="I202" i="26"/>
  <c r="G202" i="26"/>
  <c r="H202" i="26"/>
  <c r="J202" i="26"/>
  <c r="A203" i="26"/>
  <c r="C203" i="26"/>
  <c r="I203" i="26"/>
  <c r="G203" i="26"/>
  <c r="H203" i="26"/>
  <c r="J203" i="26"/>
  <c r="A204" i="26"/>
  <c r="C204" i="26"/>
  <c r="I204" i="26"/>
  <c r="G204" i="26"/>
  <c r="H204" i="26"/>
  <c r="J204" i="26"/>
  <c r="A205" i="26"/>
  <c r="C205" i="26"/>
  <c r="I205" i="26"/>
  <c r="G205" i="26"/>
  <c r="H205" i="26"/>
  <c r="J205" i="26"/>
  <c r="A206" i="26"/>
  <c r="C206" i="26"/>
  <c r="I206" i="26"/>
  <c r="G206" i="26"/>
  <c r="H206" i="26"/>
  <c r="J206" i="26"/>
  <c r="A207" i="26"/>
  <c r="C207" i="26"/>
  <c r="I207" i="26"/>
  <c r="G207" i="26"/>
  <c r="H207" i="26"/>
  <c r="J207" i="26"/>
  <c r="A208" i="26"/>
  <c r="C208" i="26"/>
  <c r="I208" i="26"/>
  <c r="G208" i="26"/>
  <c r="H208" i="26"/>
  <c r="J208" i="26"/>
  <c r="A209" i="26"/>
  <c r="C209" i="26"/>
  <c r="I209" i="26"/>
  <c r="G209" i="26"/>
  <c r="H209" i="26"/>
  <c r="J209" i="26"/>
  <c r="A210" i="26"/>
  <c r="C210" i="26"/>
  <c r="I210" i="26"/>
  <c r="G210" i="26"/>
  <c r="H210" i="26"/>
  <c r="J210" i="26"/>
  <c r="A211" i="26"/>
  <c r="C211" i="26"/>
  <c r="I211" i="26"/>
  <c r="G211" i="26"/>
  <c r="H211" i="26"/>
  <c r="J211" i="26"/>
  <c r="A212" i="26"/>
  <c r="C212" i="26"/>
  <c r="I212" i="26"/>
  <c r="G212" i="26"/>
  <c r="H212" i="26"/>
  <c r="J212" i="26"/>
  <c r="A213" i="26"/>
  <c r="C213" i="26"/>
  <c r="I213" i="26"/>
  <c r="G213" i="26"/>
  <c r="H213" i="26"/>
  <c r="J213" i="26"/>
  <c r="A214" i="26"/>
  <c r="C214" i="26"/>
  <c r="I214" i="26"/>
  <c r="G214" i="26"/>
  <c r="H214" i="26"/>
  <c r="J214" i="26"/>
  <c r="A215" i="26"/>
  <c r="C215" i="26"/>
  <c r="I215" i="26"/>
  <c r="G215" i="26"/>
  <c r="H215" i="26"/>
  <c r="J215" i="26"/>
  <c r="A216" i="26"/>
  <c r="C216" i="26"/>
  <c r="I216" i="26"/>
  <c r="G216" i="26"/>
  <c r="H216" i="26"/>
  <c r="J216" i="26"/>
  <c r="A217" i="26"/>
  <c r="C217" i="26"/>
  <c r="I217" i="26"/>
  <c r="G217" i="26"/>
  <c r="H217" i="26"/>
  <c r="J217" i="26"/>
  <c r="A218" i="26"/>
  <c r="C218" i="26"/>
  <c r="I218" i="26"/>
  <c r="G218" i="26"/>
  <c r="H218" i="26"/>
  <c r="J218" i="26"/>
  <c r="A219" i="26"/>
  <c r="C219" i="26"/>
  <c r="I219" i="26"/>
  <c r="G219" i="26"/>
  <c r="H219" i="26"/>
  <c r="J219" i="26"/>
  <c r="A220" i="26"/>
  <c r="C220" i="26"/>
  <c r="I220" i="26"/>
  <c r="G220" i="26"/>
  <c r="H220" i="26"/>
  <c r="J220" i="26"/>
  <c r="A221" i="26"/>
  <c r="C221" i="26"/>
  <c r="I221" i="26"/>
  <c r="G221" i="26"/>
  <c r="H221" i="26"/>
  <c r="J221" i="26"/>
  <c r="A222" i="26"/>
  <c r="C222" i="26"/>
  <c r="I222" i="26"/>
  <c r="G222" i="26"/>
  <c r="H222" i="26"/>
  <c r="J222" i="26"/>
  <c r="A223" i="26"/>
  <c r="C223" i="26"/>
  <c r="I223" i="26"/>
  <c r="G223" i="26"/>
  <c r="H223" i="26"/>
  <c r="J223" i="26"/>
  <c r="A224" i="26"/>
  <c r="C224" i="26"/>
  <c r="I224" i="26"/>
  <c r="G224" i="26"/>
  <c r="H224" i="26"/>
  <c r="J224" i="26"/>
  <c r="A225" i="26"/>
  <c r="C225" i="26"/>
  <c r="I225" i="26"/>
  <c r="G225" i="26"/>
  <c r="H225" i="26"/>
  <c r="J225" i="26"/>
  <c r="A226" i="26"/>
  <c r="C226" i="26"/>
  <c r="I226" i="26"/>
  <c r="G226" i="26"/>
  <c r="H226" i="26"/>
  <c r="J226" i="26"/>
  <c r="A227" i="26"/>
  <c r="C227" i="26"/>
  <c r="I227" i="26"/>
  <c r="G227" i="26"/>
  <c r="H227" i="26"/>
  <c r="J227" i="26"/>
  <c r="A228" i="26"/>
  <c r="C228" i="26"/>
  <c r="I228" i="26"/>
  <c r="G228" i="26"/>
  <c r="H228" i="26"/>
  <c r="J228" i="26"/>
  <c r="A229" i="26"/>
  <c r="C229" i="26"/>
  <c r="I229" i="26"/>
  <c r="G229" i="26"/>
  <c r="H229" i="26"/>
  <c r="J229" i="26"/>
  <c r="A230" i="26"/>
  <c r="C230" i="26"/>
  <c r="I230" i="26"/>
  <c r="G230" i="26"/>
  <c r="H230" i="26"/>
  <c r="J230" i="26"/>
  <c r="A231" i="26"/>
  <c r="C231" i="26"/>
  <c r="I231" i="26"/>
  <c r="G231" i="26"/>
  <c r="H231" i="26"/>
  <c r="J231" i="26"/>
  <c r="A232" i="26"/>
  <c r="C232" i="26"/>
  <c r="I232" i="26"/>
  <c r="G232" i="26"/>
  <c r="H232" i="26"/>
  <c r="J232" i="26"/>
  <c r="A233" i="26"/>
  <c r="C233" i="26"/>
  <c r="I233" i="26"/>
  <c r="G233" i="26"/>
  <c r="H233" i="26"/>
  <c r="J233" i="26"/>
  <c r="A234" i="26"/>
  <c r="C234" i="26"/>
  <c r="I234" i="26"/>
  <c r="G234" i="26"/>
  <c r="H234" i="26"/>
  <c r="J234" i="26"/>
  <c r="A235" i="26"/>
  <c r="C235" i="26"/>
  <c r="I235" i="26"/>
  <c r="G235" i="26"/>
  <c r="H235" i="26"/>
  <c r="J235" i="26"/>
  <c r="A236" i="26"/>
  <c r="C236" i="26"/>
  <c r="I236" i="26"/>
  <c r="G236" i="26"/>
  <c r="H236" i="26"/>
  <c r="J236" i="26"/>
  <c r="A237" i="26"/>
  <c r="C237" i="26"/>
  <c r="I237" i="26"/>
  <c r="G237" i="26"/>
  <c r="H237" i="26"/>
  <c r="J237" i="26"/>
  <c r="A238" i="26"/>
  <c r="C238" i="26"/>
  <c r="I238" i="26"/>
  <c r="G238" i="26"/>
  <c r="H238" i="26"/>
  <c r="J238" i="26"/>
  <c r="A239" i="26"/>
  <c r="C239" i="26"/>
  <c r="I239" i="26"/>
  <c r="G239" i="26"/>
  <c r="H239" i="26"/>
  <c r="J239" i="26"/>
  <c r="A240" i="26"/>
  <c r="C240" i="26"/>
  <c r="I240" i="26"/>
  <c r="G240" i="26"/>
  <c r="H240" i="26"/>
  <c r="J240" i="26"/>
  <c r="A241" i="26"/>
  <c r="C241" i="26"/>
  <c r="I241" i="26"/>
  <c r="G241" i="26"/>
  <c r="H241" i="26"/>
  <c r="J241" i="26"/>
  <c r="A242" i="26"/>
  <c r="C242" i="26"/>
  <c r="I242" i="26"/>
  <c r="G242" i="26"/>
  <c r="H242" i="26"/>
  <c r="J242" i="26"/>
  <c r="A243" i="26"/>
  <c r="C243" i="26"/>
  <c r="I243" i="26"/>
  <c r="G243" i="26"/>
  <c r="H243" i="26"/>
  <c r="J243" i="26"/>
  <c r="A244" i="26"/>
  <c r="C244" i="26"/>
  <c r="I244" i="26"/>
  <c r="G244" i="26"/>
  <c r="H244" i="26"/>
  <c r="J244" i="26"/>
  <c r="A245" i="26"/>
  <c r="C245" i="26"/>
  <c r="I245" i="26"/>
  <c r="G245" i="26"/>
  <c r="H245" i="26"/>
  <c r="J245" i="26"/>
  <c r="A246" i="26"/>
  <c r="C246" i="26"/>
  <c r="I246" i="26"/>
  <c r="G246" i="26"/>
  <c r="H246" i="26"/>
  <c r="J246" i="26"/>
  <c r="A247" i="26"/>
  <c r="C247" i="26"/>
  <c r="I247" i="26"/>
  <c r="G247" i="26"/>
  <c r="H247" i="26"/>
  <c r="J247" i="26"/>
  <c r="A248" i="26"/>
  <c r="C248" i="26"/>
  <c r="I248" i="26"/>
  <c r="G248" i="26"/>
  <c r="H248" i="26"/>
  <c r="J248" i="26"/>
  <c r="A249" i="26"/>
  <c r="C249" i="26"/>
  <c r="I249" i="26"/>
  <c r="G249" i="26"/>
  <c r="H249" i="26"/>
  <c r="J249" i="26"/>
  <c r="A250" i="26"/>
  <c r="C250" i="26"/>
  <c r="I250" i="26"/>
  <c r="G250" i="26"/>
  <c r="H250" i="26"/>
  <c r="J250" i="26"/>
  <c r="A251" i="26"/>
  <c r="C251" i="26"/>
  <c r="I251" i="26"/>
  <c r="G251" i="26"/>
  <c r="H251" i="26"/>
  <c r="J251" i="26"/>
  <c r="A252" i="26"/>
  <c r="C252" i="26"/>
  <c r="I252" i="26"/>
  <c r="G252" i="26"/>
  <c r="H252" i="26"/>
  <c r="J252" i="26"/>
  <c r="A253" i="26"/>
  <c r="C253" i="26"/>
  <c r="I253" i="26"/>
  <c r="G253" i="26"/>
  <c r="H253" i="26"/>
  <c r="J253" i="26"/>
  <c r="A254" i="26"/>
  <c r="C254" i="26"/>
  <c r="I254" i="26"/>
  <c r="G254" i="26"/>
  <c r="H254" i="26"/>
  <c r="J254" i="26"/>
  <c r="A255" i="26"/>
  <c r="C255" i="26"/>
  <c r="I255" i="26"/>
  <c r="G255" i="26"/>
  <c r="H255" i="26"/>
  <c r="J255" i="26"/>
  <c r="A256" i="26"/>
  <c r="C256" i="26"/>
  <c r="I256" i="26"/>
  <c r="G256" i="26"/>
  <c r="H256" i="26"/>
  <c r="J256" i="26"/>
  <c r="A257" i="26"/>
  <c r="C257" i="26"/>
  <c r="I257" i="26"/>
  <c r="G257" i="26"/>
  <c r="H257" i="26"/>
  <c r="J257" i="26"/>
  <c r="A258" i="26"/>
  <c r="C258" i="26"/>
  <c r="I258" i="26"/>
  <c r="G258" i="26"/>
  <c r="H258" i="26"/>
  <c r="J258" i="26"/>
  <c r="A259" i="26"/>
  <c r="C259" i="26"/>
  <c r="I259" i="26"/>
  <c r="G259" i="26"/>
  <c r="H259" i="26"/>
  <c r="J259" i="26"/>
  <c r="A260" i="26"/>
  <c r="C260" i="26"/>
  <c r="I260" i="26"/>
  <c r="G260" i="26"/>
  <c r="H260" i="26"/>
  <c r="J260" i="26"/>
  <c r="A261" i="26"/>
  <c r="C261" i="26"/>
  <c r="I261" i="26"/>
  <c r="G261" i="26"/>
  <c r="H261" i="26"/>
  <c r="J261" i="26"/>
  <c r="A262" i="26"/>
  <c r="C262" i="26"/>
  <c r="I262" i="26"/>
  <c r="G262" i="26"/>
  <c r="H262" i="26"/>
  <c r="J262" i="26"/>
  <c r="A263" i="26"/>
  <c r="C263" i="26"/>
  <c r="I263" i="26"/>
  <c r="G263" i="26"/>
  <c r="H263" i="26"/>
  <c r="J263" i="26"/>
  <c r="A264" i="26"/>
  <c r="C264" i="26"/>
  <c r="I264" i="26"/>
  <c r="G264" i="26"/>
  <c r="H264" i="26"/>
  <c r="J264" i="26"/>
  <c r="A265" i="26"/>
  <c r="C265" i="26"/>
  <c r="I265" i="26"/>
  <c r="G265" i="26"/>
  <c r="H265" i="26"/>
  <c r="J265" i="26"/>
  <c r="A266" i="26"/>
  <c r="C266" i="26"/>
  <c r="I266" i="26"/>
  <c r="G266" i="26"/>
  <c r="H266" i="26"/>
  <c r="J266" i="26"/>
  <c r="A267" i="26"/>
  <c r="C267" i="26"/>
  <c r="I267" i="26"/>
  <c r="G267" i="26"/>
  <c r="H267" i="26"/>
  <c r="J267" i="26"/>
  <c r="A268" i="26"/>
  <c r="C268" i="26"/>
  <c r="I268" i="26"/>
  <c r="G268" i="26"/>
  <c r="H268" i="26"/>
  <c r="J268" i="26"/>
  <c r="A269" i="26"/>
  <c r="C269" i="26"/>
  <c r="I269" i="26"/>
  <c r="G269" i="26"/>
  <c r="H269" i="26"/>
  <c r="J269" i="26"/>
  <c r="A270" i="26"/>
  <c r="C270" i="26"/>
  <c r="I270" i="26"/>
  <c r="G270" i="26"/>
  <c r="H270" i="26"/>
  <c r="J270" i="26"/>
  <c r="A271" i="26"/>
  <c r="C271" i="26"/>
  <c r="I271" i="26"/>
  <c r="G271" i="26"/>
  <c r="H271" i="26"/>
  <c r="J271" i="26"/>
  <c r="A272" i="26"/>
  <c r="C272" i="26"/>
  <c r="I272" i="26"/>
  <c r="G272" i="26"/>
  <c r="H272" i="26"/>
  <c r="J272" i="26"/>
  <c r="A273" i="26"/>
  <c r="C273" i="26"/>
  <c r="I273" i="26"/>
  <c r="G273" i="26"/>
  <c r="H273" i="26"/>
  <c r="J273" i="26"/>
  <c r="A274" i="26"/>
  <c r="C274" i="26"/>
  <c r="I274" i="26"/>
  <c r="G274" i="26"/>
  <c r="H274" i="26"/>
  <c r="J274" i="26"/>
  <c r="A275" i="26"/>
  <c r="C275" i="26"/>
  <c r="I275" i="26"/>
  <c r="G275" i="26"/>
  <c r="H275" i="26"/>
  <c r="J275" i="26"/>
  <c r="A276" i="26"/>
  <c r="C276" i="26"/>
  <c r="I276" i="26"/>
  <c r="G276" i="26"/>
  <c r="H276" i="26"/>
  <c r="J276" i="26"/>
  <c r="A277" i="26"/>
  <c r="C277" i="26"/>
  <c r="I277" i="26"/>
  <c r="G277" i="26"/>
  <c r="H277" i="26"/>
  <c r="J277" i="26"/>
  <c r="A278" i="26"/>
  <c r="C278" i="26"/>
  <c r="I278" i="26"/>
  <c r="G278" i="26"/>
  <c r="H278" i="26"/>
  <c r="J278" i="26"/>
  <c r="A279" i="26"/>
  <c r="C279" i="26"/>
  <c r="I279" i="26"/>
  <c r="G279" i="26"/>
  <c r="H279" i="26"/>
  <c r="J279" i="26"/>
  <c r="A280" i="26"/>
  <c r="C280" i="26"/>
  <c r="I280" i="26"/>
  <c r="G280" i="26"/>
  <c r="H280" i="26"/>
  <c r="J280" i="26"/>
  <c r="A281" i="26"/>
  <c r="C281" i="26"/>
  <c r="I281" i="26"/>
  <c r="G281" i="26"/>
  <c r="H281" i="26"/>
  <c r="J281" i="26"/>
  <c r="A282" i="26"/>
  <c r="C282" i="26"/>
  <c r="I282" i="26"/>
  <c r="G282" i="26"/>
  <c r="H282" i="26"/>
  <c r="J282" i="26"/>
  <c r="A283" i="26"/>
  <c r="C283" i="26"/>
  <c r="I283" i="26"/>
  <c r="G283" i="26"/>
  <c r="H283" i="26"/>
  <c r="J283" i="26"/>
  <c r="A284" i="26"/>
  <c r="C284" i="26"/>
  <c r="I284" i="26"/>
  <c r="G284" i="26"/>
  <c r="H284" i="26"/>
  <c r="J284" i="26"/>
  <c r="A285" i="26"/>
  <c r="C285" i="26"/>
  <c r="I285" i="26"/>
  <c r="G285" i="26"/>
  <c r="H285" i="26"/>
  <c r="J285" i="26"/>
  <c r="A286" i="26"/>
  <c r="C286" i="26"/>
  <c r="I286" i="26"/>
  <c r="G286" i="26"/>
  <c r="H286" i="26"/>
  <c r="J286" i="26"/>
  <c r="A287" i="26"/>
  <c r="C287" i="26"/>
  <c r="I287" i="26"/>
  <c r="G287" i="26"/>
  <c r="H287" i="26"/>
  <c r="J287" i="26"/>
  <c r="A288" i="26"/>
  <c r="C288" i="26"/>
  <c r="I288" i="26"/>
  <c r="G288" i="26"/>
  <c r="H288" i="26"/>
  <c r="J288" i="26"/>
  <c r="A289" i="26"/>
  <c r="C289" i="26"/>
  <c r="I289" i="26"/>
  <c r="G289" i="26"/>
  <c r="H289" i="26"/>
  <c r="J289" i="26"/>
  <c r="A290" i="26"/>
  <c r="C290" i="26"/>
  <c r="I290" i="26"/>
  <c r="G290" i="26"/>
  <c r="H290" i="26"/>
  <c r="J290" i="26"/>
  <c r="A291" i="26"/>
  <c r="C291" i="26"/>
  <c r="I291" i="26"/>
  <c r="G291" i="26"/>
  <c r="H291" i="26"/>
  <c r="J291" i="26"/>
  <c r="A292" i="26"/>
  <c r="C292" i="26"/>
  <c r="I292" i="26"/>
  <c r="G292" i="26"/>
  <c r="H292" i="26"/>
  <c r="J292" i="26"/>
  <c r="A293" i="26"/>
  <c r="C293" i="26"/>
  <c r="I293" i="26"/>
  <c r="G293" i="26"/>
  <c r="H293" i="26"/>
  <c r="J293" i="26"/>
  <c r="A294" i="26"/>
  <c r="C294" i="26"/>
  <c r="I294" i="26"/>
  <c r="G294" i="26"/>
  <c r="H294" i="26"/>
  <c r="J294" i="26"/>
  <c r="A295" i="26"/>
  <c r="C295" i="26"/>
  <c r="I295" i="26"/>
  <c r="G295" i="26"/>
  <c r="H295" i="26"/>
  <c r="J295" i="26"/>
  <c r="A296" i="26"/>
  <c r="C296" i="26"/>
  <c r="I296" i="26"/>
  <c r="G296" i="26"/>
  <c r="H296" i="26"/>
  <c r="J296" i="26"/>
  <c r="A297" i="26"/>
  <c r="C297" i="26"/>
  <c r="I297" i="26"/>
  <c r="G297" i="26"/>
  <c r="H297" i="26"/>
  <c r="J297" i="26"/>
  <c r="A298" i="26"/>
  <c r="C298" i="26"/>
  <c r="I298" i="26"/>
  <c r="G298" i="26"/>
  <c r="H298" i="26"/>
  <c r="J298" i="26"/>
  <c r="A299" i="26"/>
  <c r="C299" i="26"/>
  <c r="I299" i="26"/>
  <c r="G299" i="26"/>
  <c r="H299" i="26"/>
  <c r="J299" i="26"/>
  <c r="A300" i="26"/>
  <c r="C300" i="26"/>
  <c r="I300" i="26"/>
  <c r="G300" i="26"/>
  <c r="H300" i="26"/>
  <c r="J300" i="26"/>
  <c r="A301" i="26"/>
  <c r="C301" i="26"/>
  <c r="I301" i="26"/>
  <c r="G301" i="26"/>
  <c r="H301" i="26"/>
  <c r="J301" i="26"/>
  <c r="A302" i="26"/>
  <c r="C302" i="26"/>
  <c r="I302" i="26"/>
  <c r="G302" i="26"/>
  <c r="H302" i="26"/>
  <c r="J302" i="26"/>
  <c r="A303" i="26"/>
  <c r="C303" i="26"/>
  <c r="I303" i="26"/>
  <c r="G303" i="26"/>
  <c r="H303" i="26"/>
  <c r="J303" i="26"/>
  <c r="A304" i="26"/>
  <c r="C304" i="26"/>
  <c r="I304" i="26"/>
  <c r="G304" i="26"/>
  <c r="H304" i="26"/>
  <c r="J304" i="26"/>
  <c r="A305" i="26"/>
  <c r="C305" i="26"/>
  <c r="I305" i="26"/>
  <c r="G305" i="26"/>
  <c r="H305" i="26"/>
  <c r="J305" i="26"/>
  <c r="A306" i="26"/>
  <c r="C306" i="26"/>
  <c r="I306" i="26"/>
  <c r="G306" i="26"/>
  <c r="H306" i="26"/>
  <c r="J306" i="26"/>
  <c r="A307" i="26"/>
  <c r="C307" i="26"/>
  <c r="I307" i="26"/>
  <c r="G307" i="26"/>
  <c r="H307" i="26"/>
  <c r="J307" i="26"/>
  <c r="A308" i="26"/>
  <c r="C308" i="26"/>
  <c r="I308" i="26"/>
  <c r="G308" i="26"/>
  <c r="H308" i="26"/>
  <c r="J308" i="26"/>
  <c r="A309" i="26"/>
  <c r="C309" i="26"/>
  <c r="I309" i="26"/>
  <c r="G309" i="26"/>
  <c r="H309" i="26"/>
  <c r="J309" i="26"/>
  <c r="A310" i="26"/>
  <c r="C310" i="26"/>
  <c r="I310" i="26"/>
  <c r="G310" i="26"/>
  <c r="H310" i="26"/>
  <c r="J310" i="26"/>
  <c r="A311" i="26"/>
  <c r="C311" i="26"/>
  <c r="I311" i="26"/>
  <c r="G311" i="26"/>
  <c r="H311" i="26"/>
  <c r="J311" i="26"/>
  <c r="A312" i="26"/>
  <c r="C312" i="26"/>
  <c r="I312" i="26"/>
  <c r="G312" i="26"/>
  <c r="H312" i="26"/>
  <c r="J312" i="26"/>
  <c r="A313" i="26"/>
  <c r="C313" i="26"/>
  <c r="I313" i="26"/>
  <c r="G313" i="26"/>
  <c r="H313" i="26"/>
  <c r="J313" i="26"/>
  <c r="A314" i="26"/>
  <c r="C314" i="26"/>
  <c r="I314" i="26"/>
  <c r="G314" i="26"/>
  <c r="H314" i="26"/>
  <c r="J314" i="26"/>
  <c r="A315" i="26"/>
  <c r="C315" i="26"/>
  <c r="I315" i="26"/>
  <c r="G315" i="26"/>
  <c r="H315" i="26"/>
  <c r="J315" i="26"/>
  <c r="A316" i="26"/>
  <c r="C316" i="26"/>
  <c r="I316" i="26"/>
  <c r="G316" i="26"/>
  <c r="H316" i="26"/>
  <c r="J316" i="26"/>
  <c r="A317" i="26"/>
  <c r="C317" i="26"/>
  <c r="I317" i="26"/>
  <c r="G317" i="26"/>
  <c r="H317" i="26"/>
  <c r="J317" i="26"/>
  <c r="A318" i="26"/>
  <c r="C318" i="26"/>
  <c r="I318" i="26"/>
  <c r="G318" i="26"/>
  <c r="H318" i="26"/>
  <c r="J318" i="26"/>
  <c r="A319" i="26"/>
  <c r="C319" i="26"/>
  <c r="I319" i="26"/>
  <c r="G319" i="26"/>
  <c r="H319" i="26"/>
  <c r="J319" i="26"/>
  <c r="A320" i="26"/>
  <c r="C320" i="26"/>
  <c r="I320" i="26"/>
  <c r="G320" i="26"/>
  <c r="H320" i="26"/>
  <c r="J320" i="26"/>
  <c r="A321" i="26"/>
  <c r="C321" i="26"/>
  <c r="I321" i="26"/>
  <c r="G321" i="26"/>
  <c r="H321" i="26"/>
  <c r="J321" i="26"/>
  <c r="A322" i="26"/>
  <c r="C322" i="26"/>
  <c r="I322" i="26"/>
  <c r="G322" i="26"/>
  <c r="H322" i="26"/>
  <c r="J322" i="26"/>
  <c r="A323" i="26"/>
  <c r="C323" i="26"/>
  <c r="I323" i="26"/>
  <c r="G323" i="26"/>
  <c r="H323" i="26"/>
  <c r="J323" i="26"/>
  <c r="A324" i="26"/>
  <c r="C324" i="26"/>
  <c r="I324" i="26"/>
  <c r="G324" i="26"/>
  <c r="H324" i="26"/>
  <c r="J324" i="26"/>
  <c r="A325" i="26"/>
  <c r="C325" i="26"/>
  <c r="I325" i="26"/>
  <c r="G325" i="26"/>
  <c r="H325" i="26"/>
  <c r="J325" i="26"/>
  <c r="A326" i="26"/>
  <c r="C326" i="26"/>
  <c r="I326" i="26"/>
  <c r="G326" i="26"/>
  <c r="H326" i="26"/>
  <c r="J326" i="26"/>
  <c r="A327" i="26"/>
  <c r="C327" i="26"/>
  <c r="I327" i="26"/>
  <c r="G327" i="26"/>
  <c r="H327" i="26"/>
  <c r="J327" i="26"/>
  <c r="A328" i="26"/>
  <c r="C328" i="26"/>
  <c r="I328" i="26"/>
  <c r="G328" i="26"/>
  <c r="H328" i="26"/>
  <c r="J328" i="26"/>
  <c r="A329" i="26"/>
  <c r="C329" i="26"/>
  <c r="I329" i="26"/>
  <c r="G329" i="26"/>
  <c r="H329" i="26"/>
  <c r="J329" i="26"/>
  <c r="A330" i="26"/>
  <c r="C330" i="26"/>
  <c r="I330" i="26"/>
  <c r="G330" i="26"/>
  <c r="H330" i="26"/>
  <c r="J330" i="26"/>
  <c r="A331" i="26"/>
  <c r="C331" i="26"/>
  <c r="I331" i="26"/>
  <c r="G331" i="26"/>
  <c r="H331" i="26"/>
  <c r="J331" i="26"/>
  <c r="A332" i="26"/>
  <c r="C332" i="26"/>
  <c r="I332" i="26"/>
  <c r="G332" i="26"/>
  <c r="H332" i="26"/>
  <c r="J332" i="26"/>
  <c r="A333" i="26"/>
  <c r="C333" i="26"/>
  <c r="I333" i="26"/>
  <c r="G333" i="26"/>
  <c r="H333" i="26"/>
  <c r="J333" i="26"/>
  <c r="A334" i="26"/>
  <c r="C334" i="26"/>
  <c r="I334" i="26"/>
  <c r="G334" i="26"/>
  <c r="H334" i="26"/>
  <c r="J334" i="26"/>
  <c r="A335" i="26"/>
  <c r="C335" i="26"/>
  <c r="I335" i="26"/>
  <c r="G335" i="26"/>
  <c r="H335" i="26"/>
  <c r="J335" i="26"/>
  <c r="A336" i="26"/>
  <c r="C336" i="26"/>
  <c r="I336" i="26"/>
  <c r="G336" i="26"/>
  <c r="H336" i="26"/>
  <c r="J336" i="26"/>
  <c r="A337" i="26"/>
  <c r="C337" i="26"/>
  <c r="I337" i="26"/>
  <c r="G337" i="26"/>
  <c r="H337" i="26"/>
  <c r="J337" i="26"/>
  <c r="A338" i="26"/>
  <c r="C338" i="26"/>
  <c r="I338" i="26"/>
  <c r="G338" i="26"/>
  <c r="H338" i="26"/>
  <c r="J338" i="26"/>
  <c r="A339" i="26"/>
  <c r="C339" i="26"/>
  <c r="I339" i="26"/>
  <c r="G339" i="26"/>
  <c r="H339" i="26"/>
  <c r="J339" i="26"/>
  <c r="A340" i="26"/>
  <c r="C340" i="26"/>
  <c r="I340" i="26"/>
  <c r="G340" i="26"/>
  <c r="H340" i="26"/>
  <c r="J340" i="26"/>
  <c r="A341" i="26"/>
  <c r="C341" i="26"/>
  <c r="I341" i="26"/>
  <c r="G341" i="26"/>
  <c r="H341" i="26"/>
  <c r="J341" i="26"/>
  <c r="A342" i="26"/>
  <c r="C342" i="26"/>
  <c r="I342" i="26"/>
  <c r="G342" i="26"/>
  <c r="H342" i="26"/>
  <c r="J342" i="26"/>
  <c r="A343" i="26"/>
  <c r="C343" i="26"/>
  <c r="I343" i="26"/>
  <c r="G343" i="26"/>
  <c r="H343" i="26"/>
  <c r="J343" i="26"/>
  <c r="A344" i="26"/>
  <c r="C344" i="26"/>
  <c r="I344" i="26"/>
  <c r="G344" i="26"/>
  <c r="H344" i="26"/>
  <c r="J344" i="26"/>
  <c r="A345" i="26"/>
  <c r="C345" i="26"/>
  <c r="I345" i="26"/>
  <c r="G345" i="26"/>
  <c r="H345" i="26"/>
  <c r="J345" i="26"/>
  <c r="A346" i="26"/>
  <c r="C346" i="26"/>
  <c r="I346" i="26"/>
  <c r="G346" i="26"/>
  <c r="H346" i="26"/>
  <c r="J346" i="26"/>
  <c r="A347" i="26"/>
  <c r="C347" i="26"/>
  <c r="I347" i="26"/>
  <c r="G347" i="26"/>
  <c r="H347" i="26"/>
  <c r="J347" i="26"/>
  <c r="A348" i="26"/>
  <c r="C348" i="26"/>
  <c r="I348" i="26"/>
  <c r="G348" i="26"/>
  <c r="H348" i="26"/>
  <c r="J348" i="26"/>
  <c r="A349" i="26"/>
  <c r="C349" i="26"/>
  <c r="I349" i="26"/>
  <c r="G349" i="26"/>
  <c r="H349" i="26"/>
  <c r="J349" i="26"/>
  <c r="A350" i="26"/>
  <c r="C350" i="26"/>
  <c r="I350" i="26"/>
  <c r="G350" i="26"/>
  <c r="H350" i="26"/>
  <c r="J350" i="26"/>
  <c r="A351" i="26"/>
  <c r="C351" i="26"/>
  <c r="I351" i="26"/>
  <c r="G351" i="26"/>
  <c r="H351" i="26"/>
  <c r="J351" i="26"/>
  <c r="A352" i="26"/>
  <c r="C352" i="26"/>
  <c r="I352" i="26"/>
  <c r="G352" i="26"/>
  <c r="H352" i="26"/>
  <c r="J352" i="26"/>
  <c r="A353" i="26"/>
  <c r="C353" i="26"/>
  <c r="I353" i="26"/>
  <c r="G353" i="26"/>
  <c r="H353" i="26"/>
  <c r="J353" i="26"/>
  <c r="A354" i="26"/>
  <c r="C354" i="26"/>
  <c r="I354" i="26"/>
  <c r="G354" i="26"/>
  <c r="H354" i="26"/>
  <c r="J354" i="26"/>
  <c r="A355" i="26"/>
  <c r="C355" i="26"/>
  <c r="I355" i="26"/>
  <c r="G355" i="26"/>
  <c r="H355" i="26"/>
  <c r="J355" i="26"/>
  <c r="A356" i="26"/>
  <c r="C356" i="26"/>
  <c r="I356" i="26"/>
  <c r="G356" i="26"/>
  <c r="H356" i="26"/>
  <c r="J356" i="26"/>
  <c r="A357" i="26"/>
  <c r="C357" i="26"/>
  <c r="I357" i="26"/>
  <c r="G357" i="26"/>
  <c r="H357" i="26"/>
  <c r="J357" i="26"/>
  <c r="A358" i="26"/>
  <c r="C358" i="26"/>
  <c r="I358" i="26"/>
  <c r="G358" i="26"/>
  <c r="H358" i="26"/>
  <c r="J358" i="26"/>
  <c r="A359" i="26"/>
  <c r="C359" i="26"/>
  <c r="I359" i="26"/>
  <c r="G359" i="26"/>
  <c r="H359" i="26"/>
  <c r="J359" i="26"/>
  <c r="A360" i="26"/>
  <c r="C360" i="26"/>
  <c r="I360" i="26"/>
  <c r="G360" i="26"/>
  <c r="H360" i="26"/>
  <c r="J360" i="26"/>
  <c r="A361" i="26"/>
  <c r="C361" i="26"/>
  <c r="I361" i="26"/>
  <c r="G361" i="26"/>
  <c r="H361" i="26"/>
  <c r="J361" i="26"/>
  <c r="A362" i="26"/>
  <c r="C362" i="26"/>
  <c r="I362" i="26"/>
  <c r="G362" i="26"/>
  <c r="H362" i="26"/>
  <c r="J362" i="26"/>
  <c r="A363" i="26"/>
  <c r="C363" i="26"/>
  <c r="I363" i="26"/>
  <c r="G363" i="26"/>
  <c r="H363" i="26"/>
  <c r="J363" i="26"/>
  <c r="A364" i="26"/>
  <c r="C364" i="26"/>
  <c r="I364" i="26"/>
  <c r="G364" i="26"/>
  <c r="H364" i="26"/>
  <c r="J364" i="26"/>
  <c r="A365" i="26"/>
  <c r="C365" i="26"/>
  <c r="I365" i="26"/>
  <c r="G365" i="26"/>
  <c r="H365" i="26"/>
  <c r="J365" i="26"/>
  <c r="A366" i="26"/>
  <c r="C366" i="26"/>
  <c r="I366" i="26"/>
  <c r="G366" i="26"/>
  <c r="H366" i="26"/>
  <c r="J366" i="26"/>
  <c r="A367" i="26"/>
  <c r="C367" i="26"/>
  <c r="I367" i="26"/>
  <c r="G367" i="26"/>
  <c r="H367" i="26"/>
  <c r="J367" i="26"/>
  <c r="A368" i="26"/>
  <c r="C368" i="26"/>
  <c r="I368" i="26"/>
  <c r="G368" i="26"/>
  <c r="H368" i="26"/>
  <c r="J368" i="26"/>
  <c r="A369" i="26"/>
  <c r="C369" i="26"/>
  <c r="I369" i="26"/>
  <c r="G369" i="26"/>
  <c r="H369" i="26"/>
  <c r="J369" i="26"/>
  <c r="A370" i="26"/>
  <c r="C370" i="26"/>
  <c r="I370" i="26"/>
  <c r="G370" i="26"/>
  <c r="H370" i="26"/>
  <c r="J370" i="26"/>
  <c r="A371" i="26"/>
  <c r="C371" i="26"/>
  <c r="I371" i="26"/>
  <c r="G371" i="26"/>
  <c r="H371" i="26"/>
  <c r="J371" i="26"/>
  <c r="A372" i="26"/>
  <c r="C372" i="26"/>
  <c r="I372" i="26"/>
  <c r="G372" i="26"/>
  <c r="H372" i="26"/>
  <c r="J372" i="26"/>
  <c r="A373" i="26"/>
  <c r="C373" i="26"/>
  <c r="I373" i="26"/>
  <c r="G373" i="26"/>
  <c r="H373" i="26"/>
  <c r="J373" i="26"/>
  <c r="A374" i="26"/>
  <c r="C374" i="26"/>
  <c r="I374" i="26"/>
  <c r="G374" i="26"/>
  <c r="H374" i="26"/>
  <c r="J374" i="26"/>
  <c r="A375" i="26"/>
  <c r="C375" i="26"/>
  <c r="I375" i="26"/>
  <c r="G375" i="26"/>
  <c r="H375" i="26"/>
  <c r="J375" i="26"/>
  <c r="A376" i="26"/>
  <c r="C376" i="26"/>
  <c r="I376" i="26"/>
  <c r="G376" i="26"/>
  <c r="H376" i="26"/>
  <c r="J376" i="26"/>
  <c r="A377" i="26"/>
  <c r="C377" i="26"/>
  <c r="I377" i="26"/>
  <c r="G377" i="26"/>
  <c r="H377" i="26"/>
  <c r="J377" i="26"/>
  <c r="A378" i="26"/>
  <c r="C378" i="26"/>
  <c r="I378" i="26"/>
  <c r="G378" i="26"/>
  <c r="H378" i="26"/>
  <c r="J378" i="26"/>
  <c r="A379" i="26"/>
  <c r="C379" i="26"/>
  <c r="I379" i="26"/>
  <c r="G379" i="26"/>
  <c r="H379" i="26"/>
  <c r="J379" i="26"/>
  <c r="A380" i="26"/>
  <c r="C380" i="26"/>
  <c r="I380" i="26"/>
  <c r="G380" i="26"/>
  <c r="H380" i="26"/>
  <c r="J380" i="26"/>
  <c r="A381" i="26"/>
  <c r="C381" i="26"/>
  <c r="I381" i="26"/>
  <c r="G381" i="26"/>
  <c r="H381" i="26"/>
  <c r="J381" i="26"/>
  <c r="A382" i="26"/>
  <c r="C382" i="26"/>
  <c r="I382" i="26"/>
  <c r="G382" i="26"/>
  <c r="H382" i="26"/>
  <c r="J382" i="26"/>
  <c r="A383" i="26"/>
  <c r="C383" i="26"/>
  <c r="I383" i="26"/>
  <c r="G383" i="26"/>
  <c r="H383" i="26"/>
  <c r="J383" i="26"/>
  <c r="A384" i="26"/>
  <c r="C384" i="26"/>
  <c r="I384" i="26"/>
  <c r="G384" i="26"/>
  <c r="H384" i="26"/>
  <c r="J384" i="26"/>
  <c r="A385" i="26"/>
  <c r="C385" i="26"/>
  <c r="I385" i="26"/>
  <c r="G385" i="26"/>
  <c r="H385" i="26"/>
  <c r="J385" i="26"/>
  <c r="A386" i="26"/>
  <c r="C386" i="26"/>
  <c r="I386" i="26"/>
  <c r="G386" i="26"/>
  <c r="H386" i="26"/>
  <c r="J386" i="26"/>
  <c r="A387" i="26"/>
  <c r="C387" i="26"/>
  <c r="I387" i="26"/>
  <c r="G387" i="26"/>
  <c r="H387" i="26"/>
  <c r="J387" i="26"/>
  <c r="A388" i="26"/>
  <c r="C388" i="26"/>
  <c r="I388" i="26"/>
  <c r="G388" i="26"/>
  <c r="H388" i="26"/>
  <c r="J388" i="26"/>
  <c r="A389" i="26"/>
  <c r="C389" i="26"/>
  <c r="I389" i="26"/>
  <c r="G389" i="26"/>
  <c r="H389" i="26"/>
  <c r="J389" i="26"/>
  <c r="A390" i="26"/>
  <c r="C390" i="26"/>
  <c r="I390" i="26"/>
  <c r="G390" i="26"/>
  <c r="H390" i="26"/>
  <c r="J390" i="26"/>
  <c r="A391" i="26"/>
  <c r="C391" i="26"/>
  <c r="I391" i="26"/>
  <c r="G391" i="26"/>
  <c r="H391" i="26"/>
  <c r="J391" i="26"/>
  <c r="A392" i="26"/>
  <c r="C392" i="26"/>
  <c r="I392" i="26"/>
  <c r="G392" i="26"/>
  <c r="H392" i="26"/>
  <c r="J392" i="26"/>
  <c r="A393" i="26"/>
  <c r="C393" i="26"/>
  <c r="I393" i="26"/>
  <c r="G393" i="26"/>
  <c r="H393" i="26"/>
  <c r="J393" i="26"/>
  <c r="A394" i="26"/>
  <c r="C394" i="26"/>
  <c r="I394" i="26"/>
  <c r="G394" i="26"/>
  <c r="H394" i="26"/>
  <c r="J394" i="26"/>
  <c r="A395" i="26"/>
  <c r="C395" i="26"/>
  <c r="I395" i="26"/>
  <c r="G395" i="26"/>
  <c r="H395" i="26"/>
  <c r="J395" i="26"/>
  <c r="A396" i="26"/>
  <c r="C396" i="26"/>
  <c r="I396" i="26"/>
  <c r="G396" i="26"/>
  <c r="H396" i="26"/>
  <c r="J396" i="26"/>
  <c r="A397" i="26"/>
  <c r="C397" i="26"/>
  <c r="I397" i="26"/>
  <c r="G397" i="26"/>
  <c r="H397" i="26"/>
  <c r="J397" i="26"/>
  <c r="A398" i="26"/>
  <c r="C398" i="26"/>
  <c r="I398" i="26"/>
  <c r="G398" i="26"/>
  <c r="H398" i="26"/>
  <c r="J398" i="26"/>
  <c r="A399" i="26"/>
  <c r="C399" i="26"/>
  <c r="I399" i="26"/>
  <c r="G399" i="26"/>
  <c r="H399" i="26"/>
  <c r="J399" i="26"/>
  <c r="A400" i="26"/>
  <c r="C400" i="26"/>
  <c r="I400" i="26"/>
  <c r="G400" i="26"/>
  <c r="H400" i="26"/>
  <c r="J400" i="26"/>
  <c r="A401" i="26"/>
  <c r="C401" i="26"/>
  <c r="I401" i="26"/>
  <c r="G401" i="26"/>
  <c r="H401" i="26"/>
  <c r="J401" i="26"/>
  <c r="A402" i="26"/>
  <c r="C402" i="26"/>
  <c r="I402" i="26"/>
  <c r="G402" i="26"/>
  <c r="H402" i="26"/>
  <c r="J402" i="26"/>
  <c r="A403" i="26"/>
  <c r="C403" i="26"/>
  <c r="I403" i="26"/>
  <c r="G403" i="26"/>
  <c r="H403" i="26"/>
  <c r="J403" i="26"/>
  <c r="A404" i="26"/>
  <c r="C404" i="26"/>
  <c r="I404" i="26"/>
  <c r="G404" i="26"/>
  <c r="H404" i="26"/>
  <c r="J404" i="26"/>
  <c r="A405" i="26"/>
  <c r="C405" i="26"/>
  <c r="I405" i="26"/>
  <c r="G405" i="26"/>
  <c r="H405" i="26"/>
  <c r="J405" i="26"/>
  <c r="A406" i="26"/>
  <c r="C406" i="26"/>
  <c r="I406" i="26"/>
  <c r="G406" i="26"/>
  <c r="H406" i="26"/>
  <c r="J406" i="26"/>
  <c r="A407" i="26"/>
  <c r="C407" i="26"/>
  <c r="I407" i="26"/>
  <c r="G407" i="26"/>
  <c r="H407" i="26"/>
  <c r="J407" i="26"/>
  <c r="A408" i="26"/>
  <c r="C408" i="26"/>
  <c r="I408" i="26"/>
  <c r="G408" i="26"/>
  <c r="H408" i="26"/>
  <c r="J408" i="26"/>
  <c r="A409" i="26"/>
  <c r="C409" i="26"/>
  <c r="I409" i="26"/>
  <c r="G409" i="26"/>
  <c r="H409" i="26"/>
  <c r="J409" i="26"/>
  <c r="A410" i="26"/>
  <c r="C410" i="26"/>
  <c r="I410" i="26"/>
  <c r="G410" i="26"/>
  <c r="H410" i="26"/>
  <c r="J410" i="26"/>
  <c r="A411" i="26"/>
  <c r="C411" i="26"/>
  <c r="I411" i="26"/>
  <c r="G411" i="26"/>
  <c r="H411" i="26"/>
  <c r="J411" i="26"/>
  <c r="A412" i="26"/>
  <c r="C412" i="26"/>
  <c r="I412" i="26"/>
  <c r="G412" i="26"/>
  <c r="H412" i="26"/>
  <c r="J412" i="26"/>
  <c r="A413" i="26"/>
  <c r="C413" i="26"/>
  <c r="I413" i="26"/>
  <c r="G413" i="26"/>
  <c r="H413" i="26"/>
  <c r="J413" i="26"/>
  <c r="A414" i="26"/>
  <c r="C414" i="26"/>
  <c r="I414" i="26"/>
  <c r="G414" i="26"/>
  <c r="H414" i="26"/>
  <c r="J414" i="26"/>
  <c r="A415" i="26"/>
  <c r="C415" i="26"/>
  <c r="I415" i="26"/>
  <c r="G415" i="26"/>
  <c r="H415" i="26"/>
  <c r="J415" i="26"/>
  <c r="A416" i="26"/>
  <c r="C416" i="26"/>
  <c r="I416" i="26"/>
  <c r="G416" i="26"/>
  <c r="H416" i="26"/>
  <c r="J416" i="26"/>
  <c r="A417" i="26"/>
  <c r="C417" i="26"/>
  <c r="I417" i="26"/>
  <c r="G417" i="26"/>
  <c r="H417" i="26"/>
  <c r="J417" i="26"/>
  <c r="A418" i="26"/>
  <c r="C418" i="26"/>
  <c r="I418" i="26"/>
  <c r="G418" i="26"/>
  <c r="H418" i="26"/>
  <c r="J418" i="26"/>
  <c r="A419" i="26"/>
  <c r="C419" i="26"/>
  <c r="I419" i="26"/>
  <c r="G419" i="26"/>
  <c r="H419" i="26"/>
  <c r="J419" i="26"/>
  <c r="A420" i="26"/>
  <c r="C420" i="26"/>
  <c r="I420" i="26"/>
  <c r="G420" i="26"/>
  <c r="H420" i="26"/>
  <c r="J420" i="26"/>
  <c r="A421" i="26"/>
  <c r="C421" i="26"/>
  <c r="I421" i="26"/>
  <c r="G421" i="26"/>
  <c r="H421" i="26"/>
  <c r="J421" i="26"/>
  <c r="A422" i="26"/>
  <c r="C422" i="26"/>
  <c r="I422" i="26"/>
  <c r="G422" i="26"/>
  <c r="H422" i="26"/>
  <c r="J422" i="26"/>
  <c r="A423" i="26"/>
  <c r="C423" i="26"/>
  <c r="I423" i="26"/>
  <c r="G423" i="26"/>
  <c r="H423" i="26"/>
  <c r="J423" i="26"/>
  <c r="A424" i="26"/>
  <c r="C424" i="26"/>
  <c r="I424" i="26"/>
  <c r="G424" i="26"/>
  <c r="H424" i="26"/>
  <c r="J424" i="26"/>
  <c r="A425" i="26"/>
  <c r="C425" i="26"/>
  <c r="I425" i="26"/>
  <c r="G425" i="26"/>
  <c r="H425" i="26"/>
  <c r="J425" i="26"/>
  <c r="A426" i="26"/>
  <c r="C426" i="26"/>
  <c r="I426" i="26"/>
  <c r="G426" i="26"/>
  <c r="H426" i="26"/>
  <c r="J426" i="26"/>
  <c r="A427" i="26"/>
  <c r="C427" i="26"/>
  <c r="I427" i="26"/>
  <c r="G427" i="26"/>
  <c r="H427" i="26"/>
  <c r="J427" i="26"/>
  <c r="A428" i="26"/>
  <c r="C428" i="26"/>
  <c r="I428" i="26"/>
  <c r="G428" i="26"/>
  <c r="H428" i="26"/>
  <c r="J428" i="26"/>
  <c r="A429" i="26"/>
  <c r="C429" i="26"/>
  <c r="I429" i="26"/>
  <c r="G429" i="26"/>
  <c r="H429" i="26"/>
  <c r="J429" i="26"/>
  <c r="A430" i="26"/>
  <c r="C430" i="26"/>
  <c r="I430" i="26"/>
  <c r="G430" i="26"/>
  <c r="H430" i="26"/>
  <c r="J430" i="26"/>
  <c r="A431" i="26"/>
  <c r="C431" i="26"/>
  <c r="I431" i="26"/>
  <c r="G431" i="26"/>
  <c r="H431" i="26"/>
  <c r="J431" i="26"/>
  <c r="A432" i="26"/>
  <c r="C432" i="26"/>
  <c r="I432" i="26"/>
  <c r="G432" i="26"/>
  <c r="H432" i="26"/>
  <c r="J432" i="26"/>
  <c r="A433" i="26"/>
  <c r="C433" i="26"/>
  <c r="I433" i="26"/>
  <c r="G433" i="26"/>
  <c r="H433" i="26"/>
  <c r="J433" i="26"/>
  <c r="A434" i="26"/>
  <c r="C434" i="26"/>
  <c r="I434" i="26"/>
  <c r="G434" i="26"/>
  <c r="H434" i="26"/>
  <c r="J434" i="26"/>
  <c r="A435" i="26"/>
  <c r="C435" i="26"/>
  <c r="I435" i="26"/>
  <c r="G435" i="26"/>
  <c r="H435" i="26"/>
  <c r="J435" i="26"/>
  <c r="A436" i="26"/>
  <c r="C436" i="26"/>
  <c r="I436" i="26"/>
  <c r="G436" i="26"/>
  <c r="H436" i="26"/>
  <c r="J436" i="26"/>
  <c r="A437" i="26"/>
  <c r="C437" i="26"/>
  <c r="I437" i="26"/>
  <c r="G437" i="26"/>
  <c r="H437" i="26"/>
  <c r="J437" i="26"/>
  <c r="A438" i="26"/>
  <c r="C438" i="26"/>
  <c r="I438" i="26"/>
  <c r="G438" i="26"/>
  <c r="H438" i="26"/>
  <c r="J438" i="26"/>
  <c r="A439" i="26"/>
  <c r="C439" i="26"/>
  <c r="I439" i="26"/>
  <c r="G439" i="26"/>
  <c r="H439" i="26"/>
  <c r="J439" i="26"/>
  <c r="A440" i="26"/>
  <c r="C440" i="26"/>
  <c r="I440" i="26"/>
  <c r="G440" i="26"/>
  <c r="H440" i="26"/>
  <c r="J440" i="26"/>
  <c r="A441" i="26"/>
  <c r="C441" i="26"/>
  <c r="I441" i="26"/>
  <c r="G441" i="26"/>
  <c r="H441" i="26"/>
  <c r="J441" i="26"/>
  <c r="A442" i="26"/>
  <c r="C442" i="26"/>
  <c r="I442" i="26"/>
  <c r="G442" i="26"/>
  <c r="H442" i="26"/>
  <c r="J442" i="26"/>
  <c r="A443" i="26"/>
  <c r="C443" i="26"/>
  <c r="I443" i="26"/>
  <c r="G443" i="26"/>
  <c r="H443" i="26"/>
  <c r="J443" i="26"/>
  <c r="A444" i="26"/>
  <c r="C444" i="26"/>
  <c r="I444" i="26"/>
  <c r="G444" i="26"/>
  <c r="H444" i="26"/>
  <c r="J444" i="26"/>
  <c r="A445" i="26"/>
  <c r="C445" i="26"/>
  <c r="I445" i="26"/>
  <c r="G445" i="26"/>
  <c r="H445" i="26"/>
  <c r="J445" i="26"/>
  <c r="A446" i="26"/>
  <c r="C446" i="26"/>
  <c r="I446" i="26"/>
  <c r="G446" i="26"/>
  <c r="H446" i="26"/>
  <c r="J446" i="26"/>
  <c r="A447" i="26"/>
  <c r="C447" i="26"/>
  <c r="I447" i="26"/>
  <c r="G447" i="26"/>
  <c r="H447" i="26"/>
  <c r="J447" i="26"/>
  <c r="A448" i="26"/>
  <c r="C448" i="26"/>
  <c r="I448" i="26"/>
  <c r="G448" i="26"/>
  <c r="H448" i="26"/>
  <c r="J448" i="26"/>
  <c r="A449" i="26"/>
  <c r="C449" i="26"/>
  <c r="I449" i="26"/>
  <c r="G449" i="26"/>
  <c r="H449" i="26"/>
  <c r="J449" i="26"/>
  <c r="A450" i="26"/>
  <c r="C450" i="26"/>
  <c r="I450" i="26"/>
  <c r="G450" i="26"/>
  <c r="H450" i="26"/>
  <c r="J450" i="26"/>
  <c r="A451" i="26"/>
  <c r="C451" i="26"/>
  <c r="I451" i="26"/>
  <c r="G451" i="26"/>
  <c r="H451" i="26"/>
  <c r="J451" i="26"/>
  <c r="A452" i="26"/>
  <c r="C452" i="26"/>
  <c r="I452" i="26"/>
  <c r="G452" i="26"/>
  <c r="H452" i="26"/>
  <c r="J452" i="26"/>
  <c r="A453" i="26"/>
  <c r="C453" i="26"/>
  <c r="I453" i="26"/>
  <c r="G453" i="26"/>
  <c r="H453" i="26"/>
  <c r="J453" i="26"/>
  <c r="A454" i="26"/>
  <c r="C454" i="26"/>
  <c r="I454" i="26"/>
  <c r="G454" i="26"/>
  <c r="H454" i="26"/>
  <c r="J454" i="26"/>
  <c r="A455" i="26"/>
  <c r="C455" i="26"/>
  <c r="I455" i="26"/>
  <c r="G455" i="26"/>
  <c r="H455" i="26"/>
  <c r="J455" i="26"/>
  <c r="A456" i="26"/>
  <c r="C456" i="26"/>
  <c r="I456" i="26"/>
  <c r="G456" i="26"/>
  <c r="H456" i="26"/>
  <c r="J456" i="26"/>
  <c r="A457" i="26"/>
  <c r="C457" i="26"/>
  <c r="I457" i="26"/>
  <c r="G457" i="26"/>
  <c r="H457" i="26"/>
  <c r="J457" i="26"/>
  <c r="A458" i="26"/>
  <c r="C458" i="26"/>
  <c r="I458" i="26"/>
  <c r="G458" i="26"/>
  <c r="H458" i="26"/>
  <c r="J458" i="26"/>
  <c r="A459" i="26"/>
  <c r="C459" i="26"/>
  <c r="I459" i="26"/>
  <c r="G459" i="26"/>
  <c r="H459" i="26"/>
  <c r="J459" i="26"/>
  <c r="A460" i="26"/>
  <c r="C460" i="26"/>
  <c r="I460" i="26"/>
  <c r="G460" i="26"/>
  <c r="H460" i="26"/>
  <c r="J460" i="26"/>
  <c r="A461" i="26"/>
  <c r="C461" i="26"/>
  <c r="I461" i="26"/>
  <c r="G461" i="26"/>
  <c r="H461" i="26"/>
  <c r="J461" i="26"/>
  <c r="A462" i="26"/>
  <c r="C462" i="26"/>
  <c r="I462" i="26"/>
  <c r="G462" i="26"/>
  <c r="H462" i="26"/>
  <c r="J462" i="26"/>
  <c r="A463" i="26"/>
  <c r="C463" i="26"/>
  <c r="I463" i="26"/>
  <c r="G463" i="26"/>
  <c r="H463" i="26"/>
  <c r="J463" i="26"/>
  <c r="A464" i="26"/>
  <c r="C464" i="26"/>
  <c r="I464" i="26"/>
  <c r="G464" i="26"/>
  <c r="H464" i="26"/>
  <c r="J464" i="26"/>
  <c r="A465" i="26"/>
  <c r="C465" i="26"/>
  <c r="I465" i="26"/>
  <c r="G465" i="26"/>
  <c r="H465" i="26"/>
  <c r="J465" i="26"/>
  <c r="A466" i="26"/>
  <c r="C466" i="26"/>
  <c r="I466" i="26"/>
  <c r="G466" i="26"/>
  <c r="H466" i="26"/>
  <c r="J466" i="26"/>
  <c r="A467" i="26"/>
  <c r="C467" i="26"/>
  <c r="I467" i="26"/>
  <c r="G467" i="26"/>
  <c r="H467" i="26"/>
  <c r="J467" i="26"/>
  <c r="A468" i="26"/>
  <c r="C468" i="26"/>
  <c r="I468" i="26"/>
  <c r="G468" i="26"/>
  <c r="H468" i="26"/>
  <c r="J468" i="26"/>
  <c r="A469" i="26"/>
  <c r="C469" i="26"/>
  <c r="I469" i="26"/>
  <c r="G469" i="26"/>
  <c r="H469" i="26"/>
  <c r="J469" i="26"/>
  <c r="A470" i="26"/>
  <c r="C470" i="26"/>
  <c r="I470" i="26"/>
  <c r="G470" i="26"/>
  <c r="H470" i="26"/>
  <c r="J470" i="26"/>
  <c r="A471" i="26"/>
  <c r="C471" i="26"/>
  <c r="I471" i="26"/>
  <c r="G471" i="26"/>
  <c r="H471" i="26"/>
  <c r="J471" i="26"/>
  <c r="A472" i="26"/>
  <c r="C472" i="26"/>
  <c r="I472" i="26"/>
  <c r="G472" i="26"/>
  <c r="H472" i="26"/>
  <c r="J472" i="26"/>
  <c r="A473" i="26"/>
  <c r="C473" i="26"/>
  <c r="I473" i="26"/>
  <c r="G473" i="26"/>
  <c r="H473" i="26"/>
  <c r="J473" i="26"/>
  <c r="A474" i="26"/>
  <c r="C474" i="26"/>
  <c r="I474" i="26"/>
  <c r="G474" i="26"/>
  <c r="H474" i="26"/>
  <c r="J474" i="26"/>
  <c r="A475" i="26"/>
  <c r="C475" i="26"/>
  <c r="I475" i="26"/>
  <c r="G475" i="26"/>
  <c r="H475" i="26"/>
  <c r="J475" i="26"/>
  <c r="A476" i="26"/>
  <c r="C476" i="26"/>
  <c r="I476" i="26"/>
  <c r="G476" i="26"/>
  <c r="H476" i="26"/>
  <c r="J476" i="26"/>
  <c r="A477" i="26"/>
  <c r="C477" i="26"/>
  <c r="I477" i="26"/>
  <c r="G477" i="26"/>
  <c r="H477" i="26"/>
  <c r="J477" i="26"/>
  <c r="A478" i="26"/>
  <c r="C478" i="26"/>
  <c r="I478" i="26"/>
  <c r="G478" i="26"/>
  <c r="H478" i="26"/>
  <c r="J478" i="26"/>
  <c r="A479" i="26"/>
  <c r="C479" i="26"/>
  <c r="I479" i="26"/>
  <c r="G479" i="26"/>
  <c r="H479" i="26"/>
  <c r="J479" i="26"/>
  <c r="A480" i="26"/>
  <c r="C480" i="26"/>
  <c r="I480" i="26"/>
  <c r="G480" i="26"/>
  <c r="H480" i="26"/>
  <c r="J480" i="26"/>
  <c r="A481" i="26"/>
  <c r="C481" i="26"/>
  <c r="I481" i="26"/>
  <c r="G481" i="26"/>
  <c r="H481" i="26"/>
  <c r="J481" i="26"/>
  <c r="A482" i="26"/>
  <c r="C482" i="26"/>
  <c r="I482" i="26"/>
  <c r="G482" i="26"/>
  <c r="H482" i="26"/>
  <c r="J482" i="26"/>
  <c r="A483" i="26"/>
  <c r="C483" i="26"/>
  <c r="I483" i="26"/>
  <c r="G483" i="26"/>
  <c r="H483" i="26"/>
  <c r="J483" i="26"/>
  <c r="A484" i="26"/>
  <c r="C484" i="26"/>
  <c r="I484" i="26"/>
  <c r="G484" i="26"/>
  <c r="H484" i="26"/>
  <c r="J484" i="26"/>
  <c r="A485" i="26"/>
  <c r="C485" i="26"/>
  <c r="I485" i="26"/>
  <c r="G485" i="26"/>
  <c r="H485" i="26"/>
  <c r="J485" i="26"/>
  <c r="A486" i="26"/>
  <c r="C486" i="26"/>
  <c r="I486" i="26"/>
  <c r="G486" i="26"/>
  <c r="H486" i="26"/>
  <c r="J486" i="26"/>
  <c r="A487" i="26"/>
  <c r="C487" i="26"/>
  <c r="I487" i="26"/>
  <c r="G487" i="26"/>
  <c r="H487" i="26"/>
  <c r="J487" i="26"/>
  <c r="A488" i="26"/>
  <c r="C488" i="26"/>
  <c r="I488" i="26"/>
  <c r="G488" i="26"/>
  <c r="H488" i="26"/>
  <c r="J488" i="26"/>
  <c r="A489" i="26"/>
  <c r="C489" i="26"/>
  <c r="I489" i="26"/>
  <c r="G489" i="26"/>
  <c r="H489" i="26"/>
  <c r="J489" i="26"/>
  <c r="A490" i="26"/>
  <c r="C490" i="26"/>
  <c r="I490" i="26"/>
  <c r="G490" i="26"/>
  <c r="H490" i="26"/>
  <c r="J490" i="26"/>
  <c r="A491" i="26"/>
  <c r="C491" i="26"/>
  <c r="I491" i="26"/>
  <c r="G491" i="26"/>
  <c r="H491" i="26"/>
  <c r="J491" i="26"/>
  <c r="A492" i="26"/>
  <c r="C492" i="26"/>
  <c r="I492" i="26"/>
  <c r="G492" i="26"/>
  <c r="H492" i="26"/>
  <c r="J492" i="26"/>
  <c r="A493" i="26"/>
  <c r="C493" i="26"/>
  <c r="I493" i="26"/>
  <c r="G493" i="26"/>
  <c r="H493" i="26"/>
  <c r="J493" i="26"/>
  <c r="A494" i="26"/>
  <c r="C494" i="26"/>
  <c r="I494" i="26"/>
  <c r="G494" i="26"/>
  <c r="H494" i="26"/>
  <c r="J494" i="26"/>
  <c r="A495" i="26"/>
  <c r="C495" i="26"/>
  <c r="I495" i="26"/>
  <c r="G495" i="26"/>
  <c r="H495" i="26"/>
  <c r="J495" i="26"/>
  <c r="A496" i="26"/>
  <c r="C496" i="26"/>
  <c r="I496" i="26"/>
  <c r="G496" i="26"/>
  <c r="H496" i="26"/>
  <c r="J496" i="26"/>
  <c r="A497" i="26"/>
  <c r="C497" i="26"/>
  <c r="I497" i="26"/>
  <c r="G497" i="26"/>
  <c r="H497" i="26"/>
  <c r="J497" i="26"/>
  <c r="A498" i="26"/>
  <c r="C498" i="26"/>
  <c r="I498" i="26"/>
  <c r="G498" i="26"/>
  <c r="H498" i="26"/>
  <c r="J498" i="26"/>
  <c r="A499" i="26"/>
  <c r="C499" i="26"/>
  <c r="I499" i="26"/>
  <c r="G499" i="26"/>
  <c r="H499" i="26"/>
  <c r="J499" i="26"/>
  <c r="A500" i="26"/>
  <c r="C500" i="26"/>
  <c r="I500" i="26"/>
  <c r="G500" i="26"/>
  <c r="H500" i="26"/>
  <c r="J500" i="26"/>
  <c r="A501" i="26"/>
  <c r="C501" i="26"/>
  <c r="I501" i="26"/>
  <c r="G501" i="26"/>
  <c r="H501" i="26"/>
  <c r="J501" i="26"/>
  <c r="A502" i="26"/>
  <c r="C502" i="26"/>
  <c r="I502" i="26"/>
  <c r="G502" i="26"/>
  <c r="H502" i="26"/>
  <c r="J502" i="26"/>
  <c r="C3" i="26"/>
  <c r="I3" i="26"/>
  <c r="G3" i="26"/>
  <c r="H3" i="26"/>
  <c r="J3" i="26"/>
  <c r="D4" i="26"/>
  <c r="E4" i="26"/>
  <c r="D5" i="26"/>
  <c r="E5" i="26"/>
  <c r="D6" i="26"/>
  <c r="E6" i="26"/>
  <c r="D7" i="26"/>
  <c r="E7" i="26"/>
  <c r="D8" i="26"/>
  <c r="E8" i="26"/>
  <c r="D9" i="26"/>
  <c r="E9" i="26"/>
  <c r="D10" i="26"/>
  <c r="E10" i="26"/>
  <c r="D11" i="26"/>
  <c r="E11" i="26"/>
  <c r="D12" i="26"/>
  <c r="E12" i="26"/>
  <c r="D13" i="26"/>
  <c r="E13" i="26"/>
  <c r="D14" i="26"/>
  <c r="E14" i="26"/>
  <c r="D15" i="26"/>
  <c r="E15" i="26"/>
  <c r="D16" i="26"/>
  <c r="E16" i="26"/>
  <c r="D17" i="26"/>
  <c r="E17" i="26"/>
  <c r="D18" i="26"/>
  <c r="E18" i="26"/>
  <c r="D19" i="26"/>
  <c r="E19" i="26"/>
  <c r="D20" i="26"/>
  <c r="E20" i="26"/>
  <c r="D21" i="26"/>
  <c r="E21" i="26"/>
  <c r="D22" i="26"/>
  <c r="E22" i="26"/>
  <c r="D23" i="26"/>
  <c r="E23" i="26"/>
  <c r="D24" i="26"/>
  <c r="E24" i="26"/>
  <c r="D25" i="26"/>
  <c r="E25" i="26"/>
  <c r="D26" i="26"/>
  <c r="E26" i="26"/>
  <c r="D27" i="26"/>
  <c r="E27" i="26"/>
  <c r="D28" i="26"/>
  <c r="E28" i="26"/>
  <c r="D29" i="26"/>
  <c r="E29" i="26"/>
  <c r="D30" i="26"/>
  <c r="E30" i="26"/>
  <c r="D31" i="26"/>
  <c r="E31" i="26"/>
  <c r="D32" i="26"/>
  <c r="E32" i="26"/>
  <c r="D33" i="26"/>
  <c r="E33" i="26"/>
  <c r="D34" i="26"/>
  <c r="E34" i="26"/>
  <c r="D35" i="26"/>
  <c r="E35" i="26"/>
  <c r="D36" i="26"/>
  <c r="E36" i="26"/>
  <c r="D37" i="26"/>
  <c r="E37" i="26"/>
  <c r="D38" i="26"/>
  <c r="E38" i="26"/>
  <c r="D39" i="26"/>
  <c r="E39" i="26"/>
  <c r="D40" i="26"/>
  <c r="E40" i="26"/>
  <c r="D41" i="26"/>
  <c r="E41" i="26"/>
  <c r="D42" i="26"/>
  <c r="E42" i="26"/>
  <c r="D43" i="26"/>
  <c r="E43" i="26"/>
  <c r="D44" i="26"/>
  <c r="E44" i="26"/>
  <c r="D45" i="26"/>
  <c r="E45" i="26"/>
  <c r="D46" i="26"/>
  <c r="E46" i="26"/>
  <c r="D47" i="26"/>
  <c r="E47" i="26"/>
  <c r="D48" i="26"/>
  <c r="E48" i="26"/>
  <c r="D49" i="26"/>
  <c r="E49" i="26"/>
  <c r="D50" i="26"/>
  <c r="E50" i="26"/>
  <c r="D51" i="26"/>
  <c r="E51" i="26"/>
  <c r="D52" i="26"/>
  <c r="E52" i="26"/>
  <c r="D53" i="26"/>
  <c r="E53" i="26"/>
  <c r="D54" i="26"/>
  <c r="E54" i="26"/>
  <c r="D55" i="26"/>
  <c r="E55" i="26"/>
  <c r="D56" i="26"/>
  <c r="E56" i="26"/>
  <c r="D57" i="26"/>
  <c r="E57" i="26"/>
  <c r="D58" i="26"/>
  <c r="E58" i="26"/>
  <c r="D59" i="26"/>
  <c r="E59" i="26"/>
  <c r="D60" i="26"/>
  <c r="E60" i="26"/>
  <c r="D61" i="26"/>
  <c r="E61" i="26"/>
  <c r="D62" i="26"/>
  <c r="E62" i="26"/>
  <c r="D63" i="26"/>
  <c r="E63" i="26"/>
  <c r="D64" i="26"/>
  <c r="E64" i="26"/>
  <c r="D65" i="26"/>
  <c r="E65" i="26"/>
  <c r="D66" i="26"/>
  <c r="E66" i="26"/>
  <c r="D67" i="26"/>
  <c r="E67" i="26"/>
  <c r="D68" i="26"/>
  <c r="E68" i="26"/>
  <c r="D69" i="26"/>
  <c r="E69" i="26"/>
  <c r="D70" i="26"/>
  <c r="E70" i="26"/>
  <c r="D71" i="26"/>
  <c r="E71" i="26"/>
  <c r="D72" i="26"/>
  <c r="E72" i="26"/>
  <c r="D73" i="26"/>
  <c r="E73" i="26"/>
  <c r="D74" i="26"/>
  <c r="E74" i="26"/>
  <c r="D75" i="26"/>
  <c r="E75" i="26"/>
  <c r="D76" i="26"/>
  <c r="E76" i="26"/>
  <c r="D77" i="26"/>
  <c r="E77" i="26"/>
  <c r="D78" i="26"/>
  <c r="E78" i="26"/>
  <c r="D79" i="26"/>
  <c r="E79" i="26"/>
  <c r="D80" i="26"/>
  <c r="E80" i="26"/>
  <c r="D81" i="26"/>
  <c r="E81" i="26"/>
  <c r="D82" i="26"/>
  <c r="E82" i="26"/>
  <c r="D83" i="26"/>
  <c r="E83" i="26"/>
  <c r="D84" i="26"/>
  <c r="E84" i="26"/>
  <c r="D85" i="26"/>
  <c r="E85" i="26"/>
  <c r="D86" i="26"/>
  <c r="E86" i="26"/>
  <c r="D87" i="26"/>
  <c r="E87" i="26"/>
  <c r="D88" i="26"/>
  <c r="E88" i="26"/>
  <c r="D89" i="26"/>
  <c r="E89" i="26"/>
  <c r="D90" i="26"/>
  <c r="E90" i="26"/>
  <c r="D91" i="26"/>
  <c r="E91" i="26"/>
  <c r="D92" i="26"/>
  <c r="E92" i="26"/>
  <c r="D93" i="26"/>
  <c r="E93" i="26"/>
  <c r="D94" i="26"/>
  <c r="E94" i="26"/>
  <c r="D95" i="26"/>
  <c r="E95" i="26"/>
  <c r="D96" i="26"/>
  <c r="E96" i="26"/>
  <c r="D97" i="26"/>
  <c r="E97" i="26"/>
  <c r="D98" i="26"/>
  <c r="E98" i="26"/>
  <c r="D99" i="26"/>
  <c r="E99" i="26"/>
  <c r="D100" i="26"/>
  <c r="E100" i="26"/>
  <c r="D101" i="26"/>
  <c r="E101" i="26"/>
  <c r="D102" i="26"/>
  <c r="E102" i="26"/>
  <c r="D103" i="26"/>
  <c r="E103" i="26"/>
  <c r="D104" i="26"/>
  <c r="E104" i="26"/>
  <c r="D105" i="26"/>
  <c r="E105" i="26"/>
  <c r="D106" i="26"/>
  <c r="E106" i="26"/>
  <c r="D107" i="26"/>
  <c r="E107" i="26"/>
  <c r="D108" i="26"/>
  <c r="E108" i="26"/>
  <c r="D109" i="26"/>
  <c r="E109" i="26"/>
  <c r="D110" i="26"/>
  <c r="E110" i="26"/>
  <c r="D111" i="26"/>
  <c r="E111" i="26"/>
  <c r="D112" i="26"/>
  <c r="E112" i="26"/>
  <c r="D113" i="26"/>
  <c r="E113" i="26"/>
  <c r="D114" i="26"/>
  <c r="E114" i="26"/>
  <c r="D115" i="26"/>
  <c r="E115" i="26"/>
  <c r="D116" i="26"/>
  <c r="E116" i="26"/>
  <c r="D117" i="26"/>
  <c r="E117" i="26"/>
  <c r="D118" i="26"/>
  <c r="E118" i="26"/>
  <c r="D119" i="26"/>
  <c r="E119" i="26"/>
  <c r="D120" i="26"/>
  <c r="E120" i="26"/>
  <c r="D121" i="26"/>
  <c r="E121" i="26"/>
  <c r="D122" i="26"/>
  <c r="E122" i="26"/>
  <c r="D123" i="26"/>
  <c r="E123" i="26"/>
  <c r="D124" i="26"/>
  <c r="E124" i="26"/>
  <c r="D125" i="26"/>
  <c r="E125" i="26"/>
  <c r="D126" i="26"/>
  <c r="E126" i="26"/>
  <c r="D127" i="26"/>
  <c r="E127" i="26"/>
  <c r="D128" i="26"/>
  <c r="E128" i="26"/>
  <c r="D129" i="26"/>
  <c r="E129" i="26"/>
  <c r="D130" i="26"/>
  <c r="E130" i="26"/>
  <c r="D131" i="26"/>
  <c r="E131" i="26"/>
  <c r="D132" i="26"/>
  <c r="E132" i="26"/>
  <c r="D133" i="26"/>
  <c r="E133" i="26"/>
  <c r="D134" i="26"/>
  <c r="E134" i="26"/>
  <c r="D135" i="26"/>
  <c r="E135" i="26"/>
  <c r="D136" i="26"/>
  <c r="E136" i="26"/>
  <c r="D137" i="26"/>
  <c r="E137" i="26"/>
  <c r="D138" i="26"/>
  <c r="E138" i="26"/>
  <c r="D139" i="26"/>
  <c r="E139" i="26"/>
  <c r="D140" i="26"/>
  <c r="E140" i="26"/>
  <c r="D141" i="26"/>
  <c r="E141" i="26"/>
  <c r="D142" i="26"/>
  <c r="E142" i="26"/>
  <c r="D143" i="26"/>
  <c r="E143" i="26"/>
  <c r="D144" i="26"/>
  <c r="E144" i="26"/>
  <c r="D145" i="26"/>
  <c r="E145" i="26"/>
  <c r="D146" i="26"/>
  <c r="E146" i="26"/>
  <c r="D147" i="26"/>
  <c r="E147" i="26"/>
  <c r="D148" i="26"/>
  <c r="E148" i="26"/>
  <c r="D149" i="26"/>
  <c r="E149" i="26"/>
  <c r="D150" i="26"/>
  <c r="E150" i="26"/>
  <c r="D151" i="26"/>
  <c r="E151" i="26"/>
  <c r="D152" i="26"/>
  <c r="E152" i="26"/>
  <c r="D153" i="26"/>
  <c r="E153" i="26"/>
  <c r="D154" i="26"/>
  <c r="E154" i="26"/>
  <c r="D155" i="26"/>
  <c r="E155" i="26"/>
  <c r="D156" i="26"/>
  <c r="E156" i="26"/>
  <c r="D157" i="26"/>
  <c r="E157" i="26"/>
  <c r="D158" i="26"/>
  <c r="E158" i="26"/>
  <c r="D159" i="26"/>
  <c r="E159" i="26"/>
  <c r="D160" i="26"/>
  <c r="E160" i="26"/>
  <c r="D161" i="26"/>
  <c r="E161" i="26"/>
  <c r="D162" i="26"/>
  <c r="E162" i="26"/>
  <c r="D163" i="26"/>
  <c r="E163" i="26"/>
  <c r="D164" i="26"/>
  <c r="E164" i="26"/>
  <c r="D165" i="26"/>
  <c r="E165" i="26"/>
  <c r="D166" i="26"/>
  <c r="E166" i="26"/>
  <c r="D167" i="26"/>
  <c r="E167" i="26"/>
  <c r="D168" i="26"/>
  <c r="E168" i="26"/>
  <c r="D169" i="26"/>
  <c r="E169" i="26"/>
  <c r="D170" i="26"/>
  <c r="E170" i="26"/>
  <c r="D171" i="26"/>
  <c r="E171" i="26"/>
  <c r="D172" i="26"/>
  <c r="E172" i="26"/>
  <c r="D173" i="26"/>
  <c r="E173" i="26"/>
  <c r="D174" i="26"/>
  <c r="E174" i="26"/>
  <c r="D175" i="26"/>
  <c r="E175" i="26"/>
  <c r="D176" i="26"/>
  <c r="E176" i="26"/>
  <c r="D177" i="26"/>
  <c r="E177" i="26"/>
  <c r="D178" i="26"/>
  <c r="E178" i="26"/>
  <c r="D179" i="26"/>
  <c r="E179" i="26"/>
  <c r="D180" i="26"/>
  <c r="E180" i="26"/>
  <c r="D181" i="26"/>
  <c r="E181" i="26"/>
  <c r="D182" i="26"/>
  <c r="E182" i="26"/>
  <c r="D183" i="26"/>
  <c r="E183" i="26"/>
  <c r="D184" i="26"/>
  <c r="E184" i="26"/>
  <c r="D185" i="26"/>
  <c r="E185" i="26"/>
  <c r="D186" i="26"/>
  <c r="E186" i="26"/>
  <c r="D187" i="26"/>
  <c r="E187" i="26"/>
  <c r="D188" i="26"/>
  <c r="E188" i="26"/>
  <c r="D189" i="26"/>
  <c r="E189" i="26"/>
  <c r="D190" i="26"/>
  <c r="E190" i="26"/>
  <c r="D191" i="26"/>
  <c r="E191" i="26"/>
  <c r="D192" i="26"/>
  <c r="E192" i="26"/>
  <c r="D193" i="26"/>
  <c r="E193" i="26"/>
  <c r="D194" i="26"/>
  <c r="E194" i="26"/>
  <c r="D195" i="26"/>
  <c r="E195" i="26"/>
  <c r="D196" i="26"/>
  <c r="E196" i="26"/>
  <c r="D197" i="26"/>
  <c r="E197" i="26"/>
  <c r="D198" i="26"/>
  <c r="E198" i="26"/>
  <c r="D199" i="26"/>
  <c r="E199" i="26"/>
  <c r="D200" i="26"/>
  <c r="E200" i="26"/>
  <c r="D201" i="26"/>
  <c r="E201" i="26"/>
  <c r="D202" i="26"/>
  <c r="E202" i="26"/>
  <c r="D203" i="26"/>
  <c r="E203" i="26"/>
  <c r="D204" i="26"/>
  <c r="E204" i="26"/>
  <c r="D205" i="26"/>
  <c r="E205" i="26"/>
  <c r="D206" i="26"/>
  <c r="E206" i="26"/>
  <c r="D207" i="26"/>
  <c r="E207" i="26"/>
  <c r="D208" i="26"/>
  <c r="E208" i="26"/>
  <c r="D209" i="26"/>
  <c r="E209" i="26"/>
  <c r="D210" i="26"/>
  <c r="E210" i="26"/>
  <c r="D211" i="26"/>
  <c r="E211" i="26"/>
  <c r="D212" i="26"/>
  <c r="E212" i="26"/>
  <c r="D213" i="26"/>
  <c r="E213" i="26"/>
  <c r="D214" i="26"/>
  <c r="E214" i="26"/>
  <c r="D215" i="26"/>
  <c r="E215" i="26"/>
  <c r="D216" i="26"/>
  <c r="E216" i="26"/>
  <c r="D217" i="26"/>
  <c r="E217" i="26"/>
  <c r="D218" i="26"/>
  <c r="E218" i="26"/>
  <c r="D219" i="26"/>
  <c r="E219" i="26"/>
  <c r="D220" i="26"/>
  <c r="E220" i="26"/>
  <c r="D221" i="26"/>
  <c r="E221" i="26"/>
  <c r="D222" i="26"/>
  <c r="E222" i="26"/>
  <c r="D223" i="26"/>
  <c r="E223" i="26"/>
  <c r="D224" i="26"/>
  <c r="E224" i="26"/>
  <c r="D225" i="26"/>
  <c r="E225" i="26"/>
  <c r="D226" i="26"/>
  <c r="E226" i="26"/>
  <c r="D227" i="26"/>
  <c r="E227" i="26"/>
  <c r="D228" i="26"/>
  <c r="E228" i="26"/>
  <c r="D229" i="26"/>
  <c r="E229" i="26"/>
  <c r="D230" i="26"/>
  <c r="E230" i="26"/>
  <c r="D231" i="26"/>
  <c r="E231" i="26"/>
  <c r="D232" i="26"/>
  <c r="E232" i="26"/>
  <c r="D233" i="26"/>
  <c r="E233" i="26"/>
  <c r="D234" i="26"/>
  <c r="E234" i="26"/>
  <c r="D235" i="26"/>
  <c r="E235" i="26"/>
  <c r="D236" i="26"/>
  <c r="E236" i="26"/>
  <c r="D237" i="26"/>
  <c r="E237" i="26"/>
  <c r="D238" i="26"/>
  <c r="E238" i="26"/>
  <c r="D239" i="26"/>
  <c r="E239" i="26"/>
  <c r="D240" i="26"/>
  <c r="E240" i="26"/>
  <c r="D241" i="26"/>
  <c r="E241" i="26"/>
  <c r="D242" i="26"/>
  <c r="E242" i="26"/>
  <c r="D243" i="26"/>
  <c r="E243" i="26"/>
  <c r="D244" i="26"/>
  <c r="E244" i="26"/>
  <c r="D245" i="26"/>
  <c r="E245" i="26"/>
  <c r="D246" i="26"/>
  <c r="E246" i="26"/>
  <c r="D247" i="26"/>
  <c r="E247" i="26"/>
  <c r="D248" i="26"/>
  <c r="E248" i="26"/>
  <c r="D249" i="26"/>
  <c r="E249" i="26"/>
  <c r="D250" i="26"/>
  <c r="E250" i="26"/>
  <c r="D251" i="26"/>
  <c r="E251" i="26"/>
  <c r="D252" i="26"/>
  <c r="E252" i="26"/>
  <c r="D253" i="26"/>
  <c r="E253" i="26"/>
  <c r="D254" i="26"/>
  <c r="E254" i="26"/>
  <c r="D255" i="26"/>
  <c r="E255" i="26"/>
  <c r="D256" i="26"/>
  <c r="E256" i="26"/>
  <c r="D257" i="26"/>
  <c r="E257" i="26"/>
  <c r="D258" i="26"/>
  <c r="E258" i="26"/>
  <c r="D259" i="26"/>
  <c r="E259" i="26"/>
  <c r="D260" i="26"/>
  <c r="E260" i="26"/>
  <c r="D261" i="26"/>
  <c r="E261" i="26"/>
  <c r="D262" i="26"/>
  <c r="E262" i="26"/>
  <c r="D263" i="26"/>
  <c r="E263" i="26"/>
  <c r="D264" i="26"/>
  <c r="E264" i="26"/>
  <c r="D265" i="26"/>
  <c r="E265" i="26"/>
  <c r="D266" i="26"/>
  <c r="E266" i="26"/>
  <c r="D267" i="26"/>
  <c r="E267" i="26"/>
  <c r="D268" i="26"/>
  <c r="E268" i="26"/>
  <c r="D269" i="26"/>
  <c r="E269" i="26"/>
  <c r="D270" i="26"/>
  <c r="E270" i="26"/>
  <c r="D271" i="26"/>
  <c r="E271" i="26"/>
  <c r="D272" i="26"/>
  <c r="E272" i="26"/>
  <c r="D273" i="26"/>
  <c r="E273" i="26"/>
  <c r="D274" i="26"/>
  <c r="E274" i="26"/>
  <c r="D275" i="26"/>
  <c r="E275" i="26"/>
  <c r="D276" i="26"/>
  <c r="E276" i="26"/>
  <c r="D277" i="26"/>
  <c r="E277" i="26"/>
  <c r="D278" i="26"/>
  <c r="E278" i="26"/>
  <c r="D279" i="26"/>
  <c r="E279" i="26"/>
  <c r="D280" i="26"/>
  <c r="E280" i="26"/>
  <c r="D281" i="26"/>
  <c r="E281" i="26"/>
  <c r="D282" i="26"/>
  <c r="E282" i="26"/>
  <c r="D283" i="26"/>
  <c r="E283" i="26"/>
  <c r="D284" i="26"/>
  <c r="E284" i="26"/>
  <c r="D285" i="26"/>
  <c r="E285" i="26"/>
  <c r="D286" i="26"/>
  <c r="E286" i="26"/>
  <c r="D287" i="26"/>
  <c r="E287" i="26"/>
  <c r="D288" i="26"/>
  <c r="E288" i="26"/>
  <c r="D289" i="26"/>
  <c r="E289" i="26"/>
  <c r="D290" i="26"/>
  <c r="E290" i="26"/>
  <c r="D291" i="26"/>
  <c r="E291" i="26"/>
  <c r="D292" i="26"/>
  <c r="E292" i="26"/>
  <c r="D293" i="26"/>
  <c r="E293" i="26"/>
  <c r="D294" i="26"/>
  <c r="E294" i="26"/>
  <c r="D295" i="26"/>
  <c r="E295" i="26"/>
  <c r="D296" i="26"/>
  <c r="E296" i="26"/>
  <c r="D297" i="26"/>
  <c r="E297" i="26"/>
  <c r="D298" i="26"/>
  <c r="E298" i="26"/>
  <c r="D299" i="26"/>
  <c r="E299" i="26"/>
  <c r="D300" i="26"/>
  <c r="E300" i="26"/>
  <c r="D301" i="26"/>
  <c r="E301" i="26"/>
  <c r="D302" i="26"/>
  <c r="E302" i="26"/>
  <c r="D303" i="26"/>
  <c r="E303" i="26"/>
  <c r="D304" i="26"/>
  <c r="E304" i="26"/>
  <c r="D305" i="26"/>
  <c r="E305" i="26"/>
  <c r="D306" i="26"/>
  <c r="E306" i="26"/>
  <c r="D307" i="26"/>
  <c r="E307" i="26"/>
  <c r="D308" i="26"/>
  <c r="E308" i="26"/>
  <c r="D309" i="26"/>
  <c r="E309" i="26"/>
  <c r="D310" i="26"/>
  <c r="E310" i="26"/>
  <c r="D311" i="26"/>
  <c r="E311" i="26"/>
  <c r="D312" i="26"/>
  <c r="E312" i="26"/>
  <c r="D313" i="26"/>
  <c r="E313" i="26"/>
  <c r="D314" i="26"/>
  <c r="E314" i="26"/>
  <c r="D315" i="26"/>
  <c r="E315" i="26"/>
  <c r="D316" i="26"/>
  <c r="E316" i="26"/>
  <c r="D317" i="26"/>
  <c r="E317" i="26"/>
  <c r="D318" i="26"/>
  <c r="E318" i="26"/>
  <c r="D319" i="26"/>
  <c r="E319" i="26"/>
  <c r="D320" i="26"/>
  <c r="E320" i="26"/>
  <c r="D321" i="26"/>
  <c r="E321" i="26"/>
  <c r="D322" i="26"/>
  <c r="E322" i="26"/>
  <c r="D323" i="26"/>
  <c r="E323" i="26"/>
  <c r="D324" i="26"/>
  <c r="E324" i="26"/>
  <c r="D325" i="26"/>
  <c r="E325" i="26"/>
  <c r="D326" i="26"/>
  <c r="E326" i="26"/>
  <c r="D327" i="26"/>
  <c r="E327" i="26"/>
  <c r="D328" i="26"/>
  <c r="E328" i="26"/>
  <c r="D329" i="26"/>
  <c r="E329" i="26"/>
  <c r="D330" i="26"/>
  <c r="E330" i="26"/>
  <c r="D331" i="26"/>
  <c r="E331" i="26"/>
  <c r="D332" i="26"/>
  <c r="E332" i="26"/>
  <c r="D333" i="26"/>
  <c r="E333" i="26"/>
  <c r="D334" i="26"/>
  <c r="E334" i="26"/>
  <c r="D335" i="26"/>
  <c r="E335" i="26"/>
  <c r="D336" i="26"/>
  <c r="E336" i="26"/>
  <c r="D337" i="26"/>
  <c r="E337" i="26"/>
  <c r="D338" i="26"/>
  <c r="E338" i="26"/>
  <c r="D339" i="26"/>
  <c r="E339" i="26"/>
  <c r="D340" i="26"/>
  <c r="E340" i="26"/>
  <c r="D341" i="26"/>
  <c r="E341" i="26"/>
  <c r="D342" i="26"/>
  <c r="E342" i="26"/>
  <c r="D343" i="26"/>
  <c r="E343" i="26"/>
  <c r="D344" i="26"/>
  <c r="E344" i="26"/>
  <c r="D345" i="26"/>
  <c r="E345" i="26"/>
  <c r="D346" i="26"/>
  <c r="E346" i="26"/>
  <c r="D347" i="26"/>
  <c r="E347" i="26"/>
  <c r="D348" i="26"/>
  <c r="E348" i="26"/>
  <c r="D349" i="26"/>
  <c r="E349" i="26"/>
  <c r="D350" i="26"/>
  <c r="E350" i="26"/>
  <c r="D351" i="26"/>
  <c r="E351" i="26"/>
  <c r="D352" i="26"/>
  <c r="E352" i="26"/>
  <c r="D353" i="26"/>
  <c r="E353" i="26"/>
  <c r="D354" i="26"/>
  <c r="E354" i="26"/>
  <c r="D355" i="26"/>
  <c r="E355" i="26"/>
  <c r="D356" i="26"/>
  <c r="E356" i="26"/>
  <c r="D357" i="26"/>
  <c r="E357" i="26"/>
  <c r="D358" i="26"/>
  <c r="E358" i="26"/>
  <c r="D359" i="26"/>
  <c r="E359" i="26"/>
  <c r="D360" i="26"/>
  <c r="E360" i="26"/>
  <c r="D361" i="26"/>
  <c r="E361" i="26"/>
  <c r="D362" i="26"/>
  <c r="E362" i="26"/>
  <c r="D363" i="26"/>
  <c r="E363" i="26"/>
  <c r="D364" i="26"/>
  <c r="E364" i="26"/>
  <c r="D365" i="26"/>
  <c r="E365" i="26"/>
  <c r="D366" i="26"/>
  <c r="E366" i="26"/>
  <c r="D367" i="26"/>
  <c r="E367" i="26"/>
  <c r="D368" i="26"/>
  <c r="E368" i="26"/>
  <c r="D369" i="26"/>
  <c r="E369" i="26"/>
  <c r="D370" i="26"/>
  <c r="E370" i="26"/>
  <c r="D371" i="26"/>
  <c r="E371" i="26"/>
  <c r="D372" i="26"/>
  <c r="E372" i="26"/>
  <c r="D373" i="26"/>
  <c r="E373" i="26"/>
  <c r="D374" i="26"/>
  <c r="E374" i="26"/>
  <c r="D375" i="26"/>
  <c r="E375" i="26"/>
  <c r="D376" i="26"/>
  <c r="E376" i="26"/>
  <c r="D377" i="26"/>
  <c r="E377" i="26"/>
  <c r="D378" i="26"/>
  <c r="E378" i="26"/>
  <c r="D379" i="26"/>
  <c r="E379" i="26"/>
  <c r="D380" i="26"/>
  <c r="E380" i="26"/>
  <c r="D381" i="26"/>
  <c r="E381" i="26"/>
  <c r="D382" i="26"/>
  <c r="E382" i="26"/>
  <c r="D383" i="26"/>
  <c r="E383" i="26"/>
  <c r="D384" i="26"/>
  <c r="E384" i="26"/>
  <c r="D385" i="26"/>
  <c r="E385" i="26"/>
  <c r="D386" i="26"/>
  <c r="E386" i="26"/>
  <c r="D387" i="26"/>
  <c r="E387" i="26"/>
  <c r="D388" i="26"/>
  <c r="E388" i="26"/>
  <c r="D389" i="26"/>
  <c r="E389" i="26"/>
  <c r="D390" i="26"/>
  <c r="E390" i="26"/>
  <c r="D391" i="26"/>
  <c r="E391" i="26"/>
  <c r="D392" i="26"/>
  <c r="E392" i="26"/>
  <c r="D393" i="26"/>
  <c r="E393" i="26"/>
  <c r="D394" i="26"/>
  <c r="E394" i="26"/>
  <c r="D395" i="26"/>
  <c r="E395" i="26"/>
  <c r="D396" i="26"/>
  <c r="E396" i="26"/>
  <c r="D397" i="26"/>
  <c r="E397" i="26"/>
  <c r="D398" i="26"/>
  <c r="E398" i="26"/>
  <c r="D399" i="26"/>
  <c r="E399" i="26"/>
  <c r="D400" i="26"/>
  <c r="E400" i="26"/>
  <c r="D401" i="26"/>
  <c r="E401" i="26"/>
  <c r="D402" i="26"/>
  <c r="E402" i="26"/>
  <c r="D403" i="26"/>
  <c r="E403" i="26"/>
  <c r="D404" i="26"/>
  <c r="E404" i="26"/>
  <c r="D405" i="26"/>
  <c r="E405" i="26"/>
  <c r="D406" i="26"/>
  <c r="E406" i="26"/>
  <c r="D407" i="26"/>
  <c r="E407" i="26"/>
  <c r="D408" i="26"/>
  <c r="E408" i="26"/>
  <c r="D409" i="26"/>
  <c r="E409" i="26"/>
  <c r="D410" i="26"/>
  <c r="E410" i="26"/>
  <c r="D411" i="26"/>
  <c r="E411" i="26"/>
  <c r="D412" i="26"/>
  <c r="E412" i="26"/>
  <c r="D413" i="26"/>
  <c r="E413" i="26"/>
  <c r="D414" i="26"/>
  <c r="E414" i="26"/>
  <c r="D415" i="26"/>
  <c r="E415" i="26"/>
  <c r="D416" i="26"/>
  <c r="E416" i="26"/>
  <c r="D417" i="26"/>
  <c r="E417" i="26"/>
  <c r="D418" i="26"/>
  <c r="E418" i="26"/>
  <c r="D419" i="26"/>
  <c r="E419" i="26"/>
  <c r="D420" i="26"/>
  <c r="E420" i="26"/>
  <c r="D421" i="26"/>
  <c r="E421" i="26"/>
  <c r="D422" i="26"/>
  <c r="E422" i="26"/>
  <c r="D423" i="26"/>
  <c r="E423" i="26"/>
  <c r="D424" i="26"/>
  <c r="E424" i="26"/>
  <c r="D425" i="26"/>
  <c r="E425" i="26"/>
  <c r="D426" i="26"/>
  <c r="E426" i="26"/>
  <c r="D427" i="26"/>
  <c r="E427" i="26"/>
  <c r="D428" i="26"/>
  <c r="E428" i="26"/>
  <c r="D429" i="26"/>
  <c r="E429" i="26"/>
  <c r="D430" i="26"/>
  <c r="E430" i="26"/>
  <c r="D431" i="26"/>
  <c r="E431" i="26"/>
  <c r="D432" i="26"/>
  <c r="E432" i="26"/>
  <c r="D433" i="26"/>
  <c r="E433" i="26"/>
  <c r="D434" i="26"/>
  <c r="E434" i="26"/>
  <c r="D435" i="26"/>
  <c r="E435" i="26"/>
  <c r="D436" i="26"/>
  <c r="E436" i="26"/>
  <c r="D437" i="26"/>
  <c r="E437" i="26"/>
  <c r="D438" i="26"/>
  <c r="E438" i="26"/>
  <c r="D439" i="26"/>
  <c r="E439" i="26"/>
  <c r="D440" i="26"/>
  <c r="E440" i="26"/>
  <c r="D441" i="26"/>
  <c r="E441" i="26"/>
  <c r="D442" i="26"/>
  <c r="E442" i="26"/>
  <c r="D443" i="26"/>
  <c r="E443" i="26"/>
  <c r="D444" i="26"/>
  <c r="E444" i="26"/>
  <c r="D445" i="26"/>
  <c r="E445" i="26"/>
  <c r="D446" i="26"/>
  <c r="E446" i="26"/>
  <c r="D447" i="26"/>
  <c r="E447" i="26"/>
  <c r="D448" i="26"/>
  <c r="E448" i="26"/>
  <c r="D449" i="26"/>
  <c r="E449" i="26"/>
  <c r="D450" i="26"/>
  <c r="E450" i="26"/>
  <c r="D451" i="26"/>
  <c r="E451" i="26"/>
  <c r="D452" i="26"/>
  <c r="E452" i="26"/>
  <c r="D453" i="26"/>
  <c r="E453" i="26"/>
  <c r="D454" i="26"/>
  <c r="E454" i="26"/>
  <c r="D455" i="26"/>
  <c r="E455" i="26"/>
  <c r="D456" i="26"/>
  <c r="E456" i="26"/>
  <c r="D457" i="26"/>
  <c r="E457" i="26"/>
  <c r="D458" i="26"/>
  <c r="E458" i="26"/>
  <c r="D459" i="26"/>
  <c r="E459" i="26"/>
  <c r="D460" i="26"/>
  <c r="E460" i="26"/>
  <c r="D461" i="26"/>
  <c r="E461" i="26"/>
  <c r="D462" i="26"/>
  <c r="E462" i="26"/>
  <c r="D463" i="26"/>
  <c r="E463" i="26"/>
  <c r="D464" i="26"/>
  <c r="E464" i="26"/>
  <c r="D465" i="26"/>
  <c r="E465" i="26"/>
  <c r="D466" i="26"/>
  <c r="E466" i="26"/>
  <c r="D467" i="26"/>
  <c r="E467" i="26"/>
  <c r="D468" i="26"/>
  <c r="E468" i="26"/>
  <c r="D469" i="26"/>
  <c r="E469" i="26"/>
  <c r="D470" i="26"/>
  <c r="E470" i="26"/>
  <c r="D471" i="26"/>
  <c r="E471" i="26"/>
  <c r="D472" i="26"/>
  <c r="E472" i="26"/>
  <c r="D473" i="26"/>
  <c r="E473" i="26"/>
  <c r="D474" i="26"/>
  <c r="E474" i="26"/>
  <c r="D475" i="26"/>
  <c r="E475" i="26"/>
  <c r="D476" i="26"/>
  <c r="E476" i="26"/>
  <c r="D477" i="26"/>
  <c r="E477" i="26"/>
  <c r="D478" i="26"/>
  <c r="E478" i="26"/>
  <c r="D479" i="26"/>
  <c r="E479" i="26"/>
  <c r="D480" i="26"/>
  <c r="E480" i="26"/>
  <c r="D481" i="26"/>
  <c r="E481" i="26"/>
  <c r="D482" i="26"/>
  <c r="E482" i="26"/>
  <c r="D483" i="26"/>
  <c r="E483" i="26"/>
  <c r="D484" i="26"/>
  <c r="E484" i="26"/>
  <c r="D485" i="26"/>
  <c r="E485" i="26"/>
  <c r="D486" i="26"/>
  <c r="E486" i="26"/>
  <c r="D487" i="26"/>
  <c r="E487" i="26"/>
  <c r="D488" i="26"/>
  <c r="E488" i="26"/>
  <c r="D489" i="26"/>
  <c r="E489" i="26"/>
  <c r="D490" i="26"/>
  <c r="E490" i="26"/>
  <c r="D491" i="26"/>
  <c r="E491" i="26"/>
  <c r="D492" i="26"/>
  <c r="E492" i="26"/>
  <c r="D493" i="26"/>
  <c r="E493" i="26"/>
  <c r="D494" i="26"/>
  <c r="E494" i="26"/>
  <c r="D495" i="26"/>
  <c r="E495" i="26"/>
  <c r="D496" i="26"/>
  <c r="E496" i="26"/>
  <c r="D497" i="26"/>
  <c r="E497" i="26"/>
  <c r="D498" i="26"/>
  <c r="E498" i="26"/>
  <c r="D499" i="26"/>
  <c r="E499" i="26"/>
  <c r="D500" i="26"/>
  <c r="E500" i="26"/>
  <c r="D501" i="26"/>
  <c r="E501" i="26"/>
  <c r="D502" i="26"/>
  <c r="E502" i="26"/>
  <c r="D3" i="26"/>
  <c r="E3" i="26"/>
  <c r="U20" i="25"/>
  <c r="U21" i="25"/>
  <c r="U22" i="25"/>
  <c r="U23" i="25"/>
  <c r="U24" i="25"/>
  <c r="U5" i="25"/>
  <c r="U6" i="25"/>
  <c r="U32" i="25"/>
  <c r="G12" i="25"/>
  <c r="G17" i="25"/>
  <c r="G22" i="25"/>
  <c r="G27" i="25"/>
  <c r="G32" i="25"/>
  <c r="G11" i="25"/>
  <c r="G16" i="25"/>
  <c r="G21" i="25"/>
  <c r="G26" i="25"/>
  <c r="G31" i="25"/>
  <c r="G10" i="25"/>
  <c r="G15" i="25"/>
  <c r="G20" i="25"/>
  <c r="G25" i="25"/>
  <c r="G30" i="25"/>
  <c r="G9" i="25"/>
  <c r="G14" i="25"/>
  <c r="G19" i="25"/>
  <c r="G24" i="25"/>
  <c r="G29" i="25"/>
  <c r="G8" i="25"/>
  <c r="G13" i="25"/>
  <c r="G18" i="25"/>
  <c r="G23" i="25"/>
  <c r="G28" i="25"/>
  <c r="F4" i="25"/>
  <c r="F5" i="25"/>
  <c r="F6" i="25"/>
  <c r="F7" i="25"/>
  <c r="F8" i="25"/>
  <c r="F9" i="25"/>
  <c r="F10" i="25"/>
  <c r="F11" i="25"/>
  <c r="F12" i="25"/>
  <c r="F13" i="25"/>
  <c r="F14" i="25"/>
  <c r="F15" i="25"/>
  <c r="F16" i="25"/>
  <c r="F17" i="25"/>
  <c r="F18" i="25"/>
  <c r="F19" i="25"/>
  <c r="F20" i="25"/>
  <c r="F21" i="25"/>
  <c r="F22" i="25"/>
  <c r="F23" i="25"/>
  <c r="F24" i="25"/>
  <c r="F25" i="25"/>
  <c r="F26" i="25"/>
  <c r="F27" i="25"/>
  <c r="F28" i="25"/>
  <c r="F29" i="25"/>
  <c r="F30" i="25"/>
  <c r="F31" i="25"/>
  <c r="F32" i="25"/>
  <c r="H32" i="25"/>
  <c r="U31" i="25"/>
  <c r="H31" i="25"/>
  <c r="U30" i="25"/>
  <c r="H30" i="25"/>
  <c r="U29" i="25"/>
  <c r="H29" i="25"/>
  <c r="H28" i="25"/>
  <c r="H27" i="25"/>
  <c r="H26" i="25"/>
  <c r="H25" i="25"/>
  <c r="H24" i="25"/>
  <c r="H23" i="25"/>
  <c r="H22" i="25"/>
  <c r="H21" i="25"/>
  <c r="H20" i="25"/>
  <c r="U19" i="25"/>
  <c r="H19" i="25"/>
  <c r="U18" i="25"/>
  <c r="H18" i="25"/>
  <c r="U17" i="25"/>
  <c r="H17" i="25"/>
  <c r="H16" i="25"/>
  <c r="H15" i="25"/>
  <c r="H14" i="25"/>
  <c r="H13" i="25"/>
  <c r="H12" i="25"/>
  <c r="H11" i="25"/>
  <c r="H10" i="25"/>
  <c r="H9" i="25"/>
  <c r="H8" i="25"/>
  <c r="H7" i="25"/>
  <c r="H6" i="25"/>
  <c r="H5" i="25"/>
  <c r="U4" i="25"/>
  <c r="H4" i="25"/>
  <c r="U3" i="25"/>
  <c r="H3" i="25"/>
  <c r="D152" i="14"/>
  <c r="D151" i="14"/>
  <c r="D36" i="14"/>
  <c r="AF636" i="20"/>
  <c r="N636" i="20"/>
  <c r="AF637" i="20"/>
  <c r="N637" i="20"/>
  <c r="AF638" i="20"/>
  <c r="N638" i="20"/>
  <c r="D153" i="14"/>
  <c r="AF639" i="20"/>
  <c r="N639" i="20"/>
  <c r="AF640" i="20"/>
  <c r="N640" i="20"/>
  <c r="AF641" i="20"/>
  <c r="N641" i="20"/>
  <c r="AF642" i="20"/>
  <c r="N642" i="20"/>
  <c r="AF643" i="20"/>
  <c r="N643" i="20"/>
  <c r="D139" i="14"/>
  <c r="D138" i="14"/>
  <c r="AF572" i="20"/>
  <c r="N572" i="20"/>
  <c r="AF573" i="20"/>
  <c r="N573" i="20"/>
  <c r="D140" i="14"/>
  <c r="AF574" i="20"/>
  <c r="N574" i="20"/>
  <c r="AF575" i="20"/>
  <c r="N575" i="20"/>
  <c r="AF576" i="20"/>
  <c r="N576" i="20"/>
  <c r="AF577" i="20"/>
  <c r="N577" i="20"/>
  <c r="AF578" i="20"/>
  <c r="N578" i="20"/>
  <c r="D141" i="14"/>
  <c r="AF579" i="20"/>
  <c r="N579" i="20"/>
  <c r="AF580" i="20"/>
  <c r="N580" i="20"/>
  <c r="AF581" i="20"/>
  <c r="N581" i="20"/>
  <c r="AF582" i="20"/>
  <c r="N582" i="20"/>
  <c r="AF583" i="20"/>
  <c r="N583" i="20"/>
  <c r="D142" i="14"/>
  <c r="AF584" i="20"/>
  <c r="N584" i="20"/>
  <c r="AF585" i="20"/>
  <c r="N585" i="20"/>
  <c r="AF586" i="20"/>
  <c r="N586" i="20"/>
  <c r="AF587" i="20"/>
  <c r="N587" i="20"/>
  <c r="AF588" i="20"/>
  <c r="N588" i="20"/>
  <c r="D143" i="14"/>
  <c r="AF589" i="20"/>
  <c r="N589" i="20"/>
  <c r="AF590" i="20"/>
  <c r="N590" i="20"/>
  <c r="AF591" i="20"/>
  <c r="N591" i="20"/>
  <c r="AF592" i="20"/>
  <c r="N592" i="20"/>
  <c r="AF593" i="20"/>
  <c r="N593" i="20"/>
  <c r="D144" i="14"/>
  <c r="AF594" i="20"/>
  <c r="N594" i="20"/>
  <c r="AF595" i="20"/>
  <c r="N595" i="20"/>
  <c r="AF596" i="20"/>
  <c r="N596" i="20"/>
  <c r="AF597" i="20"/>
  <c r="N597" i="20"/>
  <c r="AF598" i="20"/>
  <c r="N598" i="20"/>
  <c r="D145" i="14"/>
  <c r="AF599" i="20"/>
  <c r="N599" i="20"/>
  <c r="AF600" i="20"/>
  <c r="N600" i="20"/>
  <c r="AF601" i="20"/>
  <c r="N601" i="20"/>
  <c r="AF602" i="20"/>
  <c r="N602" i="20"/>
  <c r="AF603" i="20"/>
  <c r="N603" i="20"/>
  <c r="D146" i="14"/>
  <c r="AF604" i="20"/>
  <c r="N604" i="20"/>
  <c r="AF605" i="20"/>
  <c r="N605" i="20"/>
  <c r="AF606" i="20"/>
  <c r="N606" i="20"/>
  <c r="AF607" i="20"/>
  <c r="N607" i="20"/>
  <c r="AF608" i="20"/>
  <c r="N608" i="20"/>
  <c r="D147" i="14"/>
  <c r="AF609" i="20"/>
  <c r="N609" i="20"/>
  <c r="AF610" i="20"/>
  <c r="N610" i="20"/>
  <c r="AF611" i="20"/>
  <c r="N611" i="20"/>
  <c r="AF612" i="20"/>
  <c r="N612" i="20"/>
  <c r="AF613" i="20"/>
  <c r="N613" i="20"/>
  <c r="D148" i="14"/>
  <c r="AF614" i="20"/>
  <c r="N614" i="20"/>
  <c r="AF615" i="20"/>
  <c r="N615" i="20"/>
  <c r="AF616" i="20"/>
  <c r="N616" i="20"/>
  <c r="AF617" i="20"/>
  <c r="N617" i="20"/>
  <c r="AF618" i="20"/>
  <c r="N618" i="20"/>
  <c r="D149" i="14"/>
  <c r="AF619" i="20"/>
  <c r="N619" i="20"/>
  <c r="AF620" i="20"/>
  <c r="N620" i="20"/>
  <c r="AF621" i="20"/>
  <c r="N621" i="20"/>
  <c r="AF622" i="20"/>
  <c r="N622" i="20"/>
  <c r="AF623" i="20"/>
  <c r="N623" i="20"/>
  <c r="D150" i="14"/>
  <c r="AF624" i="20"/>
  <c r="N624" i="20"/>
  <c r="AF625" i="20"/>
  <c r="N625" i="20"/>
  <c r="AF626" i="20"/>
  <c r="N626" i="20"/>
  <c r="AF627" i="20"/>
  <c r="N627" i="20"/>
  <c r="AF628" i="20"/>
  <c r="N628" i="20"/>
  <c r="AF629" i="20"/>
  <c r="N629" i="20"/>
  <c r="AF630" i="20"/>
  <c r="N630" i="20"/>
  <c r="AF631" i="20"/>
  <c r="N631" i="20"/>
  <c r="AF632" i="20"/>
  <c r="N632" i="20"/>
  <c r="AF633" i="20"/>
  <c r="N633" i="20"/>
  <c r="AF634" i="20"/>
  <c r="N634" i="20"/>
  <c r="AF635" i="20"/>
  <c r="N635" i="20"/>
  <c r="D128" i="14"/>
  <c r="D127" i="14"/>
  <c r="AF517" i="20"/>
  <c r="N517" i="20"/>
  <c r="AF518" i="20"/>
  <c r="N518" i="20"/>
  <c r="D129" i="14"/>
  <c r="AF519" i="20"/>
  <c r="N519" i="20"/>
  <c r="AF520" i="20"/>
  <c r="N520" i="20"/>
  <c r="AF521" i="20"/>
  <c r="N521" i="20"/>
  <c r="AF522" i="20"/>
  <c r="N522" i="20"/>
  <c r="AF523" i="20"/>
  <c r="N523" i="20"/>
  <c r="D130" i="14"/>
  <c r="AF524" i="20"/>
  <c r="N524" i="20"/>
  <c r="AF525" i="20"/>
  <c r="N525" i="20"/>
  <c r="AF526" i="20"/>
  <c r="N526" i="20"/>
  <c r="AF527" i="20"/>
  <c r="N527" i="20"/>
  <c r="AF528" i="20"/>
  <c r="N528" i="20"/>
  <c r="D131" i="14"/>
  <c r="AF529" i="20"/>
  <c r="N529" i="20"/>
  <c r="AF530" i="20"/>
  <c r="N530" i="20"/>
  <c r="AF531" i="20"/>
  <c r="N531" i="20"/>
  <c r="AF532" i="20"/>
  <c r="N532" i="20"/>
  <c r="AF533" i="20"/>
  <c r="N533" i="20"/>
  <c r="D132" i="14"/>
  <c r="AF534" i="20"/>
  <c r="N534" i="20"/>
  <c r="AF535" i="20"/>
  <c r="N535" i="20"/>
  <c r="AF536" i="20"/>
  <c r="N536" i="20"/>
  <c r="AF537" i="20"/>
  <c r="N537" i="20"/>
  <c r="AF538" i="20"/>
  <c r="N538" i="20"/>
  <c r="D133" i="14"/>
  <c r="AF539" i="20"/>
  <c r="N539" i="20"/>
  <c r="AF540" i="20"/>
  <c r="N540" i="20"/>
  <c r="AF541" i="20"/>
  <c r="N541" i="20"/>
  <c r="AF542" i="20"/>
  <c r="N542" i="20"/>
  <c r="AF543" i="20"/>
  <c r="N543" i="20"/>
  <c r="D134" i="14"/>
  <c r="AF544" i="20"/>
  <c r="N544" i="20"/>
  <c r="AF545" i="20"/>
  <c r="N545" i="20"/>
  <c r="AF546" i="20"/>
  <c r="N546" i="20"/>
  <c r="AF547" i="20"/>
  <c r="N547" i="20"/>
  <c r="AF548" i="20"/>
  <c r="N548" i="20"/>
  <c r="D135" i="14"/>
  <c r="AF549" i="20"/>
  <c r="N549" i="20"/>
  <c r="AF550" i="20"/>
  <c r="N550" i="20"/>
  <c r="AF551" i="20"/>
  <c r="N551" i="20"/>
  <c r="AF552" i="20"/>
  <c r="N552" i="20"/>
  <c r="AF553" i="20"/>
  <c r="N553" i="20"/>
  <c r="D136" i="14"/>
  <c r="AF554" i="20"/>
  <c r="N554" i="20"/>
  <c r="AF555" i="20"/>
  <c r="N555" i="20"/>
  <c r="AF556" i="20"/>
  <c r="N556" i="20"/>
  <c r="AF557" i="20"/>
  <c r="N557" i="20"/>
  <c r="AF558" i="20"/>
  <c r="N558" i="20"/>
  <c r="D137" i="14"/>
  <c r="AF559" i="20"/>
  <c r="N559" i="20"/>
  <c r="AF560" i="20"/>
  <c r="N560" i="20"/>
  <c r="AF561" i="20"/>
  <c r="N561" i="20"/>
  <c r="AF562" i="20"/>
  <c r="N562" i="20"/>
  <c r="AF563" i="20"/>
  <c r="N563" i="20"/>
  <c r="AF564" i="20"/>
  <c r="N564" i="20"/>
  <c r="AF565" i="20"/>
  <c r="N565" i="20"/>
  <c r="AF566" i="20"/>
  <c r="N566" i="20"/>
  <c r="AF567" i="20"/>
  <c r="N567" i="20"/>
  <c r="AF568" i="20"/>
  <c r="N568" i="20"/>
  <c r="AF569" i="20"/>
  <c r="N569" i="20"/>
  <c r="AF570" i="20"/>
  <c r="N570" i="20"/>
  <c r="AF571" i="20"/>
  <c r="N571" i="20"/>
  <c r="D125" i="14"/>
  <c r="D124" i="14"/>
  <c r="AF502" i="20"/>
  <c r="N502" i="20"/>
  <c r="AF503" i="20"/>
  <c r="N503" i="20"/>
  <c r="D126" i="14"/>
  <c r="AF504" i="20"/>
  <c r="N504" i="20"/>
  <c r="AF505" i="20"/>
  <c r="N505" i="20"/>
  <c r="AF506" i="20"/>
  <c r="N506" i="20"/>
  <c r="AF507" i="20"/>
  <c r="N507" i="20"/>
  <c r="AF508" i="20"/>
  <c r="N508" i="20"/>
  <c r="AF509" i="20"/>
  <c r="N509" i="20"/>
  <c r="AF510" i="20"/>
  <c r="N510" i="20"/>
  <c r="AF511" i="20"/>
  <c r="N511" i="20"/>
  <c r="AF512" i="20"/>
  <c r="N512" i="20"/>
  <c r="AF513" i="20"/>
  <c r="N513" i="20"/>
  <c r="AF514" i="20"/>
  <c r="N514" i="20"/>
  <c r="AF515" i="20"/>
  <c r="N515" i="20"/>
  <c r="AF516" i="20"/>
  <c r="N516" i="20"/>
  <c r="E132" i="14"/>
  <c r="E133" i="14"/>
  <c r="E134" i="14"/>
  <c r="E135" i="14"/>
  <c r="E136" i="14"/>
  <c r="E137" i="14"/>
  <c r="E138" i="14"/>
  <c r="E139" i="14"/>
  <c r="E140" i="14"/>
  <c r="E141" i="14"/>
  <c r="E142" i="14"/>
  <c r="E143" i="14"/>
  <c r="E144" i="14"/>
  <c r="E145" i="14"/>
  <c r="E146" i="14"/>
  <c r="E147" i="14"/>
  <c r="E148" i="14"/>
  <c r="E149" i="14"/>
  <c r="E150" i="14"/>
  <c r="E151" i="14"/>
  <c r="E152" i="14"/>
  <c r="E153" i="14"/>
  <c r="D105" i="14"/>
  <c r="E105" i="14"/>
  <c r="D106" i="14"/>
  <c r="E106" i="14"/>
  <c r="D107" i="14"/>
  <c r="E107" i="14"/>
  <c r="D108" i="14"/>
  <c r="E108" i="14"/>
  <c r="D109" i="14"/>
  <c r="E109" i="14"/>
  <c r="D110" i="14"/>
  <c r="E110" i="14"/>
  <c r="D111" i="14"/>
  <c r="E111" i="14"/>
  <c r="D112" i="14"/>
  <c r="E112" i="14"/>
  <c r="D113" i="14"/>
  <c r="E113" i="14"/>
  <c r="D114" i="14"/>
  <c r="E114" i="14"/>
  <c r="D115" i="14"/>
  <c r="E115" i="14"/>
  <c r="D116" i="14"/>
  <c r="E116" i="14"/>
  <c r="D117" i="14"/>
  <c r="E117" i="14"/>
  <c r="D118" i="14"/>
  <c r="E118" i="14"/>
  <c r="D119" i="14"/>
  <c r="E119" i="14"/>
  <c r="D120" i="14"/>
  <c r="E120" i="14"/>
  <c r="D121" i="14"/>
  <c r="E121" i="14"/>
  <c r="D122" i="14"/>
  <c r="E122" i="14"/>
  <c r="D123" i="14"/>
  <c r="E123" i="14"/>
  <c r="E124" i="14"/>
  <c r="E125" i="14"/>
  <c r="E126" i="14"/>
  <c r="E127" i="14"/>
  <c r="E128" i="14"/>
  <c r="E129" i="14"/>
  <c r="E130" i="14"/>
  <c r="E131" i="14"/>
  <c r="AF417" i="20"/>
  <c r="N417" i="20"/>
  <c r="AF418" i="20"/>
  <c r="N418" i="20"/>
  <c r="AF419" i="20"/>
  <c r="N419" i="20"/>
  <c r="AF420" i="20"/>
  <c r="N420" i="20"/>
  <c r="AF421" i="20"/>
  <c r="N421" i="20"/>
  <c r="AF422" i="20"/>
  <c r="N422" i="20"/>
  <c r="AF423" i="20"/>
  <c r="N423" i="20"/>
  <c r="AF424" i="20"/>
  <c r="N424" i="20"/>
  <c r="AF425" i="20"/>
  <c r="N425" i="20"/>
  <c r="AF426" i="20"/>
  <c r="N426" i="20"/>
  <c r="AF427" i="20"/>
  <c r="N427" i="20"/>
  <c r="AF428" i="20"/>
  <c r="N428" i="20"/>
  <c r="AF429" i="20"/>
  <c r="N429" i="20"/>
  <c r="AF430" i="20"/>
  <c r="N430" i="20"/>
  <c r="AF431" i="20"/>
  <c r="N431" i="20"/>
  <c r="AF432" i="20"/>
  <c r="N432" i="20"/>
  <c r="AF433" i="20"/>
  <c r="N433" i="20"/>
  <c r="AF434" i="20"/>
  <c r="N434" i="20"/>
  <c r="AF435" i="20"/>
  <c r="N435" i="20"/>
  <c r="AF436" i="20"/>
  <c r="N436" i="20"/>
  <c r="AF437" i="20"/>
  <c r="N437" i="20"/>
  <c r="AF438" i="20"/>
  <c r="N438" i="20"/>
  <c r="AF439" i="20"/>
  <c r="N439" i="20"/>
  <c r="AF440" i="20"/>
  <c r="N440" i="20"/>
  <c r="AF441" i="20"/>
  <c r="N441" i="20"/>
  <c r="AF442" i="20"/>
  <c r="N442" i="20"/>
  <c r="AF443" i="20"/>
  <c r="N443" i="20"/>
  <c r="AF444" i="20"/>
  <c r="N444" i="20"/>
  <c r="AF445" i="20"/>
  <c r="N445" i="20"/>
  <c r="AF446" i="20"/>
  <c r="N446" i="20"/>
  <c r="AF447" i="20"/>
  <c r="N447" i="20"/>
  <c r="AF448" i="20"/>
  <c r="N448" i="20"/>
  <c r="AF449" i="20"/>
  <c r="N449" i="20"/>
  <c r="AF450" i="20"/>
  <c r="N450" i="20"/>
  <c r="AF451" i="20"/>
  <c r="N451" i="20"/>
  <c r="AF452" i="20"/>
  <c r="N452" i="20"/>
  <c r="AF453" i="20"/>
  <c r="N453" i="20"/>
  <c r="AF454" i="20"/>
  <c r="N454" i="20"/>
  <c r="AF455" i="20"/>
  <c r="N455" i="20"/>
  <c r="AF456" i="20"/>
  <c r="N456" i="20"/>
  <c r="AF457" i="20"/>
  <c r="N457" i="20"/>
  <c r="AF458" i="20"/>
  <c r="N458" i="20"/>
  <c r="AF459" i="20"/>
  <c r="N459" i="20"/>
  <c r="AF460" i="20"/>
  <c r="N460" i="20"/>
  <c r="AF461" i="20"/>
  <c r="N461" i="20"/>
  <c r="AF462" i="20"/>
  <c r="N462" i="20"/>
  <c r="AF463" i="20"/>
  <c r="N463" i="20"/>
  <c r="AF464" i="20"/>
  <c r="N464" i="20"/>
  <c r="AF465" i="20"/>
  <c r="N465" i="20"/>
  <c r="AF466" i="20"/>
  <c r="N466" i="20"/>
  <c r="AF467" i="20"/>
  <c r="N467" i="20"/>
  <c r="AF468" i="20"/>
  <c r="N468" i="20"/>
  <c r="AF469" i="20"/>
  <c r="N469" i="20"/>
  <c r="AF470" i="20"/>
  <c r="N470" i="20"/>
  <c r="AF471" i="20"/>
  <c r="N471" i="20"/>
  <c r="AF472" i="20"/>
  <c r="N472" i="20"/>
  <c r="AF473" i="20"/>
  <c r="N473" i="20"/>
  <c r="AF474" i="20"/>
  <c r="N474" i="20"/>
  <c r="AF475" i="20"/>
  <c r="N475" i="20"/>
  <c r="AF476" i="20"/>
  <c r="N476" i="20"/>
  <c r="AF477" i="20"/>
  <c r="N477" i="20"/>
  <c r="AF478" i="20"/>
  <c r="N478" i="20"/>
  <c r="AF479" i="20"/>
  <c r="N479" i="20"/>
  <c r="AF480" i="20"/>
  <c r="N480" i="20"/>
  <c r="AF481" i="20"/>
  <c r="N481" i="20"/>
  <c r="AF482" i="20"/>
  <c r="N482" i="20"/>
  <c r="AF483" i="20"/>
  <c r="N483" i="20"/>
  <c r="AF484" i="20"/>
  <c r="N484" i="20"/>
  <c r="AF485" i="20"/>
  <c r="N485" i="20"/>
  <c r="AF486" i="20"/>
  <c r="N486" i="20"/>
  <c r="AF487" i="20"/>
  <c r="N487" i="20"/>
  <c r="AF488" i="20"/>
  <c r="N488" i="20"/>
  <c r="AF489" i="20"/>
  <c r="N489" i="20"/>
  <c r="AF490" i="20"/>
  <c r="N490" i="20"/>
  <c r="AF491" i="20"/>
  <c r="N491" i="20"/>
  <c r="AF492" i="20"/>
  <c r="N492" i="20"/>
  <c r="AF493" i="20"/>
  <c r="N493" i="20"/>
  <c r="AF494" i="20"/>
  <c r="N494" i="20"/>
  <c r="AF495" i="20"/>
  <c r="N495" i="20"/>
  <c r="AF496" i="20"/>
  <c r="N496" i="20"/>
  <c r="AF497" i="20"/>
  <c r="N497" i="20"/>
  <c r="AF498" i="20"/>
  <c r="N498" i="20"/>
  <c r="AF499" i="20"/>
  <c r="N499" i="20"/>
  <c r="AF500" i="20"/>
  <c r="N500" i="20"/>
  <c r="AF501" i="20"/>
  <c r="N501" i="20"/>
  <c r="D95" i="14"/>
  <c r="D94" i="14"/>
  <c r="AF351" i="20"/>
  <c r="N351" i="20"/>
  <c r="AF352" i="20"/>
  <c r="N352" i="20"/>
  <c r="AF353" i="20"/>
  <c r="N353" i="20"/>
  <c r="D96" i="14"/>
  <c r="AF354" i="20"/>
  <c r="N354" i="20"/>
  <c r="AF355" i="20"/>
  <c r="N355" i="20"/>
  <c r="AF356" i="20"/>
  <c r="N356" i="20"/>
  <c r="AF357" i="20"/>
  <c r="N357" i="20"/>
  <c r="AF358" i="20"/>
  <c r="N358" i="20"/>
  <c r="D97" i="14"/>
  <c r="AF359" i="20"/>
  <c r="N359" i="20"/>
  <c r="AF360" i="20"/>
  <c r="N360" i="20"/>
  <c r="AF361" i="20"/>
  <c r="N361" i="20"/>
  <c r="AF362" i="20"/>
  <c r="N362" i="20"/>
  <c r="AF363" i="20"/>
  <c r="N363" i="20"/>
  <c r="D98" i="14"/>
  <c r="AF364" i="20"/>
  <c r="N364" i="20"/>
  <c r="AF365" i="20"/>
  <c r="N365" i="20"/>
  <c r="AF366" i="20"/>
  <c r="N366" i="20"/>
  <c r="AF367" i="20"/>
  <c r="N367" i="20"/>
  <c r="AF368" i="20"/>
  <c r="N368" i="20"/>
  <c r="D99" i="14"/>
  <c r="AF369" i="20"/>
  <c r="N369" i="20"/>
  <c r="AF370" i="20"/>
  <c r="N370" i="20"/>
  <c r="AF371" i="20"/>
  <c r="N371" i="20"/>
  <c r="AF372" i="20"/>
  <c r="N372" i="20"/>
  <c r="AF373" i="20"/>
  <c r="N373" i="20"/>
  <c r="D100" i="14"/>
  <c r="AF374" i="20"/>
  <c r="N374" i="20"/>
  <c r="AF375" i="20"/>
  <c r="N375" i="20"/>
  <c r="AF376" i="20"/>
  <c r="N376" i="20"/>
  <c r="AF377" i="20"/>
  <c r="N377" i="20"/>
  <c r="AF378" i="20"/>
  <c r="N378" i="20"/>
  <c r="D101" i="14"/>
  <c r="AF379" i="20"/>
  <c r="N379" i="20"/>
  <c r="AF380" i="20"/>
  <c r="N380" i="20"/>
  <c r="AF381" i="20"/>
  <c r="N381" i="20"/>
  <c r="AF382" i="20"/>
  <c r="N382" i="20"/>
  <c r="AF383" i="20"/>
  <c r="N383" i="20"/>
  <c r="D102" i="14"/>
  <c r="AF384" i="20"/>
  <c r="N384" i="20"/>
  <c r="AF385" i="20"/>
  <c r="N385" i="20"/>
  <c r="AF386" i="20"/>
  <c r="N386" i="20"/>
  <c r="AF387" i="20"/>
  <c r="N387" i="20"/>
  <c r="AF388" i="20"/>
  <c r="N388" i="20"/>
  <c r="D103" i="14"/>
  <c r="AF389" i="20"/>
  <c r="N389" i="20"/>
  <c r="AF390" i="20"/>
  <c r="N390" i="20"/>
  <c r="AF391" i="20"/>
  <c r="N391" i="20"/>
  <c r="AF392" i="20"/>
  <c r="N392" i="20"/>
  <c r="AF393" i="20"/>
  <c r="N393" i="20"/>
  <c r="D104" i="14"/>
  <c r="AF394" i="20"/>
  <c r="N394" i="20"/>
  <c r="AF395" i="20"/>
  <c r="N395" i="20"/>
  <c r="AF396" i="20"/>
  <c r="N396" i="20"/>
  <c r="AF397" i="20"/>
  <c r="N397" i="20"/>
  <c r="AF398" i="20"/>
  <c r="N398" i="20"/>
  <c r="AF399" i="20"/>
  <c r="N399" i="20"/>
  <c r="AF400" i="20"/>
  <c r="N400" i="20"/>
  <c r="AF401" i="20"/>
  <c r="N401" i="20"/>
  <c r="AF402" i="20"/>
  <c r="N402" i="20"/>
  <c r="AF403" i="20"/>
  <c r="N403" i="20"/>
  <c r="AF404" i="20"/>
  <c r="N404" i="20"/>
  <c r="AF405" i="20"/>
  <c r="N405" i="20"/>
  <c r="AF406" i="20"/>
  <c r="N406" i="20"/>
  <c r="AF407" i="20"/>
  <c r="N407" i="20"/>
  <c r="AF408" i="20"/>
  <c r="N408" i="20"/>
  <c r="AF409" i="20"/>
  <c r="N409" i="20"/>
  <c r="AF410" i="20"/>
  <c r="N410" i="20"/>
  <c r="AF411" i="20"/>
  <c r="N411" i="20"/>
  <c r="AF412" i="20"/>
  <c r="N412" i="20"/>
  <c r="AF413" i="20"/>
  <c r="N413" i="20"/>
  <c r="AF414" i="20"/>
  <c r="N414" i="20"/>
  <c r="AF415" i="20"/>
  <c r="N415" i="20"/>
  <c r="AF416" i="20"/>
  <c r="N416" i="20"/>
  <c r="D38" i="14"/>
  <c r="D37" i="14"/>
  <c r="D33" i="14"/>
  <c r="AF67" i="20"/>
  <c r="N67" i="20"/>
  <c r="AF68" i="20"/>
  <c r="N68" i="20"/>
  <c r="D39" i="14"/>
  <c r="AF69" i="20"/>
  <c r="N69" i="20"/>
  <c r="AF70" i="20"/>
  <c r="N70" i="20"/>
  <c r="AF71" i="20"/>
  <c r="N71" i="20"/>
  <c r="AF72" i="20"/>
  <c r="N72" i="20"/>
  <c r="AF73" i="20"/>
  <c r="N73" i="20"/>
  <c r="D40" i="14"/>
  <c r="AF74" i="20"/>
  <c r="N74" i="20"/>
  <c r="AF75" i="20"/>
  <c r="N75" i="20"/>
  <c r="AF76" i="20"/>
  <c r="N76" i="20"/>
  <c r="AF77" i="20"/>
  <c r="N77" i="20"/>
  <c r="AF78" i="20"/>
  <c r="N78" i="20"/>
  <c r="D41" i="14"/>
  <c r="AF79" i="20"/>
  <c r="N79" i="20"/>
  <c r="AF80" i="20"/>
  <c r="N80" i="20"/>
  <c r="AF81" i="20"/>
  <c r="N81" i="20"/>
  <c r="AF82" i="20"/>
  <c r="N82" i="20"/>
  <c r="AF83" i="20"/>
  <c r="N83" i="20"/>
  <c r="D42" i="14"/>
  <c r="D35" i="14"/>
  <c r="AF84" i="20"/>
  <c r="N84" i="20"/>
  <c r="AF85" i="20"/>
  <c r="N85" i="20"/>
  <c r="AF86" i="20"/>
  <c r="N86" i="20"/>
  <c r="AF87" i="20"/>
  <c r="N87" i="20"/>
  <c r="AF88" i="20"/>
  <c r="N88" i="20"/>
  <c r="D43" i="14"/>
  <c r="AF89" i="20"/>
  <c r="N89" i="20"/>
  <c r="AF90" i="20"/>
  <c r="N90" i="20"/>
  <c r="AF91" i="20"/>
  <c r="N91" i="20"/>
  <c r="AF92" i="20"/>
  <c r="N92" i="20"/>
  <c r="AF93" i="20"/>
  <c r="N93" i="20"/>
  <c r="D44" i="14"/>
  <c r="AF94" i="20"/>
  <c r="N94" i="20"/>
  <c r="AF95" i="20"/>
  <c r="N95" i="20"/>
  <c r="AF96" i="20"/>
  <c r="N96" i="20"/>
  <c r="AF97" i="20"/>
  <c r="N97" i="20"/>
  <c r="AF98" i="20"/>
  <c r="N98" i="20"/>
  <c r="D45" i="14"/>
  <c r="AF99" i="20"/>
  <c r="N99" i="20"/>
  <c r="AF100" i="20"/>
  <c r="N100" i="20"/>
  <c r="AF101" i="20"/>
  <c r="N101" i="20"/>
  <c r="AF102" i="20"/>
  <c r="N102" i="20"/>
  <c r="AF103" i="20"/>
  <c r="N103" i="20"/>
  <c r="D46" i="14"/>
  <c r="AF104" i="20"/>
  <c r="N104" i="20"/>
  <c r="AF105" i="20"/>
  <c r="N105" i="20"/>
  <c r="AF106" i="20"/>
  <c r="N106" i="20"/>
  <c r="AF107" i="20"/>
  <c r="N107" i="20"/>
  <c r="AF108" i="20"/>
  <c r="N108" i="20"/>
  <c r="D47" i="14"/>
  <c r="AF109" i="20"/>
  <c r="N109" i="20"/>
  <c r="AF110" i="20"/>
  <c r="N110" i="20"/>
  <c r="AF111" i="20"/>
  <c r="N111" i="20"/>
  <c r="AF112" i="20"/>
  <c r="N112" i="20"/>
  <c r="AF113" i="20"/>
  <c r="N113" i="20"/>
  <c r="D48" i="14"/>
  <c r="AF114" i="20"/>
  <c r="N114" i="20"/>
  <c r="AF115" i="20"/>
  <c r="N115" i="20"/>
  <c r="AF116" i="20"/>
  <c r="N116" i="20"/>
  <c r="AF117" i="20"/>
  <c r="N117" i="20"/>
  <c r="AF118" i="20"/>
  <c r="N118" i="20"/>
  <c r="D49" i="14"/>
  <c r="AF119" i="20"/>
  <c r="N119" i="20"/>
  <c r="AF120" i="20"/>
  <c r="N120" i="20"/>
  <c r="AF121" i="20"/>
  <c r="N121" i="20"/>
  <c r="AF122" i="20"/>
  <c r="N122" i="20"/>
  <c r="AF123" i="20"/>
  <c r="N123" i="20"/>
  <c r="D50" i="14"/>
  <c r="AF124" i="20"/>
  <c r="N124" i="20"/>
  <c r="AF125" i="20"/>
  <c r="N125" i="20"/>
  <c r="AF126" i="20"/>
  <c r="N126" i="20"/>
  <c r="AF127" i="20"/>
  <c r="N127" i="20"/>
  <c r="AF128" i="20"/>
  <c r="N128" i="20"/>
  <c r="D51" i="14"/>
  <c r="AF129" i="20"/>
  <c r="N129" i="20"/>
  <c r="AF130" i="20"/>
  <c r="N130" i="20"/>
  <c r="AF131" i="20"/>
  <c r="N131" i="20"/>
  <c r="AF132" i="20"/>
  <c r="N132" i="20"/>
  <c r="AF133" i="20"/>
  <c r="N133" i="20"/>
  <c r="D52" i="14"/>
  <c r="AF134" i="20"/>
  <c r="N134" i="20"/>
  <c r="AF135" i="20"/>
  <c r="N135" i="20"/>
  <c r="AF136" i="20"/>
  <c r="N136" i="20"/>
  <c r="AF137" i="20"/>
  <c r="N137" i="20"/>
  <c r="AF138" i="20"/>
  <c r="N138" i="20"/>
  <c r="D53" i="14"/>
  <c r="AF139" i="20"/>
  <c r="N139" i="20"/>
  <c r="AF140" i="20"/>
  <c r="N140" i="20"/>
  <c r="AF141" i="20"/>
  <c r="N141" i="20"/>
  <c r="AF142" i="20"/>
  <c r="N142" i="20"/>
  <c r="AF143" i="20"/>
  <c r="N143" i="20"/>
  <c r="D54" i="14"/>
  <c r="AF144" i="20"/>
  <c r="N144" i="20"/>
  <c r="AF145" i="20"/>
  <c r="N145" i="20"/>
  <c r="AF146" i="20"/>
  <c r="N146" i="20"/>
  <c r="AF147" i="20"/>
  <c r="N147" i="20"/>
  <c r="AF148" i="20"/>
  <c r="N148" i="20"/>
  <c r="D55" i="14"/>
  <c r="AF149" i="20"/>
  <c r="N149" i="20"/>
  <c r="AF150" i="20"/>
  <c r="N150" i="20"/>
  <c r="AF151" i="20"/>
  <c r="N151" i="20"/>
  <c r="AF152" i="20"/>
  <c r="N152" i="20"/>
  <c r="AF153" i="20"/>
  <c r="N153" i="20"/>
  <c r="D56" i="14"/>
  <c r="AF154" i="20"/>
  <c r="N154" i="20"/>
  <c r="AF155" i="20"/>
  <c r="N155" i="20"/>
  <c r="AF156" i="20"/>
  <c r="N156" i="20"/>
  <c r="AF157" i="20"/>
  <c r="N157" i="20"/>
  <c r="AF158" i="20"/>
  <c r="N158" i="20"/>
  <c r="D57" i="14"/>
  <c r="AF159" i="20"/>
  <c r="N159" i="20"/>
  <c r="AF160" i="20"/>
  <c r="N160" i="20"/>
  <c r="AF161" i="20"/>
  <c r="N161" i="20"/>
  <c r="AF162" i="20"/>
  <c r="N162" i="20"/>
  <c r="AF163" i="20"/>
  <c r="N163" i="20"/>
  <c r="D58" i="14"/>
  <c r="AF164" i="20"/>
  <c r="N164" i="20"/>
  <c r="AF165" i="20"/>
  <c r="N165" i="20"/>
  <c r="AF166" i="20"/>
  <c r="N166" i="20"/>
  <c r="AF167" i="20"/>
  <c r="N167" i="20"/>
  <c r="AF168" i="20"/>
  <c r="N168" i="20"/>
  <c r="D59" i="14"/>
  <c r="AF169" i="20"/>
  <c r="N169" i="20"/>
  <c r="AF170" i="20"/>
  <c r="N170" i="20"/>
  <c r="AF171" i="20"/>
  <c r="N171" i="20"/>
  <c r="AF172" i="20"/>
  <c r="N172" i="20"/>
  <c r="AF173" i="20"/>
  <c r="N173" i="20"/>
  <c r="D60" i="14"/>
  <c r="AF174" i="20"/>
  <c r="N174" i="20"/>
  <c r="AF175" i="20"/>
  <c r="N175" i="20"/>
  <c r="AF176" i="20"/>
  <c r="N176" i="20"/>
  <c r="AF177" i="20"/>
  <c r="N177" i="20"/>
  <c r="AF178" i="20"/>
  <c r="N178" i="20"/>
  <c r="D61" i="14"/>
  <c r="AF179" i="20"/>
  <c r="N179" i="20"/>
  <c r="AF180" i="20"/>
  <c r="N180" i="20"/>
  <c r="AF181" i="20"/>
  <c r="N181" i="20"/>
  <c r="AF182" i="20"/>
  <c r="N182" i="20"/>
  <c r="AF183" i="20"/>
  <c r="N183" i="20"/>
  <c r="D62" i="14"/>
  <c r="AF184" i="20"/>
  <c r="N184" i="20"/>
  <c r="AF185" i="20"/>
  <c r="N185" i="20"/>
  <c r="AF186" i="20"/>
  <c r="N186" i="20"/>
  <c r="AF187" i="20"/>
  <c r="N187" i="20"/>
  <c r="AF188" i="20"/>
  <c r="N188" i="20"/>
  <c r="D63" i="14"/>
  <c r="AF189" i="20"/>
  <c r="N189" i="20"/>
  <c r="AF190" i="20"/>
  <c r="N190" i="20"/>
  <c r="AF191" i="20"/>
  <c r="N191" i="20"/>
  <c r="AF192" i="20"/>
  <c r="N192" i="20"/>
  <c r="AF193" i="20"/>
  <c r="N193" i="20"/>
  <c r="D64" i="14"/>
  <c r="AF194" i="20"/>
  <c r="N194" i="20"/>
  <c r="AF195" i="20"/>
  <c r="N195" i="20"/>
  <c r="AF196" i="20"/>
  <c r="N196" i="20"/>
  <c r="AF197" i="20"/>
  <c r="N197" i="20"/>
  <c r="AF198" i="20"/>
  <c r="N198" i="20"/>
  <c r="D65" i="14"/>
  <c r="AF199" i="20"/>
  <c r="N199" i="20"/>
  <c r="AF200" i="20"/>
  <c r="N200" i="20"/>
  <c r="AF201" i="20"/>
  <c r="N201" i="20"/>
  <c r="AF202" i="20"/>
  <c r="N202" i="20"/>
  <c r="AF203" i="20"/>
  <c r="N203" i="20"/>
  <c r="D66" i="14"/>
  <c r="AF204" i="20"/>
  <c r="N204" i="20"/>
  <c r="AF205" i="20"/>
  <c r="N205" i="20"/>
  <c r="AF206" i="20"/>
  <c r="N206" i="20"/>
  <c r="AF207" i="20"/>
  <c r="N207" i="20"/>
  <c r="AF208" i="20"/>
  <c r="N208" i="20"/>
  <c r="D67" i="14"/>
  <c r="AF209" i="20"/>
  <c r="N209" i="20"/>
  <c r="AF210" i="20"/>
  <c r="N210" i="20"/>
  <c r="AF211" i="20"/>
  <c r="N211" i="20"/>
  <c r="AF212" i="20"/>
  <c r="N212" i="20"/>
  <c r="AF213" i="20"/>
  <c r="N213" i="20"/>
  <c r="D68" i="14"/>
  <c r="AF214" i="20"/>
  <c r="N214" i="20"/>
  <c r="AF215" i="20"/>
  <c r="N215" i="20"/>
  <c r="AF216" i="20"/>
  <c r="N216" i="20"/>
  <c r="AF217" i="20"/>
  <c r="N217" i="20"/>
  <c r="AF218" i="20"/>
  <c r="N218" i="20"/>
  <c r="D69" i="14"/>
  <c r="AF219" i="20"/>
  <c r="N219" i="20"/>
  <c r="AF220" i="20"/>
  <c r="N220" i="20"/>
  <c r="AF221" i="20"/>
  <c r="N221" i="20"/>
  <c r="AF222" i="20"/>
  <c r="N222" i="20"/>
  <c r="AF223" i="20"/>
  <c r="N223" i="20"/>
  <c r="D70" i="14"/>
  <c r="AF224" i="20"/>
  <c r="N224" i="20"/>
  <c r="AF225" i="20"/>
  <c r="N225" i="20"/>
  <c r="AF226" i="20"/>
  <c r="N226" i="20"/>
  <c r="AF227" i="20"/>
  <c r="N227" i="20"/>
  <c r="AF228" i="20"/>
  <c r="N228" i="20"/>
  <c r="D71" i="14"/>
  <c r="AF229" i="20"/>
  <c r="N229" i="20"/>
  <c r="AF230" i="20"/>
  <c r="N230" i="20"/>
  <c r="AF231" i="20"/>
  <c r="N231" i="20"/>
  <c r="AF232" i="20"/>
  <c r="N232" i="20"/>
  <c r="AF233" i="20"/>
  <c r="N233" i="20"/>
  <c r="D72" i="14"/>
  <c r="AF234" i="20"/>
  <c r="N234" i="20"/>
  <c r="AF235" i="20"/>
  <c r="N235" i="20"/>
  <c r="AF236" i="20"/>
  <c r="N236" i="20"/>
  <c r="AF237" i="20"/>
  <c r="N237" i="20"/>
  <c r="AF238" i="20"/>
  <c r="N238" i="20"/>
  <c r="D73" i="14"/>
  <c r="AF239" i="20"/>
  <c r="N239" i="20"/>
  <c r="AF240" i="20"/>
  <c r="N240" i="20"/>
  <c r="AF241" i="20"/>
  <c r="N241" i="20"/>
  <c r="AF242" i="20"/>
  <c r="N242" i="20"/>
  <c r="AF243" i="20"/>
  <c r="N243" i="20"/>
  <c r="D74" i="14"/>
  <c r="AF244" i="20"/>
  <c r="N244" i="20"/>
  <c r="AF245" i="20"/>
  <c r="N245" i="20"/>
  <c r="AF246" i="20"/>
  <c r="N246" i="20"/>
  <c r="AF247" i="20"/>
  <c r="N247" i="20"/>
  <c r="AF248" i="20"/>
  <c r="N248" i="20"/>
  <c r="D75" i="14"/>
  <c r="AF249" i="20"/>
  <c r="N249" i="20"/>
  <c r="AF250" i="20"/>
  <c r="N250" i="20"/>
  <c r="AF251" i="20"/>
  <c r="N251" i="20"/>
  <c r="AF252" i="20"/>
  <c r="N252" i="20"/>
  <c r="AF253" i="20"/>
  <c r="N253" i="20"/>
  <c r="D76" i="14"/>
  <c r="AF254" i="20"/>
  <c r="N254" i="20"/>
  <c r="AF255" i="20"/>
  <c r="N255" i="20"/>
  <c r="AF256" i="20"/>
  <c r="N256" i="20"/>
  <c r="AF257" i="20"/>
  <c r="N257" i="20"/>
  <c r="AF258" i="20"/>
  <c r="N258" i="20"/>
  <c r="D77" i="14"/>
  <c r="AF259" i="20"/>
  <c r="N259" i="20"/>
  <c r="AF260" i="20"/>
  <c r="N260" i="20"/>
  <c r="AF261" i="20"/>
  <c r="N261" i="20"/>
  <c r="AF262" i="20"/>
  <c r="N262" i="20"/>
  <c r="AF263" i="20"/>
  <c r="N263" i="20"/>
  <c r="D78" i="14"/>
  <c r="AF264" i="20"/>
  <c r="N264" i="20"/>
  <c r="AF265" i="20"/>
  <c r="N265" i="20"/>
  <c r="AF266" i="20"/>
  <c r="N266" i="20"/>
  <c r="AF267" i="20"/>
  <c r="N267" i="20"/>
  <c r="AF268" i="20"/>
  <c r="N268" i="20"/>
  <c r="D79" i="14"/>
  <c r="AF269" i="20"/>
  <c r="N269" i="20"/>
  <c r="AF270" i="20"/>
  <c r="N270" i="20"/>
  <c r="AF271" i="20"/>
  <c r="N271" i="20"/>
  <c r="AF272" i="20"/>
  <c r="N272" i="20"/>
  <c r="AF273" i="20"/>
  <c r="N273" i="20"/>
  <c r="D80" i="14"/>
  <c r="AF274" i="20"/>
  <c r="N274" i="20"/>
  <c r="AF275" i="20"/>
  <c r="N275" i="20"/>
  <c r="AF276" i="20"/>
  <c r="N276" i="20"/>
  <c r="AF277" i="20"/>
  <c r="N277" i="20"/>
  <c r="AF278" i="20"/>
  <c r="N278" i="20"/>
  <c r="D81" i="14"/>
  <c r="AF279" i="20"/>
  <c r="N279" i="20"/>
  <c r="AF280" i="20"/>
  <c r="N280" i="20"/>
  <c r="AF281" i="20"/>
  <c r="N281" i="20"/>
  <c r="AF282" i="20"/>
  <c r="N282" i="20"/>
  <c r="AF283" i="20"/>
  <c r="N283" i="20"/>
  <c r="D82" i="14"/>
  <c r="AF284" i="20"/>
  <c r="N284" i="20"/>
  <c r="AF285" i="20"/>
  <c r="N285" i="20"/>
  <c r="AF286" i="20"/>
  <c r="N286" i="20"/>
  <c r="AF287" i="20"/>
  <c r="N287" i="20"/>
  <c r="AF288" i="20"/>
  <c r="N288" i="20"/>
  <c r="D83" i="14"/>
  <c r="AF289" i="20"/>
  <c r="N289" i="20"/>
  <c r="AF290" i="20"/>
  <c r="N290" i="20"/>
  <c r="AF291" i="20"/>
  <c r="N291" i="20"/>
  <c r="AF292" i="20"/>
  <c r="N292" i="20"/>
  <c r="AF293" i="20"/>
  <c r="N293" i="20"/>
  <c r="D84" i="14"/>
  <c r="AF294" i="20"/>
  <c r="N294" i="20"/>
  <c r="AF295" i="20"/>
  <c r="N295" i="20"/>
  <c r="AF296" i="20"/>
  <c r="N296" i="20"/>
  <c r="AF297" i="20"/>
  <c r="N297" i="20"/>
  <c r="AF298" i="20"/>
  <c r="N298" i="20"/>
  <c r="D85" i="14"/>
  <c r="AF299" i="20"/>
  <c r="N299" i="20"/>
  <c r="AF300" i="20"/>
  <c r="N300" i="20"/>
  <c r="AF301" i="20"/>
  <c r="N301" i="20"/>
  <c r="AF302" i="20"/>
  <c r="N302" i="20"/>
  <c r="AF303" i="20"/>
  <c r="N303" i="20"/>
  <c r="D86" i="14"/>
  <c r="AF304" i="20"/>
  <c r="N304" i="20"/>
  <c r="AF305" i="20"/>
  <c r="N305" i="20"/>
  <c r="AF306" i="20"/>
  <c r="N306" i="20"/>
  <c r="AF307" i="20"/>
  <c r="N307" i="20"/>
  <c r="AF308" i="20"/>
  <c r="N308" i="20"/>
  <c r="D87" i="14"/>
  <c r="AF309" i="20"/>
  <c r="N309" i="20"/>
  <c r="AF310" i="20"/>
  <c r="N310" i="20"/>
  <c r="AF311" i="20"/>
  <c r="N311" i="20"/>
  <c r="AF312" i="20"/>
  <c r="N312" i="20"/>
  <c r="AF313" i="20"/>
  <c r="N313" i="20"/>
  <c r="D88" i="14"/>
  <c r="AF314" i="20"/>
  <c r="N314" i="20"/>
  <c r="AF315" i="20"/>
  <c r="N315" i="20"/>
  <c r="AF316" i="20"/>
  <c r="N316" i="20"/>
  <c r="AF317" i="20"/>
  <c r="N317" i="20"/>
  <c r="AF318" i="20"/>
  <c r="N318" i="20"/>
  <c r="D89" i="14"/>
  <c r="AF319" i="20"/>
  <c r="N319" i="20"/>
  <c r="AF320" i="20"/>
  <c r="N320" i="20"/>
  <c r="AF321" i="20"/>
  <c r="N321" i="20"/>
  <c r="AF322" i="20"/>
  <c r="N322" i="20"/>
  <c r="AF323" i="20"/>
  <c r="N323" i="20"/>
  <c r="D90" i="14"/>
  <c r="AF324" i="20"/>
  <c r="N324" i="20"/>
  <c r="AF325" i="20"/>
  <c r="N325" i="20"/>
  <c r="AF326" i="20"/>
  <c r="N326" i="20"/>
  <c r="AF327" i="20"/>
  <c r="N327" i="20"/>
  <c r="AF328" i="20"/>
  <c r="N328" i="20"/>
  <c r="D91" i="14"/>
  <c r="AF329" i="20"/>
  <c r="N329" i="20"/>
  <c r="AF330" i="20"/>
  <c r="N330" i="20"/>
  <c r="AF331" i="20"/>
  <c r="N331" i="20"/>
  <c r="AF332" i="20"/>
  <c r="N332" i="20"/>
  <c r="AF333" i="20"/>
  <c r="N333" i="20"/>
  <c r="D92" i="14"/>
  <c r="AF334" i="20"/>
  <c r="N334" i="20"/>
  <c r="AF335" i="20"/>
  <c r="N335" i="20"/>
  <c r="AF336" i="20"/>
  <c r="N336" i="20"/>
  <c r="AF337" i="20"/>
  <c r="N337" i="20"/>
  <c r="AF338" i="20"/>
  <c r="N338" i="20"/>
  <c r="D93" i="14"/>
  <c r="AF339" i="20"/>
  <c r="N339" i="20"/>
  <c r="AF340" i="20"/>
  <c r="N340" i="20"/>
  <c r="AF341" i="20"/>
  <c r="N341" i="20"/>
  <c r="AF342" i="20"/>
  <c r="N342" i="20"/>
  <c r="AF343" i="20"/>
  <c r="N343" i="20"/>
  <c r="AF344" i="20"/>
  <c r="N344" i="20"/>
  <c r="AF345" i="20"/>
  <c r="N345" i="20"/>
  <c r="AF346" i="20"/>
  <c r="N346" i="20"/>
  <c r="AF347" i="20"/>
  <c r="N347" i="20"/>
  <c r="AF348" i="20"/>
  <c r="N348" i="20"/>
  <c r="AF349" i="20"/>
  <c r="N349" i="20"/>
  <c r="AF350" i="20"/>
  <c r="N350" i="20"/>
  <c r="I59" i="20"/>
  <c r="J59" i="20"/>
  <c r="C27" i="14"/>
  <c r="AC59" i="20"/>
  <c r="K59" i="20"/>
  <c r="AD59" i="20"/>
  <c r="L59" i="20"/>
  <c r="AE59" i="20"/>
  <c r="M59" i="20"/>
  <c r="D27" i="14"/>
  <c r="AF59" i="20"/>
  <c r="N59" i="20"/>
  <c r="I60" i="20"/>
  <c r="J60" i="20"/>
  <c r="AC60" i="20"/>
  <c r="K60" i="20"/>
  <c r="AD60" i="20"/>
  <c r="L60" i="20"/>
  <c r="AE60" i="20"/>
  <c r="M60" i="20"/>
  <c r="AF60" i="20"/>
  <c r="N60" i="20"/>
  <c r="I61" i="20"/>
  <c r="J61" i="20"/>
  <c r="AC61" i="20"/>
  <c r="K61" i="20"/>
  <c r="AD61" i="20"/>
  <c r="L61" i="20"/>
  <c r="AE61" i="20"/>
  <c r="M61" i="20"/>
  <c r="AF61" i="20"/>
  <c r="N61" i="20"/>
  <c r="I62" i="20"/>
  <c r="J62" i="20"/>
  <c r="AC62" i="20"/>
  <c r="K62" i="20"/>
  <c r="AD62" i="20"/>
  <c r="L62" i="20"/>
  <c r="AE62" i="20"/>
  <c r="M62" i="20"/>
  <c r="AF62" i="20"/>
  <c r="N62" i="20"/>
  <c r="I63" i="20"/>
  <c r="J63" i="20"/>
  <c r="AC63" i="20"/>
  <c r="K63" i="20"/>
  <c r="AD63" i="20"/>
  <c r="L63" i="20"/>
  <c r="AE63" i="20"/>
  <c r="M63" i="20"/>
  <c r="AF63" i="20"/>
  <c r="N63" i="20"/>
  <c r="AF64" i="20"/>
  <c r="N64" i="20"/>
  <c r="AF65" i="20"/>
  <c r="N65" i="20"/>
  <c r="AF66" i="20"/>
  <c r="N66" i="20"/>
  <c r="F13" i="16"/>
  <c r="F14" i="16"/>
  <c r="F15" i="16"/>
  <c r="F16" i="16"/>
  <c r="F17" i="16"/>
  <c r="F18" i="16"/>
  <c r="AF58" i="20"/>
  <c r="AE58" i="20"/>
  <c r="AD58" i="20"/>
  <c r="AC58" i="20"/>
  <c r="N58" i="20"/>
  <c r="M58" i="20"/>
  <c r="L58" i="20"/>
  <c r="K58" i="20"/>
  <c r="J58" i="20"/>
  <c r="I58" i="20"/>
  <c r="I57" i="20"/>
  <c r="J57" i="20"/>
  <c r="AC57" i="20"/>
  <c r="K57" i="20"/>
  <c r="AD57" i="20"/>
  <c r="L57" i="20"/>
  <c r="AE57" i="20"/>
  <c r="M57" i="20"/>
  <c r="AF57" i="20"/>
  <c r="N57" i="20"/>
  <c r="C21" i="14"/>
  <c r="C19" i="14"/>
  <c r="AD47" i="20"/>
  <c r="C15" i="14"/>
  <c r="AC32" i="20"/>
  <c r="AE3" i="20"/>
  <c r="W61" i="12"/>
  <c r="A61" i="12"/>
  <c r="C23" i="14"/>
  <c r="F61" i="12"/>
  <c r="G61" i="12"/>
  <c r="I61" i="12"/>
  <c r="X61" i="12"/>
  <c r="Y61" i="12"/>
  <c r="W62" i="12"/>
  <c r="A62" i="12"/>
  <c r="F62" i="12"/>
  <c r="G62" i="12"/>
  <c r="I62" i="12"/>
  <c r="X62" i="12"/>
  <c r="Y62" i="12"/>
  <c r="W63" i="12"/>
  <c r="A63" i="12"/>
  <c r="AE55" i="20"/>
  <c r="M55" i="20"/>
  <c r="F63" i="12"/>
  <c r="AC55" i="20"/>
  <c r="K55" i="20"/>
  <c r="G63" i="12"/>
  <c r="AD55" i="20"/>
  <c r="L55" i="20"/>
  <c r="I63" i="12"/>
  <c r="J55" i="20"/>
  <c r="X63" i="12"/>
  <c r="I55" i="20"/>
  <c r="Y63" i="12"/>
  <c r="W64" i="12"/>
  <c r="A64" i="12"/>
  <c r="F64" i="12"/>
  <c r="G64" i="12"/>
  <c r="I64" i="12"/>
  <c r="X64" i="12"/>
  <c r="Y64" i="12"/>
  <c r="W65" i="12"/>
  <c r="A65" i="12"/>
  <c r="F65" i="12"/>
  <c r="G65" i="12"/>
  <c r="I65" i="12"/>
  <c r="X65" i="12"/>
  <c r="Y65" i="12"/>
  <c r="W66" i="12"/>
  <c r="A66" i="12"/>
  <c r="F66" i="12"/>
  <c r="G66" i="12"/>
  <c r="I66" i="12"/>
  <c r="X66" i="12"/>
  <c r="Y66" i="12"/>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G18" i="16"/>
  <c r="H18" i="16"/>
  <c r="I18" i="16"/>
  <c r="J18" i="16"/>
  <c r="K18" i="16"/>
  <c r="L18" i="16"/>
  <c r="M18" i="16"/>
  <c r="N18" i="16"/>
  <c r="O18" i="16"/>
  <c r="P18" i="16"/>
  <c r="Q18" i="16"/>
  <c r="R18" i="16"/>
  <c r="S18" i="16"/>
  <c r="T18" i="16"/>
  <c r="U18" i="16"/>
  <c r="C5" i="14"/>
  <c r="AD4" i="20"/>
  <c r="AD5" i="20"/>
  <c r="C6" i="14"/>
  <c r="AD6" i="20"/>
  <c r="AD7" i="20"/>
  <c r="AD8" i="20"/>
  <c r="AD9" i="20"/>
  <c r="AD10" i="20"/>
  <c r="C7" i="14"/>
  <c r="AD11" i="20"/>
  <c r="AD12" i="20"/>
  <c r="AD13" i="20"/>
  <c r="AD14" i="20"/>
  <c r="C8" i="14"/>
  <c r="AD15" i="20"/>
  <c r="AD16" i="20"/>
  <c r="AD17" i="20"/>
  <c r="AD18" i="20"/>
  <c r="C10" i="14"/>
  <c r="AD19" i="20"/>
  <c r="AD20" i="20"/>
  <c r="AD21" i="20"/>
  <c r="AD22" i="20"/>
  <c r="C11" i="14"/>
  <c r="AD23" i="20"/>
  <c r="AD24" i="20"/>
  <c r="AD25" i="20"/>
  <c r="AD26" i="20"/>
  <c r="C12" i="14"/>
  <c r="AD27" i="20"/>
  <c r="AD28" i="20"/>
  <c r="AD29" i="20"/>
  <c r="AD30" i="20"/>
  <c r="AD31" i="20"/>
  <c r="AD32" i="20"/>
  <c r="AD33" i="20"/>
  <c r="AD34" i="20"/>
  <c r="C16" i="14"/>
  <c r="AD35" i="20"/>
  <c r="AD36" i="20"/>
  <c r="AD37" i="20"/>
  <c r="AD38" i="20"/>
  <c r="C18" i="14"/>
  <c r="C17" i="14"/>
  <c r="AD39" i="20"/>
  <c r="AD40" i="20"/>
  <c r="AD41" i="20"/>
  <c r="AD42" i="20"/>
  <c r="AD43" i="20"/>
  <c r="AD44" i="20"/>
  <c r="AD45" i="20"/>
  <c r="AD46" i="20"/>
  <c r="AD48" i="20"/>
  <c r="AD49" i="20"/>
  <c r="AD50" i="20"/>
  <c r="C22" i="14"/>
  <c r="AD51" i="20"/>
  <c r="AD52" i="20"/>
  <c r="AD53" i="20"/>
  <c r="AD54" i="20"/>
  <c r="AD3" i="20"/>
  <c r="D23" i="14"/>
  <c r="AF55" i="20"/>
  <c r="N55" i="20"/>
  <c r="D5" i="14"/>
  <c r="D6" i="14"/>
  <c r="D7" i="14"/>
  <c r="D8" i="14"/>
  <c r="C9" i="14"/>
  <c r="D9" i="14"/>
  <c r="D10" i="14"/>
  <c r="D11" i="14"/>
  <c r="D12" i="14"/>
  <c r="C13" i="14"/>
  <c r="D13" i="14"/>
  <c r="C14" i="14"/>
  <c r="D14" i="14"/>
  <c r="D15" i="14"/>
  <c r="D16" i="14"/>
  <c r="D17" i="14"/>
  <c r="D18" i="14"/>
  <c r="D19" i="14"/>
  <c r="C20" i="14"/>
  <c r="D20" i="14"/>
  <c r="D21" i="14"/>
  <c r="D22" i="14"/>
  <c r="C24" i="14"/>
  <c r="D24" i="14"/>
  <c r="C26" i="14"/>
  <c r="D26" i="14"/>
  <c r="C28" i="14"/>
  <c r="D28" i="14"/>
  <c r="C29" i="14"/>
  <c r="D29" i="14"/>
  <c r="C30" i="14"/>
  <c r="D30" i="14"/>
  <c r="C31" i="14"/>
  <c r="D31" i="14"/>
  <c r="C32" i="14"/>
  <c r="D32" i="14"/>
  <c r="C34" i="14"/>
  <c r="D34" i="14"/>
  <c r="C3" i="14"/>
  <c r="D3" i="14"/>
  <c r="I5" i="20"/>
  <c r="B6" i="18"/>
  <c r="D6" i="18"/>
  <c r="N6" i="18"/>
  <c r="O6" i="18"/>
  <c r="P6" i="18"/>
  <c r="Q6" i="18"/>
  <c r="R6" i="18"/>
  <c r="S6" i="18"/>
  <c r="I6" i="20"/>
  <c r="B7" i="18"/>
  <c r="D7" i="18"/>
  <c r="N7" i="18"/>
  <c r="O7" i="18"/>
  <c r="P7" i="18"/>
  <c r="Q7" i="18"/>
  <c r="R7" i="18"/>
  <c r="S7" i="18"/>
  <c r="I7" i="20"/>
  <c r="B8" i="18"/>
  <c r="D8" i="18"/>
  <c r="N8" i="18"/>
  <c r="O8" i="18"/>
  <c r="P8" i="18"/>
  <c r="Q8" i="18"/>
  <c r="R8" i="18"/>
  <c r="S8" i="18"/>
  <c r="I8" i="20"/>
  <c r="B9" i="18"/>
  <c r="D9" i="18"/>
  <c r="N9" i="18"/>
  <c r="O9" i="18"/>
  <c r="P9" i="18"/>
  <c r="Q9" i="18"/>
  <c r="R9" i="18"/>
  <c r="S9" i="18"/>
  <c r="I9" i="20"/>
  <c r="B10" i="18"/>
  <c r="D10" i="18"/>
  <c r="N10" i="18"/>
  <c r="O10" i="18"/>
  <c r="P10" i="18"/>
  <c r="Q10" i="18"/>
  <c r="R10" i="18"/>
  <c r="S10" i="18"/>
  <c r="I10" i="20"/>
  <c r="B11" i="18"/>
  <c r="D11" i="18"/>
  <c r="N11" i="18"/>
  <c r="O11" i="18"/>
  <c r="P11" i="18"/>
  <c r="Q11" i="18"/>
  <c r="R11" i="18"/>
  <c r="S11" i="18"/>
  <c r="I11" i="20"/>
  <c r="B12" i="18"/>
  <c r="D12" i="18"/>
  <c r="N12" i="18"/>
  <c r="O12" i="18"/>
  <c r="P12" i="18"/>
  <c r="Q12" i="18"/>
  <c r="R12" i="18"/>
  <c r="S12" i="18"/>
  <c r="I12" i="20"/>
  <c r="B13" i="18"/>
  <c r="D13" i="18"/>
  <c r="N13" i="18"/>
  <c r="O13" i="18"/>
  <c r="P13" i="18"/>
  <c r="Q13" i="18"/>
  <c r="R13" i="18"/>
  <c r="S13" i="18"/>
  <c r="I13" i="20"/>
  <c r="B14" i="18"/>
  <c r="D14" i="18"/>
  <c r="N14" i="18"/>
  <c r="O14" i="18"/>
  <c r="P14" i="18"/>
  <c r="Q14" i="18"/>
  <c r="R14" i="18"/>
  <c r="S14" i="18"/>
  <c r="I14" i="20"/>
  <c r="B15" i="18"/>
  <c r="D15" i="18"/>
  <c r="N15" i="18"/>
  <c r="O15" i="18"/>
  <c r="P15" i="18"/>
  <c r="Q15" i="18"/>
  <c r="R15" i="18"/>
  <c r="S15" i="18"/>
  <c r="I15" i="20"/>
  <c r="B16" i="18"/>
  <c r="D16" i="18"/>
  <c r="N16" i="18"/>
  <c r="O16" i="18"/>
  <c r="P16" i="18"/>
  <c r="Q16" i="18"/>
  <c r="R16" i="18"/>
  <c r="S16" i="18"/>
  <c r="I16" i="20"/>
  <c r="B17" i="18"/>
  <c r="D17" i="18"/>
  <c r="N17" i="18"/>
  <c r="O17" i="18"/>
  <c r="P17" i="18"/>
  <c r="Q17" i="18"/>
  <c r="R17" i="18"/>
  <c r="S17" i="18"/>
  <c r="I17" i="20"/>
  <c r="B18" i="18"/>
  <c r="D18" i="18"/>
  <c r="N18" i="18"/>
  <c r="O18" i="18"/>
  <c r="P18" i="18"/>
  <c r="Q18" i="18"/>
  <c r="R18" i="18"/>
  <c r="S18" i="18"/>
  <c r="I18" i="20"/>
  <c r="B19" i="18"/>
  <c r="D19" i="18"/>
  <c r="N19" i="18"/>
  <c r="O19" i="18"/>
  <c r="P19" i="18"/>
  <c r="Q19" i="18"/>
  <c r="R19" i="18"/>
  <c r="S19" i="18"/>
  <c r="I19" i="20"/>
  <c r="B20" i="18"/>
  <c r="D20" i="18"/>
  <c r="N20" i="18"/>
  <c r="O20" i="18"/>
  <c r="P20" i="18"/>
  <c r="Q20" i="18"/>
  <c r="R20" i="18"/>
  <c r="S20" i="18"/>
  <c r="I20" i="20"/>
  <c r="B21" i="18"/>
  <c r="D21" i="18"/>
  <c r="N21" i="18"/>
  <c r="O21" i="18"/>
  <c r="P21" i="18"/>
  <c r="Q21" i="18"/>
  <c r="R21" i="18"/>
  <c r="S21" i="18"/>
  <c r="I21" i="20"/>
  <c r="B22" i="18"/>
  <c r="D22" i="18"/>
  <c r="N22" i="18"/>
  <c r="O22" i="18"/>
  <c r="P22" i="18"/>
  <c r="Q22" i="18"/>
  <c r="R22" i="18"/>
  <c r="S22" i="18"/>
  <c r="I22" i="20"/>
  <c r="B23" i="18"/>
  <c r="D23" i="18"/>
  <c r="N23" i="18"/>
  <c r="O23" i="18"/>
  <c r="P23" i="18"/>
  <c r="Q23" i="18"/>
  <c r="R23" i="18"/>
  <c r="S23" i="18"/>
  <c r="I23" i="20"/>
  <c r="B24" i="18"/>
  <c r="D24" i="18"/>
  <c r="N24" i="18"/>
  <c r="O24" i="18"/>
  <c r="P24" i="18"/>
  <c r="Q24" i="18"/>
  <c r="R24" i="18"/>
  <c r="S24" i="18"/>
  <c r="I24" i="20"/>
  <c r="B25" i="18"/>
  <c r="D25" i="18"/>
  <c r="N25" i="18"/>
  <c r="O25" i="18"/>
  <c r="P25" i="18"/>
  <c r="Q25" i="18"/>
  <c r="R25" i="18"/>
  <c r="S25" i="18"/>
  <c r="I25" i="20"/>
  <c r="B26" i="18"/>
  <c r="D26" i="18"/>
  <c r="N26" i="18"/>
  <c r="O26" i="18"/>
  <c r="P26" i="18"/>
  <c r="Q26" i="18"/>
  <c r="R26" i="18"/>
  <c r="S26" i="18"/>
  <c r="I26" i="20"/>
  <c r="B27" i="18"/>
  <c r="D27" i="18"/>
  <c r="N27" i="18"/>
  <c r="O27" i="18"/>
  <c r="P27" i="18"/>
  <c r="Q27" i="18"/>
  <c r="R27" i="18"/>
  <c r="S27" i="18"/>
  <c r="I27" i="20"/>
  <c r="B28" i="18"/>
  <c r="D28" i="18"/>
  <c r="N28" i="18"/>
  <c r="O28" i="18"/>
  <c r="P28" i="18"/>
  <c r="Q28" i="18"/>
  <c r="R28" i="18"/>
  <c r="S28" i="18"/>
  <c r="I28" i="20"/>
  <c r="B29" i="18"/>
  <c r="D29" i="18"/>
  <c r="N29" i="18"/>
  <c r="O29" i="18"/>
  <c r="P29" i="18"/>
  <c r="Q29" i="18"/>
  <c r="R29" i="18"/>
  <c r="S29" i="18"/>
  <c r="I29" i="20"/>
  <c r="B30" i="18"/>
  <c r="D30" i="18"/>
  <c r="N30" i="18"/>
  <c r="O30" i="18"/>
  <c r="P30" i="18"/>
  <c r="Q30" i="18"/>
  <c r="R30" i="18"/>
  <c r="S30" i="18"/>
  <c r="I30" i="20"/>
  <c r="B31" i="18"/>
  <c r="D31" i="18"/>
  <c r="N31" i="18"/>
  <c r="O31" i="18"/>
  <c r="P31" i="18"/>
  <c r="Q31" i="18"/>
  <c r="R31" i="18"/>
  <c r="S31" i="18"/>
  <c r="I31" i="20"/>
  <c r="B32" i="18"/>
  <c r="D32" i="18"/>
  <c r="N32" i="18"/>
  <c r="O32" i="18"/>
  <c r="P32" i="18"/>
  <c r="Q32" i="18"/>
  <c r="R32" i="18"/>
  <c r="S32" i="18"/>
  <c r="I32" i="20"/>
  <c r="B33" i="18"/>
  <c r="D33" i="18"/>
  <c r="N33" i="18"/>
  <c r="O33" i="18"/>
  <c r="P33" i="18"/>
  <c r="Q33" i="18"/>
  <c r="R33" i="18"/>
  <c r="S33" i="18"/>
  <c r="I33" i="20"/>
  <c r="B34" i="18"/>
  <c r="D34" i="18"/>
  <c r="N34" i="18"/>
  <c r="O34" i="18"/>
  <c r="P34" i="18"/>
  <c r="Q34" i="18"/>
  <c r="R34" i="18"/>
  <c r="S34" i="18"/>
  <c r="I34" i="20"/>
  <c r="B35" i="18"/>
  <c r="D35" i="18"/>
  <c r="N35" i="18"/>
  <c r="O35" i="18"/>
  <c r="P35" i="18"/>
  <c r="Q35" i="18"/>
  <c r="R35" i="18"/>
  <c r="S35" i="18"/>
  <c r="I35" i="20"/>
  <c r="B36" i="18"/>
  <c r="D36" i="18"/>
  <c r="N36" i="18"/>
  <c r="O36" i="18"/>
  <c r="P36" i="18"/>
  <c r="Q36" i="18"/>
  <c r="R36" i="18"/>
  <c r="S36" i="18"/>
  <c r="I36" i="20"/>
  <c r="B37" i="18"/>
  <c r="D37" i="18"/>
  <c r="N37" i="18"/>
  <c r="O37" i="18"/>
  <c r="P37" i="18"/>
  <c r="Q37" i="18"/>
  <c r="R37" i="18"/>
  <c r="S37" i="18"/>
  <c r="I37" i="20"/>
  <c r="B38" i="18"/>
  <c r="D38" i="18"/>
  <c r="N38" i="18"/>
  <c r="O38" i="18"/>
  <c r="P38" i="18"/>
  <c r="Q38" i="18"/>
  <c r="R38" i="18"/>
  <c r="S38" i="18"/>
  <c r="I38" i="20"/>
  <c r="B39" i="18"/>
  <c r="D39" i="18"/>
  <c r="N39" i="18"/>
  <c r="O39" i="18"/>
  <c r="P39" i="18"/>
  <c r="Q39" i="18"/>
  <c r="R39" i="18"/>
  <c r="S39" i="18"/>
  <c r="I39" i="20"/>
  <c r="B40" i="18"/>
  <c r="D40" i="18"/>
  <c r="N40" i="18"/>
  <c r="O40" i="18"/>
  <c r="P40" i="18"/>
  <c r="Q40" i="18"/>
  <c r="R40" i="18"/>
  <c r="S40" i="18"/>
  <c r="AF54" i="20"/>
  <c r="AE54" i="20"/>
  <c r="AC54" i="20"/>
  <c r="N54" i="20"/>
  <c r="M54" i="20"/>
  <c r="L54" i="20"/>
  <c r="K54" i="20"/>
  <c r="J54" i="20"/>
  <c r="I54" i="20"/>
  <c r="Q4" i="15"/>
  <c r="W7" i="12"/>
  <c r="W8" i="12"/>
  <c r="W9" i="12"/>
  <c r="W10" i="12"/>
  <c r="W11" i="12"/>
  <c r="W12" i="12"/>
  <c r="W13" i="12"/>
  <c r="W14" i="12"/>
  <c r="W15"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49" i="20"/>
  <c r="M49" i="20"/>
  <c r="AE50" i="20"/>
  <c r="M50" i="20"/>
  <c r="AE51" i="20"/>
  <c r="M51" i="20"/>
  <c r="F53" i="12"/>
  <c r="AC49" i="20"/>
  <c r="K49" i="20"/>
  <c r="AC50" i="20"/>
  <c r="K50" i="20"/>
  <c r="AC51" i="20"/>
  <c r="K51" i="20"/>
  <c r="G53" i="12"/>
  <c r="L49" i="20"/>
  <c r="L50" i="20"/>
  <c r="L51" i="20"/>
  <c r="I53" i="12"/>
  <c r="AF49" i="20"/>
  <c r="N49" i="20"/>
  <c r="AF50" i="20"/>
  <c r="N50" i="20"/>
  <c r="J49" i="20"/>
  <c r="J50" i="20"/>
  <c r="J51" i="20"/>
  <c r="X53" i="12"/>
  <c r="I49" i="20"/>
  <c r="I50" i="20"/>
  <c r="I51" i="20"/>
  <c r="Y53" i="12"/>
  <c r="A54" i="12"/>
  <c r="AE52" i="20"/>
  <c r="M52" i="20"/>
  <c r="F54" i="12"/>
  <c r="AC52" i="20"/>
  <c r="K52" i="20"/>
  <c r="G54" i="12"/>
  <c r="L52" i="20"/>
  <c r="I54" i="12"/>
  <c r="J52" i="20"/>
  <c r="X54" i="12"/>
  <c r="I52" i="20"/>
  <c r="Y54" i="12"/>
  <c r="A55" i="12"/>
  <c r="AE53" i="20"/>
  <c r="M53" i="20"/>
  <c r="F55" i="12"/>
  <c r="AC53" i="20"/>
  <c r="K53" i="20"/>
  <c r="G55" i="12"/>
  <c r="L53" i="20"/>
  <c r="I55" i="12"/>
  <c r="AF51" i="20"/>
  <c r="N51" i="20"/>
  <c r="J53" i="20"/>
  <c r="X55" i="12"/>
  <c r="I53" i="20"/>
  <c r="Y55" i="12"/>
  <c r="A56" i="12"/>
  <c r="F56" i="12"/>
  <c r="G56" i="12"/>
  <c r="I56" i="12"/>
  <c r="AF52" i="20"/>
  <c r="N52" i="20"/>
  <c r="X56" i="12"/>
  <c r="Y56" i="12"/>
  <c r="A57" i="12"/>
  <c r="F57" i="12"/>
  <c r="G57" i="12"/>
  <c r="I57" i="12"/>
  <c r="X57" i="12"/>
  <c r="Y57" i="12"/>
  <c r="A58" i="12"/>
  <c r="F58" i="12"/>
  <c r="G58" i="12"/>
  <c r="I58" i="12"/>
  <c r="AF53" i="20"/>
  <c r="N53" i="20"/>
  <c r="X58" i="12"/>
  <c r="Y58" i="12"/>
  <c r="A59" i="12"/>
  <c r="F59" i="12"/>
  <c r="G59" i="12"/>
  <c r="I59" i="12"/>
  <c r="X59" i="12"/>
  <c r="Y59" i="12"/>
  <c r="A60" i="12"/>
  <c r="F60" i="12"/>
  <c r="G60" i="12"/>
  <c r="I60" i="12"/>
  <c r="X60" i="12"/>
  <c r="Y60" i="12"/>
  <c r="A34" i="12"/>
  <c r="AE31" i="20"/>
  <c r="M31" i="20"/>
  <c r="AE32" i="20"/>
  <c r="M32" i="20"/>
  <c r="F34" i="12"/>
  <c r="AC31" i="20"/>
  <c r="K31" i="20"/>
  <c r="K32" i="20"/>
  <c r="G34" i="12"/>
  <c r="L31" i="20"/>
  <c r="L32" i="20"/>
  <c r="I34" i="12"/>
  <c r="AF31" i="20"/>
  <c r="N31" i="20"/>
  <c r="AF32" i="20"/>
  <c r="N32" i="20"/>
  <c r="J31" i="20"/>
  <c r="J32" i="20"/>
  <c r="X34" i="12"/>
  <c r="Y34" i="12"/>
  <c r="A35" i="12"/>
  <c r="AE33" i="20"/>
  <c r="M33" i="20"/>
  <c r="F35" i="12"/>
  <c r="AC33" i="20"/>
  <c r="K33" i="20"/>
  <c r="G35" i="12"/>
  <c r="L33" i="20"/>
  <c r="I35" i="12"/>
  <c r="AF33" i="20"/>
  <c r="N33" i="20"/>
  <c r="J33" i="20"/>
  <c r="X35" i="12"/>
  <c r="Y35" i="12"/>
  <c r="A36" i="12"/>
  <c r="AE34" i="20"/>
  <c r="M34" i="20"/>
  <c r="F36" i="12"/>
  <c r="AC34" i="20"/>
  <c r="K34" i="20"/>
  <c r="G36" i="12"/>
  <c r="L34" i="20"/>
  <c r="I36" i="12"/>
  <c r="AF34" i="20"/>
  <c r="N34" i="20"/>
  <c r="J34" i="20"/>
  <c r="X36" i="12"/>
  <c r="Y36" i="12"/>
  <c r="A37" i="12"/>
  <c r="AE35" i="20"/>
  <c r="M35" i="20"/>
  <c r="F37" i="12"/>
  <c r="AC35" i="20"/>
  <c r="K35" i="20"/>
  <c r="G37" i="12"/>
  <c r="L35" i="20"/>
  <c r="I37" i="12"/>
  <c r="AF35" i="20"/>
  <c r="N35" i="20"/>
  <c r="J35" i="20"/>
  <c r="X37" i="12"/>
  <c r="Y37" i="12"/>
  <c r="A38" i="12"/>
  <c r="AE36" i="20"/>
  <c r="M36" i="20"/>
  <c r="F38" i="12"/>
  <c r="AC36" i="20"/>
  <c r="K36" i="20"/>
  <c r="G38" i="12"/>
  <c r="L36" i="20"/>
  <c r="I38" i="12"/>
  <c r="AF36" i="20"/>
  <c r="N36" i="20"/>
  <c r="J36" i="20"/>
  <c r="X38" i="12"/>
  <c r="Y38" i="12"/>
  <c r="A39" i="12"/>
  <c r="AE37" i="20"/>
  <c r="M37" i="20"/>
  <c r="F39" i="12"/>
  <c r="AC37" i="20"/>
  <c r="K37" i="20"/>
  <c r="G39" i="12"/>
  <c r="L37" i="20"/>
  <c r="I39" i="12"/>
  <c r="AF37" i="20"/>
  <c r="N37" i="20"/>
  <c r="J37" i="20"/>
  <c r="X39" i="12"/>
  <c r="Y39" i="12"/>
  <c r="A40" i="12"/>
  <c r="AE38" i="20"/>
  <c r="M38" i="20"/>
  <c r="F40" i="12"/>
  <c r="AC38" i="20"/>
  <c r="K38" i="20"/>
  <c r="G40" i="12"/>
  <c r="L38" i="20"/>
  <c r="I40" i="12"/>
  <c r="AF38" i="20"/>
  <c r="N38" i="20"/>
  <c r="J38" i="20"/>
  <c r="X40" i="12"/>
  <c r="Y40" i="12"/>
  <c r="A41" i="12"/>
  <c r="AE39" i="20"/>
  <c r="M39" i="20"/>
  <c r="F41" i="12"/>
  <c r="AC39" i="20"/>
  <c r="K39" i="20"/>
  <c r="G41" i="12"/>
  <c r="L39" i="20"/>
  <c r="I41" i="12"/>
  <c r="AF39" i="20"/>
  <c r="N39" i="20"/>
  <c r="J39" i="20"/>
  <c r="X41" i="12"/>
  <c r="Y41" i="12"/>
  <c r="A42" i="12"/>
  <c r="AE40" i="20"/>
  <c r="M40" i="20"/>
  <c r="F42" i="12"/>
  <c r="AC40" i="20"/>
  <c r="K40" i="20"/>
  <c r="G42" i="12"/>
  <c r="L40" i="20"/>
  <c r="I42" i="12"/>
  <c r="AF40" i="20"/>
  <c r="N40" i="20"/>
  <c r="J40" i="20"/>
  <c r="X42" i="12"/>
  <c r="I40" i="20"/>
  <c r="Y42" i="12"/>
  <c r="A43" i="12"/>
  <c r="AE41" i="20"/>
  <c r="M41" i="20"/>
  <c r="F43" i="12"/>
  <c r="AC41" i="20"/>
  <c r="K41" i="20"/>
  <c r="G43" i="12"/>
  <c r="L41" i="20"/>
  <c r="I43" i="12"/>
  <c r="AF41" i="20"/>
  <c r="N41" i="20"/>
  <c r="J41" i="20"/>
  <c r="X43" i="12"/>
  <c r="I41" i="20"/>
  <c r="Y43" i="12"/>
  <c r="A44" i="12"/>
  <c r="AE42" i="20"/>
  <c r="M42" i="20"/>
  <c r="F44" i="12"/>
  <c r="AC42" i="20"/>
  <c r="K42" i="20"/>
  <c r="G44" i="12"/>
  <c r="L42" i="20"/>
  <c r="I44" i="12"/>
  <c r="AF42" i="20"/>
  <c r="N42" i="20"/>
  <c r="J42" i="20"/>
  <c r="X44" i="12"/>
  <c r="I42" i="20"/>
  <c r="Y44" i="12"/>
  <c r="A45" i="12"/>
  <c r="AE43" i="20"/>
  <c r="M43" i="20"/>
  <c r="F45" i="12"/>
  <c r="AC43" i="20"/>
  <c r="K43" i="20"/>
  <c r="G45" i="12"/>
  <c r="L43" i="20"/>
  <c r="I45" i="12"/>
  <c r="J43" i="20"/>
  <c r="X45" i="12"/>
  <c r="I43" i="20"/>
  <c r="Y45" i="12"/>
  <c r="A46" i="12"/>
  <c r="AE44" i="20"/>
  <c r="M44" i="20"/>
  <c r="F46" i="12"/>
  <c r="AC44" i="20"/>
  <c r="K44" i="20"/>
  <c r="G46" i="12"/>
  <c r="L44" i="20"/>
  <c r="I46" i="12"/>
  <c r="AF43" i="20"/>
  <c r="N43" i="20"/>
  <c r="J44" i="20"/>
  <c r="X46" i="12"/>
  <c r="I44" i="20"/>
  <c r="Y46" i="12"/>
  <c r="A47" i="12"/>
  <c r="AE45" i="20"/>
  <c r="M45" i="20"/>
  <c r="F47" i="12"/>
  <c r="AC45" i="20"/>
  <c r="K45" i="20"/>
  <c r="G47" i="12"/>
  <c r="L45" i="20"/>
  <c r="I47" i="12"/>
  <c r="AF44" i="20"/>
  <c r="N44" i="20"/>
  <c r="J45" i="20"/>
  <c r="X47" i="12"/>
  <c r="I45" i="20"/>
  <c r="Y47" i="12"/>
  <c r="A48" i="12"/>
  <c r="AE46" i="20"/>
  <c r="M46" i="20"/>
  <c r="F48" i="12"/>
  <c r="AC46" i="20"/>
  <c r="K46" i="20"/>
  <c r="G48" i="12"/>
  <c r="L46" i="20"/>
  <c r="I48" i="12"/>
  <c r="AF45" i="20"/>
  <c r="N45" i="20"/>
  <c r="J46" i="20"/>
  <c r="X48" i="12"/>
  <c r="I46" i="20"/>
  <c r="Y48" i="12"/>
  <c r="A49" i="12"/>
  <c r="AE47" i="20"/>
  <c r="M47" i="20"/>
  <c r="F49" i="12"/>
  <c r="AC47" i="20"/>
  <c r="K47" i="20"/>
  <c r="G49" i="12"/>
  <c r="L47" i="20"/>
  <c r="I49" i="12"/>
  <c r="AF46" i="20"/>
  <c r="N46" i="20"/>
  <c r="J47" i="20"/>
  <c r="X49" i="12"/>
  <c r="I47" i="20"/>
  <c r="Y49" i="12"/>
  <c r="A50" i="12"/>
  <c r="AE48" i="20"/>
  <c r="M48" i="20"/>
  <c r="F50" i="12"/>
  <c r="AC48" i="20"/>
  <c r="K48" i="20"/>
  <c r="G50" i="12"/>
  <c r="L48" i="20"/>
  <c r="I50" i="12"/>
  <c r="AF47" i="20"/>
  <c r="N47" i="20"/>
  <c r="J48" i="20"/>
  <c r="X50" i="12"/>
  <c r="I48" i="20"/>
  <c r="Y50" i="12"/>
  <c r="A51" i="12"/>
  <c r="F51" i="12"/>
  <c r="G51" i="12"/>
  <c r="I51" i="12"/>
  <c r="AF48" i="20"/>
  <c r="N48" i="20"/>
  <c r="X51" i="12"/>
  <c r="Y51" i="12"/>
  <c r="A52" i="12"/>
  <c r="F52" i="12"/>
  <c r="G52" i="12"/>
  <c r="I52" i="12"/>
  <c r="X52" i="12"/>
  <c r="Y52" i="12"/>
  <c r="N5" i="18"/>
  <c r="O5" i="18"/>
  <c r="P5" i="18"/>
  <c r="Q5" i="18"/>
  <c r="R5" i="18"/>
  <c r="S5"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G13" i="16"/>
  <c r="H13" i="16"/>
  <c r="I13" i="16"/>
  <c r="J13" i="16"/>
  <c r="K13" i="16"/>
  <c r="L13" i="16"/>
  <c r="M13" i="16"/>
  <c r="N13" i="16"/>
  <c r="O13" i="16"/>
  <c r="P13" i="16"/>
  <c r="Q13" i="16"/>
  <c r="R13" i="16"/>
  <c r="S13" i="16"/>
  <c r="T13" i="16"/>
  <c r="U13" i="16"/>
  <c r="G14" i="16"/>
  <c r="H14" i="16"/>
  <c r="I14" i="16"/>
  <c r="J14" i="16"/>
  <c r="K14" i="16"/>
  <c r="L14" i="16"/>
  <c r="M14" i="16"/>
  <c r="N14" i="16"/>
  <c r="O14" i="16"/>
  <c r="P14" i="16"/>
  <c r="Q14" i="16"/>
  <c r="R14" i="16"/>
  <c r="S14" i="16"/>
  <c r="T14" i="16"/>
  <c r="U14" i="16"/>
  <c r="G15" i="16"/>
  <c r="H15" i="16"/>
  <c r="I15" i="16"/>
  <c r="J15" i="16"/>
  <c r="K15" i="16"/>
  <c r="L15" i="16"/>
  <c r="M15" i="16"/>
  <c r="N15" i="16"/>
  <c r="O15" i="16"/>
  <c r="P15" i="16"/>
  <c r="Q15" i="16"/>
  <c r="R15" i="16"/>
  <c r="S15" i="16"/>
  <c r="T15" i="16"/>
  <c r="U15" i="16"/>
  <c r="G16" i="16"/>
  <c r="H16" i="16"/>
  <c r="I16" i="16"/>
  <c r="J16" i="16"/>
  <c r="K16" i="16"/>
  <c r="L16" i="16"/>
  <c r="M16" i="16"/>
  <c r="N16" i="16"/>
  <c r="O16" i="16"/>
  <c r="P16" i="16"/>
  <c r="Q16" i="16"/>
  <c r="R16" i="16"/>
  <c r="S16" i="16"/>
  <c r="T16" i="16"/>
  <c r="U16" i="16"/>
  <c r="G17" i="16"/>
  <c r="H17" i="16"/>
  <c r="I17" i="16"/>
  <c r="J17" i="16"/>
  <c r="K17" i="16"/>
  <c r="L17" i="16"/>
  <c r="M17" i="16"/>
  <c r="N17" i="16"/>
  <c r="O17" i="16"/>
  <c r="P17" i="16"/>
  <c r="Q17" i="16"/>
  <c r="R17" i="16"/>
  <c r="S17" i="16"/>
  <c r="T17" i="16"/>
  <c r="U17" i="16"/>
  <c r="E104" i="14"/>
  <c r="E162" i="14"/>
  <c r="D162" i="14"/>
  <c r="C162" i="14"/>
  <c r="M3" i="20"/>
  <c r="F5" i="12"/>
  <c r="I4" i="20"/>
  <c r="B5" i="18"/>
  <c r="D5" i="18"/>
  <c r="I3" i="20"/>
  <c r="B4" i="18"/>
  <c r="D4" i="18"/>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7" i="12"/>
  <c r="A18" i="12"/>
  <c r="A19" i="12"/>
  <c r="A20" i="12"/>
  <c r="A21" i="12"/>
  <c r="A22" i="12"/>
  <c r="A23" i="12"/>
  <c r="A24" i="12"/>
  <c r="A25" i="12"/>
  <c r="A26" i="12"/>
  <c r="A27" i="12"/>
  <c r="A28" i="12"/>
  <c r="A29" i="12"/>
  <c r="A30" i="12"/>
  <c r="A31" i="12"/>
  <c r="A32" i="12"/>
  <c r="A33" i="12"/>
  <c r="W5" i="12"/>
  <c r="A5" i="12"/>
  <c r="AF4" i="20"/>
  <c r="N4" i="20"/>
  <c r="AF5" i="20"/>
  <c r="N5" i="20"/>
  <c r="AF6" i="20"/>
  <c r="N6" i="20"/>
  <c r="AF7" i="20"/>
  <c r="N7" i="20"/>
  <c r="AF8" i="20"/>
  <c r="N8" i="20"/>
  <c r="AF9" i="20"/>
  <c r="N9" i="20"/>
  <c r="AF10" i="20"/>
  <c r="N10" i="20"/>
  <c r="AF11" i="20"/>
  <c r="N11" i="20"/>
  <c r="AF12" i="20"/>
  <c r="N12" i="20"/>
  <c r="AF13" i="20"/>
  <c r="N13" i="20"/>
  <c r="AF14" i="20"/>
  <c r="N14" i="20"/>
  <c r="AF15" i="20"/>
  <c r="N15" i="20"/>
  <c r="AF16" i="20"/>
  <c r="N16" i="20"/>
  <c r="AF17" i="20"/>
  <c r="N17" i="20"/>
  <c r="AF18" i="20"/>
  <c r="N18" i="20"/>
  <c r="AF19" i="20"/>
  <c r="N19" i="20"/>
  <c r="AF20" i="20"/>
  <c r="N20" i="20"/>
  <c r="AF21" i="20"/>
  <c r="N21" i="20"/>
  <c r="AF22" i="20"/>
  <c r="N22" i="20"/>
  <c r="AF23" i="20"/>
  <c r="N23" i="20"/>
  <c r="AF24" i="20"/>
  <c r="N24" i="20"/>
  <c r="AF25" i="20"/>
  <c r="N25" i="20"/>
  <c r="AF26" i="20"/>
  <c r="N26" i="20"/>
  <c r="AF27" i="20"/>
  <c r="N27" i="20"/>
  <c r="AF28" i="20"/>
  <c r="N28" i="20"/>
  <c r="AF29" i="20"/>
  <c r="N29" i="20"/>
  <c r="AF30" i="20"/>
  <c r="N30" i="20"/>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J8" i="15"/>
  <c r="AE30" i="20"/>
  <c r="M30" i="20"/>
  <c r="F32" i="12"/>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alcChain>
</file>

<file path=xl/sharedStrings.xml><?xml version="1.0" encoding="utf-8"?>
<sst xmlns="http://schemas.openxmlformats.org/spreadsheetml/2006/main" count="2354" uniqueCount="608">
  <si>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</si>
  <si>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</si>
  <si>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</si>
  <si>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</si>
  <si>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</si>
  <si>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</si>
  <si>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</si>
  <si>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</si>
  <si>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</si>
  <si>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</si>
  <si>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</si>
  <si>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</si>
  <si>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</si>
  <si>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</si>
  <si>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</si>
  <si>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</si>
  <si>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</si>
  <si>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</si>
  <si>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</si>
  <si>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</si>
  <si>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</si>
  <si>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</si>
  <si>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</si>
  <si>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</si>
  <si>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</si>
  <si>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</si>
  <si>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</si>
  <si>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</si>
  <si>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</si>
  <si>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</si>
  <si>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</si>
  <si>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</si>
  <si>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</si>
  <si>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</si>
  <si>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</si>
  <si>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</si>
  <si>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</si>
  <si>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</si>
  <si>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</si>
  <si>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</si>
  <si>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</si>
  <si>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</si>
  <si>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</si>
  <si>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</si>
  <si>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</si>
  <si>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</si>
  <si>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</si>
  <si>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</si>
  <si>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</si>
  <si>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</si>
  <si>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</si>
  <si>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</si>
  <si>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</si>
  <si>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</si>
  <si>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</si>
  <si>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</si>
  <si>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</si>
  <si>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</si>
  <si>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</si>
  <si>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</si>
  <si>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</si>
  <si>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</si>
  <si>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</si>
  <si>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</si>
  <si>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</si>
  <si>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</si>
  <si>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</si>
  <si>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</si>
  <si>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</si>
  <si>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</si>
  <si>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</si>
  <si>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</si>
  <si>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</si>
  <si>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</si>
  <si>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</si>
  <si>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</si>
  <si>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</si>
  <si>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</si>
  <si>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</si>
  <si>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</si>
  <si>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</si>
  <si>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</si>
  <si>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</si>
  <si>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</si>
  <si>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</si>
  <si>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</si>
  <si>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</si>
  <si>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</si>
  <si>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</si>
  <si>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</si>
  <si>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</si>
  <si>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</si>
  <si>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</si>
  <si>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</si>
  <si>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</si>
  <si>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</si>
  <si>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</si>
  <si>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</si>
  <si>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</si>
  <si>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</si>
  <si>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</si>
  <si>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</si>
  <si>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</si>
  <si>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</si>
  <si>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</si>
  <si>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</si>
  <si>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</si>
  <si>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</si>
  <si>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</si>
  <si>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</si>
  <si>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</si>
  <si>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</si>
  <si>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</si>
  <si>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</si>
  <si>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</si>
  <si>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</si>
  <si>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</si>
  <si>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</si>
  <si>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</si>
  <si>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</si>
  <si>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</si>
  <si>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</si>
  <si>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</si>
  <si>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</si>
  <si>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</si>
  <si>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</si>
  <si>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</si>
  <si>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</si>
  <si>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</si>
  <si>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</si>
  <si>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</si>
  <si>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</si>
  <si>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</si>
  <si>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</si>
  <si>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</si>
  <si>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</si>
  <si>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</si>
  <si>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</si>
  <si>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</si>
  <si>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</si>
  <si>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</si>
  <si>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</si>
  <si>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</si>
  <si>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</si>
  <si>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</si>
  <si>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</si>
  <si>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</si>
  <si>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</si>
  <si>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</si>
  <si>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</si>
  <si>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</si>
  <si>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</si>
  <si>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</si>
  <si>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</si>
  <si>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</si>
  <si>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</si>
  <si>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</si>
  <si>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</si>
  <si>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</si>
  <si>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</si>
  <si>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</si>
  <si>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</si>
  <si>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</si>
  <si>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</si>
  <si>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</si>
  <si>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</si>
  <si>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</si>
  <si>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</si>
  <si>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</si>
  <si>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</si>
  <si>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</si>
  <si>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</si>
  <si>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</si>
  <si>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</si>
  <si>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</si>
  <si>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</si>
  <si>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</si>
  <si>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</si>
  <si>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</si>
  <si>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</si>
  <si>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</si>
  <si>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</si>
  <si>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</si>
  <si>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</si>
  <si>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</si>
  <si>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</si>
  <si>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</si>
  <si>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</si>
  <si>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</si>
  <si>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fstage05</t>
  </si>
  <si>
    <t>04.plist</t>
  </si>
  <si>
    <t>主线战斗1</t>
    <rPh sb="0" eb="1">
      <t>zhu'xian</t>
    </rPh>
    <rPh sb="2" eb="3">
      <t>zhan'd</t>
    </rPh>
    <phoneticPr fontId="3" type="noConversion"/>
  </si>
  <si>
    <t>主线战斗2</t>
    <rPh sb="0" eb="1">
      <t>zhu'xian</t>
    </rPh>
    <rPh sb="2" eb="3">
      <t>zhan'd</t>
    </rPh>
    <phoneticPr fontId="3" type="noConversion"/>
  </si>
  <si>
    <t>主线战斗3</t>
    <rPh sb="0" eb="1">
      <t>zhu'xian</t>
    </rPh>
    <rPh sb="2" eb="3">
      <t>zhan'd</t>
    </rPh>
    <phoneticPr fontId="3" type="noConversion"/>
  </si>
  <si>
    <t>主线战斗4</t>
    <rPh sb="0" eb="1">
      <t>zhu'xian</t>
    </rPh>
    <rPh sb="2" eb="3">
      <t>zhan'd</t>
    </rPh>
    <phoneticPr fontId="3" type="noConversion"/>
  </si>
  <si>
    <t>主线战斗5</t>
    <rPh sb="0" eb="1">
      <t>zhu'xian</t>
    </rPh>
    <rPh sb="2" eb="3">
      <t>zhan'd</t>
    </rPh>
    <phoneticPr fontId="3" type="noConversion"/>
  </si>
  <si>
    <t>主线战斗6</t>
    <rPh sb="0" eb="1">
      <t>zhu'xian</t>
    </rPh>
    <rPh sb="2" eb="3">
      <t>zhan'd</t>
    </rPh>
    <phoneticPr fontId="3" type="noConversion"/>
  </si>
  <si>
    <t>主线战斗7</t>
    <rPh sb="0" eb="1">
      <t>zhu'xian</t>
    </rPh>
    <rPh sb="2" eb="3">
      <t>zhan'd</t>
    </rPh>
    <phoneticPr fontId="3" type="noConversion"/>
  </si>
  <si>
    <t>主线战斗8</t>
    <rPh sb="0" eb="1">
      <t>zhu'xian</t>
    </rPh>
    <rPh sb="2" eb="3">
      <t>zhan'd</t>
    </rPh>
    <phoneticPr fontId="3" type="noConversion"/>
  </si>
  <si>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</si>
  <si>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</si>
  <si>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</si>
  <si>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介绍技能</t>
    <rPh sb="0" eb="1">
      <t>jie'shao</t>
    </rPh>
    <rPh sb="2" eb="3">
      <t>ji'neng</t>
    </rPh>
    <phoneticPr fontId="3" type="noConversion"/>
  </si>
  <si>
    <t>1个怪打2次</t>
    <rPh sb="1" eb="2">
      <t>ge</t>
    </rPh>
    <rPh sb="2" eb="3">
      <t>guai</t>
    </rPh>
    <rPh sb="3" eb="4">
      <t>da</t>
    </rPh>
    <rPh sb="5" eb="6">
      <t>ci</t>
    </rPh>
    <phoneticPr fontId="3" type="noConversion"/>
  </si>
  <si>
    <t>打完后升级技能</t>
    <rPh sb="0" eb="1">
      <t>da</t>
    </rPh>
    <rPh sb="1" eb="2">
      <t>wan</t>
    </rPh>
    <rPh sb="2" eb="3">
      <t>hou</t>
    </rPh>
    <rPh sb="3" eb="4">
      <t>sheng'j</t>
    </rPh>
    <rPh sb="5" eb="6">
      <t>ji'neng</t>
    </rPh>
    <phoneticPr fontId="3" type="noConversion"/>
  </si>
  <si>
    <t>能力提升检验</t>
    <rPh sb="0" eb="1">
      <t>neng'l</t>
    </rPh>
    <rPh sb="2" eb="3">
      <t>ti'sheng</t>
    </rPh>
    <rPh sb="4" eb="5">
      <t>jian'yan</t>
    </rPh>
    <phoneticPr fontId="3" type="noConversion"/>
  </si>
  <si>
    <t>2个怪。1下死</t>
    <rPh sb="1" eb="2">
      <t>ge</t>
    </rPh>
    <rPh sb="2" eb="3">
      <t>guai</t>
    </rPh>
    <rPh sb="5" eb="6">
      <t>xia</t>
    </rPh>
    <rPh sb="6" eb="7">
      <t>si</t>
    </rPh>
    <phoneticPr fontId="3" type="noConversion"/>
  </si>
  <si>
    <t>这里是个演示战斗</t>
    <rPh sb="0" eb="1">
      <t>zhe'l</t>
    </rPh>
    <rPh sb="2" eb="3">
      <t>s</t>
    </rPh>
    <rPh sb="3" eb="4">
      <t>ge</t>
    </rPh>
    <rPh sb="4" eb="5">
      <t>yan's</t>
    </rPh>
    <rPh sb="6" eb="7">
      <t>zhan'd</t>
    </rPh>
    <phoneticPr fontId="3" type="noConversion"/>
  </si>
  <si>
    <t>打完后招募第一个伙伴</t>
    <rPh sb="0" eb="1">
      <t>da'wan</t>
    </rPh>
    <rPh sb="2" eb="3">
      <t>hou</t>
    </rPh>
    <rPh sb="3" eb="4">
      <t>zhao'm</t>
    </rPh>
    <rPh sb="5" eb="6">
      <t>di'yi</t>
    </rPh>
    <rPh sb="7" eb="8">
      <t>ge</t>
    </rPh>
    <rPh sb="8" eb="9">
      <t>huo'b</t>
    </rPh>
    <phoneticPr fontId="3" type="noConversion"/>
  </si>
  <si>
    <t>己方3个角色。。吗</t>
    <rPh sb="0" eb="1">
      <t>ji'f</t>
    </rPh>
    <rPh sb="3" eb="4">
      <t>ge</t>
    </rPh>
    <rPh sb="4" eb="5">
      <t>jiao's</t>
    </rPh>
    <rPh sb="8" eb="9">
      <t>m</t>
    </rPh>
    <phoneticPr fontId="3" type="noConversion"/>
  </si>
  <si>
    <t>主线战斗9</t>
    <rPh sb="0" eb="1">
      <t>zhu'xian</t>
    </rPh>
    <rPh sb="2" eb="3">
      <t>zhan'd</t>
    </rPh>
    <phoneticPr fontId="3" type="noConversion"/>
  </si>
  <si>
    <t>5.plist</t>
  </si>
  <si>
    <t>主线战斗10</t>
    <rPh sb="0" eb="1">
      <t>zhu'xian</t>
    </rPh>
    <rPh sb="2" eb="3">
      <t>zhan'd</t>
    </rPh>
    <phoneticPr fontId="3" type="noConversion"/>
  </si>
  <si>
    <t>6.plist</t>
  </si>
  <si>
    <t>主线战斗11</t>
    <rPh sb="0" eb="1">
      <t>zhu'xian</t>
    </rPh>
    <rPh sb="2" eb="3">
      <t>zhan'd</t>
    </rPh>
    <phoneticPr fontId="3" type="noConversion"/>
  </si>
  <si>
    <t>7.plist</t>
  </si>
  <si>
    <t>主线战斗12</t>
    <rPh sb="0" eb="1">
      <t>zhu'xian</t>
    </rPh>
    <rPh sb="2" eb="3">
      <t>zhan'd</t>
    </rPh>
    <phoneticPr fontId="3" type="noConversion"/>
  </si>
  <si>
    <t>8.plist</t>
  </si>
  <si>
    <t>主线战斗13</t>
    <rPh sb="0" eb="1">
      <t>zhu'xian</t>
    </rPh>
    <rPh sb="2" eb="3">
      <t>zhan'd</t>
    </rPh>
    <phoneticPr fontId="3" type="noConversion"/>
  </si>
  <si>
    <t>9.plist</t>
  </si>
  <si>
    <t>主线战斗14</t>
    <rPh sb="0" eb="1">
      <t>zhu'xian</t>
    </rPh>
    <rPh sb="2" eb="3">
      <t>zhan'd</t>
    </rPh>
    <phoneticPr fontId="3" type="noConversion"/>
  </si>
  <si>
    <t>10.plist</t>
  </si>
  <si>
    <t>小蘑菇</t>
  </si>
  <si>
    <t>小蘑菇</t>
    <rPh sb="0" eb="1">
      <t>xiao</t>
    </rPh>
    <rPh sb="1" eb="2">
      <t>mo'g</t>
    </rPh>
    <phoneticPr fontId="3" type="noConversion"/>
  </si>
  <si>
    <t>食人花</t>
  </si>
  <si>
    <t>食人花</t>
    <rPh sb="0" eb="1">
      <t>shi'ren'hua</t>
    </rPh>
    <phoneticPr fontId="3" type="noConversion"/>
  </si>
  <si>
    <t>小花精</t>
  </si>
  <si>
    <t>树妖</t>
  </si>
  <si>
    <t>树妖</t>
    <rPh sb="0" eb="1">
      <t>shu'yao</t>
    </rPh>
    <phoneticPr fontId="3" type="noConversion"/>
  </si>
  <si>
    <t>狂暴莉莉丝</t>
  </si>
  <si>
    <t>狂暴莉莉丝</t>
    <rPh sb="0" eb="1">
      <t>kuang'bao</t>
    </rPh>
    <rPh sb="2" eb="3">
      <t>l'l's</t>
    </rPh>
    <phoneticPr fontId="3" type="noConversion"/>
  </si>
  <si>
    <t>甲虫精</t>
    <rPh sb="0" eb="1">
      <t>jia'chong</t>
    </rPh>
    <rPh sb="2" eb="3">
      <t>jing</t>
    </rPh>
    <phoneticPr fontId="3" type="noConversion"/>
  </si>
  <si>
    <t>怪物特点</t>
    <rPh sb="0" eb="1">
      <t>guai'w</t>
    </rPh>
    <rPh sb="2" eb="3">
      <t>te'dian</t>
    </rPh>
    <phoneticPr fontId="3" type="noConversion"/>
  </si>
  <si>
    <t>普通单体攻击</t>
    <rPh sb="0" eb="1">
      <t>pu't</t>
    </rPh>
    <rPh sb="2" eb="3">
      <t>dan't</t>
    </rPh>
    <rPh sb="4" eb="5">
      <t>gong'j</t>
    </rPh>
    <phoneticPr fontId="3" type="noConversion"/>
  </si>
  <si>
    <t>小蘑菇</t>
    <rPh sb="0" eb="1">
      <t>xiao'mo'g</t>
    </rPh>
    <phoneticPr fontId="3" type="noConversion"/>
  </si>
  <si>
    <t>小花精</t>
    <rPh sb="0" eb="1">
      <t>xiao</t>
    </rPh>
    <rPh sb="1" eb="2">
      <t>hua</t>
    </rPh>
    <rPh sb="2" eb="3">
      <t>jing'l</t>
    </rPh>
    <phoneticPr fontId="3" type="noConversion"/>
  </si>
  <si>
    <t>毒蘑菇</t>
    <rPh sb="0" eb="1">
      <t>du</t>
    </rPh>
    <rPh sb="1" eb="2">
      <t>mo'gu</t>
    </rPh>
    <phoneticPr fontId="3" type="noConversion"/>
  </si>
  <si>
    <t>黄蜂怪</t>
    <rPh sb="0" eb="1">
      <t>huang'feng</t>
    </rPh>
    <rPh sb="2" eb="3">
      <t>guai</t>
    </rPh>
    <phoneticPr fontId="3" type="noConversion"/>
  </si>
  <si>
    <t>藤蔓怪</t>
    <rPh sb="0" eb="1">
      <t>teng'man</t>
    </rPh>
    <rPh sb="2" eb="3">
      <t>guai</t>
    </rPh>
    <phoneticPr fontId="3" type="noConversion"/>
  </si>
  <si>
    <t>名字</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</si>
  <si>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</si>
  <si>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</si>
  <si>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</si>
  <si>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</si>
  <si>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</si>
  <si>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</si>
  <si>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</si>
  <si>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</si>
  <si>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</si>
  <si>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</si>
  <si>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</si>
  <si>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</si>
  <si>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</si>
  <si>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</si>
  <si>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</si>
  <si>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</si>
  <si>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</si>
  <si>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</si>
  <si>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</si>
  <si>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</si>
  <si>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</si>
  <si>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</si>
  <si>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</si>
  <si>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</si>
  <si>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</si>
  <si>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</si>
  <si>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m10000</t>
  </si>
  <si>
    <t>m1004</t>
  </si>
  <si>
    <t>m1007</t>
  </si>
  <si>
    <t>m1008</t>
  </si>
  <si>
    <t>m1000</t>
  </si>
  <si>
    <t>m1001</t>
  </si>
  <si>
    <t>m1002</t>
  </si>
  <si>
    <t>m1006</t>
  </si>
  <si>
    <t>m1003</t>
  </si>
  <si>
    <t>小花精</t>
    <rPh sb="0" eb="1">
      <t>xiao</t>
    </rPh>
    <rPh sb="1" eb="2">
      <t>haua</t>
    </rPh>
    <rPh sb="2" eb="3">
      <t>jing</t>
    </rPh>
    <phoneticPr fontId="3" type="noConversion"/>
  </si>
  <si>
    <t>小花精</t>
    <rPh sb="0" eb="1">
      <t>xiao</t>
    </rPh>
    <rPh sb="1" eb="2">
      <t>hua</t>
    </rPh>
    <rPh sb="2" eb="3">
      <t>jing</t>
    </rPh>
    <phoneticPr fontId="3" type="noConversion"/>
  </si>
  <si>
    <t>怪物序号</t>
    <rPh sb="0" eb="1">
      <t>guai'w</t>
    </rPh>
    <rPh sb="2" eb="3">
      <t>xu'hao</t>
    </rPh>
    <phoneticPr fontId="3" type="noConversion"/>
  </si>
  <si>
    <t>属性比率</t>
    <rPh sb="0" eb="1">
      <t>shu'x</t>
    </rPh>
    <rPh sb="2" eb="3">
      <t>bi'l</t>
    </rPh>
    <phoneticPr fontId="3" type="noConversion"/>
  </si>
  <si>
    <t>主线战斗15</t>
    <rPh sb="0" eb="1">
      <t>zhu'xian</t>
    </rPh>
    <rPh sb="2" eb="3">
      <t>zhan'd</t>
    </rPh>
    <phoneticPr fontId="3" type="noConversion"/>
  </si>
  <si>
    <t>11.plist</t>
  </si>
  <si>
    <t>当前的问题</t>
    <rPh sb="0" eb="1">
      <t>dang'q</t>
    </rPh>
    <rPh sb="2" eb="3">
      <t>d</t>
    </rPh>
    <rPh sb="3" eb="4">
      <t>wen't</t>
    </rPh>
    <phoneticPr fontId="3" type="noConversion"/>
  </si>
  <si>
    <t>我的任务已经有了。</t>
    <rPh sb="0" eb="1">
      <t>wo</t>
    </rPh>
    <rPh sb="1" eb="2">
      <t>d</t>
    </rPh>
    <rPh sb="2" eb="3">
      <t>ren'wu</t>
    </rPh>
    <rPh sb="4" eb="5">
      <t>yi'j</t>
    </rPh>
    <rPh sb="6" eb="7">
      <t>you</t>
    </rPh>
    <rPh sb="7" eb="8">
      <t>l</t>
    </rPh>
    <phoneticPr fontId="3" type="noConversion"/>
  </si>
  <si>
    <t>但是接下来怎么办？</t>
    <rPh sb="0" eb="1">
      <t>dan</t>
    </rPh>
    <rPh sb="1" eb="2">
      <t>s</t>
    </rPh>
    <rPh sb="2" eb="3">
      <t>jie'xia'l</t>
    </rPh>
    <rPh sb="5" eb="6">
      <t>z'm'ban</t>
    </rPh>
    <phoneticPr fontId="3" type="noConversion"/>
  </si>
  <si>
    <t>方向</t>
    <rPh sb="0" eb="1">
      <t>fang'x</t>
    </rPh>
    <phoneticPr fontId="3" type="noConversion"/>
  </si>
  <si>
    <t>导弹</t>
    <rPh sb="0" eb="1">
      <t>dao'dan</t>
    </rPh>
    <phoneticPr fontId="3" type="noConversion"/>
  </si>
  <si>
    <t>炮术</t>
    <rPh sb="0" eb="1">
      <t>pao</t>
    </rPh>
    <rPh sb="1" eb="2">
      <t>shu</t>
    </rPh>
    <phoneticPr fontId="3" type="noConversion"/>
  </si>
  <si>
    <t>yst</t>
    <phoneticPr fontId="3" type="noConversion"/>
  </si>
  <si>
    <t>niv</t>
    <phoneticPr fontId="3" type="noConversion"/>
  </si>
  <si>
    <t>domi</t>
    <phoneticPr fontId="3" type="noConversion"/>
  </si>
  <si>
    <t>无人机</t>
    <rPh sb="0" eb="1">
      <t>wu'r'j</t>
    </rPh>
    <phoneticPr fontId="3" type="noConversion"/>
  </si>
  <si>
    <t>小蘑菇</t>
    <rPh sb="0" eb="1">
      <t>xiao</t>
    </rPh>
    <rPh sb="1" eb="2">
      <t>mo'gu</t>
    </rPh>
    <phoneticPr fontId="3" type="noConversion"/>
  </si>
  <si>
    <t>食人花</t>
    <rPh sb="0" eb="1">
      <t>shi'r'h</t>
    </rPh>
    <phoneticPr fontId="3" type="noConversion"/>
  </si>
  <si>
    <t>食人花</t>
    <rPh sb="0" eb="1">
      <t>shi'ren'h</t>
    </rPh>
    <phoneticPr fontId="3" type="noConversion"/>
  </si>
  <si>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</si>
  <si>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</si>
  <si>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</si>
  <si>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</si>
  <si>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位置下限</t>
    <rPh sb="0" eb="1">
      <t>wei'z</t>
    </rPh>
    <rPh sb="2" eb="3">
      <t>xia'xian</t>
    </rPh>
    <phoneticPr fontId="3" type="noConversion"/>
  </si>
  <si>
    <t>位置上限</t>
    <rPh sb="0" eb="1">
      <t>wei'z</t>
    </rPh>
    <rPh sb="2" eb="3">
      <t>shagn'x</t>
    </rPh>
    <phoneticPr fontId="3" type="noConversion"/>
  </si>
  <si>
    <t>最大</t>
    <rPh sb="0" eb="1">
      <t>zui'd</t>
    </rPh>
    <phoneticPr fontId="3" type="noConversion"/>
  </si>
  <si>
    <t>角色标号</t>
    <rPh sb="0" eb="1">
      <t>jiao's</t>
    </rPh>
    <rPh sb="2" eb="3">
      <t>biao'hao</t>
    </rPh>
    <phoneticPr fontId="3" type="noConversion"/>
  </si>
  <si>
    <t>对应标号</t>
    <rPh sb="0" eb="1">
      <t>dui'ying</t>
    </rPh>
    <rPh sb="2" eb="3">
      <t>biao'h</t>
    </rPh>
    <phoneticPr fontId="3" type="noConversion"/>
  </si>
  <si>
    <t>1——3</t>
    <phoneticPr fontId="3" type="noConversion"/>
  </si>
  <si>
    <t>阵型最数量</t>
    <rPh sb="0" eb="1">
      <t>zhen'x</t>
    </rPh>
    <rPh sb="2" eb="3">
      <t>zui'da</t>
    </rPh>
    <rPh sb="3" eb="4">
      <t>shu'l</t>
    </rPh>
    <phoneticPr fontId="3" type="noConversion"/>
  </si>
  <si>
    <t>4——6</t>
    <phoneticPr fontId="3" type="noConversion"/>
  </si>
  <si>
    <t>7——9</t>
    <phoneticPr fontId="3" type="noConversion"/>
  </si>
  <si>
    <t>甲虫精</t>
  </si>
  <si>
    <t>小蘑菇</t>
    <rPh sb="0" eb="1">
      <t>xiao'm'gu</t>
    </rPh>
    <phoneticPr fontId="3" type="noConversion"/>
  </si>
  <si>
    <t>毒蘑菇</t>
  </si>
  <si>
    <t>黄蜂怪</t>
  </si>
  <si>
    <t>黄蜂怪</t>
    <rPh sb="0" eb="1">
      <t>huang'feng'guai</t>
    </rPh>
    <phoneticPr fontId="3" type="noConversion"/>
  </si>
  <si>
    <t>序位号</t>
    <rPh sb="0" eb="1">
      <t>xu</t>
    </rPh>
    <rPh sb="1" eb="2">
      <t>wei</t>
    </rPh>
    <rPh sb="2" eb="3">
      <t>hao</t>
    </rPh>
    <phoneticPr fontId="3" type="noConversion"/>
  </si>
  <si>
    <t>随机阵型</t>
    <rPh sb="0" eb="1">
      <t>sui'j</t>
    </rPh>
    <rPh sb="2" eb="3">
      <t>zhen'x</t>
    </rPh>
    <phoneticPr fontId="3" type="noConversion"/>
  </si>
  <si>
    <t>角色随机</t>
    <rPh sb="0" eb="1">
      <t>jiao's</t>
    </rPh>
    <rPh sb="2" eb="3">
      <t>sui'j</t>
    </rPh>
    <phoneticPr fontId="3" type="noConversion"/>
  </si>
  <si>
    <t>位置标号</t>
    <rPh sb="0" eb="1">
      <t>wei'z</t>
    </rPh>
    <rPh sb="2" eb="3">
      <t>biao'h</t>
    </rPh>
    <phoneticPr fontId="3" type="noConversion"/>
  </si>
  <si>
    <r>
      <t>角色随机</t>
    </r>
    <r>
      <rPr>
        <b/>
        <sz val="12"/>
        <color theme="1"/>
        <rFont val="宋体"/>
        <family val="2"/>
        <charset val="134"/>
        <scheme val="minor"/>
      </rPr>
      <t>上限</t>
    </r>
    <rPh sb="0" eb="1">
      <t>jiao's</t>
    </rPh>
    <rPh sb="2" eb="3">
      <t>sui'j</t>
    </rPh>
    <rPh sb="4" eb="5">
      <t>shang'x</t>
    </rPh>
    <phoneticPr fontId="3" type="noConversion"/>
  </si>
  <si>
    <t>阵型排数</t>
    <rPh sb="0" eb="1">
      <t>zhen'x</t>
    </rPh>
    <rPh sb="2" eb="3">
      <t>pai</t>
    </rPh>
    <rPh sb="3" eb="4">
      <t>shu</t>
    </rPh>
    <phoneticPr fontId="3" type="noConversion"/>
  </si>
  <si>
    <t>角色随机复制值</t>
    <rPh sb="0" eb="1">
      <t>jiao's</t>
    </rPh>
    <rPh sb="2" eb="3">
      <t>sui'j</t>
    </rPh>
    <rPh sb="4" eb="5">
      <t>fu'zhi</t>
    </rPh>
    <rPh sb="6" eb="7">
      <t>zhi</t>
    </rPh>
    <phoneticPr fontId="3" type="noConversion"/>
  </si>
  <si>
    <t>角色标号</t>
    <rPh sb="0" eb="1">
      <t>jiao's</t>
    </rPh>
    <rPh sb="2" eb="3">
      <t>biao'h</t>
    </rPh>
    <phoneticPr fontId="3" type="noConversion"/>
  </si>
  <si>
    <t>藤蔓怪</t>
  </si>
  <si>
    <t>阵型怪物数</t>
    <rPh sb="0" eb="1">
      <t>zhen'x</t>
    </rPh>
    <rPh sb="2" eb="3">
      <t>guai'w</t>
    </rPh>
    <rPh sb="4" eb="5">
      <t>shu</t>
    </rPh>
    <phoneticPr fontId="3" type="noConversion"/>
  </si>
  <si>
    <t>主线战斗16</t>
    <rPh sb="0" eb="1">
      <t>zhu'xian</t>
    </rPh>
    <rPh sb="2" eb="3">
      <t>zhan'd</t>
    </rPh>
    <phoneticPr fontId="3" type="noConversion"/>
  </si>
  <si>
    <t>12.plist</t>
  </si>
  <si>
    <t>主线战斗17</t>
    <rPh sb="0" eb="1">
      <t>zhu'xian</t>
    </rPh>
    <rPh sb="2" eb="3">
      <t>zhan'd</t>
    </rPh>
    <phoneticPr fontId="3" type="noConversion"/>
  </si>
  <si>
    <t>13.plist</t>
  </si>
  <si>
    <t>主线战斗18</t>
    <rPh sb="0" eb="1">
      <t>zhu'xian</t>
    </rPh>
    <rPh sb="2" eb="3">
      <t>zhan'd</t>
    </rPh>
    <phoneticPr fontId="3" type="noConversion"/>
  </si>
  <si>
    <t>14.plist</t>
  </si>
  <si>
    <t>主线战斗19</t>
    <rPh sb="0" eb="1">
      <t>zhu'xian</t>
    </rPh>
    <rPh sb="2" eb="3">
      <t>zhan'd</t>
    </rPh>
    <phoneticPr fontId="3" type="noConversion"/>
  </si>
  <si>
    <t>15.plist</t>
  </si>
  <si>
    <t>主线战斗20</t>
    <rPh sb="0" eb="1">
      <t>zhu'xian</t>
    </rPh>
    <rPh sb="2" eb="3">
      <t>zhan'd</t>
    </rPh>
    <phoneticPr fontId="3" type="noConversion"/>
  </si>
  <si>
    <t>16.plist</t>
  </si>
  <si>
    <t>主线战斗21</t>
    <rPh sb="0" eb="1">
      <t>zhu'xian</t>
    </rPh>
    <rPh sb="2" eb="3">
      <t>zhan'd</t>
    </rPh>
    <phoneticPr fontId="3" type="noConversion"/>
  </si>
  <si>
    <t>17.plist</t>
  </si>
  <si>
    <t>主线战斗22</t>
    <rPh sb="0" eb="1">
      <t>zhu'xian</t>
    </rPh>
    <rPh sb="2" eb="3">
      <t>zhan'd</t>
    </rPh>
    <phoneticPr fontId="3" type="noConversion"/>
  </si>
  <si>
    <t>18.plist</t>
  </si>
  <si>
    <t>主线战斗23</t>
    <rPh sb="0" eb="1">
      <t>zhu'xian</t>
    </rPh>
    <rPh sb="2" eb="3">
      <t>zhan'd</t>
    </rPh>
    <phoneticPr fontId="3" type="noConversion"/>
  </si>
  <si>
    <t>19.plist</t>
  </si>
  <si>
    <t>主线战斗24</t>
    <rPh sb="0" eb="1">
      <t>zhu'xian</t>
    </rPh>
    <rPh sb="2" eb="3">
      <t>zhan'd</t>
    </rPh>
    <phoneticPr fontId="3" type="noConversion"/>
  </si>
  <si>
    <t>20.plist</t>
  </si>
  <si>
    <t>主线战斗25</t>
    <rPh sb="0" eb="1">
      <t>zhu'xian</t>
    </rPh>
    <rPh sb="2" eb="3">
      <t>zhan'd</t>
    </rPh>
    <phoneticPr fontId="3" type="noConversion"/>
  </si>
  <si>
    <t>21.plist</t>
  </si>
  <si>
    <t>主线战斗26</t>
    <rPh sb="0" eb="1">
      <t>zhu'xian</t>
    </rPh>
    <rPh sb="2" eb="3">
      <t>zhan'd</t>
    </rPh>
    <phoneticPr fontId="3" type="noConversion"/>
  </si>
  <si>
    <t>22.plist</t>
  </si>
  <si>
    <t>主线战斗27</t>
    <rPh sb="0" eb="1">
      <t>zhu'xian</t>
    </rPh>
    <rPh sb="2" eb="3">
      <t>zhan'd</t>
    </rPh>
    <phoneticPr fontId="3" type="noConversion"/>
  </si>
  <si>
    <t>23.plist</t>
  </si>
  <si>
    <t>主线战斗28</t>
    <rPh sb="0" eb="1">
      <t>zhu'xian</t>
    </rPh>
    <rPh sb="2" eb="3">
      <t>zhan'd</t>
    </rPh>
    <phoneticPr fontId="3" type="noConversion"/>
  </si>
  <si>
    <t>24.plist</t>
  </si>
  <si>
    <t>主线战斗29</t>
    <rPh sb="0" eb="1">
      <t>zhu'xian</t>
    </rPh>
    <rPh sb="2" eb="3">
      <t>zhan'd</t>
    </rPh>
    <phoneticPr fontId="3" type="noConversion"/>
  </si>
  <si>
    <t>25.plist</t>
  </si>
  <si>
    <t>主线战斗30</t>
    <rPh sb="0" eb="1">
      <t>zhu'xian</t>
    </rPh>
    <rPh sb="2" eb="3">
      <t>zhan'd</t>
    </rPh>
    <phoneticPr fontId="3" type="noConversion"/>
  </si>
  <si>
    <t>26.plist</t>
  </si>
  <si>
    <t>主线战斗31</t>
    <rPh sb="0" eb="1">
      <t>zhu'xian</t>
    </rPh>
    <rPh sb="2" eb="3">
      <t>zhan'd</t>
    </rPh>
    <phoneticPr fontId="3" type="noConversion"/>
  </si>
  <si>
    <t>27.plist</t>
  </si>
  <si>
    <t>主线战斗32</t>
    <rPh sb="0" eb="1">
      <t>zhu'xian</t>
    </rPh>
    <rPh sb="2" eb="3">
      <t>zhan'd</t>
    </rPh>
    <phoneticPr fontId="3" type="noConversion"/>
  </si>
  <si>
    <t>28.plist</t>
  </si>
  <si>
    <t>主线战斗33</t>
    <rPh sb="0" eb="1">
      <t>zhu'xian</t>
    </rPh>
    <rPh sb="2" eb="3">
      <t>zhan'd</t>
    </rPh>
    <phoneticPr fontId="3" type="noConversion"/>
  </si>
  <si>
    <t>29.plist</t>
  </si>
  <si>
    <t>主线战斗34</t>
    <rPh sb="0" eb="1">
      <t>zhu'xian</t>
    </rPh>
    <rPh sb="2" eb="3">
      <t>zhan'd</t>
    </rPh>
    <phoneticPr fontId="3" type="noConversion"/>
  </si>
  <si>
    <t>30.plist</t>
  </si>
  <si>
    <t>主线战斗35</t>
    <rPh sb="0" eb="1">
      <t>zhu'xian</t>
    </rPh>
    <rPh sb="2" eb="3">
      <t>zhan'd</t>
    </rPh>
    <phoneticPr fontId="3" type="noConversion"/>
  </si>
  <si>
    <t>31.plist</t>
  </si>
  <si>
    <t>主线战斗36</t>
    <rPh sb="0" eb="1">
      <t>zhu'xian</t>
    </rPh>
    <rPh sb="2" eb="3">
      <t>zhan'd</t>
    </rPh>
    <phoneticPr fontId="3" type="noConversion"/>
  </si>
  <si>
    <t>32.plist</t>
  </si>
  <si>
    <t>主线战斗37</t>
    <rPh sb="0" eb="1">
      <t>zhu'xian</t>
    </rPh>
    <rPh sb="2" eb="3">
      <t>zhan'd</t>
    </rPh>
    <phoneticPr fontId="3" type="noConversion"/>
  </si>
  <si>
    <t>33.plist</t>
  </si>
  <si>
    <t>主线战斗38</t>
    <rPh sb="0" eb="1">
      <t>zhu'xian</t>
    </rPh>
    <rPh sb="2" eb="3">
      <t>zhan'd</t>
    </rPh>
    <phoneticPr fontId="3" type="noConversion"/>
  </si>
  <si>
    <t>34.plist</t>
  </si>
  <si>
    <t>主线战斗39</t>
    <rPh sb="0" eb="1">
      <t>zhu'xian</t>
    </rPh>
    <rPh sb="2" eb="3">
      <t>zhan'd</t>
    </rPh>
    <phoneticPr fontId="3" type="noConversion"/>
  </si>
  <si>
    <t>35.plist</t>
  </si>
  <si>
    <t>主线战斗40</t>
    <rPh sb="0" eb="1">
      <t>zhu'xian</t>
    </rPh>
    <rPh sb="2" eb="3">
      <t>zhan'd</t>
    </rPh>
    <phoneticPr fontId="3" type="noConversion"/>
  </si>
  <si>
    <t>36.plist</t>
  </si>
  <si>
    <t>主线战斗41</t>
    <rPh sb="0" eb="1">
      <t>zhu'xian</t>
    </rPh>
    <rPh sb="2" eb="3">
      <t>zhan'd</t>
    </rPh>
    <phoneticPr fontId="3" type="noConversion"/>
  </si>
  <si>
    <t>37.plist</t>
  </si>
  <si>
    <t>主线战斗42</t>
    <rPh sb="0" eb="1">
      <t>zhu'xian</t>
    </rPh>
    <rPh sb="2" eb="3">
      <t>zhan'd</t>
    </rPh>
    <phoneticPr fontId="3" type="noConversion"/>
  </si>
  <si>
    <t>38.plist</t>
  </si>
  <si>
    <t>主线战斗43</t>
    <rPh sb="0" eb="1">
      <t>zhu'xian</t>
    </rPh>
    <rPh sb="2" eb="3">
      <t>zhan'd</t>
    </rPh>
    <phoneticPr fontId="3" type="noConversion"/>
  </si>
  <si>
    <t>39.plist</t>
  </si>
  <si>
    <t>主线战斗44</t>
    <rPh sb="0" eb="1">
      <t>zhu'xian</t>
    </rPh>
    <rPh sb="2" eb="3">
      <t>zhan'd</t>
    </rPh>
    <phoneticPr fontId="3" type="noConversion"/>
  </si>
  <si>
    <t>40.plist</t>
  </si>
  <si>
    <t>主线战斗45</t>
    <rPh sb="0" eb="1">
      <t>zhu'xian</t>
    </rPh>
    <rPh sb="2" eb="3">
      <t>zhan'd</t>
    </rPh>
    <phoneticPr fontId="3" type="noConversion"/>
  </si>
  <si>
    <t>41.plist</t>
  </si>
  <si>
    <t>主线战斗46</t>
    <rPh sb="0" eb="1">
      <t>zhu'xian</t>
    </rPh>
    <rPh sb="2" eb="3">
      <t>zhan'd</t>
    </rPh>
    <phoneticPr fontId="3" type="noConversion"/>
  </si>
  <si>
    <t>42.plist</t>
  </si>
  <si>
    <t>主线战斗47</t>
    <rPh sb="0" eb="1">
      <t>zhu'xian</t>
    </rPh>
    <rPh sb="2" eb="3">
      <t>zhan'd</t>
    </rPh>
    <phoneticPr fontId="3" type="noConversion"/>
  </si>
  <si>
    <t>43.plist</t>
  </si>
  <si>
    <t>主线战斗48</t>
    <rPh sb="0" eb="1">
      <t>zhu'xian</t>
    </rPh>
    <rPh sb="2" eb="3">
      <t>zhan'd</t>
    </rPh>
    <phoneticPr fontId="3" type="noConversion"/>
  </si>
  <si>
    <t>44.plist</t>
  </si>
  <si>
    <t>主线战斗49</t>
    <rPh sb="0" eb="1">
      <t>zhu'xian</t>
    </rPh>
    <rPh sb="2" eb="3">
      <t>zhan'd</t>
    </rPh>
    <phoneticPr fontId="3" type="noConversion"/>
  </si>
  <si>
    <t>45.plist</t>
  </si>
  <si>
    <t>主线战斗50</t>
    <rPh sb="0" eb="1">
      <t>zhu'xian</t>
    </rPh>
    <rPh sb="2" eb="3">
      <t>zhan'd</t>
    </rPh>
    <phoneticPr fontId="3" type="noConversion"/>
  </si>
  <si>
    <t>46.plist</t>
  </si>
  <si>
    <t>主线战斗51</t>
    <rPh sb="0" eb="1">
      <t>zhu'xian</t>
    </rPh>
    <rPh sb="2" eb="3">
      <t>zhan'd</t>
    </rPh>
    <phoneticPr fontId="3" type="noConversion"/>
  </si>
  <si>
    <t>47.plist</t>
  </si>
  <si>
    <t>主线战斗52</t>
    <rPh sb="0" eb="1">
      <t>zhu'xian</t>
    </rPh>
    <rPh sb="2" eb="3">
      <t>zhan'd</t>
    </rPh>
    <phoneticPr fontId="3" type="noConversion"/>
  </si>
  <si>
    <t>48.plist</t>
  </si>
  <si>
    <t>主线战斗53</t>
    <rPh sb="0" eb="1">
      <t>zhu'xian</t>
    </rPh>
    <rPh sb="2" eb="3">
      <t>zhan'd</t>
    </rPh>
    <phoneticPr fontId="3" type="noConversion"/>
  </si>
  <si>
    <t>49.plist</t>
  </si>
  <si>
    <t>主线战斗54</t>
    <rPh sb="0" eb="1">
      <t>zhu'xian</t>
    </rPh>
    <rPh sb="2" eb="3">
      <t>zhan'd</t>
    </rPh>
    <phoneticPr fontId="3" type="noConversion"/>
  </si>
  <si>
    <t>50.plist</t>
  </si>
  <si>
    <t>主线战斗55</t>
    <rPh sb="0" eb="1">
      <t>zhu'xian</t>
    </rPh>
    <rPh sb="2" eb="3">
      <t>zhan'd</t>
    </rPh>
    <phoneticPr fontId="3" type="noConversion"/>
  </si>
  <si>
    <t>51.plist</t>
  </si>
  <si>
    <t>主线战斗56</t>
    <rPh sb="0" eb="1">
      <t>zhu'xian</t>
    </rPh>
    <rPh sb="2" eb="3">
      <t>zhan'd</t>
    </rPh>
    <phoneticPr fontId="3" type="noConversion"/>
  </si>
  <si>
    <t>52.plist</t>
  </si>
  <si>
    <t>主线战斗57</t>
    <rPh sb="0" eb="1">
      <t>zhu'xian</t>
    </rPh>
    <rPh sb="2" eb="3">
      <t>zhan'd</t>
    </rPh>
    <phoneticPr fontId="3" type="noConversion"/>
  </si>
  <si>
    <t>53.plist</t>
  </si>
  <si>
    <t>主线战斗58</t>
    <rPh sb="0" eb="1">
      <t>zhu'xian</t>
    </rPh>
    <rPh sb="2" eb="3">
      <t>zhan'd</t>
    </rPh>
    <phoneticPr fontId="3" type="noConversion"/>
  </si>
  <si>
    <t>54.plist</t>
  </si>
  <si>
    <t>主线战斗59</t>
    <rPh sb="0" eb="1">
      <t>zhu'xian</t>
    </rPh>
    <rPh sb="2" eb="3">
      <t>zhan'd</t>
    </rPh>
    <phoneticPr fontId="3" type="noConversion"/>
  </si>
  <si>
    <t>55.plist</t>
  </si>
  <si>
    <t>主线战斗60</t>
    <rPh sb="0" eb="1">
      <t>zhu'xian</t>
    </rPh>
    <rPh sb="2" eb="3">
      <t>zhan'd</t>
    </rPh>
    <phoneticPr fontId="3" type="noConversion"/>
  </si>
  <si>
    <t>56.plist</t>
  </si>
  <si>
    <t>主线战斗61</t>
    <rPh sb="0" eb="1">
      <t>zhu'xian</t>
    </rPh>
    <rPh sb="2" eb="3">
      <t>zhan'd</t>
    </rPh>
    <phoneticPr fontId="3" type="noConversion"/>
  </si>
  <si>
    <t>57.plist</t>
  </si>
  <si>
    <t>主线战斗62</t>
    <rPh sb="0" eb="1">
      <t>zhu'xian</t>
    </rPh>
    <rPh sb="2" eb="3">
      <t>zhan'd</t>
    </rPh>
    <phoneticPr fontId="3" type="noConversion"/>
  </si>
  <si>
    <t>58.plist</t>
  </si>
  <si>
    <t>主线战斗63</t>
    <rPh sb="0" eb="1">
      <t>zhu'xian</t>
    </rPh>
    <rPh sb="2" eb="3">
      <t>zhan'd</t>
    </rPh>
    <phoneticPr fontId="3" type="noConversion"/>
  </si>
  <si>
    <t>59.plist</t>
  </si>
  <si>
    <t>主线战斗64</t>
    <rPh sb="0" eb="1">
      <t>zhu'xian</t>
    </rPh>
    <rPh sb="2" eb="3">
      <t>zhan'd</t>
    </rPh>
    <phoneticPr fontId="3" type="noConversion"/>
  </si>
  <si>
    <t>60.plist</t>
  </si>
  <si>
    <t>主线战斗65</t>
    <rPh sb="0" eb="1">
      <t>zhu'xian</t>
    </rPh>
    <rPh sb="2" eb="3">
      <t>zhan'd</t>
    </rPh>
    <phoneticPr fontId="3" type="noConversion"/>
  </si>
  <si>
    <t>61.plist</t>
  </si>
  <si>
    <t>主线战斗66</t>
    <rPh sb="0" eb="1">
      <t>zhu'xian</t>
    </rPh>
    <rPh sb="2" eb="3">
      <t>zhan'd</t>
    </rPh>
    <phoneticPr fontId="3" type="noConversion"/>
  </si>
  <si>
    <t>62.plist</t>
  </si>
  <si>
    <t>主线战斗67</t>
    <rPh sb="0" eb="1">
      <t>zhu'xian</t>
    </rPh>
    <rPh sb="2" eb="3">
      <t>zhan'd</t>
    </rPh>
    <phoneticPr fontId="3" type="noConversion"/>
  </si>
  <si>
    <t>63.plist</t>
  </si>
  <si>
    <t>主线战斗68</t>
    <rPh sb="0" eb="1">
      <t>zhu'xian</t>
    </rPh>
    <rPh sb="2" eb="3">
      <t>zhan'd</t>
    </rPh>
    <phoneticPr fontId="3" type="noConversion"/>
  </si>
  <si>
    <t>64.plist</t>
  </si>
  <si>
    <t>主线战斗69</t>
    <rPh sb="0" eb="1">
      <t>zhu'xian</t>
    </rPh>
    <rPh sb="2" eb="3">
      <t>zhan'd</t>
    </rPh>
    <phoneticPr fontId="3" type="noConversion"/>
  </si>
  <si>
    <t>65.plist</t>
  </si>
  <si>
    <t>主线战斗70</t>
    <rPh sb="0" eb="1">
      <t>zhu'xian</t>
    </rPh>
    <rPh sb="2" eb="3">
      <t>zhan'd</t>
    </rPh>
    <phoneticPr fontId="3" type="noConversion"/>
  </si>
  <si>
    <t>66.plist</t>
  </si>
  <si>
    <t>主线战斗71</t>
    <rPh sb="0" eb="1">
      <t>zhu'xian</t>
    </rPh>
    <rPh sb="2" eb="3">
      <t>zhan'd</t>
    </rPh>
    <phoneticPr fontId="3" type="noConversion"/>
  </si>
  <si>
    <t>67.plist</t>
  </si>
  <si>
    <t>主线战斗72</t>
    <rPh sb="0" eb="1">
      <t>zhu'xian</t>
    </rPh>
    <rPh sb="2" eb="3">
      <t>zhan'd</t>
    </rPh>
    <phoneticPr fontId="3" type="noConversion"/>
  </si>
  <si>
    <t>68.plist</t>
  </si>
  <si>
    <t>主线战斗73</t>
    <rPh sb="0" eb="1">
      <t>zhu'xian</t>
    </rPh>
    <rPh sb="2" eb="3">
      <t>zhan'd</t>
    </rPh>
    <phoneticPr fontId="3" type="noConversion"/>
  </si>
  <si>
    <t>69.plist</t>
  </si>
  <si>
    <t>主线战斗74</t>
    <rPh sb="0" eb="1">
      <t>zhu'xian</t>
    </rPh>
    <rPh sb="2" eb="3">
      <t>zhan'd</t>
    </rPh>
    <phoneticPr fontId="3" type="noConversion"/>
  </si>
  <si>
    <t>70.plist</t>
  </si>
  <si>
    <t>主线战斗75</t>
    <rPh sb="0" eb="1">
      <t>zhu'xian</t>
    </rPh>
    <rPh sb="2" eb="3">
      <t>zhan'd</t>
    </rPh>
    <phoneticPr fontId="3" type="noConversion"/>
  </si>
  <si>
    <t>71.plist</t>
  </si>
  <si>
    <t>主线战斗76</t>
    <rPh sb="0" eb="1">
      <t>zhu'xian</t>
    </rPh>
    <rPh sb="2" eb="3">
      <t>zhan'd</t>
    </rPh>
    <phoneticPr fontId="3" type="noConversion"/>
  </si>
  <si>
    <t>72.plist</t>
  </si>
  <si>
    <t>主线战斗77</t>
    <rPh sb="0" eb="1">
      <t>zhu'xian</t>
    </rPh>
    <rPh sb="2" eb="3">
      <t>zhan'd</t>
    </rPh>
    <phoneticPr fontId="3" type="noConversion"/>
  </si>
  <si>
    <t>73.plist</t>
  </si>
  <si>
    <t>主线战斗78</t>
    <rPh sb="0" eb="1">
      <t>zhu'xian</t>
    </rPh>
    <rPh sb="2" eb="3">
      <t>zhan'd</t>
    </rPh>
    <phoneticPr fontId="3" type="noConversion"/>
  </si>
  <si>
    <t>74.plist</t>
  </si>
  <si>
    <t>主线战斗79</t>
    <rPh sb="0" eb="1">
      <t>zhu'xian</t>
    </rPh>
    <rPh sb="2" eb="3">
      <t>zhan'd</t>
    </rPh>
    <phoneticPr fontId="3" type="noConversion"/>
  </si>
  <si>
    <t>75.plist</t>
  </si>
  <si>
    <t>主线战斗80</t>
    <rPh sb="0" eb="1">
      <t>zhu'xian</t>
    </rPh>
    <rPh sb="2" eb="3">
      <t>zhan'd</t>
    </rPh>
    <phoneticPr fontId="3" type="noConversion"/>
  </si>
  <si>
    <t>76.plist</t>
  </si>
  <si>
    <t>主线战斗81</t>
    <rPh sb="0" eb="1">
      <t>zhu'xian</t>
    </rPh>
    <rPh sb="2" eb="3">
      <t>zhan'd</t>
    </rPh>
    <phoneticPr fontId="3" type="noConversion"/>
  </si>
  <si>
    <t>77.plist</t>
  </si>
  <si>
    <t>主线战斗82</t>
    <rPh sb="0" eb="1">
      <t>zhu'xian</t>
    </rPh>
    <rPh sb="2" eb="3">
      <t>zhan'd</t>
    </rPh>
    <phoneticPr fontId="3" type="noConversion"/>
  </si>
  <si>
    <t>78.plist</t>
  </si>
  <si>
    <t>主线战斗83</t>
    <rPh sb="0" eb="1">
      <t>zhu'xian</t>
    </rPh>
    <rPh sb="2" eb="3">
      <t>zhan'd</t>
    </rPh>
    <phoneticPr fontId="3" type="noConversion"/>
  </si>
  <si>
    <t>79.plist</t>
  </si>
  <si>
    <t>主线战斗84</t>
    <rPh sb="0" eb="1">
      <t>zhu'xian</t>
    </rPh>
    <rPh sb="2" eb="3">
      <t>zhan'd</t>
    </rPh>
    <phoneticPr fontId="3" type="noConversion"/>
  </si>
  <si>
    <t>80.plist</t>
  </si>
  <si>
    <t>主线战斗85</t>
    <rPh sb="0" eb="1">
      <t>zhu'xian</t>
    </rPh>
    <rPh sb="2" eb="3">
      <t>zhan'd</t>
    </rPh>
    <phoneticPr fontId="3" type="noConversion"/>
  </si>
  <si>
    <t>81.plist</t>
  </si>
  <si>
    <t>主线战斗86</t>
    <rPh sb="0" eb="1">
      <t>zhu'xian</t>
    </rPh>
    <rPh sb="2" eb="3">
      <t>zhan'd</t>
    </rPh>
    <phoneticPr fontId="3" type="noConversion"/>
  </si>
  <si>
    <t>82.plist</t>
  </si>
  <si>
    <t>主线战斗87</t>
    <rPh sb="0" eb="1">
      <t>zhu'xian</t>
    </rPh>
    <rPh sb="2" eb="3">
      <t>zhan'd</t>
    </rPh>
    <phoneticPr fontId="3" type="noConversion"/>
  </si>
  <si>
    <t>83.plist</t>
  </si>
  <si>
    <t>主线战斗88</t>
    <rPh sb="0" eb="1">
      <t>zhu'xian</t>
    </rPh>
    <rPh sb="2" eb="3">
      <t>zhan'd</t>
    </rPh>
    <phoneticPr fontId="3" type="noConversion"/>
  </si>
  <si>
    <t>84.plist</t>
  </si>
  <si>
    <t>主线战斗89</t>
    <rPh sb="0" eb="1">
      <t>zhu'xian</t>
    </rPh>
    <rPh sb="2" eb="3">
      <t>zhan'd</t>
    </rPh>
    <phoneticPr fontId="3" type="noConversion"/>
  </si>
  <si>
    <t>85.plist</t>
  </si>
  <si>
    <t>主线战斗90</t>
    <rPh sb="0" eb="1">
      <t>zhu'xian</t>
    </rPh>
    <rPh sb="2" eb="3">
      <t>zhan'd</t>
    </rPh>
    <phoneticPr fontId="3" type="noConversion"/>
  </si>
  <si>
    <t>86.plist</t>
  </si>
  <si>
    <t>主线战斗91</t>
    <rPh sb="0" eb="1">
      <t>zhu'xian</t>
    </rPh>
    <rPh sb="2" eb="3">
      <t>zhan'd</t>
    </rPh>
    <phoneticPr fontId="3" type="noConversion"/>
  </si>
  <si>
    <t>87.plist</t>
  </si>
  <si>
    <t>主线战斗92</t>
    <rPh sb="0" eb="1">
      <t>zhu'xian</t>
    </rPh>
    <rPh sb="2" eb="3">
      <t>zhan'd</t>
    </rPh>
    <phoneticPr fontId="3" type="noConversion"/>
  </si>
  <si>
    <t>88.plist</t>
  </si>
  <si>
    <t>主线战斗93</t>
    <rPh sb="0" eb="1">
      <t>zhu'xian</t>
    </rPh>
    <rPh sb="2" eb="3">
      <t>zhan'd</t>
    </rPh>
    <phoneticPr fontId="3" type="noConversion"/>
  </si>
  <si>
    <t>89.plist</t>
  </si>
  <si>
    <t>主线战斗94</t>
    <rPh sb="0" eb="1">
      <t>zhu'xian</t>
    </rPh>
    <rPh sb="2" eb="3">
      <t>zhan'd</t>
    </rPh>
    <phoneticPr fontId="3" type="noConversion"/>
  </si>
  <si>
    <t>90.plist</t>
  </si>
  <si>
    <t>主线战斗95</t>
    <rPh sb="0" eb="1">
      <t>zhu'xian</t>
    </rPh>
    <rPh sb="2" eb="3">
      <t>zhan'd</t>
    </rPh>
    <phoneticPr fontId="3" type="noConversion"/>
  </si>
  <si>
    <t>91.plist</t>
  </si>
  <si>
    <t>主线战斗96</t>
    <rPh sb="0" eb="1">
      <t>zhu'xian</t>
    </rPh>
    <rPh sb="2" eb="3">
      <t>zhan'd</t>
    </rPh>
    <phoneticPr fontId="3" type="noConversion"/>
  </si>
  <si>
    <t>92.plist</t>
  </si>
  <si>
    <t>主线战斗97</t>
    <rPh sb="0" eb="1">
      <t>zhu'xian</t>
    </rPh>
    <rPh sb="2" eb="3">
      <t>zhan'd</t>
    </rPh>
    <phoneticPr fontId="3" type="noConversion"/>
  </si>
  <si>
    <t>93.plist</t>
  </si>
  <si>
    <t>主线战斗98</t>
    <rPh sb="0" eb="1">
      <t>zhu'xian</t>
    </rPh>
    <rPh sb="2" eb="3">
      <t>zhan'd</t>
    </rPh>
    <phoneticPr fontId="3" type="noConversion"/>
  </si>
  <si>
    <t>94.plist</t>
  </si>
  <si>
    <t>主线战斗99</t>
    <rPh sb="0" eb="1">
      <t>zhu'xian</t>
    </rPh>
    <rPh sb="2" eb="3">
      <t>zhan'd</t>
    </rPh>
    <phoneticPr fontId="3" type="noConversion"/>
  </si>
  <si>
    <t>95.plist</t>
  </si>
  <si>
    <t>主线战斗100</t>
    <rPh sb="0" eb="1">
      <t>zhu'xian</t>
    </rPh>
    <rPh sb="2" eb="3">
      <t>zhan'd</t>
    </rPh>
    <phoneticPr fontId="3" type="noConversion"/>
  </si>
  <si>
    <t>96.plist</t>
  </si>
  <si>
    <t>主线战斗101</t>
    <rPh sb="0" eb="1">
      <t>zhu'xian</t>
    </rPh>
    <rPh sb="2" eb="3">
      <t>zhan'd</t>
    </rPh>
    <phoneticPr fontId="3" type="noConversion"/>
  </si>
  <si>
    <t>97.plist</t>
  </si>
  <si>
    <t>主线战斗102</t>
    <rPh sb="0" eb="1">
      <t>zhu'xian</t>
    </rPh>
    <rPh sb="2" eb="3">
      <t>zhan'd</t>
    </rPh>
    <phoneticPr fontId="3" type="noConversion"/>
  </si>
  <si>
    <t>98.plist</t>
  </si>
  <si>
    <t>主线战斗103</t>
    <rPh sb="0" eb="1">
      <t>zhu'xian</t>
    </rPh>
    <rPh sb="2" eb="3">
      <t>zhan'd</t>
    </rPh>
    <phoneticPr fontId="3" type="noConversion"/>
  </si>
  <si>
    <t>99.plist</t>
  </si>
  <si>
    <t>主线战斗104</t>
    <rPh sb="0" eb="1">
      <t>zhu'xian</t>
    </rPh>
    <rPh sb="2" eb="3">
      <t>zhan'd</t>
    </rPh>
    <phoneticPr fontId="3" type="noConversion"/>
  </si>
  <si>
    <t>100.plist</t>
  </si>
  <si>
    <t>主线战斗105</t>
    <rPh sb="0" eb="1">
      <t>zhu'xian</t>
    </rPh>
    <rPh sb="2" eb="3">
      <t>zhan'd</t>
    </rPh>
    <phoneticPr fontId="3" type="noConversion"/>
  </si>
  <si>
    <t>101.plist</t>
  </si>
  <si>
    <t>主线战斗106</t>
    <rPh sb="0" eb="1">
      <t>zhu'xian</t>
    </rPh>
    <rPh sb="2" eb="3">
      <t>zhan'd</t>
    </rPh>
    <phoneticPr fontId="3" type="noConversion"/>
  </si>
  <si>
    <t>102.plist</t>
  </si>
  <si>
    <t>主线战斗107</t>
    <rPh sb="0" eb="1">
      <t>zhu'xian</t>
    </rPh>
    <rPh sb="2" eb="3">
      <t>zhan'd</t>
    </rPh>
    <phoneticPr fontId="3" type="noConversion"/>
  </si>
  <si>
    <t>103.plist</t>
  </si>
  <si>
    <t>主线战斗108</t>
    <rPh sb="0" eb="1">
      <t>zhu'xian</t>
    </rPh>
    <rPh sb="2" eb="3">
      <t>zhan'd</t>
    </rPh>
    <phoneticPr fontId="3" type="noConversion"/>
  </si>
  <si>
    <t>104.plist</t>
  </si>
  <si>
    <t>主线战斗109</t>
    <rPh sb="0" eb="1">
      <t>zhu'xian</t>
    </rPh>
    <rPh sb="2" eb="3">
      <t>zhan'd</t>
    </rPh>
    <phoneticPr fontId="3" type="noConversion"/>
  </si>
  <si>
    <t>105.plist</t>
  </si>
  <si>
    <t>主线战斗110</t>
    <rPh sb="0" eb="1">
      <t>zhu'xian</t>
    </rPh>
    <rPh sb="2" eb="3">
      <t>zhan'd</t>
    </rPh>
    <phoneticPr fontId="3" type="noConversion"/>
  </si>
  <si>
    <t>106.plist</t>
  </si>
  <si>
    <t>主线战斗111</t>
    <rPh sb="0" eb="1">
      <t>zhu'xian</t>
    </rPh>
    <rPh sb="2" eb="3">
      <t>zhan'd</t>
    </rPh>
    <phoneticPr fontId="3" type="noConversion"/>
  </si>
  <si>
    <t>107.plist</t>
  </si>
  <si>
    <t>主线战斗112</t>
    <rPh sb="0" eb="1">
      <t>zhu'xian</t>
    </rPh>
    <rPh sb="2" eb="3">
      <t>zhan'd</t>
    </rPh>
    <phoneticPr fontId="3" type="noConversion"/>
  </si>
  <si>
    <t>108.plist</t>
  </si>
  <si>
    <t>主线战斗113</t>
    <rPh sb="0" eb="1">
      <t>zhu'xian</t>
    </rPh>
    <rPh sb="2" eb="3">
      <t>zhan'd</t>
    </rPh>
    <phoneticPr fontId="3" type="noConversion"/>
  </si>
  <si>
    <t>109.plist</t>
  </si>
  <si>
    <t>主线战斗114</t>
    <rPh sb="0" eb="1">
      <t>zhu'xian</t>
    </rPh>
    <rPh sb="2" eb="3">
      <t>zhan'd</t>
    </rPh>
    <phoneticPr fontId="3" type="noConversion"/>
  </si>
  <si>
    <t>110.plist</t>
  </si>
  <si>
    <t>主线战斗115</t>
    <rPh sb="0" eb="1">
      <t>zhu'xian</t>
    </rPh>
    <rPh sb="2" eb="3">
      <t>zhan'd</t>
    </rPh>
    <phoneticPr fontId="3" type="noConversion"/>
  </si>
  <si>
    <t>111.plist</t>
  </si>
  <si>
    <t>主线战斗116</t>
    <rPh sb="0" eb="1">
      <t>zhu'xian</t>
    </rPh>
    <rPh sb="2" eb="3">
      <t>zhan'd</t>
    </rPh>
    <phoneticPr fontId="3" type="noConversion"/>
  </si>
  <si>
    <t>112.plist</t>
  </si>
  <si>
    <t>主线战斗117</t>
    <rPh sb="0" eb="1">
      <t>zhu'xian</t>
    </rPh>
    <rPh sb="2" eb="3">
      <t>zhan'd</t>
    </rPh>
    <phoneticPr fontId="3" type="noConversion"/>
  </si>
  <si>
    <t>113.plist</t>
  </si>
  <si>
    <t>主线战斗118</t>
    <rPh sb="0" eb="1">
      <t>zhu'xian</t>
    </rPh>
    <rPh sb="2" eb="3">
      <t>zhan'd</t>
    </rPh>
    <phoneticPr fontId="3" type="noConversion"/>
  </si>
  <si>
    <t>114.plist</t>
  </si>
  <si>
    <t>主线战斗119</t>
    <rPh sb="0" eb="1">
      <t>zhu'xian</t>
    </rPh>
    <rPh sb="2" eb="3">
      <t>zhan'd</t>
    </rPh>
    <phoneticPr fontId="3" type="noConversion"/>
  </si>
  <si>
    <t>115.plist</t>
  </si>
  <si>
    <t>主线战斗120</t>
    <rPh sb="0" eb="1">
      <t>zhu'xian</t>
    </rPh>
    <rPh sb="2" eb="3">
      <t>zhan'd</t>
    </rPh>
    <phoneticPr fontId="3" type="noConversion"/>
  </si>
  <si>
    <t>116.plist</t>
  </si>
  <si>
    <t>主线战斗121</t>
    <rPh sb="0" eb="1">
      <t>zhu'xian</t>
    </rPh>
    <rPh sb="2" eb="3">
      <t>zhan'd</t>
    </rPh>
    <phoneticPr fontId="3" type="noConversion"/>
  </si>
  <si>
    <t>117.plist</t>
  </si>
  <si>
    <t>主线战斗122</t>
    <rPh sb="0" eb="1">
      <t>zhu'xian</t>
    </rPh>
    <rPh sb="2" eb="3">
      <t>zhan'd</t>
    </rPh>
    <phoneticPr fontId="3" type="noConversion"/>
  </si>
  <si>
    <t>118.plist</t>
  </si>
  <si>
    <t>主线战斗123</t>
    <rPh sb="0" eb="1">
      <t>zhu'xian</t>
    </rPh>
    <rPh sb="2" eb="3">
      <t>zhan'd</t>
    </rPh>
    <phoneticPr fontId="3" type="noConversion"/>
  </si>
  <si>
    <t>119.plist</t>
  </si>
  <si>
    <t>主线战斗124</t>
    <rPh sb="0" eb="1">
      <t>zhu'xian</t>
    </rPh>
    <rPh sb="2" eb="3">
      <t>zhan'd</t>
    </rPh>
    <phoneticPr fontId="3" type="noConversion"/>
  </si>
  <si>
    <t>120.plist</t>
  </si>
  <si>
    <t>主线战斗125</t>
    <rPh sb="0" eb="1">
      <t>zhu'xian</t>
    </rPh>
    <rPh sb="2" eb="3">
      <t>zhan'd</t>
    </rPh>
    <phoneticPr fontId="3" type="noConversion"/>
  </si>
  <si>
    <t>121.plist</t>
  </si>
  <si>
    <t>主线战斗126</t>
    <rPh sb="0" eb="1">
      <t>zhu'xian</t>
    </rPh>
    <rPh sb="2" eb="3">
      <t>zhan'd</t>
    </rPh>
    <phoneticPr fontId="3" type="noConversion"/>
  </si>
  <si>
    <t>122.plist</t>
  </si>
  <si>
    <t>主线战斗127</t>
    <rPh sb="0" eb="1">
      <t>zhu'xian</t>
    </rPh>
    <rPh sb="2" eb="3">
      <t>zhan'd</t>
    </rPh>
    <phoneticPr fontId="3" type="noConversion"/>
  </si>
  <si>
    <t>123.plist</t>
  </si>
  <si>
    <t>主线战斗128</t>
    <rPh sb="0" eb="1">
      <t>zhu'xian</t>
    </rPh>
    <rPh sb="2" eb="3">
      <t>zhan'd</t>
    </rPh>
    <phoneticPr fontId="3" type="noConversion"/>
  </si>
  <si>
    <t>124.plist</t>
  </si>
  <si>
    <t>主线战斗129</t>
    <rPh sb="0" eb="1">
      <t>zhu'xian</t>
    </rPh>
    <rPh sb="2" eb="3">
      <t>zhan'd</t>
    </rPh>
    <phoneticPr fontId="3" type="noConversion"/>
  </si>
  <si>
    <t>125.plist</t>
  </si>
  <si>
    <t>主线战斗130</t>
    <rPh sb="0" eb="1">
      <t>zhu'xian</t>
    </rPh>
    <rPh sb="2" eb="3">
      <t>zhan'd</t>
    </rPh>
    <phoneticPr fontId="3" type="noConversion"/>
  </si>
  <si>
    <t>126.plist</t>
  </si>
  <si>
    <t>主线战斗131</t>
    <rPh sb="0" eb="1">
      <t>zhu'xian</t>
    </rPh>
    <rPh sb="2" eb="3">
      <t>zhan'd</t>
    </rPh>
    <phoneticPr fontId="3" type="noConversion"/>
  </si>
  <si>
    <t>127.plist</t>
  </si>
  <si>
    <t>主线战斗132</t>
    <rPh sb="0" eb="1">
      <t>zhu'xian</t>
    </rPh>
    <rPh sb="2" eb="3">
      <t>zhan'd</t>
    </rPh>
    <phoneticPr fontId="3" type="noConversion"/>
  </si>
  <si>
    <t>128.plist</t>
  </si>
  <si>
    <t>小恶魔</t>
    <rPh sb="0" eb="1">
      <t>xiao</t>
    </rPh>
    <rPh sb="1" eb="2">
      <t>e'mo</t>
    </rPh>
    <phoneticPr fontId="3" type="noConversion"/>
  </si>
  <si>
    <t>大恶魔</t>
    <rPh sb="0" eb="1">
      <t>da</t>
    </rPh>
    <rPh sb="1" eb="2">
      <t>e'm</t>
    </rPh>
    <phoneticPr fontId="3" type="noConversion"/>
  </si>
  <si>
    <t>小恶魔</t>
    <rPh sb="0" eb="1">
      <t>xiao</t>
    </rPh>
    <rPh sb="1" eb="2">
      <t>e'm</t>
    </rPh>
    <phoneticPr fontId="3" type="noConversion"/>
  </si>
  <si>
    <t>超治疗小花精</t>
  </si>
  <si>
    <t>毒躯蘑菇</t>
  </si>
  <si>
    <t>毒躯甲虫精</t>
  </si>
  <si>
    <t>毒躯树妖</t>
  </si>
  <si>
    <t>毒躯藤蔓怪</t>
  </si>
  <si>
    <t>反击黄蜂怪</t>
  </si>
  <si>
    <t>反击甲虫精</t>
  </si>
  <si>
    <t>世界boss莉莉丝</t>
  </si>
  <si>
    <t>宝箱怪</t>
  </si>
  <si>
    <t>黄金宝箱怪</t>
  </si>
  <si>
    <t>小恶魔</t>
  </si>
  <si>
    <t>大恶魔</t>
  </si>
  <si>
    <t>僵尸</t>
  </si>
  <si>
    <t>亡语者</t>
  </si>
  <si>
    <t>死灵法师</t>
  </si>
  <si>
    <t>木乃伊</t>
  </si>
  <si>
    <t>海盗</t>
  </si>
  <si>
    <t>鱼精</t>
  </si>
  <si>
    <t>人鱼守卫</t>
  </si>
  <si>
    <t>人鱼勇士</t>
  </si>
  <si>
    <t>m1009</t>
  </si>
  <si>
    <t>m1010</t>
  </si>
  <si>
    <t>m1012</t>
  </si>
  <si>
    <t>m1013</t>
  </si>
  <si>
    <t>m1014</t>
  </si>
  <si>
    <t>m1017</t>
  </si>
  <si>
    <t>m1016</t>
  </si>
  <si>
    <t>m1015</t>
  </si>
  <si>
    <t>m1011</t>
  </si>
  <si>
    <t>m1018</t>
  </si>
  <si>
    <t>m1019</t>
  </si>
  <si>
    <t>m1020</t>
  </si>
  <si>
    <t>毒蘑菇</t>
    <rPh sb="0" eb="1">
      <t>du</t>
    </rPh>
    <rPh sb="1" eb="2">
      <t>mo'g</t>
    </rPh>
    <phoneticPr fontId="3" type="noConversion"/>
  </si>
  <si>
    <t>藤蔓怪</t>
    <rPh sb="0" eb="1">
      <t>t'm</t>
    </rPh>
    <rPh sb="2" eb="3">
      <t>guai</t>
    </rPh>
    <phoneticPr fontId="3" type="noConversion"/>
  </si>
  <si>
    <t>黄蜂怪</t>
    <rPh sb="0" eb="1">
      <t>h'feng'g</t>
    </rPh>
    <phoneticPr fontId="3" type="noConversion"/>
  </si>
  <si>
    <t>甲虫精</t>
    <rPh sb="0" eb="1">
      <t>jia'c</t>
    </rPh>
    <rPh sb="2" eb="3">
      <t>jing</t>
    </rPh>
    <phoneticPr fontId="3" type="noConversion"/>
  </si>
  <si>
    <t>狂暴莉莉丝</t>
    <rPh sb="0" eb="1">
      <t>k'bao'l'l's</t>
    </rPh>
    <rPh sb="2" eb="3">
      <t>l'l's</t>
    </rPh>
    <phoneticPr fontId="3" type="noConversion"/>
  </si>
  <si>
    <t>宝箱怪</t>
    <rPh sb="0" eb="1">
      <t>bao'x</t>
    </rPh>
    <rPh sb="2" eb="3">
      <t>guai</t>
    </rPh>
    <phoneticPr fontId="3" type="noConversion"/>
  </si>
  <si>
    <t>黄金宝箱怪</t>
    <rPh sb="0" eb="1">
      <t>huang'jin</t>
    </rPh>
    <rPh sb="2" eb="3">
      <t>bao'x</t>
    </rPh>
    <rPh sb="4" eb="5">
      <t>guai</t>
    </rPh>
    <phoneticPr fontId="3" type="noConversion"/>
  </si>
  <si>
    <t>僵尸</t>
    <rPh sb="0" eb="1">
      <t>jiang's</t>
    </rPh>
    <phoneticPr fontId="3" type="noConversion"/>
  </si>
  <si>
    <t>亡语者</t>
    <rPh sb="0" eb="1">
      <t>wang'ling</t>
    </rPh>
    <rPh sb="1" eb="2">
      <t>yu'y</t>
    </rPh>
    <rPh sb="2" eb="3">
      <t>zhe</t>
    </rPh>
    <phoneticPr fontId="3" type="noConversion"/>
  </si>
  <si>
    <t>死灵法师</t>
    <rPh sb="0" eb="1">
      <t>si'ling'fa's</t>
    </rPh>
    <phoneticPr fontId="3" type="noConversion"/>
  </si>
  <si>
    <t>木乃伊</t>
    <rPh sb="0" eb="1">
      <t>mu'nai'y</t>
    </rPh>
    <phoneticPr fontId="3" type="noConversion"/>
  </si>
  <si>
    <t>海盗</t>
    <rPh sb="0" eb="1">
      <t>hai'dao</t>
    </rPh>
    <phoneticPr fontId="3" type="noConversion"/>
  </si>
  <si>
    <t>鱼精</t>
    <rPh sb="0" eb="1">
      <t>yu</t>
    </rPh>
    <rPh sb="1" eb="2">
      <t>jing</t>
    </rPh>
    <phoneticPr fontId="3" type="noConversion"/>
  </si>
  <si>
    <t>人鱼守卫</t>
    <rPh sb="0" eb="1">
      <t>ren'yu</t>
    </rPh>
    <rPh sb="2" eb="3">
      <t>shou'w</t>
    </rPh>
    <phoneticPr fontId="3" type="noConversion"/>
  </si>
  <si>
    <t>人鱼勇士</t>
    <rPh sb="0" eb="1">
      <t>ren'yu</t>
    </rPh>
    <rPh sb="2" eb="3">
      <t>yong's</t>
    </rPh>
    <phoneticPr fontId="3" type="noConversion"/>
  </si>
  <si>
    <t>等级</t>
    <rPh sb="0" eb="1">
      <t>deng'j</t>
    </rPh>
    <phoneticPr fontId="3" type="noConversion"/>
  </si>
  <si>
    <t>藤蔓怪</t>
    <rPh sb="0" eb="1">
      <t>teng'm'guai</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</si>
</sst>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12"/>
      <color rgb="FFFF0000"/>
      <name val="宋体"/>
      <family val="2"/>
      <charset val="134"/>
      <scheme val="minor"/>
    </font>
    <font>
      <b/>
      <sz val="12"/>
      <color theme="1"/>
      <name val="宋体"/>
      <family val="2"/>
      <charset val="134"/>
      <scheme val="minor"/>
    </font>
    <font>
      <sz val="12"/>
      <name val="宋体"/>
      <family val="2"/>
      <charset val="134"/>
      <scheme val="minor"/>
    </font>
  </fonts>
  <fills count="13">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7"/>
        <bgColor indexed="64"/>
      </patternFill>
    </fill>
    <fill>
      <patternFill patternType="solid">
        <fgColor rgb="FFFF0000"/>
        <bgColor indexed="64"/>
      </patternFill>
    </fill>
    <fill>
      <patternFill patternType="solid">
        <fgColor theme="2" tint="-0.249977111117893"/>
        <bgColor indexed="64"/>
      </patternFill>
    </fill>
    <fill>
      <patternFill patternType="solid">
        <fgColor theme="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0" fillId="0" borderId="0" xfId="0" applyNumberFormat="1" applyFont="1"/>
    <xf numFmtId="58" fontId="0" fillId="0" borderId="0" xfId="0" applyNumberFormat="1"/>
    <xf numFmtId="0" fontId="4" fillId="0" borderId="0" xfId="0" applyFont="1" applyFill="1" applyBorder="1" applyAlignment="1" applyProtection="1">
      <alignment horizontal="left" vertical="center"/>
    </xf>
    <xf numFmtId="0" fontId="0" fillId="2" borderId="0" xfId="0" applyNumberFormat="1" applyFill="1"/>
    <xf numFmtId="0" fontId="0" fillId="0" borderId="0" xfId="0" applyFill="1" applyBorder="1" applyAlignment="1">
      <alignment horizontal="left" vertical="center"/>
    </xf>
    <xf numFmtId="0" fontId="0" fillId="0" borderId="0" xfId="0" applyFont="1" applyFill="1" applyBorder="1" applyAlignment="1">
      <alignment horizontal="left" vertical="center"/>
    </xf>
    <xf numFmtId="0" fontId="5" fillId="8" borderId="0" xfId="0" applyFont="1" applyFill="1"/>
    <xf numFmtId="0" fontId="7" fillId="0" borderId="0" xfId="0" applyFont="1" applyFill="1"/>
    <xf numFmtId="0" fontId="0" fillId="9" borderId="0" xfId="0" applyFill="1"/>
    <xf numFmtId="0" fontId="0" fillId="8" borderId="0" xfId="0" applyFill="1"/>
    <xf numFmtId="0" fontId="0" fillId="10" borderId="0" xfId="0" applyFill="1"/>
    <xf numFmtId="0" fontId="0" fillId="11" borderId="0" xfId="0" applyFill="1"/>
    <xf numFmtId="0" fontId="0" fillId="11" borderId="0" xfId="0" applyFill="1" applyBorder="1"/>
    <xf numFmtId="0" fontId="0" fillId="12" borderId="0" xfId="0" applyFill="1"/>
    <xf numFmtId="0" fontId="0" fillId="12" borderId="0" xfId="0" applyFill="1" applyBorder="1"/>
  </cellXfs>
  <cellStyles count="1">
    <cellStyle name="常规" xfId="0" builtinId="0"/>
  </cellStyles>
  <dxfs count="41">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pple/XHCY/&#25968;&#20540;&#34920;7.10/&#25968;&#20540;&#29256;&#26412;7.10/&#25112;&#26007;&#25968;&#20540;&#24635;&#34920;&#27979;&#3579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战斗公式"/>
      <sheetName val="角色基础属性平衡模型"/>
      <sheetName val="系统属性分配"/>
      <sheetName val="角色等级属性"/>
      <sheetName val="角色升星属性"/>
      <sheetName val="角色培养"/>
      <sheetName val="角色强化"/>
      <sheetName val="装备升级"/>
      <sheetName val="装备强化"/>
      <sheetName val="装备珠宝"/>
      <sheetName val="猎命"/>
      <sheetName val="神器属性"/>
      <sheetName val="阵法属性"/>
      <sheetName val="装扮升级"/>
      <sheetName val="装扮升星"/>
      <sheetName val="属性以及战力计算"/>
      <sheetName val="经济数值表"/>
      <sheetName val="经济消耗表"/>
      <sheetName val="经济消耗2"/>
      <sheetName val="物品材料战力与价值定义"/>
      <sheetName val="VIP"/>
      <sheetName val="物品表"/>
      <sheetName val="经验分配"/>
      <sheetName val="天数与系统开放规划"/>
      <sheetName val="怪物属性"/>
      <sheetName val="商店规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B1" t="str">
            <v>怪物属性</v>
          </cell>
        </row>
        <row r="2">
          <cell r="B2" t="str">
            <v>等级</v>
          </cell>
          <cell r="C2" t="str">
            <v>属性比率</v>
          </cell>
        </row>
        <row r="3">
          <cell r="B3">
            <v>0</v>
          </cell>
          <cell r="C3">
            <v>0</v>
          </cell>
        </row>
        <row r="4">
          <cell r="B4">
            <v>1</v>
          </cell>
          <cell r="C4">
            <v>182.16000000000003</v>
          </cell>
        </row>
        <row r="5">
          <cell r="B5">
            <v>2</v>
          </cell>
          <cell r="C5">
            <v>216.63551999999999</v>
          </cell>
        </row>
        <row r="6">
          <cell r="B6">
            <v>3</v>
          </cell>
          <cell r="C6">
            <v>253.59327743999995</v>
          </cell>
        </row>
        <row r="7">
          <cell r="B7">
            <v>4</v>
          </cell>
          <cell r="C7">
            <v>293.21199341568001</v>
          </cell>
        </row>
        <row r="8">
          <cell r="B8">
            <v>5</v>
          </cell>
          <cell r="C8">
            <v>335.68325694160899</v>
          </cell>
        </row>
        <row r="9">
          <cell r="B9">
            <v>6</v>
          </cell>
          <cell r="C9">
            <v>381.21245144140482</v>
          </cell>
        </row>
        <row r="10">
          <cell r="B10">
            <v>7</v>
          </cell>
          <cell r="C10">
            <v>430.01974794518611</v>
          </cell>
        </row>
        <row r="11">
          <cell r="B11">
            <v>8</v>
          </cell>
          <cell r="C11">
            <v>482.34116979723956</v>
          </cell>
        </row>
        <row r="12">
          <cell r="B12">
            <v>9</v>
          </cell>
          <cell r="C12">
            <v>538.42973402264079</v>
          </cell>
        </row>
        <row r="13">
          <cell r="B13">
            <v>10</v>
          </cell>
          <cell r="C13">
            <v>598.55667487227106</v>
          </cell>
        </row>
        <row r="14">
          <cell r="B14">
            <v>11</v>
          </cell>
          <cell r="C14">
            <v>663.01275546307454</v>
          </cell>
        </row>
        <row r="15">
          <cell r="B15">
            <v>12</v>
          </cell>
          <cell r="C15">
            <v>732.10967385641607</v>
          </cell>
        </row>
        <row r="16">
          <cell r="B16">
            <v>13</v>
          </cell>
          <cell r="C16">
            <v>806.18157037407798</v>
          </cell>
        </row>
        <row r="17">
          <cell r="B17">
            <v>14</v>
          </cell>
          <cell r="C17">
            <v>885.58664344101169</v>
          </cell>
        </row>
        <row r="18">
          <cell r="B18">
            <v>15</v>
          </cell>
          <cell r="C18">
            <v>970.70888176876474</v>
          </cell>
        </row>
        <row r="19">
          <cell r="B19">
            <v>16</v>
          </cell>
          <cell r="C19">
            <v>1061.9599212561159</v>
          </cell>
        </row>
        <row r="20">
          <cell r="B20">
            <v>17</v>
          </cell>
          <cell r="C20">
            <v>1159.7810355865563</v>
          </cell>
        </row>
        <row r="21">
          <cell r="B21">
            <v>18</v>
          </cell>
          <cell r="C21">
            <v>1264.6452701487883</v>
          </cell>
        </row>
        <row r="22">
          <cell r="B22">
            <v>19</v>
          </cell>
          <cell r="C22">
            <v>1377.0597295995017</v>
          </cell>
        </row>
        <row r="23">
          <cell r="B23">
            <v>20</v>
          </cell>
          <cell r="C23">
            <v>1497.5680301306659</v>
          </cell>
        </row>
        <row r="24">
          <cell r="B24">
            <v>21</v>
          </cell>
          <cell r="C24">
            <v>1626.752928300074</v>
          </cell>
        </row>
        <row r="25">
          <cell r="B25">
            <v>22</v>
          </cell>
          <cell r="C25">
            <v>1765.2391391376791</v>
          </cell>
        </row>
        <row r="26">
          <cell r="B26">
            <v>23</v>
          </cell>
          <cell r="C26">
            <v>1913.6963571555923</v>
          </cell>
        </row>
        <row r="27">
          <cell r="B27">
            <v>24</v>
          </cell>
          <cell r="C27">
            <v>2072.8424948707952</v>
          </cell>
        </row>
        <row r="28">
          <cell r="B28">
            <v>25</v>
          </cell>
          <cell r="C28">
            <v>2243.4471545014931</v>
          </cell>
        </row>
        <row r="29">
          <cell r="B29">
            <v>26</v>
          </cell>
          <cell r="C29">
            <v>2426.3353496256004</v>
          </cell>
        </row>
        <row r="30">
          <cell r="B30">
            <v>27</v>
          </cell>
          <cell r="C30">
            <v>2622.3914947986441</v>
          </cell>
        </row>
        <row r="31">
          <cell r="B31">
            <v>28</v>
          </cell>
          <cell r="C31">
            <v>2832.5636824241469</v>
          </cell>
        </row>
        <row r="32">
          <cell r="B32">
            <v>29</v>
          </cell>
          <cell r="C32">
            <v>3057.8682675586851</v>
          </cell>
        </row>
        <row r="33">
          <cell r="B33">
            <v>30</v>
          </cell>
          <cell r="C33">
            <v>3299.3947828229111</v>
          </cell>
        </row>
        <row r="34">
          <cell r="B34">
            <v>31</v>
          </cell>
          <cell r="C34">
            <v>3558.3112071861615</v>
          </cell>
        </row>
        <row r="35">
          <cell r="B35">
            <v>32</v>
          </cell>
          <cell r="C35">
            <v>3835.8696141035662</v>
          </cell>
        </row>
        <row r="36">
          <cell r="B36">
            <v>33</v>
          </cell>
          <cell r="C36">
            <v>4133.4122263190229</v>
          </cell>
        </row>
        <row r="37">
          <cell r="B37">
            <v>34</v>
          </cell>
          <cell r="C37">
            <v>4699.7322347592153</v>
          </cell>
        </row>
        <row r="38">
          <cell r="B38">
            <v>35</v>
          </cell>
          <cell r="C38">
            <v>5585.0273018719008</v>
          </cell>
        </row>
        <row r="39">
          <cell r="B39">
            <v>36</v>
          </cell>
          <cell r="C39">
            <v>6716.9552915281083</v>
          </cell>
        </row>
        <row r="40">
          <cell r="B40">
            <v>37</v>
          </cell>
          <cell r="C40">
            <v>7988.82402349524</v>
          </cell>
        </row>
        <row r="41">
          <cell r="B41">
            <v>38</v>
          </cell>
          <cell r="C41">
            <v>9414.6386499676901</v>
          </cell>
        </row>
        <row r="42">
          <cell r="B42">
            <v>39</v>
          </cell>
          <cell r="C42">
            <v>11358.395470707308</v>
          </cell>
        </row>
        <row r="43">
          <cell r="B43">
            <v>40</v>
          </cell>
          <cell r="C43">
            <v>13533.548480205334</v>
          </cell>
        </row>
        <row r="44">
          <cell r="B44">
            <v>41</v>
          </cell>
          <cell r="C44">
            <v>15568.046316140222</v>
          </cell>
        </row>
        <row r="45">
          <cell r="B45">
            <v>42</v>
          </cell>
          <cell r="C45">
            <v>17613.093667616475</v>
          </cell>
        </row>
        <row r="46">
          <cell r="B46">
            <v>43</v>
          </cell>
          <cell r="C46">
            <v>19875.218232269108</v>
          </cell>
        </row>
        <row r="47">
          <cell r="B47">
            <v>44</v>
          </cell>
          <cell r="C47">
            <v>23382.766701658438</v>
          </cell>
        </row>
        <row r="48">
          <cell r="B48">
            <v>45</v>
          </cell>
          <cell r="C48">
            <v>26760.250347203939</v>
          </cell>
        </row>
        <row r="49">
          <cell r="B49">
            <v>46</v>
          </cell>
          <cell r="C49">
            <v>29925.854836374165</v>
          </cell>
        </row>
        <row r="50">
          <cell r="B50">
            <v>47</v>
          </cell>
          <cell r="C50">
            <v>33410.46134085166</v>
          </cell>
        </row>
        <row r="51">
          <cell r="B51">
            <v>48</v>
          </cell>
          <cell r="C51">
            <v>37243.338377168817</v>
          </cell>
        </row>
        <row r="52">
          <cell r="B52">
            <v>49</v>
          </cell>
          <cell r="C52">
            <v>41456.315421791347</v>
          </cell>
        </row>
        <row r="53">
          <cell r="B53">
            <v>50</v>
          </cell>
          <cell r="C53">
            <v>44528.61013216032</v>
          </cell>
        </row>
        <row r="54">
          <cell r="B54">
            <v>51</v>
          </cell>
          <cell r="C54">
            <v>47822.110061675878</v>
          </cell>
        </row>
        <row r="55">
          <cell r="B55">
            <v>52</v>
          </cell>
          <cell r="C55">
            <v>51352.74198611654</v>
          </cell>
        </row>
        <row r="56">
          <cell r="B56">
            <v>53</v>
          </cell>
          <cell r="C56">
            <v>55137.579409116945</v>
          </cell>
        </row>
        <row r="57">
          <cell r="B57">
            <v>54</v>
          </cell>
          <cell r="C57">
            <v>59194.925126573362</v>
          </cell>
        </row>
        <row r="58">
          <cell r="B58">
            <v>55</v>
          </cell>
          <cell r="C58">
            <v>63544.399735686646</v>
          </cell>
        </row>
        <row r="59">
          <cell r="B59">
            <v>56</v>
          </cell>
          <cell r="C59">
            <v>68207.036516656095</v>
          </cell>
        </row>
        <row r="60">
          <cell r="B60">
            <v>57</v>
          </cell>
          <cell r="C60">
            <v>73205.383145855332</v>
          </cell>
        </row>
        <row r="61">
          <cell r="B61">
            <v>58</v>
          </cell>
          <cell r="C61">
            <v>78563.610732356916</v>
          </cell>
        </row>
        <row r="62">
          <cell r="B62">
            <v>59</v>
          </cell>
          <cell r="C62">
            <v>84307.630705086645</v>
          </cell>
        </row>
        <row r="63">
          <cell r="B63">
            <v>60</v>
          </cell>
          <cell r="C63">
            <v>90465.220115852906</v>
          </cell>
        </row>
        <row r="64">
          <cell r="B64">
            <v>61</v>
          </cell>
          <cell r="C64">
            <v>97066.155964194331</v>
          </cell>
        </row>
        <row r="65">
          <cell r="B65">
            <v>62</v>
          </cell>
          <cell r="C65">
            <v>104142.35919361634</v>
          </cell>
        </row>
        <row r="66">
          <cell r="B66">
            <v>63</v>
          </cell>
          <cell r="C66">
            <v>111728.04905555672</v>
          </cell>
        </row>
        <row r="67">
          <cell r="B67">
            <v>64</v>
          </cell>
          <cell r="C67">
            <v>119859.90858755683</v>
          </cell>
        </row>
        <row r="68">
          <cell r="B68">
            <v>65</v>
          </cell>
          <cell r="C68">
            <v>128577.26200586092</v>
          </cell>
        </row>
        <row r="69">
          <cell r="B69">
            <v>66</v>
          </cell>
          <cell r="C69">
            <v>137922.26487028293</v>
          </cell>
        </row>
        <row r="70">
          <cell r="B70">
            <v>67</v>
          </cell>
          <cell r="C70">
            <v>147940.10794094333</v>
          </cell>
        </row>
        <row r="71">
          <cell r="B71">
            <v>68</v>
          </cell>
          <cell r="C71">
            <v>158679.23571269124</v>
          </cell>
        </row>
        <row r="72">
          <cell r="B72">
            <v>69</v>
          </cell>
          <cell r="C72">
            <v>170191.58068400505</v>
          </cell>
        </row>
        <row r="73">
          <cell r="B73">
            <v>70</v>
          </cell>
          <cell r="C73">
            <v>182532.81449325339</v>
          </cell>
        </row>
        <row r="74">
          <cell r="B74">
            <v>71</v>
          </cell>
          <cell r="C74">
            <v>195762.61713676772</v>
          </cell>
        </row>
        <row r="75">
          <cell r="B75">
            <v>72</v>
          </cell>
          <cell r="C75">
            <v>209944.96557061496</v>
          </cell>
        </row>
        <row r="76">
          <cell r="B76">
            <v>73</v>
          </cell>
          <cell r="C76">
            <v>225148.44309169927</v>
          </cell>
        </row>
        <row r="77">
          <cell r="B77">
            <v>74</v>
          </cell>
          <cell r="C77">
            <v>241446.57099430167</v>
          </cell>
        </row>
        <row r="78">
          <cell r="B78">
            <v>75</v>
          </cell>
          <cell r="C78">
            <v>258918.16410589142</v>
          </cell>
        </row>
        <row r="79">
          <cell r="B79">
            <v>76</v>
          </cell>
          <cell r="C79">
            <v>277647.71192151564</v>
          </cell>
        </row>
        <row r="80">
          <cell r="B80">
            <v>77</v>
          </cell>
          <cell r="C80">
            <v>297725.78717986477</v>
          </cell>
        </row>
        <row r="81">
          <cell r="B81">
            <v>78</v>
          </cell>
          <cell r="C81">
            <v>319249.48385681509</v>
          </cell>
        </row>
        <row r="82">
          <cell r="B82">
            <v>79</v>
          </cell>
          <cell r="C82">
            <v>342322.88669450581</v>
          </cell>
        </row>
        <row r="83">
          <cell r="B83">
            <v>80</v>
          </cell>
          <cell r="C83">
            <v>367057.57453651028</v>
          </cell>
        </row>
        <row r="84">
          <cell r="B84">
            <v>81</v>
          </cell>
          <cell r="C84">
            <v>393573.15990313911</v>
          </cell>
        </row>
        <row r="85">
          <cell r="B85">
            <v>82</v>
          </cell>
          <cell r="C85">
            <v>421997.86741616507</v>
          </cell>
        </row>
        <row r="86">
          <cell r="B86">
            <v>83</v>
          </cell>
          <cell r="C86">
            <v>452469.15387012903</v>
          </cell>
        </row>
        <row r="87">
          <cell r="B87">
            <v>84</v>
          </cell>
          <cell r="C87">
            <v>485134.37294877833</v>
          </cell>
        </row>
        <row r="88">
          <cell r="B88">
            <v>85</v>
          </cell>
          <cell r="C88">
            <v>520151.48780109046</v>
          </cell>
        </row>
        <row r="89">
          <cell r="B89">
            <v>86</v>
          </cell>
          <cell r="C89">
            <v>557689.83492276899</v>
          </cell>
        </row>
        <row r="90">
          <cell r="B90">
            <v>87</v>
          </cell>
          <cell r="C90">
            <v>597930.94303720852</v>
          </cell>
        </row>
        <row r="91">
          <cell r="B91">
            <v>88</v>
          </cell>
          <cell r="C91">
            <v>641069.4109358876</v>
          </cell>
        </row>
        <row r="92">
          <cell r="B92">
            <v>89</v>
          </cell>
          <cell r="C92">
            <v>687313.84852327162</v>
          </cell>
        </row>
        <row r="93">
          <cell r="B93">
            <v>90</v>
          </cell>
          <cell r="C93">
            <v>736887.8856169472</v>
          </cell>
        </row>
        <row r="94">
          <cell r="B94">
            <v>91</v>
          </cell>
          <cell r="C94">
            <v>790031.25338136754</v>
          </cell>
        </row>
        <row r="95">
          <cell r="B95">
            <v>92</v>
          </cell>
          <cell r="C95">
            <v>847000.94362482626</v>
          </cell>
        </row>
        <row r="96">
          <cell r="B96">
            <v>93</v>
          </cell>
          <cell r="C96">
            <v>908072.45156581386</v>
          </cell>
        </row>
        <row r="97">
          <cell r="B97">
            <v>94</v>
          </cell>
          <cell r="C97">
            <v>973541.10807855253</v>
          </cell>
        </row>
        <row r="98">
          <cell r="B98">
            <v>95</v>
          </cell>
          <cell r="C98">
            <v>1043723.5078602084</v>
          </cell>
        </row>
        <row r="99">
          <cell r="B99">
            <v>96</v>
          </cell>
          <cell r="C99">
            <v>1118959.0404261437</v>
          </cell>
        </row>
        <row r="100">
          <cell r="B100">
            <v>97</v>
          </cell>
          <cell r="C100">
            <v>1199611.5313368263</v>
          </cell>
        </row>
        <row r="101">
          <cell r="B101">
            <v>98</v>
          </cell>
          <cell r="C101">
            <v>1286071.0015930776</v>
          </cell>
        </row>
        <row r="102">
          <cell r="B102">
            <v>99</v>
          </cell>
          <cell r="C102">
            <v>1378755.5537077796</v>
          </cell>
        </row>
        <row r="103">
          <cell r="B103">
            <v>100</v>
          </cell>
          <cell r="C103">
            <v>1478113.3935747398</v>
          </cell>
        </row>
        <row r="104">
          <cell r="B104">
            <v>101</v>
          </cell>
          <cell r="C104">
            <v>1584624.9979121212</v>
          </cell>
        </row>
        <row r="105">
          <cell r="B105">
            <v>102</v>
          </cell>
          <cell r="C105">
            <v>1698805.4377617938</v>
          </cell>
        </row>
        <row r="106">
          <cell r="B106">
            <v>103</v>
          </cell>
          <cell r="C106">
            <v>1821206.8692806435</v>
          </cell>
        </row>
        <row r="107">
          <cell r="B107">
            <v>104</v>
          </cell>
          <cell r="C107">
            <v>1952421.2038688501</v>
          </cell>
        </row>
        <row r="108">
          <cell r="B108">
            <v>105</v>
          </cell>
          <cell r="C108">
            <v>2093082.9705474074</v>
          </cell>
        </row>
        <row r="109">
          <cell r="B109">
            <v>106</v>
          </cell>
          <cell r="C109">
            <v>2243872.3844268206</v>
          </cell>
        </row>
        <row r="110">
          <cell r="B110">
            <v>107</v>
          </cell>
          <cell r="C110">
            <v>2405518.6361055523</v>
          </cell>
        </row>
        <row r="111">
          <cell r="B111">
            <v>108</v>
          </cell>
          <cell r="C111">
            <v>2578803.4179051523</v>
          </cell>
        </row>
        <row r="112">
          <cell r="B112">
            <v>109</v>
          </cell>
          <cell r="C112">
            <v>2764564.7039943235</v>
          </cell>
        </row>
        <row r="113">
          <cell r="B113">
            <v>110</v>
          </cell>
          <cell r="C113">
            <v>2963700.8026819155</v>
          </cell>
        </row>
        <row r="114">
          <cell r="B114">
            <v>111</v>
          </cell>
          <cell r="C114">
            <v>3177174.7004750133</v>
          </cell>
        </row>
        <row r="115">
          <cell r="B115">
            <v>112</v>
          </cell>
          <cell r="C115">
            <v>3406018.7189092147</v>
          </cell>
        </row>
        <row r="116">
          <cell r="B116">
            <v>113</v>
          </cell>
          <cell r="C116">
            <v>3651339.5066706785</v>
          </cell>
        </row>
        <row r="117">
          <cell r="B117">
            <v>114</v>
          </cell>
          <cell r="C117">
            <v>3914323.3911509677</v>
          </cell>
        </row>
        <row r="118">
          <cell r="B118">
            <v>115</v>
          </cell>
          <cell r="C118">
            <v>4196242.1153138382</v>
          </cell>
        </row>
        <row r="119">
          <cell r="B119">
            <v>116</v>
          </cell>
          <cell r="C119">
            <v>4498458.9876164356</v>
          </cell>
        </row>
        <row r="120">
          <cell r="B120">
            <v>117</v>
          </cell>
          <cell r="C120">
            <v>4822435.474724819</v>
          </cell>
        </row>
        <row r="121">
          <cell r="B121">
            <v>118</v>
          </cell>
          <cell r="C121">
            <v>5169738.2689050073</v>
          </cell>
        </row>
        <row r="122">
          <cell r="B122">
            <v>119</v>
          </cell>
          <cell r="C122">
            <v>5542046.8642661674</v>
          </cell>
        </row>
        <row r="123">
          <cell r="B123">
            <v>120</v>
          </cell>
          <cell r="C123">
            <v>5941161.6784933321</v>
          </cell>
        </row>
        <row r="124">
          <cell r="B124">
            <v>121</v>
          </cell>
          <cell r="C124">
            <v>6369012.7593448535</v>
          </cell>
        </row>
        <row r="125">
          <cell r="B125">
            <v>122</v>
          </cell>
          <cell r="C125">
            <v>6827669.1180176837</v>
          </cell>
        </row>
        <row r="126">
          <cell r="B126">
            <v>123</v>
          </cell>
          <cell r="C126">
            <v>7319348.7345149564</v>
          </cell>
        </row>
        <row r="127">
          <cell r="B127">
            <v>124</v>
          </cell>
          <cell r="C127">
            <v>7846429.2834000345</v>
          </cell>
        </row>
        <row r="128">
          <cell r="B128">
            <v>125</v>
          </cell>
          <cell r="C128">
            <v>8411459.6318048369</v>
          </cell>
        </row>
        <row r="129">
          <cell r="B129">
            <v>126</v>
          </cell>
          <cell r="C129">
            <v>9017172.1652947888</v>
          </cell>
        </row>
        <row r="130">
          <cell r="B130">
            <v>127</v>
          </cell>
          <cell r="C130">
            <v>9666496.0011960119</v>
          </cell>
        </row>
        <row r="131">
          <cell r="B131">
            <v>128</v>
          </cell>
          <cell r="C131">
            <v>10362571.153282128</v>
          </cell>
        </row>
        <row r="132">
          <cell r="B132">
            <v>129</v>
          </cell>
          <cell r="C132">
            <v>11108763.716318442</v>
          </cell>
        </row>
        <row r="133">
          <cell r="B133">
            <v>130</v>
          </cell>
          <cell r="C133">
            <v>11908682.14389337</v>
          </cell>
        </row>
        <row r="134">
          <cell r="B134">
            <v>131</v>
          </cell>
          <cell r="C134">
            <v>12766194.698253693</v>
          </cell>
        </row>
        <row r="135">
          <cell r="B135">
            <v>132</v>
          </cell>
          <cell r="C135">
            <v>13685448.156527961</v>
          </cell>
        </row>
        <row r="136">
          <cell r="B136">
            <v>133</v>
          </cell>
          <cell r="C136">
            <v>14670887.863797976</v>
          </cell>
        </row>
        <row r="137">
          <cell r="B137">
            <v>134</v>
          </cell>
          <cell r="C137">
            <v>15727279.229991432</v>
          </cell>
        </row>
        <row r="138">
          <cell r="B138">
            <v>135</v>
          </cell>
          <cell r="C138">
            <v>16859730.774550818</v>
          </cell>
        </row>
        <row r="139">
          <cell r="B139">
            <v>136</v>
          </cell>
          <cell r="C139">
            <v>18073718.830318481</v>
          </cell>
        </row>
        <row r="140">
          <cell r="B140">
            <v>137</v>
          </cell>
          <cell r="C140">
            <v>19375114.026101414</v>
          </cell>
        </row>
        <row r="141">
          <cell r="B141">
            <v>138</v>
          </cell>
          <cell r="C141">
            <v>20770209.675980721</v>
          </cell>
        </row>
        <row r="142">
          <cell r="B142">
            <v>139</v>
          </cell>
          <cell r="C142">
            <v>22265752.212651331</v>
          </cell>
        </row>
        <row r="143">
          <cell r="B143">
            <v>140</v>
          </cell>
          <cell r="C143">
            <v>23868973.811962225</v>
          </cell>
        </row>
        <row r="144">
          <cell r="B144">
            <v>141</v>
          </cell>
          <cell r="C144">
            <v>25587627.366423506</v>
          </cell>
        </row>
        <row r="145">
          <cell r="B145">
            <v>142</v>
          </cell>
          <cell r="C145">
            <v>27430023.976806004</v>
          </cell>
        </row>
        <row r="146">
          <cell r="B146">
            <v>143</v>
          </cell>
          <cell r="C146">
            <v>29405073.143136039</v>
          </cell>
        </row>
        <row r="147">
          <cell r="B147">
            <v>144</v>
          </cell>
          <cell r="C147">
            <v>31522325.849441841</v>
          </cell>
        </row>
        <row r="148">
          <cell r="B148">
            <v>145</v>
          </cell>
          <cell r="C148">
            <v>33792020.750601657</v>
          </cell>
        </row>
        <row r="149">
          <cell r="B149">
            <v>146</v>
          </cell>
          <cell r="C149">
            <v>36225133.684644982</v>
          </cell>
        </row>
        <row r="150">
          <cell r="B150">
            <v>147</v>
          </cell>
          <cell r="C150">
            <v>38833430.749939427</v>
          </cell>
        </row>
        <row r="151">
          <cell r="B151">
            <v>148</v>
          </cell>
          <cell r="C151">
            <v>41629525.203935072</v>
          </cell>
        </row>
        <row r="152">
          <cell r="B152">
            <v>149</v>
          </cell>
          <cell r="C152">
            <v>44626938.458618395</v>
          </cell>
        </row>
        <row r="153">
          <cell r="B153">
            <v>150</v>
          </cell>
          <cell r="C153">
            <v>47840165.467638925</v>
          </cell>
        </row>
      </sheetData>
      <sheetData sheetId="2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8"/>
  <sheetViews>
    <sheetView workbookViewId="0">
      <selection activeCell="F33" sqref="F33"/>
    </sheetView>
  </sheetViews>
  <sheetFormatPr baseColWidth="10" defaultRowHeight="15" x14ac:dyDescent="0.15"/>
  <cols>
    <col min="4" max="4" width="13.5" bestFit="1" customWidth="1"/>
    <col min="6" max="7" width="15.5" bestFit="1" customWidth="1"/>
    <col min="8" max="9" width="10.83203125" style="6"/>
    <col min="10" max="10" width="11" bestFit="1" customWidth="1"/>
    <col min="22" max="22" width="15.5" bestFit="1" customWidth="1"/>
    <col min="23" max="23" width="13.1640625" customWidth="1"/>
    <col min="24" max="25" width="10.83203125" style="2"/>
    <col min="26" max="26" width="11" bestFit="1" customWidth="1"/>
    <col min="27" max="32" width="12.5" bestFit="1" customWidth="1"/>
    <col min="35" max="35" width="17.5" bestFit="1" customWidth="1"/>
  </cols>
  <sheetData>
    <row r="1" spans="1:26" x14ac:dyDescent="0.15">
      <c r="A1" t="s">
        <v>73</v>
      </c>
      <c r="B1" s="6">
        <v>0.25</v>
      </c>
      <c r="C1" s="6"/>
      <c r="F1">
        <v>2</v>
      </c>
      <c r="G1">
        <v>3</v>
      </c>
      <c r="H1" s="2">
        <v>4</v>
      </c>
      <c r="I1" s="2">
        <v>5</v>
      </c>
      <c r="J1">
        <v>6</v>
      </c>
      <c r="K1">
        <v>7</v>
      </c>
      <c r="L1">
        <v>8</v>
      </c>
      <c r="M1">
        <v>9</v>
      </c>
      <c r="N1">
        <v>10</v>
      </c>
      <c r="O1">
        <v>11</v>
      </c>
      <c r="P1">
        <v>12</v>
      </c>
    </row>
    <row r="2" spans="1:26" x14ac:dyDescent="0.15">
      <c r="A2" t="s">
        <v>74</v>
      </c>
      <c r="B2" s="6">
        <v>0.05</v>
      </c>
      <c r="C2" s="6"/>
      <c r="H2" s="2"/>
      <c r="I2" s="2"/>
    </row>
    <row r="3" spans="1:26" x14ac:dyDescent="0.15">
      <c r="D3" t="s">
        <v>232</v>
      </c>
      <c r="E3" t="s">
        <v>76</v>
      </c>
      <c r="F3" t="s">
        <v>155</v>
      </c>
      <c r="G3" t="s">
        <v>154</v>
      </c>
      <c r="H3" s="2" t="s">
        <v>49</v>
      </c>
      <c r="I3" s="2" t="s">
        <v>50</v>
      </c>
      <c r="J3" t="s">
        <v>75</v>
      </c>
      <c r="K3" t="s">
        <v>77</v>
      </c>
      <c r="L3" t="s">
        <v>78</v>
      </c>
      <c r="M3" t="s">
        <v>79</v>
      </c>
      <c r="N3" t="s">
        <v>80</v>
      </c>
      <c r="O3" t="s">
        <v>81</v>
      </c>
      <c r="P3" t="s">
        <v>82</v>
      </c>
      <c r="Q3" t="s">
        <v>188</v>
      </c>
    </row>
    <row r="4" spans="1:26" x14ac:dyDescent="0.15">
      <c r="E4">
        <v>0</v>
      </c>
      <c r="F4" t="s">
        <v>83</v>
      </c>
      <c r="G4" t="s">
        <v>156</v>
      </c>
      <c r="H4" s="6">
        <v>100</v>
      </c>
      <c r="I4" s="6">
        <v>100</v>
      </c>
      <c r="J4" s="2">
        <v>160</v>
      </c>
      <c r="K4" s="6"/>
      <c r="L4" s="6"/>
      <c r="M4" s="6"/>
      <c r="N4" s="6"/>
      <c r="O4" s="6"/>
      <c r="P4" s="6"/>
      <c r="Q4" t="str">
        <f>_xlfn.IFNA(VLOOKUP(G4,映射表!Y:Z,2,FALSE),"")</f>
        <v/>
      </c>
    </row>
    <row r="5" spans="1:26" x14ac:dyDescent="0.15">
      <c r="D5" t="s">
        <v>233</v>
      </c>
      <c r="E5">
        <v>1</v>
      </c>
      <c r="F5" s="11" t="s">
        <v>222</v>
      </c>
      <c r="G5" s="11" t="s">
        <v>234</v>
      </c>
      <c r="H5" s="6">
        <v>100</v>
      </c>
      <c r="I5" s="6">
        <v>100</v>
      </c>
      <c r="J5">
        <f t="shared" ref="J5:J8" si="0">($J$4/(H5*$B$1-$I$4*$B$2))*($H$4*$B$1-I5*$B$2)</f>
        <v>160</v>
      </c>
      <c r="K5">
        <v>20001001</v>
      </c>
      <c r="L5" t="s">
        <v>181</v>
      </c>
      <c r="M5" t="s">
        <v>181</v>
      </c>
      <c r="N5" t="s">
        <v>181</v>
      </c>
      <c r="O5" t="s">
        <v>181</v>
      </c>
      <c r="P5" t="s">
        <v>181</v>
      </c>
      <c r="Q5" t="s">
        <v>269</v>
      </c>
      <c r="Z5" s="2"/>
    </row>
    <row r="6" spans="1:26" x14ac:dyDescent="0.15">
      <c r="E6">
        <v>2</v>
      </c>
      <c r="F6" s="11" t="s">
        <v>224</v>
      </c>
      <c r="G6" s="11" t="s">
        <v>225</v>
      </c>
      <c r="H6" s="6">
        <v>120</v>
      </c>
      <c r="I6" s="6">
        <v>80</v>
      </c>
      <c r="J6">
        <f t="shared" si="0"/>
        <v>134.4</v>
      </c>
      <c r="K6">
        <v>20002001</v>
      </c>
      <c r="L6">
        <v>20002002</v>
      </c>
      <c r="M6" t="s">
        <v>181</v>
      </c>
      <c r="N6" t="s">
        <v>181</v>
      </c>
      <c r="O6" t="s">
        <v>181</v>
      </c>
      <c r="P6" t="s">
        <v>181</v>
      </c>
      <c r="Q6" t="s">
        <v>267</v>
      </c>
      <c r="Z6" s="2"/>
    </row>
    <row r="7" spans="1:26" x14ac:dyDescent="0.15">
      <c r="E7">
        <v>3</v>
      </c>
      <c r="F7" s="11" t="s">
        <v>227</v>
      </c>
      <c r="G7" s="11" t="s">
        <v>228</v>
      </c>
      <c r="H7" s="6">
        <v>80</v>
      </c>
      <c r="I7" s="6">
        <v>100</v>
      </c>
      <c r="J7">
        <f t="shared" si="0"/>
        <v>213.33333333333331</v>
      </c>
      <c r="K7">
        <v>20003001</v>
      </c>
      <c r="L7" t="s">
        <v>181</v>
      </c>
      <c r="M7" t="s">
        <v>181</v>
      </c>
      <c r="N7" t="s">
        <v>181</v>
      </c>
      <c r="O7" t="s">
        <v>181</v>
      </c>
      <c r="P7" t="s">
        <v>181</v>
      </c>
      <c r="Q7" t="s">
        <v>266</v>
      </c>
      <c r="Z7" s="2"/>
    </row>
    <row r="8" spans="1:26" x14ac:dyDescent="0.15">
      <c r="E8">
        <v>4</v>
      </c>
      <c r="F8" s="11" t="s">
        <v>229</v>
      </c>
      <c r="G8" s="11" t="s">
        <v>230</v>
      </c>
      <c r="H8" s="6">
        <v>100</v>
      </c>
      <c r="I8" s="6">
        <v>100</v>
      </c>
      <c r="J8">
        <f t="shared" si="0"/>
        <v>160</v>
      </c>
      <c r="K8">
        <v>20004001</v>
      </c>
      <c r="L8" t="s">
        <v>181</v>
      </c>
      <c r="M8" t="s">
        <v>181</v>
      </c>
      <c r="N8" t="s">
        <v>181</v>
      </c>
      <c r="O8" t="s">
        <v>181</v>
      </c>
      <c r="P8" t="s">
        <v>181</v>
      </c>
      <c r="Q8" t="s">
        <v>274</v>
      </c>
      <c r="Z8" s="2"/>
    </row>
    <row r="9" spans="1:26" x14ac:dyDescent="0.15">
      <c r="E9">
        <v>5</v>
      </c>
      <c r="F9" t="s">
        <v>226</v>
      </c>
      <c r="G9" t="s">
        <v>235</v>
      </c>
      <c r="H9" s="6">
        <v>100</v>
      </c>
      <c r="I9" s="6">
        <v>100</v>
      </c>
      <c r="J9">
        <f t="shared" ref="J9" si="1">($J$4/(H9*$B$1-$I$4*$B$2))*($H$4*$B$1-I9*$B$2)</f>
        <v>160</v>
      </c>
      <c r="K9">
        <v>20005001</v>
      </c>
      <c r="L9">
        <v>20005002</v>
      </c>
      <c r="M9" t="s">
        <v>181</v>
      </c>
      <c r="N9" t="s">
        <v>181</v>
      </c>
      <c r="O9" t="s">
        <v>181</v>
      </c>
      <c r="P9" t="s">
        <v>181</v>
      </c>
      <c r="Q9" t="s">
        <v>268</v>
      </c>
      <c r="Z9" s="2"/>
    </row>
    <row r="10" spans="1:26" s="2" customFormat="1" x14ac:dyDescent="0.15">
      <c r="E10">
        <v>6</v>
      </c>
      <c r="F10" t="s">
        <v>309</v>
      </c>
      <c r="G10" t="s">
        <v>236</v>
      </c>
      <c r="H10" s="6">
        <v>110</v>
      </c>
      <c r="I10" s="6">
        <v>100</v>
      </c>
      <c r="J10">
        <f t="shared" ref="J10" si="2">($J$4/(H10*$B$1-$I$4*$B$2))*($H$4*$B$1-I10*$B$2)</f>
        <v>142.22222222222223</v>
      </c>
      <c r="K10">
        <v>20006001</v>
      </c>
      <c r="L10">
        <v>20006002</v>
      </c>
      <c r="M10" t="s">
        <v>181</v>
      </c>
      <c r="N10" t="s">
        <v>181</v>
      </c>
      <c r="O10" t="s">
        <v>181</v>
      </c>
      <c r="P10" t="s">
        <v>181</v>
      </c>
      <c r="Q10" t="s">
        <v>270</v>
      </c>
    </row>
    <row r="11" spans="1:26" s="2" customFormat="1" x14ac:dyDescent="0.15">
      <c r="E11">
        <v>7</v>
      </c>
      <c r="F11" t="s">
        <v>310</v>
      </c>
      <c r="G11" t="s">
        <v>237</v>
      </c>
      <c r="H11" s="6">
        <v>120</v>
      </c>
      <c r="I11" s="6">
        <v>100</v>
      </c>
      <c r="J11">
        <f t="shared" ref="J11" si="3">($J$4/(H11*$B$1-$I$4*$B$2))*($H$4*$B$1-I11*$B$2)</f>
        <v>128</v>
      </c>
      <c r="K11">
        <v>20007001</v>
      </c>
      <c r="L11">
        <v>20007002</v>
      </c>
      <c r="M11" t="s">
        <v>181</v>
      </c>
      <c r="N11" t="s">
        <v>181</v>
      </c>
      <c r="O11" t="s">
        <v>181</v>
      </c>
      <c r="P11" t="s">
        <v>181</v>
      </c>
      <c r="Q11" t="s">
        <v>271</v>
      </c>
    </row>
    <row r="12" spans="1:26" s="2" customFormat="1" x14ac:dyDescent="0.15">
      <c r="E12">
        <v>8</v>
      </c>
      <c r="F12" t="s">
        <v>307</v>
      </c>
      <c r="G12" t="s">
        <v>231</v>
      </c>
      <c r="H12" s="6">
        <v>85</v>
      </c>
      <c r="I12" s="6">
        <v>100</v>
      </c>
      <c r="J12">
        <f t="shared" ref="J12:J13" si="4">($J$4/(H12*$B$1-$I$4*$B$2))*($H$4*$B$1-I12*$B$2)</f>
        <v>196.92307692307693</v>
      </c>
      <c r="K12">
        <v>20008001</v>
      </c>
      <c r="L12" t="s">
        <v>181</v>
      </c>
      <c r="M12" t="s">
        <v>181</v>
      </c>
      <c r="N12">
        <v>200002</v>
      </c>
      <c r="O12" t="s">
        <v>181</v>
      </c>
      <c r="P12" t="s">
        <v>181</v>
      </c>
      <c r="Q12" t="s">
        <v>272</v>
      </c>
    </row>
    <row r="13" spans="1:26" s="2" customFormat="1" x14ac:dyDescent="0.15">
      <c r="E13">
        <v>9</v>
      </c>
      <c r="F13" t="s">
        <v>320</v>
      </c>
      <c r="G13" t="s">
        <v>238</v>
      </c>
      <c r="H13" s="6">
        <v>80</v>
      </c>
      <c r="I13" s="6">
        <v>120</v>
      </c>
      <c r="J13">
        <f t="shared" si="4"/>
        <v>202.66666666666666</v>
      </c>
      <c r="K13">
        <v>20009001</v>
      </c>
      <c r="L13">
        <v>20009002</v>
      </c>
      <c r="M13" t="s">
        <v>181</v>
      </c>
      <c r="N13" t="s">
        <v>181</v>
      </c>
      <c r="O13" t="s">
        <v>181</v>
      </c>
      <c r="P13" t="s">
        <v>181</v>
      </c>
      <c r="Q13" t="s">
        <v>273</v>
      </c>
    </row>
    <row r="14" spans="1:26" s="2" customFormat="1" x14ac:dyDescent="0.15">
      <c r="E14">
        <v>10</v>
      </c>
      <c r="F14" s="11" t="s">
        <v>559</v>
      </c>
      <c r="G14" t="s">
        <v>235</v>
      </c>
      <c r="H14" s="6">
        <v>100</v>
      </c>
      <c r="I14" s="6">
        <v>100</v>
      </c>
      <c r="J14">
        <f t="shared" ref="J14:J15" si="5">($J$4/(H14*$B$1-$I$4*$B$2))*($H$4*$B$1-I14*$B$2)</f>
        <v>160</v>
      </c>
      <c r="K14">
        <v>20010001</v>
      </c>
      <c r="L14">
        <v>20010002</v>
      </c>
      <c r="M14" t="s">
        <v>181</v>
      </c>
      <c r="N14" t="s">
        <v>181</v>
      </c>
      <c r="O14" t="s">
        <v>181</v>
      </c>
      <c r="P14" t="s">
        <v>181</v>
      </c>
      <c r="Q14" s="17" t="s">
        <v>268</v>
      </c>
    </row>
    <row r="15" spans="1:26" s="2" customFormat="1" x14ac:dyDescent="0.15">
      <c r="E15">
        <v>11</v>
      </c>
      <c r="F15" s="11" t="s">
        <v>560</v>
      </c>
      <c r="G15" t="s">
        <v>591</v>
      </c>
      <c r="H15" s="6">
        <v>110</v>
      </c>
      <c r="I15" s="6">
        <v>80</v>
      </c>
      <c r="J15">
        <f t="shared" si="5"/>
        <v>149.33333333333331</v>
      </c>
      <c r="K15">
        <v>20011001</v>
      </c>
      <c r="L15">
        <v>20011002</v>
      </c>
      <c r="M15" t="s">
        <v>181</v>
      </c>
      <c r="N15">
        <v>200003</v>
      </c>
      <c r="O15" t="s">
        <v>181</v>
      </c>
      <c r="P15" t="s">
        <v>181</v>
      </c>
      <c r="Q15" s="17" t="s">
        <v>270</v>
      </c>
    </row>
    <row r="16" spans="1:26" s="2" customFormat="1" x14ac:dyDescent="0.15">
      <c r="E16">
        <v>12</v>
      </c>
      <c r="F16" s="11" t="s">
        <v>561</v>
      </c>
      <c r="G16" t="s">
        <v>231</v>
      </c>
      <c r="H16" s="6">
        <v>80</v>
      </c>
      <c r="I16" s="6">
        <v>100</v>
      </c>
      <c r="J16">
        <f t="shared" ref="J16:J33" si="6">($J$4/(H16*$B$1-$I$4*$B$2))*($H$4*$B$1-I16*$B$2)</f>
        <v>213.33333333333331</v>
      </c>
      <c r="K16">
        <v>20012001</v>
      </c>
      <c r="L16" t="s">
        <v>181</v>
      </c>
      <c r="M16" t="s">
        <v>181</v>
      </c>
      <c r="N16">
        <v>200003</v>
      </c>
      <c r="O16" t="s">
        <v>181</v>
      </c>
      <c r="P16" t="s">
        <v>181</v>
      </c>
      <c r="Q16" s="17" t="s">
        <v>272</v>
      </c>
    </row>
    <row r="17" spans="5:17" s="2" customFormat="1" x14ac:dyDescent="0.15">
      <c r="E17">
        <v>13</v>
      </c>
      <c r="F17" s="11" t="s">
        <v>562</v>
      </c>
      <c r="G17" t="s">
        <v>228</v>
      </c>
      <c r="H17" s="6">
        <v>85</v>
      </c>
      <c r="I17" s="6">
        <v>100</v>
      </c>
      <c r="J17">
        <f t="shared" si="6"/>
        <v>196.92307692307693</v>
      </c>
      <c r="K17">
        <v>20013001</v>
      </c>
      <c r="L17" t="s">
        <v>181</v>
      </c>
      <c r="M17" t="s">
        <v>181</v>
      </c>
      <c r="N17">
        <v>200003</v>
      </c>
      <c r="O17" t="s">
        <v>181</v>
      </c>
      <c r="P17" t="s">
        <v>181</v>
      </c>
      <c r="Q17" s="17" t="s">
        <v>266</v>
      </c>
    </row>
    <row r="18" spans="5:17" s="2" customFormat="1" x14ac:dyDescent="0.15">
      <c r="E18">
        <v>14</v>
      </c>
      <c r="F18" s="11" t="s">
        <v>563</v>
      </c>
      <c r="G18" t="s">
        <v>592</v>
      </c>
      <c r="H18" s="6">
        <v>80</v>
      </c>
      <c r="I18" s="6">
        <v>80</v>
      </c>
      <c r="J18">
        <f t="shared" si="6"/>
        <v>224</v>
      </c>
      <c r="K18">
        <v>20014001</v>
      </c>
      <c r="L18">
        <v>20014002</v>
      </c>
      <c r="M18" t="s">
        <v>181</v>
      </c>
      <c r="N18">
        <v>200003</v>
      </c>
      <c r="O18" t="s">
        <v>181</v>
      </c>
      <c r="P18" t="s">
        <v>181</v>
      </c>
      <c r="Q18" s="17" t="s">
        <v>273</v>
      </c>
    </row>
    <row r="19" spans="5:17" s="2" customFormat="1" x14ac:dyDescent="0.15">
      <c r="E19">
        <v>15</v>
      </c>
      <c r="F19" s="11" t="s">
        <v>564</v>
      </c>
      <c r="G19" t="s">
        <v>593</v>
      </c>
      <c r="H19" s="6">
        <v>125</v>
      </c>
      <c r="I19" s="6">
        <v>100</v>
      </c>
      <c r="J19">
        <f t="shared" si="6"/>
        <v>121.9047619047619</v>
      </c>
      <c r="K19">
        <v>20015001</v>
      </c>
      <c r="L19">
        <v>20015002</v>
      </c>
      <c r="M19" t="s">
        <v>181</v>
      </c>
      <c r="N19">
        <v>200002</v>
      </c>
      <c r="O19" t="s">
        <v>181</v>
      </c>
      <c r="P19" t="s">
        <v>181</v>
      </c>
      <c r="Q19" s="17" t="s">
        <v>271</v>
      </c>
    </row>
    <row r="20" spans="5:17" s="2" customFormat="1" x14ac:dyDescent="0.15">
      <c r="E20">
        <v>16</v>
      </c>
      <c r="F20" s="11" t="s">
        <v>565</v>
      </c>
      <c r="G20" t="s">
        <v>594</v>
      </c>
      <c r="H20" s="6">
        <v>90</v>
      </c>
      <c r="I20" s="6">
        <v>100</v>
      </c>
      <c r="J20">
        <f t="shared" si="6"/>
        <v>182.85714285714283</v>
      </c>
      <c r="K20">
        <v>20016001</v>
      </c>
      <c r="L20" t="s">
        <v>181</v>
      </c>
      <c r="M20" t="s">
        <v>181</v>
      </c>
      <c r="N20">
        <v>200002</v>
      </c>
      <c r="O20" t="s">
        <v>181</v>
      </c>
      <c r="P20" t="s">
        <v>181</v>
      </c>
      <c r="Q20" s="17" t="s">
        <v>272</v>
      </c>
    </row>
    <row r="21" spans="5:17" s="2" customFormat="1" x14ac:dyDescent="0.15">
      <c r="E21">
        <v>17</v>
      </c>
      <c r="F21" s="11" t="s">
        <v>566</v>
      </c>
      <c r="G21" t="s">
        <v>595</v>
      </c>
      <c r="H21" s="6">
        <v>100</v>
      </c>
      <c r="I21" s="6">
        <v>100</v>
      </c>
      <c r="J21">
        <f t="shared" si="6"/>
        <v>160</v>
      </c>
      <c r="K21">
        <v>20017001</v>
      </c>
      <c r="L21" t="s">
        <v>181</v>
      </c>
      <c r="M21" t="s">
        <v>181</v>
      </c>
      <c r="N21">
        <v>200004</v>
      </c>
      <c r="O21">
        <v>200005</v>
      </c>
      <c r="P21" t="s">
        <v>181</v>
      </c>
      <c r="Q21" s="17" t="s">
        <v>274</v>
      </c>
    </row>
    <row r="22" spans="5:17" s="2" customFormat="1" x14ac:dyDescent="0.15">
      <c r="E22">
        <v>18</v>
      </c>
      <c r="F22" s="11" t="s">
        <v>567</v>
      </c>
      <c r="G22" s="11" t="s">
        <v>596</v>
      </c>
      <c r="H22" s="6">
        <v>80</v>
      </c>
      <c r="I22" s="6">
        <v>120</v>
      </c>
      <c r="J22">
        <f t="shared" si="6"/>
        <v>202.66666666666666</v>
      </c>
      <c r="K22">
        <v>20018001</v>
      </c>
      <c r="L22" t="s">
        <v>181</v>
      </c>
      <c r="M22" t="s">
        <v>181</v>
      </c>
      <c r="N22">
        <v>200005</v>
      </c>
      <c r="O22" t="s">
        <v>181</v>
      </c>
      <c r="P22" t="s">
        <v>181</v>
      </c>
      <c r="Q22" s="17" t="s">
        <v>579</v>
      </c>
    </row>
    <row r="23" spans="5:17" s="2" customFormat="1" x14ac:dyDescent="0.15">
      <c r="E23">
        <v>19</v>
      </c>
      <c r="F23" s="11" t="s">
        <v>568</v>
      </c>
      <c r="G23" s="11" t="s">
        <v>597</v>
      </c>
      <c r="H23" s="6">
        <v>80</v>
      </c>
      <c r="I23" s="6">
        <v>100</v>
      </c>
      <c r="J23">
        <f t="shared" si="6"/>
        <v>213.33333333333331</v>
      </c>
      <c r="K23">
        <v>20019001</v>
      </c>
      <c r="L23" t="s">
        <v>181</v>
      </c>
      <c r="M23" t="s">
        <v>181</v>
      </c>
      <c r="N23">
        <v>200005</v>
      </c>
      <c r="O23" t="s">
        <v>181</v>
      </c>
      <c r="P23" t="s">
        <v>181</v>
      </c>
      <c r="Q23" s="17" t="s">
        <v>580</v>
      </c>
    </row>
    <row r="24" spans="5:17" s="2" customFormat="1" x14ac:dyDescent="0.15">
      <c r="E24">
        <v>20</v>
      </c>
      <c r="F24" s="11" t="s">
        <v>569</v>
      </c>
      <c r="G24" s="11" t="s">
        <v>556</v>
      </c>
      <c r="H24" s="6">
        <v>95</v>
      </c>
      <c r="I24" s="6">
        <v>100</v>
      </c>
      <c r="J24">
        <f t="shared" si="6"/>
        <v>170.66666666666666</v>
      </c>
      <c r="K24">
        <v>20020001</v>
      </c>
      <c r="L24" t="s">
        <v>181</v>
      </c>
      <c r="M24" t="s">
        <v>181</v>
      </c>
      <c r="N24">
        <v>200005</v>
      </c>
      <c r="O24" t="s">
        <v>181</v>
      </c>
      <c r="P24" t="s">
        <v>181</v>
      </c>
      <c r="Q24" s="17" t="s">
        <v>581</v>
      </c>
    </row>
    <row r="25" spans="5:17" s="2" customFormat="1" x14ac:dyDescent="0.15">
      <c r="E25">
        <v>21</v>
      </c>
      <c r="F25" s="11" t="s">
        <v>570</v>
      </c>
      <c r="G25" s="11" t="s">
        <v>557</v>
      </c>
      <c r="H25" s="6">
        <v>95</v>
      </c>
      <c r="I25" s="6">
        <v>100</v>
      </c>
      <c r="J25">
        <f t="shared" si="6"/>
        <v>170.66666666666666</v>
      </c>
      <c r="K25">
        <v>20021001</v>
      </c>
      <c r="L25" t="s">
        <v>181</v>
      </c>
      <c r="M25" t="s">
        <v>181</v>
      </c>
      <c r="N25">
        <v>200005</v>
      </c>
      <c r="O25" t="s">
        <v>181</v>
      </c>
      <c r="P25" t="s">
        <v>181</v>
      </c>
      <c r="Q25" s="17" t="s">
        <v>582</v>
      </c>
    </row>
    <row r="26" spans="5:17" s="2" customFormat="1" x14ac:dyDescent="0.15">
      <c r="E26">
        <v>22</v>
      </c>
      <c r="F26" s="11" t="s">
        <v>571</v>
      </c>
      <c r="G26" s="11" t="s">
        <v>598</v>
      </c>
      <c r="H26" s="6">
        <v>100</v>
      </c>
      <c r="I26" s="6">
        <v>100</v>
      </c>
      <c r="J26">
        <f t="shared" si="6"/>
        <v>160</v>
      </c>
      <c r="K26">
        <v>20022001</v>
      </c>
      <c r="L26" t="s">
        <v>181</v>
      </c>
      <c r="M26" t="s">
        <v>181</v>
      </c>
      <c r="N26" t="s">
        <v>181</v>
      </c>
      <c r="O26" t="s">
        <v>181</v>
      </c>
      <c r="P26" t="s">
        <v>181</v>
      </c>
      <c r="Q26" s="17" t="s">
        <v>583</v>
      </c>
    </row>
    <row r="27" spans="5:17" s="2" customFormat="1" x14ac:dyDescent="0.15">
      <c r="E27">
        <v>23</v>
      </c>
      <c r="F27" s="11" t="s">
        <v>572</v>
      </c>
      <c r="G27" s="11" t="s">
        <v>599</v>
      </c>
      <c r="H27" s="6">
        <v>85</v>
      </c>
      <c r="I27" s="6">
        <v>100</v>
      </c>
      <c r="J27">
        <f t="shared" si="6"/>
        <v>196.92307692307693</v>
      </c>
      <c r="K27">
        <v>20023001</v>
      </c>
      <c r="L27">
        <v>20023002</v>
      </c>
      <c r="M27" t="s">
        <v>181</v>
      </c>
      <c r="N27" t="s">
        <v>181</v>
      </c>
      <c r="O27" t="s">
        <v>181</v>
      </c>
      <c r="P27" t="s">
        <v>181</v>
      </c>
      <c r="Q27" s="17" t="s">
        <v>584</v>
      </c>
    </row>
    <row r="28" spans="5:17" s="2" customFormat="1" x14ac:dyDescent="0.15">
      <c r="E28">
        <v>24</v>
      </c>
      <c r="F28" s="11" t="s">
        <v>573</v>
      </c>
      <c r="G28" s="11" t="s">
        <v>600</v>
      </c>
      <c r="H28" s="6">
        <v>90</v>
      </c>
      <c r="I28" s="6">
        <v>80</v>
      </c>
      <c r="J28">
        <f t="shared" si="6"/>
        <v>192</v>
      </c>
      <c r="K28">
        <v>20024001</v>
      </c>
      <c r="L28">
        <v>20024002</v>
      </c>
      <c r="M28" t="s">
        <v>181</v>
      </c>
      <c r="N28" t="s">
        <v>181</v>
      </c>
      <c r="O28" t="s">
        <v>181</v>
      </c>
      <c r="P28" t="s">
        <v>181</v>
      </c>
      <c r="Q28" s="17" t="s">
        <v>585</v>
      </c>
    </row>
    <row r="29" spans="5:17" s="2" customFormat="1" x14ac:dyDescent="0.15">
      <c r="E29">
        <v>25</v>
      </c>
      <c r="F29" s="11" t="s">
        <v>574</v>
      </c>
      <c r="G29" s="11" t="s">
        <v>601</v>
      </c>
      <c r="H29" s="6">
        <v>80</v>
      </c>
      <c r="I29" s="6">
        <v>100</v>
      </c>
      <c r="J29">
        <f t="shared" si="6"/>
        <v>213.33333333333331</v>
      </c>
      <c r="K29">
        <v>20025001</v>
      </c>
      <c r="L29" t="s">
        <v>181</v>
      </c>
      <c r="M29" t="s">
        <v>181</v>
      </c>
      <c r="N29">
        <v>200003</v>
      </c>
      <c r="O29" t="s">
        <v>181</v>
      </c>
      <c r="P29" t="s">
        <v>181</v>
      </c>
      <c r="Q29" s="17" t="s">
        <v>586</v>
      </c>
    </row>
    <row r="30" spans="5:17" s="2" customFormat="1" x14ac:dyDescent="0.15">
      <c r="E30">
        <v>26</v>
      </c>
      <c r="F30" s="11" t="s">
        <v>575</v>
      </c>
      <c r="G30" s="11" t="s">
        <v>602</v>
      </c>
      <c r="H30" s="6">
        <v>120</v>
      </c>
      <c r="I30" s="6">
        <v>50</v>
      </c>
      <c r="J30">
        <f t="shared" si="6"/>
        <v>144</v>
      </c>
      <c r="K30">
        <v>20026001</v>
      </c>
      <c r="L30">
        <v>20026002</v>
      </c>
      <c r="M30" t="s">
        <v>181</v>
      </c>
      <c r="N30" t="s">
        <v>181</v>
      </c>
      <c r="O30" t="s">
        <v>181</v>
      </c>
      <c r="P30" t="s">
        <v>181</v>
      </c>
      <c r="Q30" s="17" t="s">
        <v>587</v>
      </c>
    </row>
    <row r="31" spans="5:17" s="2" customFormat="1" x14ac:dyDescent="0.15">
      <c r="E31">
        <v>27</v>
      </c>
      <c r="F31" s="11" t="s">
        <v>576</v>
      </c>
      <c r="G31" s="11" t="s">
        <v>603</v>
      </c>
      <c r="H31" s="6">
        <v>90</v>
      </c>
      <c r="I31" s="6">
        <v>85</v>
      </c>
      <c r="J31">
        <f t="shared" si="6"/>
        <v>189.71428571428569</v>
      </c>
      <c r="K31">
        <v>20027001</v>
      </c>
      <c r="L31" t="s">
        <v>181</v>
      </c>
      <c r="M31" t="s">
        <v>181</v>
      </c>
      <c r="N31" t="s">
        <v>181</v>
      </c>
      <c r="O31" t="s">
        <v>181</v>
      </c>
      <c r="P31" t="s">
        <v>181</v>
      </c>
      <c r="Q31" s="17" t="s">
        <v>588</v>
      </c>
    </row>
    <row r="32" spans="5:17" s="2" customFormat="1" x14ac:dyDescent="0.15">
      <c r="E32">
        <v>28</v>
      </c>
      <c r="F32" s="11" t="s">
        <v>577</v>
      </c>
      <c r="G32" s="11" t="s">
        <v>604</v>
      </c>
      <c r="H32" s="6">
        <v>90</v>
      </c>
      <c r="I32" s="6">
        <v>100</v>
      </c>
      <c r="J32">
        <f t="shared" si="6"/>
        <v>182.85714285714283</v>
      </c>
      <c r="K32">
        <v>20028001</v>
      </c>
      <c r="L32">
        <v>20028002</v>
      </c>
      <c r="M32" t="s">
        <v>181</v>
      </c>
      <c r="N32" t="s">
        <v>181</v>
      </c>
      <c r="O32" t="s">
        <v>181</v>
      </c>
      <c r="P32" t="s">
        <v>181</v>
      </c>
      <c r="Q32" s="17" t="s">
        <v>589</v>
      </c>
    </row>
    <row r="33" spans="5:26" s="2" customFormat="1" x14ac:dyDescent="0.15">
      <c r="E33">
        <v>29</v>
      </c>
      <c r="F33" s="11" t="s">
        <v>578</v>
      </c>
      <c r="G33" s="11" t="s">
        <v>605</v>
      </c>
      <c r="H33" s="6">
        <v>95</v>
      </c>
      <c r="I33" s="6">
        <v>100</v>
      </c>
      <c r="J33">
        <f t="shared" si="6"/>
        <v>170.66666666666666</v>
      </c>
      <c r="K33">
        <v>20029001</v>
      </c>
      <c r="L33">
        <v>20029002</v>
      </c>
      <c r="M33" t="s">
        <v>181</v>
      </c>
      <c r="N33">
        <v>200002</v>
      </c>
      <c r="O33" t="s">
        <v>181</v>
      </c>
      <c r="P33" t="s">
        <v>181</v>
      </c>
      <c r="Q33" s="17" t="s">
        <v>590</v>
      </c>
    </row>
    <row r="34" spans="5:26" x14ac:dyDescent="0.15">
      <c r="H34"/>
      <c r="I34"/>
      <c r="X34"/>
      <c r="Y34"/>
      <c r="Z34" s="2"/>
    </row>
    <row r="35" spans="5:26" x14ac:dyDescent="0.15">
      <c r="H35"/>
      <c r="I35"/>
      <c r="X35"/>
      <c r="Y35"/>
      <c r="Z35" s="2"/>
    </row>
    <row r="36" spans="5:26" x14ac:dyDescent="0.15">
      <c r="H36"/>
      <c r="I36"/>
      <c r="X36"/>
      <c r="Y36"/>
      <c r="Z36" s="2"/>
    </row>
    <row r="37" spans="5:26" x14ac:dyDescent="0.15">
      <c r="H37"/>
      <c r="I37"/>
      <c r="X37"/>
      <c r="Y37"/>
      <c r="Z37" s="2"/>
    </row>
    <row r="38" spans="5:26" x14ac:dyDescent="0.15">
      <c r="H38"/>
      <c r="I38"/>
      <c r="X38"/>
      <c r="Y38"/>
      <c r="Z38" s="2"/>
    </row>
    <row r="39" spans="5:26" x14ac:dyDescent="0.15">
      <c r="H39"/>
      <c r="I39"/>
      <c r="X39"/>
      <c r="Y39"/>
      <c r="Z39" s="2"/>
    </row>
    <row r="40" spans="5:26" x14ac:dyDescent="0.15">
      <c r="H40"/>
      <c r="I40"/>
      <c r="X40"/>
      <c r="Y40"/>
      <c r="Z40" s="2"/>
    </row>
    <row r="41" spans="5:26" x14ac:dyDescent="0.15">
      <c r="H41"/>
      <c r="I41"/>
      <c r="X41"/>
      <c r="Y41"/>
      <c r="Z41" s="2"/>
    </row>
    <row r="42" spans="5:26" x14ac:dyDescent="0.15">
      <c r="H42"/>
      <c r="I42"/>
      <c r="X42"/>
      <c r="Y42"/>
      <c r="Z42" s="2"/>
    </row>
    <row r="43" spans="5:26" x14ac:dyDescent="0.15">
      <c r="H43"/>
      <c r="I43"/>
      <c r="X43"/>
      <c r="Y43"/>
      <c r="Z43" s="2"/>
    </row>
    <row r="44" spans="5:26" x14ac:dyDescent="0.15">
      <c r="H44"/>
      <c r="I44"/>
      <c r="X44"/>
      <c r="Y44"/>
      <c r="Z44" s="2"/>
    </row>
    <row r="45" spans="5:26" x14ac:dyDescent="0.15">
      <c r="H45"/>
      <c r="I45"/>
      <c r="X45"/>
      <c r="Y45"/>
      <c r="Z45" s="2"/>
    </row>
    <row r="46" spans="5:26" x14ac:dyDescent="0.15">
      <c r="H46"/>
      <c r="I46"/>
      <c r="X46"/>
      <c r="Y46"/>
      <c r="Z46" s="2"/>
    </row>
    <row r="47" spans="5:26" x14ac:dyDescent="0.15">
      <c r="H47"/>
      <c r="I47"/>
      <c r="X47"/>
      <c r="Y47"/>
      <c r="Z47" s="2"/>
    </row>
    <row r="48" spans="5:26" x14ac:dyDescent="0.15">
      <c r="H48"/>
      <c r="I48"/>
      <c r="X48"/>
      <c r="Y48"/>
      <c r="Z48" s="2"/>
    </row>
    <row r="49" spans="8:26" x14ac:dyDescent="0.15">
      <c r="H49"/>
      <c r="I49"/>
      <c r="X49"/>
      <c r="Y49"/>
      <c r="Z49" s="2"/>
    </row>
    <row r="50" spans="8:26" x14ac:dyDescent="0.15">
      <c r="H50"/>
      <c r="I50"/>
      <c r="X50"/>
      <c r="Y50"/>
      <c r="Z50" s="2"/>
    </row>
    <row r="51" spans="8:26" x14ac:dyDescent="0.15">
      <c r="H51"/>
      <c r="I51"/>
      <c r="X51"/>
      <c r="Y51"/>
      <c r="Z51" s="2"/>
    </row>
    <row r="52" spans="8:26" x14ac:dyDescent="0.15">
      <c r="H52"/>
      <c r="I52"/>
      <c r="X52"/>
      <c r="Y52"/>
      <c r="Z52" s="2"/>
    </row>
    <row r="53" spans="8:26" x14ac:dyDescent="0.15">
      <c r="H53"/>
      <c r="I53"/>
      <c r="X53"/>
      <c r="Y53"/>
      <c r="Z53" s="2"/>
    </row>
    <row r="54" spans="8:26" x14ac:dyDescent="0.15">
      <c r="H54"/>
      <c r="I54"/>
      <c r="X54"/>
      <c r="Y54"/>
      <c r="Z54" s="2"/>
    </row>
    <row r="55" spans="8:26" x14ac:dyDescent="0.15">
      <c r="H55"/>
      <c r="I55"/>
      <c r="X55"/>
      <c r="Y55"/>
      <c r="Z55" s="2"/>
    </row>
    <row r="56" spans="8:26" x14ac:dyDescent="0.15">
      <c r="H56"/>
      <c r="I56"/>
      <c r="X56"/>
      <c r="Y56"/>
      <c r="Z56" s="2"/>
    </row>
    <row r="57" spans="8:26" x14ac:dyDescent="0.15">
      <c r="H57"/>
      <c r="I57"/>
      <c r="X57"/>
      <c r="Y57"/>
      <c r="Z57" s="2"/>
    </row>
    <row r="58" spans="8:26" x14ac:dyDescent="0.15">
      <c r="H58"/>
      <c r="I58"/>
      <c r="X58"/>
      <c r="Y58"/>
      <c r="Z58" s="2"/>
    </row>
    <row r="59" spans="8:26" x14ac:dyDescent="0.15">
      <c r="H59"/>
      <c r="I59"/>
      <c r="X59"/>
      <c r="Y59"/>
      <c r="Z59" s="2"/>
    </row>
    <row r="60" spans="8:26" x14ac:dyDescent="0.15">
      <c r="H60"/>
      <c r="I60"/>
      <c r="X60"/>
      <c r="Y60"/>
      <c r="Z60" s="2"/>
    </row>
    <row r="61" spans="8:26" x14ac:dyDescent="0.15">
      <c r="H61"/>
      <c r="I61"/>
      <c r="X61"/>
      <c r="Y61"/>
      <c r="Z61" s="2"/>
    </row>
    <row r="62" spans="8:26" x14ac:dyDescent="0.15">
      <c r="H62"/>
      <c r="I62"/>
      <c r="X62"/>
      <c r="Y62"/>
      <c r="Z62" s="2"/>
    </row>
    <row r="63" spans="8:26" x14ac:dyDescent="0.15">
      <c r="H63"/>
      <c r="I63"/>
      <c r="X63"/>
      <c r="Y63"/>
      <c r="Z63" s="2"/>
    </row>
    <row r="64" spans="8:26" x14ac:dyDescent="0.15">
      <c r="H64"/>
      <c r="I64"/>
      <c r="X64"/>
      <c r="Y64"/>
      <c r="Z64" s="2"/>
    </row>
    <row r="65" spans="8:26" x14ac:dyDescent="0.15">
      <c r="H65"/>
      <c r="I65"/>
      <c r="X65"/>
      <c r="Y65"/>
      <c r="Z65" s="2"/>
    </row>
    <row r="66" spans="8:26" x14ac:dyDescent="0.15">
      <c r="H66"/>
      <c r="I66"/>
      <c r="X66"/>
      <c r="Y66"/>
      <c r="Z66" s="2"/>
    </row>
    <row r="67" spans="8:26" x14ac:dyDescent="0.15">
      <c r="H67"/>
      <c r="I67"/>
      <c r="X67"/>
      <c r="Y67"/>
      <c r="Z67" s="2"/>
    </row>
    <row r="68" spans="8:26" x14ac:dyDescent="0.15">
      <c r="H68"/>
      <c r="I68"/>
      <c r="X68"/>
      <c r="Y68"/>
      <c r="Z68" s="2"/>
    </row>
    <row r="69" spans="8:26" x14ac:dyDescent="0.15">
      <c r="H69"/>
      <c r="I69"/>
      <c r="X69"/>
      <c r="Y69"/>
      <c r="Z69" s="2"/>
    </row>
    <row r="70" spans="8:26" x14ac:dyDescent="0.15">
      <c r="H70"/>
      <c r="I70"/>
      <c r="X70"/>
      <c r="Y70"/>
      <c r="Z70" s="2"/>
    </row>
    <row r="71" spans="8:26" x14ac:dyDescent="0.15">
      <c r="H71"/>
      <c r="I71"/>
      <c r="X71"/>
      <c r="Y71"/>
      <c r="Z71" s="2"/>
    </row>
    <row r="72" spans="8:26" x14ac:dyDescent="0.15">
      <c r="H72"/>
      <c r="I72"/>
      <c r="X72"/>
      <c r="Y72"/>
      <c r="Z72" s="2"/>
    </row>
    <row r="73" spans="8:26" x14ac:dyDescent="0.15">
      <c r="H73"/>
      <c r="I73"/>
      <c r="X73"/>
      <c r="Y73"/>
      <c r="Z73" s="2"/>
    </row>
    <row r="74" spans="8:26" x14ac:dyDescent="0.15">
      <c r="H74"/>
      <c r="I74"/>
      <c r="X74"/>
      <c r="Y74"/>
      <c r="Z74" s="2"/>
    </row>
    <row r="75" spans="8:26" x14ac:dyDescent="0.15">
      <c r="H75"/>
      <c r="I75"/>
      <c r="X75"/>
      <c r="Y75"/>
      <c r="Z75" s="2"/>
    </row>
    <row r="76" spans="8:26" x14ac:dyDescent="0.15">
      <c r="H76"/>
      <c r="I76"/>
      <c r="X76"/>
      <c r="Y76"/>
      <c r="Z76" s="2"/>
    </row>
    <row r="77" spans="8:26" x14ac:dyDescent="0.15">
      <c r="H77"/>
      <c r="I77"/>
      <c r="X77"/>
      <c r="Y77"/>
      <c r="Z77" s="2"/>
    </row>
    <row r="78" spans="8:26" x14ac:dyDescent="0.15">
      <c r="H78"/>
      <c r="I78"/>
      <c r="X78"/>
      <c r="Y78"/>
      <c r="Z78" s="2"/>
    </row>
    <row r="79" spans="8:26" x14ac:dyDescent="0.15">
      <c r="H79"/>
      <c r="I79"/>
      <c r="X79"/>
      <c r="Y79"/>
      <c r="Z79" s="2"/>
    </row>
    <row r="80" spans="8:26" x14ac:dyDescent="0.15">
      <c r="H80"/>
      <c r="I80"/>
      <c r="X80"/>
      <c r="Y80"/>
      <c r="Z80" s="2"/>
    </row>
    <row r="81" spans="8:26" x14ac:dyDescent="0.15">
      <c r="H81"/>
      <c r="I81"/>
      <c r="X81"/>
      <c r="Y81"/>
      <c r="Z81" s="2"/>
    </row>
    <row r="82" spans="8:26" x14ac:dyDescent="0.15">
      <c r="H82"/>
      <c r="I82"/>
      <c r="X82"/>
      <c r="Y82"/>
      <c r="Z82" s="2"/>
    </row>
    <row r="83" spans="8:26" x14ac:dyDescent="0.15">
      <c r="H83"/>
      <c r="I83"/>
      <c r="X83"/>
      <c r="Y83"/>
      <c r="Z83" s="2"/>
    </row>
    <row r="84" spans="8:26" x14ac:dyDescent="0.15">
      <c r="H84"/>
      <c r="I84"/>
      <c r="X84"/>
      <c r="Y84"/>
      <c r="Z84" s="2"/>
    </row>
    <row r="85" spans="8:26" x14ac:dyDescent="0.15">
      <c r="H85"/>
      <c r="I85"/>
      <c r="X85"/>
      <c r="Y85"/>
      <c r="Z85" s="2"/>
    </row>
    <row r="86" spans="8:26" x14ac:dyDescent="0.15">
      <c r="H86"/>
      <c r="I86"/>
      <c r="X86"/>
      <c r="Y86"/>
      <c r="Z86" s="2"/>
    </row>
    <row r="87" spans="8:26" x14ac:dyDescent="0.15">
      <c r="H87"/>
      <c r="I87"/>
      <c r="X87"/>
      <c r="Y87"/>
      <c r="Z87" s="2"/>
    </row>
    <row r="88" spans="8:26" x14ac:dyDescent="0.15">
      <c r="H88"/>
      <c r="I88"/>
      <c r="X88"/>
      <c r="Y88"/>
      <c r="Z88" s="2"/>
    </row>
    <row r="89" spans="8:26" x14ac:dyDescent="0.15">
      <c r="H89"/>
      <c r="I89"/>
      <c r="X89"/>
      <c r="Y89"/>
      <c r="Z89" s="2"/>
    </row>
    <row r="90" spans="8:26" x14ac:dyDescent="0.15">
      <c r="H90"/>
      <c r="I90"/>
      <c r="X90"/>
      <c r="Y90"/>
      <c r="Z90" s="2"/>
    </row>
    <row r="91" spans="8:26" x14ac:dyDescent="0.15">
      <c r="H91"/>
      <c r="I91"/>
      <c r="X91"/>
      <c r="Y91"/>
      <c r="Z91" s="2"/>
    </row>
    <row r="92" spans="8:26" x14ac:dyDescent="0.15">
      <c r="H92"/>
      <c r="I92"/>
      <c r="X92"/>
      <c r="Y92"/>
      <c r="Z92" s="2"/>
    </row>
    <row r="93" spans="8:26" x14ac:dyDescent="0.15">
      <c r="H93"/>
      <c r="I93"/>
      <c r="X93"/>
      <c r="Y93"/>
      <c r="Z93" s="2"/>
    </row>
    <row r="94" spans="8:26" x14ac:dyDescent="0.15">
      <c r="H94"/>
      <c r="I94"/>
      <c r="X94"/>
      <c r="Y94"/>
      <c r="Z94" s="2"/>
    </row>
    <row r="95" spans="8:26" x14ac:dyDescent="0.15">
      <c r="H95"/>
      <c r="I95"/>
      <c r="X95"/>
      <c r="Y95"/>
      <c r="Z95" s="2"/>
    </row>
    <row r="96" spans="8:26" x14ac:dyDescent="0.15">
      <c r="H96"/>
      <c r="I96"/>
      <c r="X96"/>
      <c r="Y96"/>
      <c r="Z96" s="2"/>
    </row>
    <row r="97" spans="8:26" x14ac:dyDescent="0.15">
      <c r="H97"/>
      <c r="I97"/>
      <c r="X97"/>
      <c r="Y97"/>
      <c r="Z97" s="2"/>
    </row>
    <row r="98" spans="8:26" x14ac:dyDescent="0.15">
      <c r="H98"/>
      <c r="I98"/>
      <c r="X98"/>
      <c r="Y98"/>
      <c r="Z98" s="2"/>
    </row>
    <row r="99" spans="8:26" x14ac:dyDescent="0.15">
      <c r="H99"/>
      <c r="I99"/>
      <c r="X99"/>
      <c r="Y99"/>
      <c r="Z99" s="2"/>
    </row>
    <row r="100" spans="8:26" x14ac:dyDescent="0.15">
      <c r="H100"/>
      <c r="I100"/>
      <c r="X100"/>
      <c r="Y100"/>
      <c r="Z100" s="2"/>
    </row>
    <row r="101" spans="8:26" x14ac:dyDescent="0.15">
      <c r="H101"/>
      <c r="I101"/>
      <c r="X101"/>
      <c r="Y101"/>
      <c r="Z101" s="2"/>
    </row>
    <row r="102" spans="8:26" x14ac:dyDescent="0.15">
      <c r="H102"/>
      <c r="I102"/>
      <c r="X102"/>
      <c r="Y102"/>
      <c r="Z102" s="2"/>
    </row>
    <row r="103" spans="8:26" x14ac:dyDescent="0.15">
      <c r="H103"/>
      <c r="I103"/>
      <c r="X103"/>
      <c r="Y103"/>
      <c r="Z103" s="2"/>
    </row>
    <row r="104" spans="8:26" x14ac:dyDescent="0.15">
      <c r="H104"/>
      <c r="I104"/>
      <c r="X104"/>
      <c r="Y104"/>
      <c r="Z104" s="2"/>
    </row>
    <row r="105" spans="8:26" x14ac:dyDescent="0.15">
      <c r="H105"/>
      <c r="I105"/>
      <c r="X105"/>
      <c r="Y105"/>
      <c r="Z105" s="2"/>
    </row>
    <row r="106" spans="8:26" x14ac:dyDescent="0.15">
      <c r="H106"/>
      <c r="I106"/>
      <c r="X106"/>
      <c r="Y106"/>
      <c r="Z106" s="2"/>
    </row>
    <row r="107" spans="8:26" x14ac:dyDescent="0.15">
      <c r="H107"/>
      <c r="I107"/>
      <c r="X107"/>
      <c r="Y107"/>
      <c r="Z107" s="2"/>
    </row>
    <row r="108" spans="8:26" x14ac:dyDescent="0.15">
      <c r="H108"/>
      <c r="I108"/>
      <c r="X108"/>
      <c r="Y108"/>
      <c r="Z108" s="2"/>
    </row>
    <row r="109" spans="8:26" x14ac:dyDescent="0.15">
      <c r="H109"/>
      <c r="I109"/>
      <c r="X109"/>
      <c r="Y109"/>
      <c r="Z109" s="2"/>
    </row>
    <row r="110" spans="8:26" x14ac:dyDescent="0.15">
      <c r="H110"/>
      <c r="I110"/>
      <c r="X110"/>
      <c r="Y110"/>
      <c r="Z110" s="2"/>
    </row>
    <row r="111" spans="8:26" x14ac:dyDescent="0.15">
      <c r="H111"/>
      <c r="I111"/>
      <c r="X111"/>
      <c r="Y111"/>
      <c r="Z111" s="2"/>
    </row>
    <row r="112" spans="8:26" x14ac:dyDescent="0.15">
      <c r="H112"/>
      <c r="I112"/>
      <c r="X112"/>
      <c r="Y112"/>
      <c r="Z112" s="2"/>
    </row>
    <row r="113" spans="8:26" x14ac:dyDescent="0.15">
      <c r="H113"/>
      <c r="I113"/>
      <c r="X113"/>
      <c r="Y113"/>
      <c r="Z113" s="2"/>
    </row>
    <row r="114" spans="8:26" x14ac:dyDescent="0.15">
      <c r="H114"/>
      <c r="I114"/>
      <c r="X114"/>
      <c r="Y114"/>
      <c r="Z114" s="2"/>
    </row>
    <row r="115" spans="8:26" x14ac:dyDescent="0.15">
      <c r="H115"/>
      <c r="I115"/>
      <c r="X115"/>
      <c r="Y115"/>
      <c r="Z115" s="2"/>
    </row>
    <row r="116" spans="8:26" x14ac:dyDescent="0.15">
      <c r="H116"/>
      <c r="I116"/>
      <c r="X116"/>
      <c r="Y116"/>
      <c r="Z116" s="2"/>
    </row>
    <row r="117" spans="8:26" x14ac:dyDescent="0.15">
      <c r="H117"/>
      <c r="I117"/>
      <c r="X117"/>
      <c r="Y117"/>
      <c r="Z117" s="2"/>
    </row>
    <row r="118" spans="8:26" x14ac:dyDescent="0.15">
      <c r="H118"/>
      <c r="I118"/>
      <c r="X118"/>
      <c r="Y118"/>
      <c r="Z118" s="2"/>
    </row>
    <row r="119" spans="8:26" x14ac:dyDescent="0.15">
      <c r="H119"/>
      <c r="I119"/>
      <c r="X119"/>
      <c r="Y119"/>
      <c r="Z119" s="2"/>
    </row>
    <row r="120" spans="8:26" x14ac:dyDescent="0.15">
      <c r="H120"/>
      <c r="I120"/>
      <c r="X120"/>
      <c r="Y120"/>
      <c r="Z120" s="2"/>
    </row>
    <row r="121" spans="8:26" x14ac:dyDescent="0.15">
      <c r="H121"/>
      <c r="I121"/>
      <c r="X121"/>
      <c r="Y121"/>
      <c r="Z121" s="2"/>
    </row>
    <row r="122" spans="8:26" x14ac:dyDescent="0.15">
      <c r="H122"/>
      <c r="I122"/>
      <c r="X122"/>
      <c r="Y122"/>
      <c r="Z122" s="2"/>
    </row>
    <row r="123" spans="8:26" x14ac:dyDescent="0.15">
      <c r="H123"/>
      <c r="I123"/>
      <c r="X123"/>
      <c r="Y123"/>
      <c r="Z123" s="2"/>
    </row>
    <row r="124" spans="8:26" x14ac:dyDescent="0.15">
      <c r="H124"/>
      <c r="I124"/>
      <c r="X124"/>
      <c r="Y124"/>
      <c r="Z124" s="2"/>
    </row>
    <row r="125" spans="8:26" x14ac:dyDescent="0.15">
      <c r="H125"/>
      <c r="I125"/>
      <c r="X125"/>
      <c r="Y125"/>
      <c r="Z125" s="2"/>
    </row>
    <row r="126" spans="8:26" x14ac:dyDescent="0.15">
      <c r="H126"/>
      <c r="I126"/>
      <c r="X126"/>
      <c r="Y126"/>
      <c r="Z126" s="2"/>
    </row>
    <row r="127" spans="8:26" x14ac:dyDescent="0.15">
      <c r="H127"/>
      <c r="I127"/>
      <c r="X127"/>
      <c r="Y127"/>
      <c r="Z127" s="2"/>
    </row>
    <row r="128" spans="8:26" x14ac:dyDescent="0.15">
      <c r="H128"/>
      <c r="I128"/>
      <c r="X128"/>
      <c r="Y128"/>
      <c r="Z128" s="2"/>
    </row>
  </sheetData>
  <phoneticPr fontId="3"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6"/>
  <sheetViews>
    <sheetView workbookViewId="0">
      <selection activeCell="L18" sqref="L18"/>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s="11" customFormat="1" x14ac:dyDescent="0.15">
      <c r="A5" s="19">
        <f>W5</f>
        <v>1000001</v>
      </c>
      <c r="B5" s="19">
        <v>0</v>
      </c>
      <c r="C5" s="19">
        <v>0</v>
      </c>
      <c r="D5" s="19">
        <v>0</v>
      </c>
      <c r="E5" s="19">
        <v>0</v>
      </c>
      <c r="F5" s="19">
        <f>VLOOKUP(Z5,主线配置!H:N,6,FALSE)</f>
        <v>87</v>
      </c>
      <c r="G5" s="19">
        <f>VLOOKUP(Z5,主线配置!H:N,4,FALSE)</f>
        <v>109</v>
      </c>
      <c r="H5" s="19">
        <v>0</v>
      </c>
      <c r="I5" s="19">
        <f>VLOOKUP(Z5,主线配置!H:N,5,FALSE)</f>
        <v>54</v>
      </c>
      <c r="J5" s="19">
        <f>VLOOKUP(Z5,主线配置!H:N,7,FALSE)</f>
        <v>0</v>
      </c>
      <c r="K5" s="19">
        <v>100</v>
      </c>
      <c r="L5" s="19">
        <v>0</v>
      </c>
      <c r="M5" s="19">
        <v>0</v>
      </c>
      <c r="N5" s="19">
        <v>95</v>
      </c>
      <c r="O5" s="19">
        <v>0</v>
      </c>
      <c r="P5" s="19">
        <v>0</v>
      </c>
      <c r="Q5" s="19">
        <v>0</v>
      </c>
      <c r="R5" s="19">
        <v>0</v>
      </c>
      <c r="S5" s="19">
        <v>0</v>
      </c>
      <c r="T5" s="19">
        <v>0</v>
      </c>
      <c r="U5" s="19">
        <v>0</v>
      </c>
      <c r="V5" s="19">
        <v>0</v>
      </c>
      <c r="W5" s="19">
        <f>VLOOKUP(Z5,主线配置!F:G,2,FALSE)</f>
        <v>1000001</v>
      </c>
      <c r="X5" s="19">
        <f>VLOOKUP(Z5,主线配置!H:J,3,FALSE)</f>
        <v>1</v>
      </c>
      <c r="Y5" s="11" t="str">
        <f>VLOOKUP(Z5,主线配置!H:I,2,FALSE)</f>
        <v>小蘑菇</v>
      </c>
      <c r="Z5" s="11">
        <v>1</v>
      </c>
    </row>
    <row r="6" spans="1:26" s="11" customFormat="1" x14ac:dyDescent="0.15">
      <c r="A6" s="19">
        <f t="shared" ref="A6:A33" si="0">W6</f>
        <v>1000002</v>
      </c>
      <c r="B6" s="19">
        <f>B5</f>
        <v>0</v>
      </c>
      <c r="C6" s="19">
        <f t="shared" ref="C6:E6" si="1">C5</f>
        <v>0</v>
      </c>
      <c r="D6" s="19">
        <f t="shared" si="1"/>
        <v>0</v>
      </c>
      <c r="E6" s="19">
        <f t="shared" si="1"/>
        <v>0</v>
      </c>
      <c r="F6" s="19">
        <f>VLOOKUP(Z6,主线配置!H:N,6,FALSE)</f>
        <v>51</v>
      </c>
      <c r="G6" s="19">
        <f>VLOOKUP(Z6,主线配置!H:N,4,FALSE)</f>
        <v>129</v>
      </c>
      <c r="H6" s="19">
        <f t="shared" ref="H6:J60" si="2">H5</f>
        <v>0</v>
      </c>
      <c r="I6" s="19">
        <f>VLOOKUP(Z6,主线配置!H:N,5,FALSE)</f>
        <v>32</v>
      </c>
      <c r="J6" s="19">
        <f t="shared" si="2"/>
        <v>0</v>
      </c>
      <c r="K6" s="19">
        <f t="shared" ref="K6" si="3">K5</f>
        <v>100</v>
      </c>
      <c r="L6" s="19">
        <f t="shared" ref="L6" si="4">L5</f>
        <v>0</v>
      </c>
      <c r="M6" s="19">
        <f t="shared" ref="M6" si="5">M5</f>
        <v>0</v>
      </c>
      <c r="N6" s="19">
        <f t="shared" ref="N6" si="6">N5</f>
        <v>95</v>
      </c>
      <c r="O6" s="19">
        <f t="shared" ref="O6" si="7">O5</f>
        <v>0</v>
      </c>
      <c r="P6" s="19">
        <f t="shared" ref="P6" si="8">P5</f>
        <v>0</v>
      </c>
      <c r="Q6" s="19">
        <f t="shared" ref="Q6" si="9">Q5</f>
        <v>0</v>
      </c>
      <c r="R6" s="19">
        <f t="shared" ref="R6" si="10">R5</f>
        <v>0</v>
      </c>
      <c r="S6" s="19">
        <f t="shared" ref="S6" si="11">S5</f>
        <v>0</v>
      </c>
      <c r="T6" s="19">
        <f t="shared" ref="T6" si="12">T5</f>
        <v>0</v>
      </c>
      <c r="U6" s="19">
        <f t="shared" ref="U6" si="13">U5</f>
        <v>0</v>
      </c>
      <c r="V6" s="19">
        <f t="shared" ref="V6" si="14">V5</f>
        <v>0</v>
      </c>
      <c r="W6" s="19">
        <f>VLOOKUP(Z6,主线配置!F:G,2,FALSE)</f>
        <v>1000002</v>
      </c>
      <c r="X6" s="19">
        <f>VLOOKUP(Z6,主线配置!H:J,3,FALSE)</f>
        <v>2</v>
      </c>
      <c r="Y6" s="11" t="str">
        <f>VLOOKUP(Z6,主线配置!H:I,2,FALSE)</f>
        <v>小蘑菇</v>
      </c>
      <c r="Z6" s="11">
        <f>Z5+1</f>
        <v>2</v>
      </c>
    </row>
    <row r="7" spans="1:26" s="11" customFormat="1" x14ac:dyDescent="0.15">
      <c r="A7" s="19">
        <f t="shared" si="0"/>
        <v>1000003</v>
      </c>
      <c r="B7" s="19">
        <f t="shared" ref="B7:B70" si="15">B6</f>
        <v>0</v>
      </c>
      <c r="C7" s="19">
        <f t="shared" ref="C7:C70" si="16">C6</f>
        <v>0</v>
      </c>
      <c r="D7" s="19">
        <f t="shared" ref="D7:D70" si="17">D6</f>
        <v>0</v>
      </c>
      <c r="E7" s="19">
        <f t="shared" ref="E7:E70" si="18">E6</f>
        <v>0</v>
      </c>
      <c r="F7" s="19">
        <f>VLOOKUP(Z7,主线配置!H:N,6,FALSE)</f>
        <v>51</v>
      </c>
      <c r="G7" s="19">
        <f>VLOOKUP(Z7,主线配置!H:N,4,FALSE)</f>
        <v>129</v>
      </c>
      <c r="H7" s="19">
        <f t="shared" si="2"/>
        <v>0</v>
      </c>
      <c r="I7" s="19">
        <f>VLOOKUP(Z7,主线配置!H:N,5,FALSE)</f>
        <v>32</v>
      </c>
      <c r="J7" s="19">
        <f t="shared" ref="J7:J70" si="19">J6</f>
        <v>0</v>
      </c>
      <c r="K7" s="19">
        <f t="shared" ref="K7:K70" si="20">K6</f>
        <v>100</v>
      </c>
      <c r="L7" s="19">
        <f t="shared" ref="L7:L70" si="21">L6</f>
        <v>0</v>
      </c>
      <c r="M7" s="19">
        <f t="shared" ref="M7:M70" si="22">M6</f>
        <v>0</v>
      </c>
      <c r="N7" s="19">
        <f t="shared" ref="N7:N70" si="23">N6</f>
        <v>95</v>
      </c>
      <c r="O7" s="19">
        <f t="shared" ref="O7:O70" si="24">O6</f>
        <v>0</v>
      </c>
      <c r="P7" s="19">
        <f t="shared" ref="P7:P70" si="25">P6</f>
        <v>0</v>
      </c>
      <c r="Q7" s="19">
        <f t="shared" ref="Q7:Q70" si="26">Q6</f>
        <v>0</v>
      </c>
      <c r="R7" s="19">
        <f t="shared" ref="R7:R70" si="27">R6</f>
        <v>0</v>
      </c>
      <c r="S7" s="19">
        <f t="shared" ref="S7:S70" si="28">S6</f>
        <v>0</v>
      </c>
      <c r="T7" s="19">
        <f t="shared" ref="T7:T70" si="29">T6</f>
        <v>0</v>
      </c>
      <c r="U7" s="19">
        <f t="shared" ref="U7:U70" si="30">U6</f>
        <v>0</v>
      </c>
      <c r="V7" s="19">
        <f t="shared" ref="V7:V70" si="31">V6</f>
        <v>0</v>
      </c>
      <c r="W7" s="19">
        <f>VLOOKUP(Z7,主线配置!F:G,2,FALSE)</f>
        <v>1000003</v>
      </c>
      <c r="X7" s="19">
        <f>VLOOKUP(Z7,主线配置!H:J,3,FALSE)</f>
        <v>2</v>
      </c>
      <c r="Y7" s="11" t="str">
        <f>VLOOKUP(Z7,主线配置!H:I,2,FALSE)</f>
        <v>小蘑菇</v>
      </c>
      <c r="Z7" s="11">
        <f t="shared" ref="Z7:Z70" si="32">Z6+1</f>
        <v>3</v>
      </c>
    </row>
    <row r="8" spans="1:26" s="11" customFormat="1" x14ac:dyDescent="0.15">
      <c r="A8" s="19">
        <f t="shared" si="0"/>
        <v>1000004</v>
      </c>
      <c r="B8" s="19">
        <f t="shared" si="15"/>
        <v>0</v>
      </c>
      <c r="C8" s="19">
        <f t="shared" si="16"/>
        <v>0</v>
      </c>
      <c r="D8" s="19">
        <f t="shared" si="17"/>
        <v>0</v>
      </c>
      <c r="E8" s="19">
        <f t="shared" si="18"/>
        <v>0</v>
      </c>
      <c r="F8" s="19">
        <f>VLOOKUP(Z8,主线配置!H:N,6,FALSE)</f>
        <v>81</v>
      </c>
      <c r="G8" s="19">
        <f>VLOOKUP(Z8,主线配置!H:N,4,FALSE)</f>
        <v>152</v>
      </c>
      <c r="H8" s="19">
        <f t="shared" si="2"/>
        <v>0</v>
      </c>
      <c r="I8" s="19">
        <f>VLOOKUP(Z8,主线配置!H:N,5,FALSE)</f>
        <v>50</v>
      </c>
      <c r="J8" s="19">
        <f t="shared" si="19"/>
        <v>0</v>
      </c>
      <c r="K8" s="19">
        <f t="shared" si="20"/>
        <v>100</v>
      </c>
      <c r="L8" s="19">
        <f t="shared" si="21"/>
        <v>0</v>
      </c>
      <c r="M8" s="19">
        <f t="shared" si="22"/>
        <v>0</v>
      </c>
      <c r="N8" s="19">
        <f t="shared" si="23"/>
        <v>95</v>
      </c>
      <c r="O8" s="19">
        <f t="shared" si="24"/>
        <v>0</v>
      </c>
      <c r="P8" s="19">
        <f t="shared" si="25"/>
        <v>0</v>
      </c>
      <c r="Q8" s="19">
        <f t="shared" si="26"/>
        <v>0</v>
      </c>
      <c r="R8" s="19">
        <f t="shared" si="27"/>
        <v>0</v>
      </c>
      <c r="S8" s="19">
        <f t="shared" si="28"/>
        <v>0</v>
      </c>
      <c r="T8" s="19">
        <f t="shared" si="29"/>
        <v>0</v>
      </c>
      <c r="U8" s="19">
        <f t="shared" si="30"/>
        <v>0</v>
      </c>
      <c r="V8" s="19">
        <f t="shared" si="31"/>
        <v>0</v>
      </c>
      <c r="W8" s="19">
        <f>VLOOKUP(Z8,主线配置!F:G,2,FALSE)</f>
        <v>1000004</v>
      </c>
      <c r="X8" s="19">
        <f>VLOOKUP(Z8,主线配置!H:J,3,FALSE)</f>
        <v>3</v>
      </c>
      <c r="Y8" s="11" t="str">
        <f>VLOOKUP(Z8,主线配置!H:I,2,FALSE)</f>
        <v>小蘑菇</v>
      </c>
      <c r="Z8" s="11">
        <f t="shared" si="32"/>
        <v>4</v>
      </c>
    </row>
    <row r="9" spans="1:26" s="11" customFormat="1" x14ac:dyDescent="0.15">
      <c r="A9" s="19">
        <f t="shared" si="0"/>
        <v>1000005</v>
      </c>
      <c r="B9" s="19">
        <f t="shared" si="15"/>
        <v>0</v>
      </c>
      <c r="C9" s="19">
        <f t="shared" si="16"/>
        <v>0</v>
      </c>
      <c r="D9" s="19">
        <f t="shared" si="17"/>
        <v>0</v>
      </c>
      <c r="E9" s="19">
        <f t="shared" si="18"/>
        <v>0</v>
      </c>
      <c r="F9" s="19">
        <f>VLOOKUP(Z9,主线配置!H:N,6,FALSE)</f>
        <v>81</v>
      </c>
      <c r="G9" s="19">
        <f>VLOOKUP(Z9,主线配置!H:N,4,FALSE)</f>
        <v>152</v>
      </c>
      <c r="H9" s="19">
        <f t="shared" si="2"/>
        <v>0</v>
      </c>
      <c r="I9" s="19">
        <f>VLOOKUP(Z9,主线配置!H:N,5,FALSE)</f>
        <v>50</v>
      </c>
      <c r="J9" s="19">
        <f t="shared" si="19"/>
        <v>0</v>
      </c>
      <c r="K9" s="19">
        <f t="shared" si="20"/>
        <v>100</v>
      </c>
      <c r="L9" s="19">
        <f t="shared" si="21"/>
        <v>0</v>
      </c>
      <c r="M9" s="19">
        <f t="shared" si="22"/>
        <v>0</v>
      </c>
      <c r="N9" s="19">
        <f t="shared" si="23"/>
        <v>95</v>
      </c>
      <c r="O9" s="19">
        <f t="shared" si="24"/>
        <v>0</v>
      </c>
      <c r="P9" s="19">
        <f t="shared" si="25"/>
        <v>0</v>
      </c>
      <c r="Q9" s="19">
        <f t="shared" si="26"/>
        <v>0</v>
      </c>
      <c r="R9" s="19">
        <f t="shared" si="27"/>
        <v>0</v>
      </c>
      <c r="S9" s="19">
        <f t="shared" si="28"/>
        <v>0</v>
      </c>
      <c r="T9" s="19">
        <f t="shared" si="29"/>
        <v>0</v>
      </c>
      <c r="U9" s="19">
        <f t="shared" si="30"/>
        <v>0</v>
      </c>
      <c r="V9" s="19">
        <f t="shared" si="31"/>
        <v>0</v>
      </c>
      <c r="W9" s="19">
        <f>VLOOKUP(Z9,主线配置!F:G,2,FALSE)</f>
        <v>1000005</v>
      </c>
      <c r="X9" s="19">
        <f>VLOOKUP(Z9,主线配置!H:J,3,FALSE)</f>
        <v>3</v>
      </c>
      <c r="Y9" s="11" t="str">
        <f>VLOOKUP(Z9,主线配置!H:I,2,FALSE)</f>
        <v>小蘑菇</v>
      </c>
      <c r="Z9" s="11">
        <f t="shared" si="32"/>
        <v>5</v>
      </c>
    </row>
    <row r="10" spans="1:26" s="11" customFormat="1" x14ac:dyDescent="0.15">
      <c r="A10" s="19">
        <f t="shared" si="0"/>
        <v>1000006</v>
      </c>
      <c r="B10" s="19">
        <f t="shared" si="15"/>
        <v>0</v>
      </c>
      <c r="C10" s="19">
        <f t="shared" si="16"/>
        <v>0</v>
      </c>
      <c r="D10" s="19">
        <f t="shared" si="17"/>
        <v>0</v>
      </c>
      <c r="E10" s="19">
        <f t="shared" si="18"/>
        <v>0</v>
      </c>
      <c r="F10" s="19">
        <f>VLOOKUP(Z10,主线配置!H:N,6,FALSE)</f>
        <v>81</v>
      </c>
      <c r="G10" s="19">
        <f>VLOOKUP(Z10,主线配置!H:N,4,FALSE)</f>
        <v>152</v>
      </c>
      <c r="H10" s="19">
        <f t="shared" si="2"/>
        <v>0</v>
      </c>
      <c r="I10" s="19">
        <f>VLOOKUP(Z10,主线配置!H:N,5,FALSE)</f>
        <v>50</v>
      </c>
      <c r="J10" s="19">
        <f t="shared" si="19"/>
        <v>0</v>
      </c>
      <c r="K10" s="19">
        <f t="shared" si="20"/>
        <v>100</v>
      </c>
      <c r="L10" s="19">
        <f t="shared" si="21"/>
        <v>0</v>
      </c>
      <c r="M10" s="19">
        <f t="shared" si="22"/>
        <v>0</v>
      </c>
      <c r="N10" s="19">
        <f t="shared" si="23"/>
        <v>95</v>
      </c>
      <c r="O10" s="19">
        <f t="shared" si="24"/>
        <v>0</v>
      </c>
      <c r="P10" s="19">
        <f t="shared" si="25"/>
        <v>0</v>
      </c>
      <c r="Q10" s="19">
        <f t="shared" si="26"/>
        <v>0</v>
      </c>
      <c r="R10" s="19">
        <f t="shared" si="27"/>
        <v>0</v>
      </c>
      <c r="S10" s="19">
        <f t="shared" si="28"/>
        <v>0</v>
      </c>
      <c r="T10" s="19">
        <f t="shared" si="29"/>
        <v>0</v>
      </c>
      <c r="U10" s="19">
        <f t="shared" si="30"/>
        <v>0</v>
      </c>
      <c r="V10" s="19">
        <f t="shared" si="31"/>
        <v>0</v>
      </c>
      <c r="W10" s="19">
        <f>VLOOKUP(Z10,主线配置!F:G,2,FALSE)</f>
        <v>1000006</v>
      </c>
      <c r="X10" s="19">
        <f>VLOOKUP(Z10,主线配置!H:J,3,FALSE)</f>
        <v>3</v>
      </c>
      <c r="Y10" s="11" t="str">
        <f>VLOOKUP(Z10,主线配置!H:I,2,FALSE)</f>
        <v>小蘑菇</v>
      </c>
      <c r="Z10" s="11">
        <f t="shared" si="32"/>
        <v>6</v>
      </c>
    </row>
    <row r="11" spans="1:26" s="11" customFormat="1" x14ac:dyDescent="0.15">
      <c r="A11" s="19">
        <f t="shared" si="0"/>
        <v>1000007</v>
      </c>
      <c r="B11" s="19">
        <f t="shared" si="15"/>
        <v>0</v>
      </c>
      <c r="C11" s="19">
        <f t="shared" si="16"/>
        <v>0</v>
      </c>
      <c r="D11" s="19">
        <f t="shared" si="17"/>
        <v>0</v>
      </c>
      <c r="E11" s="19">
        <f t="shared" si="18"/>
        <v>0</v>
      </c>
      <c r="F11" s="19">
        <f>VLOOKUP(Z11,主线配置!H:N,6,FALSE)</f>
        <v>68</v>
      </c>
      <c r="G11" s="19">
        <f>VLOOKUP(Z11,主线配置!H:N,4,FALSE)</f>
        <v>182</v>
      </c>
      <c r="H11" s="19">
        <f t="shared" si="2"/>
        <v>0</v>
      </c>
      <c r="I11" s="19">
        <f>VLOOKUP(Z11,主线配置!H:N,5,FALSE)</f>
        <v>40</v>
      </c>
      <c r="J11" s="19">
        <f t="shared" si="19"/>
        <v>0</v>
      </c>
      <c r="K11" s="19">
        <f t="shared" si="20"/>
        <v>100</v>
      </c>
      <c r="L11" s="19">
        <f t="shared" si="21"/>
        <v>0</v>
      </c>
      <c r="M11" s="19">
        <f t="shared" si="22"/>
        <v>0</v>
      </c>
      <c r="N11" s="19">
        <f t="shared" si="23"/>
        <v>95</v>
      </c>
      <c r="O11" s="19">
        <f t="shared" si="24"/>
        <v>0</v>
      </c>
      <c r="P11" s="19">
        <f t="shared" si="25"/>
        <v>0</v>
      </c>
      <c r="Q11" s="19">
        <f t="shared" si="26"/>
        <v>0</v>
      </c>
      <c r="R11" s="19">
        <f t="shared" si="27"/>
        <v>0</v>
      </c>
      <c r="S11" s="19">
        <f t="shared" si="28"/>
        <v>0</v>
      </c>
      <c r="T11" s="19">
        <f t="shared" si="29"/>
        <v>0</v>
      </c>
      <c r="U11" s="19">
        <f t="shared" si="30"/>
        <v>0</v>
      </c>
      <c r="V11" s="19">
        <f t="shared" si="31"/>
        <v>0</v>
      </c>
      <c r="W11" s="19">
        <f>VLOOKUP(Z11,主线配置!F:G,2,FALSE)</f>
        <v>1000007</v>
      </c>
      <c r="X11" s="19">
        <f>VLOOKUP(Z11,主线配置!H:J,3,FALSE)</f>
        <v>3</v>
      </c>
      <c r="Y11" s="11" t="str">
        <f>VLOOKUP(Z11,主线配置!H:I,2,FALSE)</f>
        <v>食人花</v>
      </c>
      <c r="Z11" s="11">
        <f t="shared" si="32"/>
        <v>7</v>
      </c>
    </row>
    <row r="12" spans="1:26" s="11" customFormat="1" x14ac:dyDescent="0.15">
      <c r="A12" s="19">
        <f t="shared" si="0"/>
        <v>1000008</v>
      </c>
      <c r="B12" s="19">
        <f t="shared" si="15"/>
        <v>0</v>
      </c>
      <c r="C12" s="19">
        <f t="shared" si="16"/>
        <v>0</v>
      </c>
      <c r="D12" s="19">
        <f t="shared" si="17"/>
        <v>0</v>
      </c>
      <c r="E12" s="19">
        <f t="shared" si="18"/>
        <v>0</v>
      </c>
      <c r="F12" s="19">
        <f>VLOOKUP(Z12,主线配置!H:N,6,FALSE)</f>
        <v>68</v>
      </c>
      <c r="G12" s="19">
        <f>VLOOKUP(Z12,主线配置!H:N,4,FALSE)</f>
        <v>182</v>
      </c>
      <c r="H12" s="19">
        <f t="shared" si="2"/>
        <v>0</v>
      </c>
      <c r="I12" s="19">
        <f>VLOOKUP(Z12,主线配置!H:N,5,FALSE)</f>
        <v>40</v>
      </c>
      <c r="J12" s="19">
        <f t="shared" si="19"/>
        <v>0</v>
      </c>
      <c r="K12" s="19">
        <f t="shared" si="20"/>
        <v>100</v>
      </c>
      <c r="L12" s="19">
        <f t="shared" si="21"/>
        <v>0</v>
      </c>
      <c r="M12" s="19">
        <f t="shared" si="22"/>
        <v>0</v>
      </c>
      <c r="N12" s="19">
        <f t="shared" si="23"/>
        <v>95</v>
      </c>
      <c r="O12" s="19">
        <f t="shared" si="24"/>
        <v>0</v>
      </c>
      <c r="P12" s="19">
        <f t="shared" si="25"/>
        <v>0</v>
      </c>
      <c r="Q12" s="19">
        <f t="shared" si="26"/>
        <v>0</v>
      </c>
      <c r="R12" s="19">
        <f t="shared" si="27"/>
        <v>0</v>
      </c>
      <c r="S12" s="19">
        <f t="shared" si="28"/>
        <v>0</v>
      </c>
      <c r="T12" s="19">
        <f t="shared" si="29"/>
        <v>0</v>
      </c>
      <c r="U12" s="19">
        <f t="shared" si="30"/>
        <v>0</v>
      </c>
      <c r="V12" s="19">
        <f t="shared" si="31"/>
        <v>0</v>
      </c>
      <c r="W12" s="19">
        <f>VLOOKUP(Z12,主线配置!F:G,2,FALSE)</f>
        <v>1000008</v>
      </c>
      <c r="X12" s="19">
        <f>VLOOKUP(Z12,主线配置!H:J,3,FALSE)</f>
        <v>3</v>
      </c>
      <c r="Y12" s="11" t="str">
        <f>VLOOKUP(Z12,主线配置!H:I,2,FALSE)</f>
        <v>食人花</v>
      </c>
      <c r="Z12" s="11">
        <f t="shared" si="32"/>
        <v>8</v>
      </c>
    </row>
    <row r="13" spans="1:26" s="11" customFormat="1" x14ac:dyDescent="0.15">
      <c r="A13" s="19">
        <f t="shared" si="0"/>
        <v>1000009</v>
      </c>
      <c r="B13" s="19">
        <f t="shared" si="15"/>
        <v>0</v>
      </c>
      <c r="C13" s="19">
        <f t="shared" si="16"/>
        <v>0</v>
      </c>
      <c r="D13" s="19">
        <f t="shared" si="17"/>
        <v>0</v>
      </c>
      <c r="E13" s="19">
        <f t="shared" si="18"/>
        <v>0</v>
      </c>
      <c r="F13" s="19">
        <f>VLOOKUP(Z13,主线配置!H:N,6,FALSE)</f>
        <v>105</v>
      </c>
      <c r="G13" s="19">
        <f>VLOOKUP(Z13,主线配置!H:N,4,FALSE)</f>
        <v>175</v>
      </c>
      <c r="H13" s="19">
        <f t="shared" si="2"/>
        <v>0</v>
      </c>
      <c r="I13" s="19">
        <f>VLOOKUP(Z13,主线配置!H:N,5,FALSE)</f>
        <v>65</v>
      </c>
      <c r="J13" s="19">
        <f t="shared" si="19"/>
        <v>0</v>
      </c>
      <c r="K13" s="19">
        <f t="shared" si="20"/>
        <v>100</v>
      </c>
      <c r="L13" s="19">
        <f t="shared" si="21"/>
        <v>0</v>
      </c>
      <c r="M13" s="19">
        <f t="shared" si="22"/>
        <v>0</v>
      </c>
      <c r="N13" s="19">
        <f t="shared" si="23"/>
        <v>95</v>
      </c>
      <c r="O13" s="19">
        <f t="shared" si="24"/>
        <v>0</v>
      </c>
      <c r="P13" s="19">
        <f t="shared" si="25"/>
        <v>0</v>
      </c>
      <c r="Q13" s="19">
        <f t="shared" si="26"/>
        <v>0</v>
      </c>
      <c r="R13" s="19">
        <f t="shared" si="27"/>
        <v>0</v>
      </c>
      <c r="S13" s="19">
        <f t="shared" si="28"/>
        <v>0</v>
      </c>
      <c r="T13" s="19">
        <f t="shared" si="29"/>
        <v>0</v>
      </c>
      <c r="U13" s="19">
        <f t="shared" si="30"/>
        <v>0</v>
      </c>
      <c r="V13" s="19">
        <f t="shared" si="31"/>
        <v>0</v>
      </c>
      <c r="W13" s="19">
        <f>VLOOKUP(Z13,主线配置!F:G,2,FALSE)</f>
        <v>1000009</v>
      </c>
      <c r="X13" s="19">
        <f>VLOOKUP(Z13,主线配置!H:J,3,FALSE)</f>
        <v>4</v>
      </c>
      <c r="Y13" s="11" t="str">
        <f>VLOOKUP(Z13,主线配置!H:I,2,FALSE)</f>
        <v>小蘑菇</v>
      </c>
      <c r="Z13" s="11">
        <f t="shared" si="32"/>
        <v>9</v>
      </c>
    </row>
    <row r="14" spans="1:26" s="11" customFormat="1" x14ac:dyDescent="0.15">
      <c r="A14" s="19">
        <f t="shared" si="0"/>
        <v>1000010</v>
      </c>
      <c r="B14" s="19">
        <f t="shared" si="15"/>
        <v>0</v>
      </c>
      <c r="C14" s="19">
        <f t="shared" si="16"/>
        <v>0</v>
      </c>
      <c r="D14" s="19">
        <f t="shared" si="17"/>
        <v>0</v>
      </c>
      <c r="E14" s="19">
        <f t="shared" si="18"/>
        <v>0</v>
      </c>
      <c r="F14" s="19">
        <f>VLOOKUP(Z14,主线配置!H:N,6,FALSE)</f>
        <v>105</v>
      </c>
      <c r="G14" s="19">
        <f>VLOOKUP(Z14,主线配置!H:N,4,FALSE)</f>
        <v>175</v>
      </c>
      <c r="H14" s="19">
        <f t="shared" si="2"/>
        <v>0</v>
      </c>
      <c r="I14" s="19">
        <f>VLOOKUP(Z14,主线配置!H:N,5,FALSE)</f>
        <v>65</v>
      </c>
      <c r="J14" s="19">
        <f t="shared" si="19"/>
        <v>0</v>
      </c>
      <c r="K14" s="19">
        <f t="shared" si="20"/>
        <v>100</v>
      </c>
      <c r="L14" s="19">
        <f t="shared" si="21"/>
        <v>0</v>
      </c>
      <c r="M14" s="19">
        <f t="shared" si="22"/>
        <v>0</v>
      </c>
      <c r="N14" s="19">
        <f t="shared" si="23"/>
        <v>95</v>
      </c>
      <c r="O14" s="19">
        <f t="shared" si="24"/>
        <v>0</v>
      </c>
      <c r="P14" s="19">
        <f t="shared" si="25"/>
        <v>0</v>
      </c>
      <c r="Q14" s="19">
        <f t="shared" si="26"/>
        <v>0</v>
      </c>
      <c r="R14" s="19">
        <f t="shared" si="27"/>
        <v>0</v>
      </c>
      <c r="S14" s="19">
        <f t="shared" si="28"/>
        <v>0</v>
      </c>
      <c r="T14" s="19">
        <f t="shared" si="29"/>
        <v>0</v>
      </c>
      <c r="U14" s="19">
        <f t="shared" si="30"/>
        <v>0</v>
      </c>
      <c r="V14" s="19">
        <f t="shared" si="31"/>
        <v>0</v>
      </c>
      <c r="W14" s="19">
        <f>VLOOKUP(Z14,主线配置!F:G,2,FALSE)</f>
        <v>1000010</v>
      </c>
      <c r="X14" s="19">
        <f>VLOOKUP(Z14,主线配置!H:J,3,FALSE)</f>
        <v>4</v>
      </c>
      <c r="Y14" s="11" t="str">
        <f>VLOOKUP(Z14,主线配置!H:I,2,FALSE)</f>
        <v>小蘑菇</v>
      </c>
      <c r="Z14" s="11">
        <f t="shared" si="32"/>
        <v>10</v>
      </c>
    </row>
    <row r="15" spans="1:26" s="11" customFormat="1" x14ac:dyDescent="0.15">
      <c r="A15" s="19">
        <f t="shared" si="0"/>
        <v>1000011</v>
      </c>
      <c r="B15" s="19">
        <f t="shared" si="15"/>
        <v>0</v>
      </c>
      <c r="C15" s="19">
        <f t="shared" si="16"/>
        <v>0</v>
      </c>
      <c r="D15" s="19">
        <f t="shared" si="17"/>
        <v>0</v>
      </c>
      <c r="E15" s="19">
        <f t="shared" si="18"/>
        <v>0</v>
      </c>
      <c r="F15" s="19">
        <f>VLOOKUP(Z15,主线配置!H:N,6,FALSE)</f>
        <v>88</v>
      </c>
      <c r="G15" s="19">
        <f>VLOOKUP(Z15,主线配置!H:N,4,FALSE)</f>
        <v>211</v>
      </c>
      <c r="H15" s="19">
        <f t="shared" si="2"/>
        <v>0</v>
      </c>
      <c r="I15" s="19">
        <f>VLOOKUP(Z15,主线配置!H:N,5,FALSE)</f>
        <v>52</v>
      </c>
      <c r="J15" s="19">
        <f t="shared" si="19"/>
        <v>0</v>
      </c>
      <c r="K15" s="19">
        <f t="shared" si="20"/>
        <v>100</v>
      </c>
      <c r="L15" s="19">
        <f t="shared" si="21"/>
        <v>0</v>
      </c>
      <c r="M15" s="19">
        <f t="shared" si="22"/>
        <v>0</v>
      </c>
      <c r="N15" s="19">
        <f t="shared" si="23"/>
        <v>95</v>
      </c>
      <c r="O15" s="19">
        <f t="shared" si="24"/>
        <v>0</v>
      </c>
      <c r="P15" s="19">
        <f t="shared" si="25"/>
        <v>0</v>
      </c>
      <c r="Q15" s="19">
        <f t="shared" si="26"/>
        <v>0</v>
      </c>
      <c r="R15" s="19">
        <f t="shared" si="27"/>
        <v>0</v>
      </c>
      <c r="S15" s="19">
        <f t="shared" si="28"/>
        <v>0</v>
      </c>
      <c r="T15" s="19">
        <f t="shared" si="29"/>
        <v>0</v>
      </c>
      <c r="U15" s="19">
        <f t="shared" si="30"/>
        <v>0</v>
      </c>
      <c r="V15" s="19">
        <f t="shared" si="31"/>
        <v>0</v>
      </c>
      <c r="W15" s="19">
        <f>VLOOKUP(Z15,主线配置!F:G,2,FALSE)</f>
        <v>1000011</v>
      </c>
      <c r="X15" s="19">
        <f>VLOOKUP(Z15,主线配置!H:J,3,FALSE)</f>
        <v>4</v>
      </c>
      <c r="Y15" s="11" t="str">
        <f>VLOOKUP(Z15,主线配置!H:I,2,FALSE)</f>
        <v>食人花</v>
      </c>
      <c r="Z15" s="11">
        <f t="shared" si="32"/>
        <v>11</v>
      </c>
    </row>
    <row r="16" spans="1:26" s="11" customFormat="1" x14ac:dyDescent="0.15">
      <c r="A16" s="19">
        <f>W16</f>
        <v>1000012</v>
      </c>
      <c r="B16" s="19">
        <f t="shared" si="15"/>
        <v>0</v>
      </c>
      <c r="C16" s="19">
        <f t="shared" si="16"/>
        <v>0</v>
      </c>
      <c r="D16" s="19">
        <f t="shared" si="17"/>
        <v>0</v>
      </c>
      <c r="E16" s="19">
        <f t="shared" si="18"/>
        <v>0</v>
      </c>
      <c r="F16" s="19">
        <f>VLOOKUP(Z16,主线配置!H:N,6,FALSE)</f>
        <v>88</v>
      </c>
      <c r="G16" s="19">
        <f>VLOOKUP(Z16,主线配置!H:N,4,FALSE)</f>
        <v>211</v>
      </c>
      <c r="H16" s="19">
        <f t="shared" si="2"/>
        <v>0</v>
      </c>
      <c r="I16" s="19">
        <f>VLOOKUP(Z16,主线配置!H:N,5,FALSE)</f>
        <v>52</v>
      </c>
      <c r="J16" s="19">
        <f t="shared" si="19"/>
        <v>0</v>
      </c>
      <c r="K16" s="19">
        <f t="shared" si="20"/>
        <v>100</v>
      </c>
      <c r="L16" s="19">
        <f t="shared" si="21"/>
        <v>0</v>
      </c>
      <c r="M16" s="19">
        <f t="shared" si="22"/>
        <v>0</v>
      </c>
      <c r="N16" s="19">
        <f t="shared" si="23"/>
        <v>95</v>
      </c>
      <c r="O16" s="19">
        <f t="shared" si="24"/>
        <v>0</v>
      </c>
      <c r="P16" s="19">
        <f t="shared" si="25"/>
        <v>0</v>
      </c>
      <c r="Q16" s="19">
        <f t="shared" si="26"/>
        <v>0</v>
      </c>
      <c r="R16" s="19">
        <f t="shared" si="27"/>
        <v>0</v>
      </c>
      <c r="S16" s="19">
        <f t="shared" si="28"/>
        <v>0</v>
      </c>
      <c r="T16" s="19">
        <f t="shared" si="29"/>
        <v>0</v>
      </c>
      <c r="U16" s="19">
        <f t="shared" si="30"/>
        <v>0</v>
      </c>
      <c r="V16" s="19">
        <f t="shared" si="31"/>
        <v>0</v>
      </c>
      <c r="W16" s="19">
        <f>VLOOKUP(Z16,主线配置!F:G,2,FALSE)</f>
        <v>1000012</v>
      </c>
      <c r="X16" s="19">
        <f>VLOOKUP(Z16,主线配置!H:J,3,FALSE)</f>
        <v>4</v>
      </c>
      <c r="Y16" s="11" t="str">
        <f>VLOOKUP(Z16,主线配置!H:I,2,FALSE)</f>
        <v>食人花</v>
      </c>
      <c r="Z16" s="11">
        <f t="shared" si="32"/>
        <v>12</v>
      </c>
    </row>
    <row r="17" spans="1:26" s="11" customFormat="1" x14ac:dyDescent="0.15">
      <c r="A17" s="19">
        <f t="shared" si="0"/>
        <v>1000013</v>
      </c>
      <c r="B17" s="19">
        <f t="shared" si="15"/>
        <v>0</v>
      </c>
      <c r="C17" s="19">
        <f t="shared" si="16"/>
        <v>0</v>
      </c>
      <c r="D17" s="19">
        <f t="shared" si="17"/>
        <v>0</v>
      </c>
      <c r="E17" s="19">
        <f t="shared" si="18"/>
        <v>0</v>
      </c>
      <c r="F17" s="19">
        <f>VLOOKUP(Z17,主线配置!H:N,6,FALSE)</f>
        <v>134</v>
      </c>
      <c r="G17" s="19">
        <f>VLOOKUP(Z17,主线配置!H:N,4,FALSE)</f>
        <v>201</v>
      </c>
      <c r="H17" s="19">
        <f t="shared" si="2"/>
        <v>0</v>
      </c>
      <c r="I17" s="19">
        <f>VLOOKUP(Z17,主线配置!H:N,5,FALSE)</f>
        <v>83</v>
      </c>
      <c r="J17" s="19">
        <f t="shared" si="19"/>
        <v>0</v>
      </c>
      <c r="K17" s="19">
        <f t="shared" si="20"/>
        <v>100</v>
      </c>
      <c r="L17" s="19">
        <f t="shared" si="21"/>
        <v>0</v>
      </c>
      <c r="M17" s="19">
        <f t="shared" si="22"/>
        <v>0</v>
      </c>
      <c r="N17" s="19">
        <f t="shared" si="23"/>
        <v>95</v>
      </c>
      <c r="O17" s="19">
        <f t="shared" si="24"/>
        <v>0</v>
      </c>
      <c r="P17" s="19">
        <f t="shared" si="25"/>
        <v>0</v>
      </c>
      <c r="Q17" s="19">
        <f t="shared" si="26"/>
        <v>0</v>
      </c>
      <c r="R17" s="19">
        <f t="shared" si="27"/>
        <v>0</v>
      </c>
      <c r="S17" s="19">
        <f t="shared" si="28"/>
        <v>0</v>
      </c>
      <c r="T17" s="19">
        <f t="shared" si="29"/>
        <v>0</v>
      </c>
      <c r="U17" s="19">
        <f t="shared" si="30"/>
        <v>0</v>
      </c>
      <c r="V17" s="19">
        <f t="shared" si="31"/>
        <v>0</v>
      </c>
      <c r="W17" s="19">
        <f>VLOOKUP(Z17,主线配置!F:G,2,FALSE)</f>
        <v>1000013</v>
      </c>
      <c r="X17" s="19">
        <f>VLOOKUP(Z17,主线配置!H:J,3,FALSE)</f>
        <v>5</v>
      </c>
      <c r="Y17" s="11" t="str">
        <f>VLOOKUP(Z17,主线配置!H:I,2,FALSE)</f>
        <v>小花精</v>
      </c>
      <c r="Z17" s="11">
        <f t="shared" si="32"/>
        <v>13</v>
      </c>
    </row>
    <row r="18" spans="1:26" s="11" customFormat="1" x14ac:dyDescent="0.15">
      <c r="A18" s="19">
        <f t="shared" si="0"/>
        <v>1000014</v>
      </c>
      <c r="B18" s="19">
        <f t="shared" si="15"/>
        <v>0</v>
      </c>
      <c r="C18" s="19">
        <f t="shared" si="16"/>
        <v>0</v>
      </c>
      <c r="D18" s="19">
        <f t="shared" si="17"/>
        <v>0</v>
      </c>
      <c r="E18" s="19">
        <f t="shared" si="18"/>
        <v>0</v>
      </c>
      <c r="F18" s="19">
        <f>VLOOKUP(Z18,主线配置!H:N,6,FALSE)</f>
        <v>134</v>
      </c>
      <c r="G18" s="19">
        <f>VLOOKUP(Z18,主线配置!H:N,4,FALSE)</f>
        <v>201</v>
      </c>
      <c r="H18" s="19">
        <f t="shared" si="2"/>
        <v>0</v>
      </c>
      <c r="I18" s="19">
        <f>VLOOKUP(Z18,主线配置!H:N,5,FALSE)</f>
        <v>83</v>
      </c>
      <c r="J18" s="19">
        <f t="shared" si="19"/>
        <v>0</v>
      </c>
      <c r="K18" s="19">
        <f t="shared" si="20"/>
        <v>100</v>
      </c>
      <c r="L18" s="19">
        <f t="shared" si="21"/>
        <v>0</v>
      </c>
      <c r="M18" s="19">
        <f t="shared" si="22"/>
        <v>0</v>
      </c>
      <c r="N18" s="19">
        <f t="shared" si="23"/>
        <v>95</v>
      </c>
      <c r="O18" s="19">
        <f t="shared" si="24"/>
        <v>0</v>
      </c>
      <c r="P18" s="19">
        <f t="shared" si="25"/>
        <v>0</v>
      </c>
      <c r="Q18" s="19">
        <f t="shared" si="26"/>
        <v>0</v>
      </c>
      <c r="R18" s="19">
        <f t="shared" si="27"/>
        <v>0</v>
      </c>
      <c r="S18" s="19">
        <f t="shared" si="28"/>
        <v>0</v>
      </c>
      <c r="T18" s="19">
        <f t="shared" si="29"/>
        <v>0</v>
      </c>
      <c r="U18" s="19">
        <f t="shared" si="30"/>
        <v>0</v>
      </c>
      <c r="V18" s="19">
        <f t="shared" si="31"/>
        <v>0</v>
      </c>
      <c r="W18" s="19">
        <f>VLOOKUP(Z18,主线配置!F:G,2,FALSE)</f>
        <v>1000014</v>
      </c>
      <c r="X18" s="19">
        <f>VLOOKUP(Z18,主线配置!H:J,3,FALSE)</f>
        <v>5</v>
      </c>
      <c r="Y18" s="11" t="str">
        <f>VLOOKUP(Z18,主线配置!H:I,2,FALSE)</f>
        <v>小花精</v>
      </c>
      <c r="Z18" s="11">
        <f t="shared" si="32"/>
        <v>14</v>
      </c>
    </row>
    <row r="19" spans="1:26" s="11" customFormat="1" x14ac:dyDescent="0.15">
      <c r="A19" s="19">
        <f t="shared" si="0"/>
        <v>1000015</v>
      </c>
      <c r="B19" s="19">
        <f t="shared" si="15"/>
        <v>0</v>
      </c>
      <c r="C19" s="19">
        <f t="shared" si="16"/>
        <v>0</v>
      </c>
      <c r="D19" s="19">
        <f t="shared" si="17"/>
        <v>0</v>
      </c>
      <c r="E19" s="19">
        <f t="shared" si="18"/>
        <v>0</v>
      </c>
      <c r="F19" s="19">
        <f>VLOOKUP(Z19,主线配置!H:N,6,FALSE)</f>
        <v>134</v>
      </c>
      <c r="G19" s="19">
        <f>VLOOKUP(Z19,主线配置!H:N,4,FALSE)</f>
        <v>201</v>
      </c>
      <c r="H19" s="19">
        <f t="shared" si="2"/>
        <v>0</v>
      </c>
      <c r="I19" s="19">
        <f>VLOOKUP(Z19,主线配置!H:N,5,FALSE)</f>
        <v>83</v>
      </c>
      <c r="J19" s="19">
        <f t="shared" si="19"/>
        <v>0</v>
      </c>
      <c r="K19" s="19">
        <f t="shared" si="20"/>
        <v>100</v>
      </c>
      <c r="L19" s="19">
        <f t="shared" si="21"/>
        <v>0</v>
      </c>
      <c r="M19" s="19">
        <f t="shared" si="22"/>
        <v>0</v>
      </c>
      <c r="N19" s="19">
        <f t="shared" si="23"/>
        <v>95</v>
      </c>
      <c r="O19" s="19">
        <f t="shared" si="24"/>
        <v>0</v>
      </c>
      <c r="P19" s="19">
        <f t="shared" si="25"/>
        <v>0</v>
      </c>
      <c r="Q19" s="19">
        <f t="shared" si="26"/>
        <v>0</v>
      </c>
      <c r="R19" s="19">
        <f t="shared" si="27"/>
        <v>0</v>
      </c>
      <c r="S19" s="19">
        <f t="shared" si="28"/>
        <v>0</v>
      </c>
      <c r="T19" s="19">
        <f t="shared" si="29"/>
        <v>0</v>
      </c>
      <c r="U19" s="19">
        <f t="shared" si="30"/>
        <v>0</v>
      </c>
      <c r="V19" s="19">
        <f t="shared" si="31"/>
        <v>0</v>
      </c>
      <c r="W19" s="19">
        <f>VLOOKUP(Z19,主线配置!F:G,2,FALSE)</f>
        <v>1000015</v>
      </c>
      <c r="X19" s="19">
        <f>VLOOKUP(Z19,主线配置!H:J,3,FALSE)</f>
        <v>5</v>
      </c>
      <c r="Y19" s="11" t="str">
        <f>VLOOKUP(Z19,主线配置!H:I,2,FALSE)</f>
        <v>小花精</v>
      </c>
      <c r="Z19" s="11">
        <f t="shared" si="32"/>
        <v>15</v>
      </c>
    </row>
    <row r="20" spans="1:26" s="11" customFormat="1" x14ac:dyDescent="0.15">
      <c r="A20" s="19">
        <f t="shared" si="0"/>
        <v>1000016</v>
      </c>
      <c r="B20" s="19">
        <f t="shared" si="15"/>
        <v>0</v>
      </c>
      <c r="C20" s="19">
        <f t="shared" si="16"/>
        <v>0</v>
      </c>
      <c r="D20" s="19">
        <f t="shared" si="17"/>
        <v>0</v>
      </c>
      <c r="E20" s="19">
        <f t="shared" si="18"/>
        <v>0</v>
      </c>
      <c r="F20" s="19">
        <f>VLOOKUP(Z20,主线配置!H:N,6,FALSE)</f>
        <v>134</v>
      </c>
      <c r="G20" s="19">
        <f>VLOOKUP(Z20,主线配置!H:N,4,FALSE)</f>
        <v>201</v>
      </c>
      <c r="H20" s="19">
        <f t="shared" si="2"/>
        <v>0</v>
      </c>
      <c r="I20" s="19">
        <f>VLOOKUP(Z20,主线配置!H:N,5,FALSE)</f>
        <v>83</v>
      </c>
      <c r="J20" s="19">
        <f t="shared" si="19"/>
        <v>0</v>
      </c>
      <c r="K20" s="19">
        <f t="shared" si="20"/>
        <v>100</v>
      </c>
      <c r="L20" s="19">
        <f t="shared" si="21"/>
        <v>0</v>
      </c>
      <c r="M20" s="19">
        <f t="shared" si="22"/>
        <v>0</v>
      </c>
      <c r="N20" s="19">
        <f t="shared" si="23"/>
        <v>95</v>
      </c>
      <c r="O20" s="19">
        <f t="shared" si="24"/>
        <v>0</v>
      </c>
      <c r="P20" s="19">
        <f t="shared" si="25"/>
        <v>0</v>
      </c>
      <c r="Q20" s="19">
        <f t="shared" si="26"/>
        <v>0</v>
      </c>
      <c r="R20" s="19">
        <f t="shared" si="27"/>
        <v>0</v>
      </c>
      <c r="S20" s="19">
        <f t="shared" si="28"/>
        <v>0</v>
      </c>
      <c r="T20" s="19">
        <f t="shared" si="29"/>
        <v>0</v>
      </c>
      <c r="U20" s="19">
        <f t="shared" si="30"/>
        <v>0</v>
      </c>
      <c r="V20" s="19">
        <f t="shared" si="31"/>
        <v>0</v>
      </c>
      <c r="W20" s="19">
        <f>VLOOKUP(Z20,主线配置!F:G,2,FALSE)</f>
        <v>1000016</v>
      </c>
      <c r="X20" s="19">
        <f>VLOOKUP(Z20,主线配置!H:J,3,FALSE)</f>
        <v>5</v>
      </c>
      <c r="Y20" s="11" t="str">
        <f>VLOOKUP(Z20,主线配置!H:I,2,FALSE)</f>
        <v>小花精</v>
      </c>
      <c r="Z20" s="11">
        <f t="shared" si="32"/>
        <v>16</v>
      </c>
    </row>
    <row r="21" spans="1:26" s="11" customFormat="1" x14ac:dyDescent="0.15">
      <c r="A21" s="19">
        <f t="shared" si="0"/>
        <v>1000017</v>
      </c>
      <c r="B21" s="19">
        <f t="shared" si="15"/>
        <v>0</v>
      </c>
      <c r="C21" s="19">
        <f t="shared" si="16"/>
        <v>0</v>
      </c>
      <c r="D21" s="19">
        <f t="shared" si="17"/>
        <v>0</v>
      </c>
      <c r="E21" s="19">
        <f t="shared" si="18"/>
        <v>0</v>
      </c>
      <c r="F21" s="19">
        <f>VLOOKUP(Z21,主线配置!H:N,6,FALSE)</f>
        <v>158</v>
      </c>
      <c r="G21" s="19">
        <f>VLOOKUP(Z21,主线配置!H:N,4,FALSE)</f>
        <v>309</v>
      </c>
      <c r="H21" s="19">
        <f t="shared" si="2"/>
        <v>0</v>
      </c>
      <c r="I21" s="19">
        <f>VLOOKUP(Z21,主线配置!H:N,5,FALSE)</f>
        <v>94</v>
      </c>
      <c r="J21" s="19">
        <f t="shared" si="19"/>
        <v>0</v>
      </c>
      <c r="K21" s="19">
        <f t="shared" si="20"/>
        <v>100</v>
      </c>
      <c r="L21" s="19">
        <f t="shared" si="21"/>
        <v>0</v>
      </c>
      <c r="M21" s="19">
        <f t="shared" si="22"/>
        <v>0</v>
      </c>
      <c r="N21" s="19">
        <f t="shared" si="23"/>
        <v>95</v>
      </c>
      <c r="O21" s="19">
        <f t="shared" si="24"/>
        <v>0</v>
      </c>
      <c r="P21" s="19">
        <f t="shared" si="25"/>
        <v>0</v>
      </c>
      <c r="Q21" s="19">
        <f t="shared" si="26"/>
        <v>0</v>
      </c>
      <c r="R21" s="19">
        <f t="shared" si="27"/>
        <v>0</v>
      </c>
      <c r="S21" s="19">
        <f t="shared" si="28"/>
        <v>0</v>
      </c>
      <c r="T21" s="19">
        <f t="shared" si="29"/>
        <v>0</v>
      </c>
      <c r="U21" s="19">
        <f t="shared" si="30"/>
        <v>0</v>
      </c>
      <c r="V21" s="19">
        <f t="shared" si="31"/>
        <v>0</v>
      </c>
      <c r="W21" s="19">
        <f>VLOOKUP(Z21,主线配置!F:G,2,FALSE)</f>
        <v>1000017</v>
      </c>
      <c r="X21" s="19">
        <f>VLOOKUP(Z21,主线配置!H:J,3,FALSE)</f>
        <v>7</v>
      </c>
      <c r="Y21" s="11" t="str">
        <f>VLOOKUP(Z21,主线配置!H:I,2,FALSE)</f>
        <v>食人花</v>
      </c>
      <c r="Z21" s="11">
        <f t="shared" si="32"/>
        <v>17</v>
      </c>
    </row>
    <row r="22" spans="1:26" s="11" customFormat="1" x14ac:dyDescent="0.15">
      <c r="A22" s="19">
        <f t="shared" si="0"/>
        <v>1000018</v>
      </c>
      <c r="B22" s="19">
        <f t="shared" si="15"/>
        <v>0</v>
      </c>
      <c r="C22" s="19">
        <f t="shared" si="16"/>
        <v>0</v>
      </c>
      <c r="D22" s="19">
        <f t="shared" si="17"/>
        <v>0</v>
      </c>
      <c r="E22" s="19">
        <f t="shared" si="18"/>
        <v>0</v>
      </c>
      <c r="F22" s="19">
        <f>VLOOKUP(Z22,主线配置!H:N,6,FALSE)</f>
        <v>158</v>
      </c>
      <c r="G22" s="19">
        <f>VLOOKUP(Z22,主线配置!H:N,4,FALSE)</f>
        <v>309</v>
      </c>
      <c r="H22" s="19">
        <f t="shared" si="2"/>
        <v>0</v>
      </c>
      <c r="I22" s="19">
        <f>VLOOKUP(Z22,主线配置!H:N,5,FALSE)</f>
        <v>94</v>
      </c>
      <c r="J22" s="19">
        <f t="shared" si="19"/>
        <v>0</v>
      </c>
      <c r="K22" s="19">
        <f t="shared" si="20"/>
        <v>100</v>
      </c>
      <c r="L22" s="19">
        <f t="shared" si="21"/>
        <v>0</v>
      </c>
      <c r="M22" s="19">
        <f t="shared" si="22"/>
        <v>0</v>
      </c>
      <c r="N22" s="19">
        <f t="shared" si="23"/>
        <v>95</v>
      </c>
      <c r="O22" s="19">
        <f t="shared" si="24"/>
        <v>0</v>
      </c>
      <c r="P22" s="19">
        <f t="shared" si="25"/>
        <v>0</v>
      </c>
      <c r="Q22" s="19">
        <f t="shared" si="26"/>
        <v>0</v>
      </c>
      <c r="R22" s="19">
        <f t="shared" si="27"/>
        <v>0</v>
      </c>
      <c r="S22" s="19">
        <f t="shared" si="28"/>
        <v>0</v>
      </c>
      <c r="T22" s="19">
        <f t="shared" si="29"/>
        <v>0</v>
      </c>
      <c r="U22" s="19">
        <f t="shared" si="30"/>
        <v>0</v>
      </c>
      <c r="V22" s="19">
        <f t="shared" si="31"/>
        <v>0</v>
      </c>
      <c r="W22" s="19">
        <f>VLOOKUP(Z22,主线配置!F:G,2,FALSE)</f>
        <v>1000018</v>
      </c>
      <c r="X22" s="19">
        <f>VLOOKUP(Z22,主线配置!H:J,3,FALSE)</f>
        <v>7</v>
      </c>
      <c r="Y22" s="11" t="str">
        <f>VLOOKUP(Z22,主线配置!H:I,2,FALSE)</f>
        <v>食人花</v>
      </c>
      <c r="Z22" s="11">
        <f t="shared" si="32"/>
        <v>18</v>
      </c>
    </row>
    <row r="23" spans="1:26" s="11" customFormat="1" x14ac:dyDescent="0.15">
      <c r="A23" s="19">
        <f t="shared" si="0"/>
        <v>1000019</v>
      </c>
      <c r="B23" s="19">
        <f t="shared" si="15"/>
        <v>0</v>
      </c>
      <c r="C23" s="19">
        <f t="shared" si="16"/>
        <v>0</v>
      </c>
      <c r="D23" s="19">
        <f t="shared" si="17"/>
        <v>0</v>
      </c>
      <c r="E23" s="19">
        <f t="shared" si="18"/>
        <v>0</v>
      </c>
      <c r="F23" s="19">
        <f>VLOOKUP(Z23,主线配置!H:N,6,FALSE)</f>
        <v>189</v>
      </c>
      <c r="G23" s="19">
        <f>VLOOKUP(Z23,主线配置!H:N,4,FALSE)</f>
        <v>258</v>
      </c>
      <c r="H23" s="19">
        <f t="shared" si="2"/>
        <v>0</v>
      </c>
      <c r="I23" s="19">
        <f>VLOOKUP(Z23,主线配置!H:N,5,FALSE)</f>
        <v>118</v>
      </c>
      <c r="J23" s="19">
        <f t="shared" si="19"/>
        <v>0</v>
      </c>
      <c r="K23" s="19">
        <f t="shared" si="20"/>
        <v>100</v>
      </c>
      <c r="L23" s="19">
        <f t="shared" si="21"/>
        <v>0</v>
      </c>
      <c r="M23" s="19">
        <f t="shared" si="22"/>
        <v>0</v>
      </c>
      <c r="N23" s="19">
        <f t="shared" si="23"/>
        <v>95</v>
      </c>
      <c r="O23" s="19">
        <f t="shared" si="24"/>
        <v>0</v>
      </c>
      <c r="P23" s="19">
        <f t="shared" si="25"/>
        <v>0</v>
      </c>
      <c r="Q23" s="19">
        <f t="shared" si="26"/>
        <v>0</v>
      </c>
      <c r="R23" s="19">
        <f t="shared" si="27"/>
        <v>0</v>
      </c>
      <c r="S23" s="19">
        <f t="shared" si="28"/>
        <v>0</v>
      </c>
      <c r="T23" s="19">
        <f t="shared" si="29"/>
        <v>0</v>
      </c>
      <c r="U23" s="19">
        <f t="shared" si="30"/>
        <v>0</v>
      </c>
      <c r="V23" s="19">
        <f t="shared" si="31"/>
        <v>0</v>
      </c>
      <c r="W23" s="19">
        <f>VLOOKUP(Z23,主线配置!F:G,2,FALSE)</f>
        <v>1000019</v>
      </c>
      <c r="X23" s="19">
        <f>VLOOKUP(Z23,主线配置!H:J,3,FALSE)</f>
        <v>7</v>
      </c>
      <c r="Y23" s="11" t="str">
        <f>VLOOKUP(Z23,主线配置!H:I,2,FALSE)</f>
        <v>小花精</v>
      </c>
      <c r="Z23" s="11">
        <f t="shared" si="32"/>
        <v>19</v>
      </c>
    </row>
    <row r="24" spans="1:26" s="11" customFormat="1" x14ac:dyDescent="0.15">
      <c r="A24" s="19">
        <f t="shared" si="0"/>
        <v>1000020</v>
      </c>
      <c r="B24" s="19">
        <f t="shared" si="15"/>
        <v>0</v>
      </c>
      <c r="C24" s="19">
        <f t="shared" si="16"/>
        <v>0</v>
      </c>
      <c r="D24" s="19">
        <f t="shared" si="17"/>
        <v>0</v>
      </c>
      <c r="E24" s="19">
        <f t="shared" si="18"/>
        <v>0</v>
      </c>
      <c r="F24" s="19">
        <f>VLOOKUP(Z24,主线配置!H:N,6,FALSE)</f>
        <v>189</v>
      </c>
      <c r="G24" s="19">
        <f>VLOOKUP(Z24,主线配置!H:N,4,FALSE)</f>
        <v>258</v>
      </c>
      <c r="H24" s="19">
        <f t="shared" si="2"/>
        <v>0</v>
      </c>
      <c r="I24" s="19">
        <f>VLOOKUP(Z24,主线配置!H:N,5,FALSE)</f>
        <v>118</v>
      </c>
      <c r="J24" s="19">
        <f t="shared" si="19"/>
        <v>0</v>
      </c>
      <c r="K24" s="19">
        <f t="shared" si="20"/>
        <v>100</v>
      </c>
      <c r="L24" s="19">
        <f t="shared" si="21"/>
        <v>0</v>
      </c>
      <c r="M24" s="19">
        <f t="shared" si="22"/>
        <v>0</v>
      </c>
      <c r="N24" s="19">
        <f t="shared" si="23"/>
        <v>95</v>
      </c>
      <c r="O24" s="19">
        <f t="shared" si="24"/>
        <v>0</v>
      </c>
      <c r="P24" s="19">
        <f t="shared" si="25"/>
        <v>0</v>
      </c>
      <c r="Q24" s="19">
        <f t="shared" si="26"/>
        <v>0</v>
      </c>
      <c r="R24" s="19">
        <f t="shared" si="27"/>
        <v>0</v>
      </c>
      <c r="S24" s="19">
        <f t="shared" si="28"/>
        <v>0</v>
      </c>
      <c r="T24" s="19">
        <f t="shared" si="29"/>
        <v>0</v>
      </c>
      <c r="U24" s="19">
        <f t="shared" si="30"/>
        <v>0</v>
      </c>
      <c r="V24" s="19">
        <f t="shared" si="31"/>
        <v>0</v>
      </c>
      <c r="W24" s="19">
        <f>VLOOKUP(Z24,主线配置!F:G,2,FALSE)</f>
        <v>1000020</v>
      </c>
      <c r="X24" s="19">
        <f>VLOOKUP(Z24,主线配置!H:J,3,FALSE)</f>
        <v>7</v>
      </c>
      <c r="Y24" s="11" t="str">
        <f>VLOOKUP(Z24,主线配置!H:I,2,FALSE)</f>
        <v>小花精</v>
      </c>
      <c r="Z24" s="11">
        <f t="shared" si="32"/>
        <v>20</v>
      </c>
    </row>
    <row r="25" spans="1:26" s="11" customFormat="1" x14ac:dyDescent="0.15">
      <c r="A25" s="19">
        <f t="shared" si="0"/>
        <v>1000021</v>
      </c>
      <c r="B25" s="19">
        <f t="shared" si="15"/>
        <v>0</v>
      </c>
      <c r="C25" s="19">
        <f t="shared" si="16"/>
        <v>0</v>
      </c>
      <c r="D25" s="19">
        <f t="shared" si="17"/>
        <v>0</v>
      </c>
      <c r="E25" s="19">
        <f t="shared" si="18"/>
        <v>0</v>
      </c>
      <c r="F25" s="19">
        <f>VLOOKUP(Z25,主线配置!H:N,6,FALSE)</f>
        <v>231</v>
      </c>
      <c r="G25" s="19">
        <f>VLOOKUP(Z25,主线配置!H:N,4,FALSE)</f>
        <v>289</v>
      </c>
      <c r="H25" s="19">
        <f t="shared" si="2"/>
        <v>0</v>
      </c>
      <c r="I25" s="19">
        <f>VLOOKUP(Z25,主线配置!H:N,5,FALSE)</f>
        <v>144</v>
      </c>
      <c r="J25" s="19">
        <f t="shared" si="19"/>
        <v>0</v>
      </c>
      <c r="K25" s="19">
        <f t="shared" si="20"/>
        <v>100</v>
      </c>
      <c r="L25" s="19">
        <f t="shared" si="21"/>
        <v>0</v>
      </c>
      <c r="M25" s="19">
        <f t="shared" si="22"/>
        <v>0</v>
      </c>
      <c r="N25" s="19">
        <f t="shared" si="23"/>
        <v>95</v>
      </c>
      <c r="O25" s="19">
        <f t="shared" si="24"/>
        <v>0</v>
      </c>
      <c r="P25" s="19">
        <f t="shared" si="25"/>
        <v>0</v>
      </c>
      <c r="Q25" s="19">
        <f t="shared" si="26"/>
        <v>0</v>
      </c>
      <c r="R25" s="19">
        <f t="shared" si="27"/>
        <v>0</v>
      </c>
      <c r="S25" s="19">
        <f t="shared" si="28"/>
        <v>0</v>
      </c>
      <c r="T25" s="19">
        <f t="shared" si="29"/>
        <v>0</v>
      </c>
      <c r="U25" s="19">
        <f t="shared" si="30"/>
        <v>0</v>
      </c>
      <c r="V25" s="19">
        <f t="shared" si="31"/>
        <v>0</v>
      </c>
      <c r="W25" s="19">
        <f>VLOOKUP(Z25,主线配置!F:G,2,FALSE)</f>
        <v>1000021</v>
      </c>
      <c r="X25" s="19">
        <f>VLOOKUP(Z25,主线配置!H:J,3,FALSE)</f>
        <v>8</v>
      </c>
      <c r="Y25" s="11" t="str">
        <f>VLOOKUP(Z25,主线配置!H:I,2,FALSE)</f>
        <v>小蘑菇</v>
      </c>
      <c r="Z25" s="11">
        <f t="shared" si="32"/>
        <v>21</v>
      </c>
    </row>
    <row r="26" spans="1:26" s="11" customFormat="1" x14ac:dyDescent="0.15">
      <c r="A26" s="19">
        <f t="shared" si="0"/>
        <v>1000022</v>
      </c>
      <c r="B26" s="19">
        <f t="shared" si="15"/>
        <v>0</v>
      </c>
      <c r="C26" s="19">
        <f t="shared" si="16"/>
        <v>0</v>
      </c>
      <c r="D26" s="19">
        <f t="shared" si="17"/>
        <v>0</v>
      </c>
      <c r="E26" s="19">
        <f t="shared" si="18"/>
        <v>0</v>
      </c>
      <c r="F26" s="19">
        <f>VLOOKUP(Z26,主线配置!H:N,6,FALSE)</f>
        <v>231</v>
      </c>
      <c r="G26" s="19">
        <f>VLOOKUP(Z26,主线配置!H:N,4,FALSE)</f>
        <v>289</v>
      </c>
      <c r="H26" s="19">
        <f t="shared" si="2"/>
        <v>0</v>
      </c>
      <c r="I26" s="19">
        <f>VLOOKUP(Z26,主线配置!H:N,5,FALSE)</f>
        <v>144</v>
      </c>
      <c r="J26" s="19">
        <f t="shared" si="19"/>
        <v>0</v>
      </c>
      <c r="K26" s="19">
        <f t="shared" si="20"/>
        <v>100</v>
      </c>
      <c r="L26" s="19">
        <f t="shared" si="21"/>
        <v>0</v>
      </c>
      <c r="M26" s="19">
        <f t="shared" si="22"/>
        <v>0</v>
      </c>
      <c r="N26" s="19">
        <f t="shared" si="23"/>
        <v>95</v>
      </c>
      <c r="O26" s="19">
        <f t="shared" si="24"/>
        <v>0</v>
      </c>
      <c r="P26" s="19">
        <f t="shared" si="25"/>
        <v>0</v>
      </c>
      <c r="Q26" s="19">
        <f t="shared" si="26"/>
        <v>0</v>
      </c>
      <c r="R26" s="19">
        <f t="shared" si="27"/>
        <v>0</v>
      </c>
      <c r="S26" s="19">
        <f t="shared" si="28"/>
        <v>0</v>
      </c>
      <c r="T26" s="19">
        <f t="shared" si="29"/>
        <v>0</v>
      </c>
      <c r="U26" s="19">
        <f t="shared" si="30"/>
        <v>0</v>
      </c>
      <c r="V26" s="19">
        <f t="shared" si="31"/>
        <v>0</v>
      </c>
      <c r="W26" s="19">
        <f>VLOOKUP(Z26,主线配置!F:G,2,FALSE)</f>
        <v>1000022</v>
      </c>
      <c r="X26" s="19">
        <f>VLOOKUP(Z26,主线配置!H:J,3,FALSE)</f>
        <v>8</v>
      </c>
      <c r="Y26" s="11" t="str">
        <f>VLOOKUP(Z26,主线配置!H:I,2,FALSE)</f>
        <v>小蘑菇</v>
      </c>
      <c r="Z26" s="11">
        <f t="shared" si="32"/>
        <v>22</v>
      </c>
    </row>
    <row r="27" spans="1:26" s="11" customFormat="1" x14ac:dyDescent="0.15">
      <c r="A27" s="19">
        <f t="shared" si="0"/>
        <v>1000023</v>
      </c>
      <c r="B27" s="19">
        <f t="shared" si="15"/>
        <v>0</v>
      </c>
      <c r="C27" s="19">
        <f t="shared" si="16"/>
        <v>0</v>
      </c>
      <c r="D27" s="19">
        <f t="shared" si="17"/>
        <v>0</v>
      </c>
      <c r="E27" s="19">
        <f t="shared" si="18"/>
        <v>0</v>
      </c>
      <c r="F27" s="19">
        <f>VLOOKUP(Z27,主线配置!H:N,6,FALSE)</f>
        <v>194</v>
      </c>
      <c r="G27" s="19">
        <f>VLOOKUP(Z27,主线配置!H:N,4,FALSE)</f>
        <v>347</v>
      </c>
      <c r="H27" s="19">
        <f t="shared" si="2"/>
        <v>0</v>
      </c>
      <c r="I27" s="19">
        <f>VLOOKUP(Z27,主线配置!H:N,5,FALSE)</f>
        <v>115</v>
      </c>
      <c r="J27" s="19">
        <f t="shared" si="19"/>
        <v>0</v>
      </c>
      <c r="K27" s="19">
        <f t="shared" si="20"/>
        <v>100</v>
      </c>
      <c r="L27" s="19">
        <f t="shared" si="21"/>
        <v>0</v>
      </c>
      <c r="M27" s="19">
        <f t="shared" si="22"/>
        <v>0</v>
      </c>
      <c r="N27" s="19">
        <f t="shared" si="23"/>
        <v>95</v>
      </c>
      <c r="O27" s="19">
        <f t="shared" si="24"/>
        <v>0</v>
      </c>
      <c r="P27" s="19">
        <f t="shared" si="25"/>
        <v>0</v>
      </c>
      <c r="Q27" s="19">
        <f t="shared" si="26"/>
        <v>0</v>
      </c>
      <c r="R27" s="19">
        <f t="shared" si="27"/>
        <v>0</v>
      </c>
      <c r="S27" s="19">
        <f t="shared" si="28"/>
        <v>0</v>
      </c>
      <c r="T27" s="19">
        <f t="shared" si="29"/>
        <v>0</v>
      </c>
      <c r="U27" s="19">
        <f t="shared" si="30"/>
        <v>0</v>
      </c>
      <c r="V27" s="19">
        <f t="shared" si="31"/>
        <v>0</v>
      </c>
      <c r="W27" s="19">
        <f>VLOOKUP(Z27,主线配置!F:G,2,FALSE)</f>
        <v>1000023</v>
      </c>
      <c r="X27" s="19">
        <f>VLOOKUP(Z27,主线配置!H:J,3,FALSE)</f>
        <v>8</v>
      </c>
      <c r="Y27" s="11" t="str">
        <f>VLOOKUP(Z27,主线配置!H:I,2,FALSE)</f>
        <v>食人花</v>
      </c>
      <c r="Z27" s="11">
        <f t="shared" si="32"/>
        <v>23</v>
      </c>
    </row>
    <row r="28" spans="1:26" s="11" customFormat="1" x14ac:dyDescent="0.15">
      <c r="A28" s="19">
        <f t="shared" si="0"/>
        <v>1000024</v>
      </c>
      <c r="B28" s="19">
        <f t="shared" si="15"/>
        <v>0</v>
      </c>
      <c r="C28" s="19">
        <f t="shared" si="16"/>
        <v>0</v>
      </c>
      <c r="D28" s="19">
        <f t="shared" si="17"/>
        <v>0</v>
      </c>
      <c r="E28" s="19">
        <f t="shared" si="18"/>
        <v>0</v>
      </c>
      <c r="F28" s="19">
        <f>VLOOKUP(Z28,主线配置!H:N,6,FALSE)</f>
        <v>231</v>
      </c>
      <c r="G28" s="19">
        <f>VLOOKUP(Z28,主线配置!H:N,4,FALSE)</f>
        <v>289</v>
      </c>
      <c r="H28" s="19">
        <f t="shared" si="2"/>
        <v>0</v>
      </c>
      <c r="I28" s="19">
        <f>VLOOKUP(Z28,主线配置!H:N,5,FALSE)</f>
        <v>144</v>
      </c>
      <c r="J28" s="19">
        <f t="shared" si="19"/>
        <v>0</v>
      </c>
      <c r="K28" s="19">
        <f t="shared" si="20"/>
        <v>100</v>
      </c>
      <c r="L28" s="19">
        <f t="shared" si="21"/>
        <v>0</v>
      </c>
      <c r="M28" s="19">
        <f t="shared" si="22"/>
        <v>0</v>
      </c>
      <c r="N28" s="19">
        <f t="shared" si="23"/>
        <v>95</v>
      </c>
      <c r="O28" s="19">
        <f t="shared" si="24"/>
        <v>0</v>
      </c>
      <c r="P28" s="19">
        <f t="shared" si="25"/>
        <v>0</v>
      </c>
      <c r="Q28" s="19">
        <f t="shared" si="26"/>
        <v>0</v>
      </c>
      <c r="R28" s="19">
        <f t="shared" si="27"/>
        <v>0</v>
      </c>
      <c r="S28" s="19">
        <f t="shared" si="28"/>
        <v>0</v>
      </c>
      <c r="T28" s="19">
        <f t="shared" si="29"/>
        <v>0</v>
      </c>
      <c r="U28" s="19">
        <f t="shared" si="30"/>
        <v>0</v>
      </c>
      <c r="V28" s="19">
        <f t="shared" si="31"/>
        <v>0</v>
      </c>
      <c r="W28" s="19">
        <f>VLOOKUP(Z28,主线配置!F:G,2,FALSE)</f>
        <v>1000024</v>
      </c>
      <c r="X28" s="19">
        <f>VLOOKUP(Z28,主线配置!H:J,3,FALSE)</f>
        <v>8</v>
      </c>
      <c r="Y28" s="11" t="str">
        <f>VLOOKUP(Z28,主线配置!H:I,2,FALSE)</f>
        <v>小花精</v>
      </c>
      <c r="Z28" s="11">
        <f t="shared" si="32"/>
        <v>24</v>
      </c>
    </row>
    <row r="29" spans="1:26" s="11" customFormat="1" x14ac:dyDescent="0.15">
      <c r="A29" s="19">
        <f t="shared" si="0"/>
        <v>1000025</v>
      </c>
      <c r="B29" s="19">
        <f t="shared" si="15"/>
        <v>0</v>
      </c>
      <c r="C29" s="19">
        <f t="shared" si="16"/>
        <v>0</v>
      </c>
      <c r="D29" s="19">
        <f t="shared" si="17"/>
        <v>0</v>
      </c>
      <c r="E29" s="19">
        <f t="shared" si="18"/>
        <v>0</v>
      </c>
      <c r="F29" s="19">
        <f>VLOOKUP(Z29,主线配置!H:N,6,FALSE)</f>
        <v>235</v>
      </c>
      <c r="G29" s="19">
        <f>VLOOKUP(Z29,主线配置!H:N,4,FALSE)</f>
        <v>387</v>
      </c>
      <c r="H29" s="19">
        <f t="shared" si="2"/>
        <v>0</v>
      </c>
      <c r="I29" s="19">
        <f>VLOOKUP(Z29,主线配置!H:N,5,FALSE)</f>
        <v>139</v>
      </c>
      <c r="J29" s="19">
        <f t="shared" si="19"/>
        <v>0</v>
      </c>
      <c r="K29" s="19">
        <f t="shared" si="20"/>
        <v>100</v>
      </c>
      <c r="L29" s="19">
        <f t="shared" si="21"/>
        <v>0</v>
      </c>
      <c r="M29" s="19">
        <f t="shared" si="22"/>
        <v>0</v>
      </c>
      <c r="N29" s="19">
        <f t="shared" si="23"/>
        <v>95</v>
      </c>
      <c r="O29" s="19">
        <f t="shared" si="24"/>
        <v>0</v>
      </c>
      <c r="P29" s="19">
        <f t="shared" si="25"/>
        <v>0</v>
      </c>
      <c r="Q29" s="19">
        <f t="shared" si="26"/>
        <v>0</v>
      </c>
      <c r="R29" s="19">
        <f t="shared" si="27"/>
        <v>0</v>
      </c>
      <c r="S29" s="19">
        <f t="shared" si="28"/>
        <v>0</v>
      </c>
      <c r="T29" s="19">
        <f t="shared" si="29"/>
        <v>0</v>
      </c>
      <c r="U29" s="19">
        <f t="shared" si="30"/>
        <v>0</v>
      </c>
      <c r="V29" s="19">
        <f t="shared" si="31"/>
        <v>0</v>
      </c>
      <c r="W29" s="19">
        <f>VLOOKUP(Z29,主线配置!F:G,2,FALSE)</f>
        <v>1000025</v>
      </c>
      <c r="X29" s="19">
        <f>VLOOKUP(Z29,主线配置!H:J,3,FALSE)</f>
        <v>9</v>
      </c>
      <c r="Y29" s="11" t="str">
        <f>VLOOKUP(Z29,主线配置!H:I,2,FALSE)</f>
        <v>食人花</v>
      </c>
      <c r="Z29" s="11">
        <f t="shared" si="32"/>
        <v>25</v>
      </c>
    </row>
    <row r="30" spans="1:26" s="11" customFormat="1" x14ac:dyDescent="0.15">
      <c r="A30" s="19">
        <f t="shared" si="0"/>
        <v>1000026</v>
      </c>
      <c r="B30" s="19">
        <f t="shared" si="15"/>
        <v>0</v>
      </c>
      <c r="C30" s="19">
        <f t="shared" si="16"/>
        <v>0</v>
      </c>
      <c r="D30" s="19">
        <f t="shared" si="17"/>
        <v>0</v>
      </c>
      <c r="E30" s="19">
        <f t="shared" si="18"/>
        <v>0</v>
      </c>
      <c r="F30" s="19">
        <f>VLOOKUP(Z30,主线配置!H:N,6,FALSE)</f>
        <v>235</v>
      </c>
      <c r="G30" s="19">
        <f>VLOOKUP(Z30,主线配置!H:N,4,FALSE)</f>
        <v>387</v>
      </c>
      <c r="H30" s="19">
        <f t="shared" si="2"/>
        <v>0</v>
      </c>
      <c r="I30" s="19">
        <f>VLOOKUP(Z30,主线配置!H:N,5,FALSE)</f>
        <v>139</v>
      </c>
      <c r="J30" s="19">
        <f t="shared" si="19"/>
        <v>0</v>
      </c>
      <c r="K30" s="19">
        <f t="shared" si="20"/>
        <v>100</v>
      </c>
      <c r="L30" s="19">
        <f t="shared" si="21"/>
        <v>0</v>
      </c>
      <c r="M30" s="19">
        <f t="shared" si="22"/>
        <v>0</v>
      </c>
      <c r="N30" s="19">
        <f t="shared" si="23"/>
        <v>95</v>
      </c>
      <c r="O30" s="19">
        <f t="shared" si="24"/>
        <v>0</v>
      </c>
      <c r="P30" s="19">
        <f t="shared" si="25"/>
        <v>0</v>
      </c>
      <c r="Q30" s="19">
        <f t="shared" si="26"/>
        <v>0</v>
      </c>
      <c r="R30" s="19">
        <f t="shared" si="27"/>
        <v>0</v>
      </c>
      <c r="S30" s="19">
        <f t="shared" si="28"/>
        <v>0</v>
      </c>
      <c r="T30" s="19">
        <f t="shared" si="29"/>
        <v>0</v>
      </c>
      <c r="U30" s="19">
        <f t="shared" si="30"/>
        <v>0</v>
      </c>
      <c r="V30" s="19">
        <f t="shared" si="31"/>
        <v>0</v>
      </c>
      <c r="W30" s="19">
        <f>VLOOKUP(Z30,主线配置!F:G,2,FALSE)</f>
        <v>1000026</v>
      </c>
      <c r="X30" s="19">
        <f>VLOOKUP(Z30,主线配置!H:J,3,FALSE)</f>
        <v>9</v>
      </c>
      <c r="Y30" s="11" t="str">
        <f>VLOOKUP(Z30,主线配置!H:I,2,FALSE)</f>
        <v>食人花</v>
      </c>
      <c r="Z30" s="11">
        <f t="shared" si="32"/>
        <v>26</v>
      </c>
    </row>
    <row r="31" spans="1:26" s="11" customFormat="1" x14ac:dyDescent="0.15">
      <c r="A31" s="19">
        <f t="shared" si="0"/>
        <v>1000027</v>
      </c>
      <c r="B31" s="19">
        <f t="shared" si="15"/>
        <v>0</v>
      </c>
      <c r="C31" s="19">
        <f t="shared" si="16"/>
        <v>0</v>
      </c>
      <c r="D31" s="19">
        <f t="shared" si="17"/>
        <v>0</v>
      </c>
      <c r="E31" s="19">
        <f t="shared" si="18"/>
        <v>0</v>
      </c>
      <c r="F31" s="19">
        <f>VLOOKUP(Z31,主线配置!H:N,6,FALSE)</f>
        <v>235</v>
      </c>
      <c r="G31" s="19">
        <f>VLOOKUP(Z31,主线配置!H:N,4,FALSE)</f>
        <v>387</v>
      </c>
      <c r="H31" s="19">
        <f t="shared" si="2"/>
        <v>0</v>
      </c>
      <c r="I31" s="19">
        <f>VLOOKUP(Z31,主线配置!H:N,5,FALSE)</f>
        <v>139</v>
      </c>
      <c r="J31" s="19">
        <f t="shared" si="19"/>
        <v>0</v>
      </c>
      <c r="K31" s="19">
        <f t="shared" si="20"/>
        <v>100</v>
      </c>
      <c r="L31" s="19">
        <f t="shared" si="21"/>
        <v>0</v>
      </c>
      <c r="M31" s="19">
        <f t="shared" si="22"/>
        <v>0</v>
      </c>
      <c r="N31" s="19">
        <f t="shared" si="23"/>
        <v>95</v>
      </c>
      <c r="O31" s="19">
        <f t="shared" si="24"/>
        <v>0</v>
      </c>
      <c r="P31" s="19">
        <f t="shared" si="25"/>
        <v>0</v>
      </c>
      <c r="Q31" s="19">
        <f t="shared" si="26"/>
        <v>0</v>
      </c>
      <c r="R31" s="19">
        <f t="shared" si="27"/>
        <v>0</v>
      </c>
      <c r="S31" s="19">
        <f t="shared" si="28"/>
        <v>0</v>
      </c>
      <c r="T31" s="19">
        <f t="shared" si="29"/>
        <v>0</v>
      </c>
      <c r="U31" s="19">
        <f t="shared" si="30"/>
        <v>0</v>
      </c>
      <c r="V31" s="19">
        <f t="shared" si="31"/>
        <v>0</v>
      </c>
      <c r="W31" s="19">
        <f>VLOOKUP(Z31,主线配置!F:G,2,FALSE)</f>
        <v>1000027</v>
      </c>
      <c r="X31" s="19">
        <f>VLOOKUP(Z31,主线配置!H:J,3,FALSE)</f>
        <v>9</v>
      </c>
      <c r="Y31" s="11" t="str">
        <f>VLOOKUP(Z31,主线配置!H:I,2,FALSE)</f>
        <v>食人花</v>
      </c>
      <c r="Z31" s="11">
        <f t="shared" si="32"/>
        <v>27</v>
      </c>
    </row>
    <row r="32" spans="1:26" s="11" customFormat="1" x14ac:dyDescent="0.15">
      <c r="A32" s="19">
        <f t="shared" si="0"/>
        <v>1000028</v>
      </c>
      <c r="B32" s="19">
        <f t="shared" si="15"/>
        <v>0</v>
      </c>
      <c r="C32" s="19">
        <f t="shared" si="16"/>
        <v>0</v>
      </c>
      <c r="D32" s="19">
        <f t="shared" si="17"/>
        <v>0</v>
      </c>
      <c r="E32" s="19">
        <f t="shared" si="18"/>
        <v>0</v>
      </c>
      <c r="F32" s="19">
        <f>VLOOKUP(Z32,主线配置!H:N,6,FALSE)</f>
        <v>861</v>
      </c>
      <c r="G32" s="19">
        <f>VLOOKUP(Z32,主线配置!H:N,4,FALSE)</f>
        <v>323</v>
      </c>
      <c r="H32" s="19">
        <f t="shared" si="2"/>
        <v>0</v>
      </c>
      <c r="I32" s="19">
        <f>VLOOKUP(Z32,主线配置!H:N,5,FALSE)</f>
        <v>174</v>
      </c>
      <c r="J32" s="19">
        <f t="shared" si="19"/>
        <v>0</v>
      </c>
      <c r="K32" s="19">
        <f t="shared" si="20"/>
        <v>100</v>
      </c>
      <c r="L32" s="19">
        <f t="shared" si="21"/>
        <v>0</v>
      </c>
      <c r="M32" s="19">
        <f t="shared" si="22"/>
        <v>0</v>
      </c>
      <c r="N32" s="19">
        <f t="shared" si="23"/>
        <v>95</v>
      </c>
      <c r="O32" s="19">
        <f t="shared" si="24"/>
        <v>0</v>
      </c>
      <c r="P32" s="19">
        <f t="shared" si="25"/>
        <v>0</v>
      </c>
      <c r="Q32" s="19">
        <f t="shared" si="26"/>
        <v>0</v>
      </c>
      <c r="R32" s="19">
        <f t="shared" si="27"/>
        <v>0</v>
      </c>
      <c r="S32" s="19">
        <f t="shared" si="28"/>
        <v>0</v>
      </c>
      <c r="T32" s="19">
        <f t="shared" si="29"/>
        <v>0</v>
      </c>
      <c r="U32" s="19">
        <f t="shared" si="30"/>
        <v>0</v>
      </c>
      <c r="V32" s="19">
        <f t="shared" si="31"/>
        <v>0</v>
      </c>
      <c r="W32" s="19">
        <f>VLOOKUP(Z32,主线配置!F:G,2,FALSE)</f>
        <v>1000028</v>
      </c>
      <c r="X32" s="19">
        <f>VLOOKUP(Z32,主线配置!H:J,3,FALSE)</f>
        <v>9</v>
      </c>
      <c r="Y32" s="11" t="str">
        <f>VLOOKUP(Z32,主线配置!H:I,2,FALSE)</f>
        <v>狂暴莉莉丝</v>
      </c>
      <c r="Z32" s="11">
        <f t="shared" si="32"/>
        <v>28</v>
      </c>
    </row>
    <row r="33" spans="1:26" s="11" customFormat="1" x14ac:dyDescent="0.15">
      <c r="A33" s="19">
        <f t="shared" si="0"/>
        <v>1000029</v>
      </c>
      <c r="B33" s="19">
        <f t="shared" si="15"/>
        <v>0</v>
      </c>
      <c r="C33" s="19">
        <f t="shared" si="16"/>
        <v>0</v>
      </c>
      <c r="D33" s="19">
        <f t="shared" si="17"/>
        <v>0</v>
      </c>
      <c r="E33" s="19">
        <f t="shared" si="18"/>
        <v>0</v>
      </c>
      <c r="F33" s="19">
        <f>VLOOKUP(Z33,主线配置!H:N,6,FALSE)</f>
        <v>344</v>
      </c>
      <c r="G33" s="19">
        <f>VLOOKUP(Z33,主线配置!H:N,4,FALSE)</f>
        <v>527</v>
      </c>
      <c r="H33" s="19">
        <f t="shared" si="2"/>
        <v>0</v>
      </c>
      <c r="I33" s="19">
        <f>VLOOKUP(Z33,主线配置!H:N,5,FALSE)</f>
        <v>204</v>
      </c>
      <c r="J33" s="19">
        <f t="shared" si="19"/>
        <v>0</v>
      </c>
      <c r="K33" s="19">
        <f t="shared" si="20"/>
        <v>100</v>
      </c>
      <c r="L33" s="19">
        <f t="shared" si="21"/>
        <v>0</v>
      </c>
      <c r="M33" s="19">
        <f t="shared" si="22"/>
        <v>0</v>
      </c>
      <c r="N33" s="19">
        <f t="shared" si="23"/>
        <v>95</v>
      </c>
      <c r="O33" s="19">
        <f t="shared" si="24"/>
        <v>0</v>
      </c>
      <c r="P33" s="19">
        <f t="shared" si="25"/>
        <v>0</v>
      </c>
      <c r="Q33" s="19">
        <f t="shared" si="26"/>
        <v>0</v>
      </c>
      <c r="R33" s="19">
        <f t="shared" si="27"/>
        <v>0</v>
      </c>
      <c r="S33" s="19">
        <f t="shared" si="28"/>
        <v>0</v>
      </c>
      <c r="T33" s="19">
        <f t="shared" si="29"/>
        <v>0</v>
      </c>
      <c r="U33" s="19">
        <f t="shared" si="30"/>
        <v>0</v>
      </c>
      <c r="V33" s="19">
        <f t="shared" si="31"/>
        <v>0</v>
      </c>
      <c r="W33" s="19">
        <f>VLOOKUP(Z33,主线配置!F:G,2,FALSE)</f>
        <v>1000029</v>
      </c>
      <c r="X33" s="19">
        <f>VLOOKUP(Z33,主线配置!H:J,3,FALSE)</f>
        <v>12</v>
      </c>
      <c r="Y33" s="11" t="str">
        <f>VLOOKUP(Z33,主线配置!H:I,2,FALSE)</f>
        <v>食人花</v>
      </c>
      <c r="Z33" s="11">
        <f t="shared" si="32"/>
        <v>29</v>
      </c>
    </row>
    <row r="34" spans="1:26" s="11" customFormat="1" x14ac:dyDescent="0.15">
      <c r="A34" s="19">
        <f t="shared" ref="A34:A53" si="33">W34</f>
        <v>1000030</v>
      </c>
      <c r="B34" s="19">
        <f t="shared" si="15"/>
        <v>0</v>
      </c>
      <c r="C34" s="19">
        <f t="shared" si="16"/>
        <v>0</v>
      </c>
      <c r="D34" s="19">
        <f t="shared" si="17"/>
        <v>0</v>
      </c>
      <c r="E34" s="19">
        <f t="shared" si="18"/>
        <v>0</v>
      </c>
      <c r="F34" s="19">
        <f>VLOOKUP(Z34,主线配置!H:N,6,FALSE)</f>
        <v>344</v>
      </c>
      <c r="G34" s="19">
        <f>VLOOKUP(Z34,主线配置!H:N,4,FALSE)</f>
        <v>527</v>
      </c>
      <c r="H34" s="19">
        <f t="shared" si="2"/>
        <v>0</v>
      </c>
      <c r="I34" s="19">
        <f>VLOOKUP(Z34,主线配置!H:N,5,FALSE)</f>
        <v>204</v>
      </c>
      <c r="J34" s="19">
        <f t="shared" si="19"/>
        <v>0</v>
      </c>
      <c r="K34" s="19">
        <f t="shared" si="20"/>
        <v>100</v>
      </c>
      <c r="L34" s="19">
        <f t="shared" si="21"/>
        <v>0</v>
      </c>
      <c r="M34" s="19">
        <f t="shared" si="22"/>
        <v>0</v>
      </c>
      <c r="N34" s="19">
        <f t="shared" si="23"/>
        <v>95</v>
      </c>
      <c r="O34" s="19">
        <f t="shared" si="24"/>
        <v>0</v>
      </c>
      <c r="P34" s="19">
        <f t="shared" si="25"/>
        <v>0</v>
      </c>
      <c r="Q34" s="19">
        <f t="shared" si="26"/>
        <v>0</v>
      </c>
      <c r="R34" s="19">
        <f t="shared" si="27"/>
        <v>0</v>
      </c>
      <c r="S34" s="19">
        <f t="shared" si="28"/>
        <v>0</v>
      </c>
      <c r="T34" s="19">
        <f t="shared" si="29"/>
        <v>0</v>
      </c>
      <c r="U34" s="19">
        <f t="shared" si="30"/>
        <v>0</v>
      </c>
      <c r="V34" s="19">
        <f t="shared" si="31"/>
        <v>0</v>
      </c>
      <c r="W34" s="19">
        <f>VLOOKUP(Z34,主线配置!F:G,2,FALSE)</f>
        <v>1000030</v>
      </c>
      <c r="X34" s="19">
        <f>VLOOKUP(Z34,主线配置!H:J,3,FALSE)</f>
        <v>12</v>
      </c>
      <c r="Y34" s="11" t="str">
        <f>VLOOKUP(Z34,主线配置!H:I,2,FALSE)</f>
        <v>食人花</v>
      </c>
      <c r="Z34" s="11">
        <f t="shared" si="32"/>
        <v>30</v>
      </c>
    </row>
    <row r="35" spans="1:26" s="11" customFormat="1" x14ac:dyDescent="0.15">
      <c r="A35" s="19">
        <f t="shared" si="33"/>
        <v>1000031</v>
      </c>
      <c r="B35" s="19">
        <f t="shared" si="15"/>
        <v>0</v>
      </c>
      <c r="C35" s="19">
        <f t="shared" si="16"/>
        <v>0</v>
      </c>
      <c r="D35" s="19">
        <f t="shared" si="17"/>
        <v>0</v>
      </c>
      <c r="E35" s="19">
        <f t="shared" si="18"/>
        <v>0</v>
      </c>
      <c r="F35" s="19">
        <f>VLOOKUP(Z35,主线配置!H:N,6,FALSE)</f>
        <v>409</v>
      </c>
      <c r="G35" s="19">
        <f>VLOOKUP(Z35,主线配置!H:N,4,FALSE)</f>
        <v>439</v>
      </c>
      <c r="H35" s="19">
        <f t="shared" si="2"/>
        <v>0</v>
      </c>
      <c r="I35" s="19">
        <f>VLOOKUP(Z35,主线配置!H:N,5,FALSE)</f>
        <v>256</v>
      </c>
      <c r="J35" s="19">
        <f t="shared" si="19"/>
        <v>0</v>
      </c>
      <c r="K35" s="19">
        <f t="shared" si="20"/>
        <v>100</v>
      </c>
      <c r="L35" s="19">
        <f t="shared" si="21"/>
        <v>0</v>
      </c>
      <c r="M35" s="19">
        <f t="shared" si="22"/>
        <v>0</v>
      </c>
      <c r="N35" s="19">
        <f t="shared" si="23"/>
        <v>95</v>
      </c>
      <c r="O35" s="19">
        <f t="shared" si="24"/>
        <v>0</v>
      </c>
      <c r="P35" s="19">
        <f t="shared" si="25"/>
        <v>0</v>
      </c>
      <c r="Q35" s="19">
        <f t="shared" si="26"/>
        <v>0</v>
      </c>
      <c r="R35" s="19">
        <f t="shared" si="27"/>
        <v>0</v>
      </c>
      <c r="S35" s="19">
        <f t="shared" si="28"/>
        <v>0</v>
      </c>
      <c r="T35" s="19">
        <f t="shared" si="29"/>
        <v>0</v>
      </c>
      <c r="U35" s="19">
        <f t="shared" si="30"/>
        <v>0</v>
      </c>
      <c r="V35" s="19">
        <f t="shared" si="31"/>
        <v>0</v>
      </c>
      <c r="W35" s="19">
        <f>VLOOKUP(Z35,主线配置!F:G,2,FALSE)</f>
        <v>1000031</v>
      </c>
      <c r="X35" s="19">
        <f>VLOOKUP(Z35,主线配置!H:J,3,FALSE)</f>
        <v>12</v>
      </c>
      <c r="Y35" s="11" t="str">
        <f>VLOOKUP(Z35,主线配置!H:I,2,FALSE)</f>
        <v>小花精</v>
      </c>
      <c r="Z35" s="11">
        <f t="shared" si="32"/>
        <v>31</v>
      </c>
    </row>
    <row r="36" spans="1:26" s="11" customFormat="1" x14ac:dyDescent="0.15">
      <c r="A36" s="19">
        <f t="shared" si="33"/>
        <v>1000032</v>
      </c>
      <c r="B36" s="19">
        <f t="shared" si="15"/>
        <v>0</v>
      </c>
      <c r="C36" s="19">
        <f t="shared" si="16"/>
        <v>0</v>
      </c>
      <c r="D36" s="19">
        <f t="shared" si="17"/>
        <v>0</v>
      </c>
      <c r="E36" s="19">
        <f t="shared" si="18"/>
        <v>0</v>
      </c>
      <c r="F36" s="19">
        <f>VLOOKUP(Z36,主线配置!H:N,6,FALSE)</f>
        <v>546</v>
      </c>
      <c r="G36" s="19">
        <f>VLOOKUP(Z36,主线配置!H:N,4,FALSE)</f>
        <v>351</v>
      </c>
      <c r="H36" s="19">
        <f t="shared" si="2"/>
        <v>0</v>
      </c>
      <c r="I36" s="19">
        <f>VLOOKUP(Z36,主线配置!H:N,5,FALSE)</f>
        <v>256</v>
      </c>
      <c r="J36" s="19">
        <f t="shared" si="19"/>
        <v>0</v>
      </c>
      <c r="K36" s="19">
        <f t="shared" si="20"/>
        <v>100</v>
      </c>
      <c r="L36" s="19">
        <f t="shared" si="21"/>
        <v>0</v>
      </c>
      <c r="M36" s="19">
        <f t="shared" si="22"/>
        <v>0</v>
      </c>
      <c r="N36" s="19">
        <f t="shared" si="23"/>
        <v>95</v>
      </c>
      <c r="O36" s="19">
        <f t="shared" si="24"/>
        <v>0</v>
      </c>
      <c r="P36" s="19">
        <f t="shared" si="25"/>
        <v>0</v>
      </c>
      <c r="Q36" s="19">
        <f t="shared" si="26"/>
        <v>0</v>
      </c>
      <c r="R36" s="19">
        <f t="shared" si="27"/>
        <v>0</v>
      </c>
      <c r="S36" s="19">
        <f t="shared" si="28"/>
        <v>0</v>
      </c>
      <c r="T36" s="19">
        <f t="shared" si="29"/>
        <v>0</v>
      </c>
      <c r="U36" s="19">
        <f t="shared" si="30"/>
        <v>0</v>
      </c>
      <c r="V36" s="19">
        <f t="shared" si="31"/>
        <v>0</v>
      </c>
      <c r="W36" s="19">
        <f>VLOOKUP(Z36,主线配置!F:G,2,FALSE)</f>
        <v>1000032</v>
      </c>
      <c r="X36" s="19">
        <f>VLOOKUP(Z36,主线配置!H:J,3,FALSE)</f>
        <v>12</v>
      </c>
      <c r="Y36" s="11" t="str">
        <f>VLOOKUP(Z36,主线配置!H:I,2,FALSE)</f>
        <v>树妖</v>
      </c>
      <c r="Z36" s="11">
        <f t="shared" si="32"/>
        <v>32</v>
      </c>
    </row>
    <row r="37" spans="1:26" s="11" customFormat="1" x14ac:dyDescent="0.15">
      <c r="A37" s="19">
        <f t="shared" si="33"/>
        <v>1000033</v>
      </c>
      <c r="B37" s="19">
        <f t="shared" si="15"/>
        <v>0</v>
      </c>
      <c r="C37" s="19">
        <f t="shared" si="16"/>
        <v>0</v>
      </c>
      <c r="D37" s="19">
        <f t="shared" si="17"/>
        <v>0</v>
      </c>
      <c r="E37" s="19">
        <f t="shared" si="18"/>
        <v>0</v>
      </c>
      <c r="F37" s="19">
        <f>VLOOKUP(Z37,主线配置!H:N,6,FALSE)</f>
        <v>483</v>
      </c>
      <c r="G37" s="19">
        <f>VLOOKUP(Z37,主线配置!H:N,4,FALSE)</f>
        <v>483</v>
      </c>
      <c r="H37" s="19">
        <f t="shared" si="2"/>
        <v>0</v>
      </c>
      <c r="I37" s="19">
        <f>VLOOKUP(Z37,主线配置!H:N,5,FALSE)</f>
        <v>302</v>
      </c>
      <c r="J37" s="19">
        <f t="shared" si="19"/>
        <v>0</v>
      </c>
      <c r="K37" s="19">
        <f t="shared" si="20"/>
        <v>100</v>
      </c>
      <c r="L37" s="19">
        <f t="shared" si="21"/>
        <v>0</v>
      </c>
      <c r="M37" s="19">
        <f t="shared" si="22"/>
        <v>0</v>
      </c>
      <c r="N37" s="19">
        <f t="shared" si="23"/>
        <v>95</v>
      </c>
      <c r="O37" s="19">
        <f t="shared" si="24"/>
        <v>0</v>
      </c>
      <c r="P37" s="19">
        <f t="shared" si="25"/>
        <v>0</v>
      </c>
      <c r="Q37" s="19">
        <f t="shared" si="26"/>
        <v>0</v>
      </c>
      <c r="R37" s="19">
        <f t="shared" si="27"/>
        <v>0</v>
      </c>
      <c r="S37" s="19">
        <f t="shared" si="28"/>
        <v>0</v>
      </c>
      <c r="T37" s="19">
        <f t="shared" si="29"/>
        <v>0</v>
      </c>
      <c r="U37" s="19">
        <f t="shared" si="30"/>
        <v>0</v>
      </c>
      <c r="V37" s="19">
        <f t="shared" si="31"/>
        <v>0</v>
      </c>
      <c r="W37" s="19">
        <f>VLOOKUP(Z37,主线配置!F:G,2,FALSE)</f>
        <v>1000033</v>
      </c>
      <c r="X37" s="19">
        <f>VLOOKUP(Z37,主线配置!H:J,3,FALSE)</f>
        <v>13</v>
      </c>
      <c r="Y37" s="11" t="str">
        <f>VLOOKUP(Z37,主线配置!H:I,2,FALSE)</f>
        <v>小蘑菇</v>
      </c>
      <c r="Z37" s="11">
        <f t="shared" si="32"/>
        <v>33</v>
      </c>
    </row>
    <row r="38" spans="1:26" s="11" customFormat="1" x14ac:dyDescent="0.15">
      <c r="A38" s="19">
        <f t="shared" si="33"/>
        <v>1000034</v>
      </c>
      <c r="B38" s="19">
        <f t="shared" si="15"/>
        <v>0</v>
      </c>
      <c r="C38" s="19">
        <f t="shared" si="16"/>
        <v>0</v>
      </c>
      <c r="D38" s="19">
        <f t="shared" si="17"/>
        <v>0</v>
      </c>
      <c r="E38" s="19">
        <f t="shared" si="18"/>
        <v>0</v>
      </c>
      <c r="F38" s="19">
        <f>VLOOKUP(Z38,主线配置!H:N,6,FALSE)</f>
        <v>644</v>
      </c>
      <c r="G38" s="19">
        <f>VLOOKUP(Z38,主线配置!H:N,4,FALSE)</f>
        <v>386</v>
      </c>
      <c r="H38" s="19">
        <f t="shared" si="2"/>
        <v>0</v>
      </c>
      <c r="I38" s="19">
        <f>VLOOKUP(Z38,主线配置!H:N,5,FALSE)</f>
        <v>302</v>
      </c>
      <c r="J38" s="19">
        <f t="shared" si="19"/>
        <v>0</v>
      </c>
      <c r="K38" s="19">
        <f t="shared" si="20"/>
        <v>100</v>
      </c>
      <c r="L38" s="19">
        <f t="shared" si="21"/>
        <v>0</v>
      </c>
      <c r="M38" s="19">
        <f t="shared" si="22"/>
        <v>0</v>
      </c>
      <c r="N38" s="19">
        <f t="shared" si="23"/>
        <v>95</v>
      </c>
      <c r="O38" s="19">
        <f t="shared" si="24"/>
        <v>0</v>
      </c>
      <c r="P38" s="19">
        <f t="shared" si="25"/>
        <v>0</v>
      </c>
      <c r="Q38" s="19">
        <f t="shared" si="26"/>
        <v>0</v>
      </c>
      <c r="R38" s="19">
        <f t="shared" si="27"/>
        <v>0</v>
      </c>
      <c r="S38" s="19">
        <f t="shared" si="28"/>
        <v>0</v>
      </c>
      <c r="T38" s="19">
        <f t="shared" si="29"/>
        <v>0</v>
      </c>
      <c r="U38" s="19">
        <f t="shared" si="30"/>
        <v>0</v>
      </c>
      <c r="V38" s="19">
        <f t="shared" si="31"/>
        <v>0</v>
      </c>
      <c r="W38" s="19">
        <f>VLOOKUP(Z38,主线配置!F:G,2,FALSE)</f>
        <v>1000034</v>
      </c>
      <c r="X38" s="19">
        <f>VLOOKUP(Z38,主线配置!H:J,3,FALSE)</f>
        <v>13</v>
      </c>
      <c r="Y38" s="11" t="str">
        <f>VLOOKUP(Z38,主线配置!H:I,2,FALSE)</f>
        <v>树妖</v>
      </c>
      <c r="Z38" s="11">
        <f t="shared" si="32"/>
        <v>34</v>
      </c>
    </row>
    <row r="39" spans="1:26" s="11" customFormat="1" x14ac:dyDescent="0.15">
      <c r="A39" s="19">
        <f t="shared" si="33"/>
        <v>1000035</v>
      </c>
      <c r="B39" s="19">
        <f t="shared" si="15"/>
        <v>0</v>
      </c>
      <c r="C39" s="19">
        <f t="shared" si="16"/>
        <v>0</v>
      </c>
      <c r="D39" s="19">
        <f t="shared" si="17"/>
        <v>0</v>
      </c>
      <c r="E39" s="19">
        <f t="shared" si="18"/>
        <v>0</v>
      </c>
      <c r="F39" s="19">
        <f>VLOOKUP(Z39,主线配置!H:N,6,FALSE)</f>
        <v>483</v>
      </c>
      <c r="G39" s="19">
        <f>VLOOKUP(Z39,主线配置!H:N,4,FALSE)</f>
        <v>483</v>
      </c>
      <c r="H39" s="19">
        <f t="shared" si="2"/>
        <v>0</v>
      </c>
      <c r="I39" s="19">
        <f>VLOOKUP(Z39,主线配置!H:N,5,FALSE)</f>
        <v>302</v>
      </c>
      <c r="J39" s="19">
        <f t="shared" si="19"/>
        <v>0</v>
      </c>
      <c r="K39" s="19">
        <f t="shared" si="20"/>
        <v>100</v>
      </c>
      <c r="L39" s="19">
        <f t="shared" si="21"/>
        <v>0</v>
      </c>
      <c r="M39" s="19">
        <f t="shared" si="22"/>
        <v>0</v>
      </c>
      <c r="N39" s="19">
        <f t="shared" si="23"/>
        <v>95</v>
      </c>
      <c r="O39" s="19">
        <f t="shared" si="24"/>
        <v>0</v>
      </c>
      <c r="P39" s="19">
        <f t="shared" si="25"/>
        <v>0</v>
      </c>
      <c r="Q39" s="19">
        <f t="shared" si="26"/>
        <v>0</v>
      </c>
      <c r="R39" s="19">
        <f t="shared" si="27"/>
        <v>0</v>
      </c>
      <c r="S39" s="19">
        <f t="shared" si="28"/>
        <v>0</v>
      </c>
      <c r="T39" s="19">
        <f t="shared" si="29"/>
        <v>0</v>
      </c>
      <c r="U39" s="19">
        <f t="shared" si="30"/>
        <v>0</v>
      </c>
      <c r="V39" s="19">
        <f t="shared" si="31"/>
        <v>0</v>
      </c>
      <c r="W39" s="19">
        <f>VLOOKUP(Z39,主线配置!F:G,2,FALSE)</f>
        <v>1000035</v>
      </c>
      <c r="X39" s="19">
        <f>VLOOKUP(Z39,主线配置!H:J,3,FALSE)</f>
        <v>13</v>
      </c>
      <c r="Y39" s="11" t="str">
        <f>VLOOKUP(Z39,主线配置!H:I,2,FALSE)</f>
        <v>小蘑菇</v>
      </c>
      <c r="Z39" s="11">
        <f t="shared" si="32"/>
        <v>35</v>
      </c>
    </row>
    <row r="40" spans="1:26" s="11" customFormat="1" x14ac:dyDescent="0.15">
      <c r="A40" s="19">
        <f t="shared" si="33"/>
        <v>1000036</v>
      </c>
      <c r="B40" s="19">
        <f t="shared" si="15"/>
        <v>0</v>
      </c>
      <c r="C40" s="19">
        <f t="shared" si="16"/>
        <v>0</v>
      </c>
      <c r="D40" s="19">
        <f t="shared" si="17"/>
        <v>0</v>
      </c>
      <c r="E40" s="19">
        <f t="shared" si="18"/>
        <v>0</v>
      </c>
      <c r="F40" s="19">
        <f>VLOOKUP(Z40,主线配置!H:N,6,FALSE)</f>
        <v>483</v>
      </c>
      <c r="G40" s="19">
        <f>VLOOKUP(Z40,主线配置!H:N,4,FALSE)</f>
        <v>483</v>
      </c>
      <c r="H40" s="19">
        <f t="shared" si="2"/>
        <v>0</v>
      </c>
      <c r="I40" s="19">
        <f>VLOOKUP(Z40,主线配置!H:N,5,FALSE)</f>
        <v>302</v>
      </c>
      <c r="J40" s="19">
        <f t="shared" si="19"/>
        <v>0</v>
      </c>
      <c r="K40" s="19">
        <f t="shared" si="20"/>
        <v>100</v>
      </c>
      <c r="L40" s="19">
        <f t="shared" si="21"/>
        <v>0</v>
      </c>
      <c r="M40" s="19">
        <f t="shared" si="22"/>
        <v>0</v>
      </c>
      <c r="N40" s="19">
        <f t="shared" si="23"/>
        <v>95</v>
      </c>
      <c r="O40" s="19">
        <f t="shared" si="24"/>
        <v>0</v>
      </c>
      <c r="P40" s="19">
        <f t="shared" si="25"/>
        <v>0</v>
      </c>
      <c r="Q40" s="19">
        <f t="shared" si="26"/>
        <v>0</v>
      </c>
      <c r="R40" s="19">
        <f t="shared" si="27"/>
        <v>0</v>
      </c>
      <c r="S40" s="19">
        <f t="shared" si="28"/>
        <v>0</v>
      </c>
      <c r="T40" s="19">
        <f t="shared" si="29"/>
        <v>0</v>
      </c>
      <c r="U40" s="19">
        <f t="shared" si="30"/>
        <v>0</v>
      </c>
      <c r="V40" s="19">
        <f t="shared" si="31"/>
        <v>0</v>
      </c>
      <c r="W40" s="19">
        <f>VLOOKUP(Z40,主线配置!F:G,2,FALSE)</f>
        <v>1000036</v>
      </c>
      <c r="X40" s="19">
        <f>VLOOKUP(Z40,主线配置!H:J,3,FALSE)</f>
        <v>13</v>
      </c>
      <c r="Y40" s="11" t="str">
        <f>VLOOKUP(Z40,主线配置!H:I,2,FALSE)</f>
        <v>小花精</v>
      </c>
      <c r="Z40" s="11">
        <f t="shared" si="32"/>
        <v>36</v>
      </c>
    </row>
    <row r="41" spans="1:26" s="11" customFormat="1" x14ac:dyDescent="0.15">
      <c r="A41" s="19">
        <f t="shared" si="33"/>
        <v>1000037</v>
      </c>
      <c r="B41" s="19">
        <f t="shared" si="15"/>
        <v>0</v>
      </c>
      <c r="C41" s="19">
        <f t="shared" si="16"/>
        <v>0</v>
      </c>
      <c r="D41" s="19">
        <f t="shared" si="17"/>
        <v>0</v>
      </c>
      <c r="E41" s="19">
        <f t="shared" si="18"/>
        <v>0</v>
      </c>
      <c r="F41" s="19">
        <f>VLOOKUP(Z41,主线配置!H:N,6,FALSE)</f>
        <v>433</v>
      </c>
      <c r="G41" s="19">
        <f>VLOOKUP(Z41,主线配置!H:N,4,FALSE)</f>
        <v>580</v>
      </c>
      <c r="H41" s="19">
        <f t="shared" si="2"/>
        <v>0</v>
      </c>
      <c r="I41" s="19">
        <f>VLOOKUP(Z41,主线配置!H:N,5,FALSE)</f>
        <v>257</v>
      </c>
      <c r="J41" s="19">
        <f t="shared" si="19"/>
        <v>0</v>
      </c>
      <c r="K41" s="19">
        <f t="shared" si="20"/>
        <v>100</v>
      </c>
      <c r="L41" s="19">
        <f t="shared" si="21"/>
        <v>0</v>
      </c>
      <c r="M41" s="19">
        <f t="shared" si="22"/>
        <v>0</v>
      </c>
      <c r="N41" s="19">
        <f t="shared" si="23"/>
        <v>95</v>
      </c>
      <c r="O41" s="19">
        <f t="shared" si="24"/>
        <v>0</v>
      </c>
      <c r="P41" s="19">
        <f t="shared" si="25"/>
        <v>0</v>
      </c>
      <c r="Q41" s="19">
        <f t="shared" si="26"/>
        <v>0</v>
      </c>
      <c r="R41" s="19">
        <f t="shared" si="27"/>
        <v>0</v>
      </c>
      <c r="S41" s="19">
        <f t="shared" si="28"/>
        <v>0</v>
      </c>
      <c r="T41" s="19">
        <f t="shared" si="29"/>
        <v>0</v>
      </c>
      <c r="U41" s="19">
        <f t="shared" si="30"/>
        <v>0</v>
      </c>
      <c r="V41" s="19">
        <f t="shared" si="31"/>
        <v>0</v>
      </c>
      <c r="W41" s="19">
        <f>VLOOKUP(Z41,主线配置!F:G,2,FALSE)</f>
        <v>1000037</v>
      </c>
      <c r="X41" s="19">
        <f>VLOOKUP(Z41,主线配置!H:J,3,FALSE)</f>
        <v>13</v>
      </c>
      <c r="Y41" s="11" t="str">
        <f>VLOOKUP(Z41,主线配置!H:I,2,FALSE)</f>
        <v>食人花</v>
      </c>
      <c r="Z41" s="11">
        <f t="shared" si="32"/>
        <v>37</v>
      </c>
    </row>
    <row r="42" spans="1:26" s="11" customFormat="1" x14ac:dyDescent="0.15">
      <c r="A42" s="19">
        <f t="shared" si="33"/>
        <v>1000038</v>
      </c>
      <c r="B42" s="19">
        <f t="shared" si="15"/>
        <v>0</v>
      </c>
      <c r="C42" s="19">
        <f t="shared" si="16"/>
        <v>0</v>
      </c>
      <c r="D42" s="19">
        <f t="shared" si="17"/>
        <v>0</v>
      </c>
      <c r="E42" s="19">
        <f t="shared" si="18"/>
        <v>0</v>
      </c>
      <c r="F42" s="19">
        <f>VLOOKUP(Z42,主线配置!H:N,6,FALSE)</f>
        <v>687</v>
      </c>
      <c r="G42" s="19">
        <f>VLOOKUP(Z42,主线配置!H:N,4,FALSE)</f>
        <v>386</v>
      </c>
      <c r="H42" s="19">
        <f t="shared" si="2"/>
        <v>0</v>
      </c>
      <c r="I42" s="19">
        <f>VLOOKUP(Z42,主线配置!H:N,5,FALSE)</f>
        <v>322</v>
      </c>
      <c r="J42" s="19">
        <f t="shared" si="19"/>
        <v>0</v>
      </c>
      <c r="K42" s="19">
        <f t="shared" si="20"/>
        <v>100</v>
      </c>
      <c r="L42" s="19">
        <f t="shared" si="21"/>
        <v>0</v>
      </c>
      <c r="M42" s="19">
        <f t="shared" si="22"/>
        <v>0</v>
      </c>
      <c r="N42" s="19">
        <f t="shared" si="23"/>
        <v>95</v>
      </c>
      <c r="O42" s="19">
        <f t="shared" si="24"/>
        <v>0</v>
      </c>
      <c r="P42" s="19">
        <f t="shared" si="25"/>
        <v>0</v>
      </c>
      <c r="Q42" s="19">
        <f t="shared" si="26"/>
        <v>0</v>
      </c>
      <c r="R42" s="19">
        <f t="shared" si="27"/>
        <v>0</v>
      </c>
      <c r="S42" s="19">
        <f t="shared" si="28"/>
        <v>0</v>
      </c>
      <c r="T42" s="19">
        <f t="shared" si="29"/>
        <v>0</v>
      </c>
      <c r="U42" s="19">
        <f t="shared" si="30"/>
        <v>0</v>
      </c>
      <c r="V42" s="19">
        <f t="shared" si="31"/>
        <v>0</v>
      </c>
      <c r="W42" s="19">
        <f>VLOOKUP(Z42,主线配置!F:G,2,FALSE)</f>
        <v>1000038</v>
      </c>
      <c r="X42" s="19">
        <f>VLOOKUP(Z42,主线配置!H:J,3,FALSE)</f>
        <v>13</v>
      </c>
      <c r="Y42" s="11" t="str">
        <f>VLOOKUP(Z42,主线配置!H:I,2,FALSE)</f>
        <v>树妖</v>
      </c>
      <c r="Z42" s="11">
        <f t="shared" si="32"/>
        <v>38</v>
      </c>
    </row>
    <row r="43" spans="1:26" s="11" customFormat="1" x14ac:dyDescent="0.15">
      <c r="A43" s="19">
        <f t="shared" si="33"/>
        <v>1000039</v>
      </c>
      <c r="B43" s="19">
        <f t="shared" si="15"/>
        <v>0</v>
      </c>
      <c r="C43" s="19">
        <f t="shared" si="16"/>
        <v>0</v>
      </c>
      <c r="D43" s="19">
        <f t="shared" si="17"/>
        <v>0</v>
      </c>
      <c r="E43" s="19">
        <f t="shared" si="18"/>
        <v>0</v>
      </c>
      <c r="F43" s="19">
        <f>VLOOKUP(Z43,主线配置!H:N,6,FALSE)</f>
        <v>433</v>
      </c>
      <c r="G43" s="19">
        <f>VLOOKUP(Z43,主线配置!H:N,4,FALSE)</f>
        <v>580</v>
      </c>
      <c r="H43" s="19">
        <f t="shared" si="2"/>
        <v>0</v>
      </c>
      <c r="I43" s="19">
        <f>VLOOKUP(Z43,主线配置!H:N,5,FALSE)</f>
        <v>257</v>
      </c>
      <c r="J43" s="19">
        <f t="shared" si="19"/>
        <v>0</v>
      </c>
      <c r="K43" s="19">
        <f t="shared" si="20"/>
        <v>100</v>
      </c>
      <c r="L43" s="19">
        <f t="shared" si="21"/>
        <v>0</v>
      </c>
      <c r="M43" s="19">
        <f t="shared" si="22"/>
        <v>0</v>
      </c>
      <c r="N43" s="19">
        <f t="shared" si="23"/>
        <v>95</v>
      </c>
      <c r="O43" s="19">
        <f t="shared" si="24"/>
        <v>0</v>
      </c>
      <c r="P43" s="19">
        <f t="shared" si="25"/>
        <v>0</v>
      </c>
      <c r="Q43" s="19">
        <f t="shared" si="26"/>
        <v>0</v>
      </c>
      <c r="R43" s="19">
        <f t="shared" si="27"/>
        <v>0</v>
      </c>
      <c r="S43" s="19">
        <f t="shared" si="28"/>
        <v>0</v>
      </c>
      <c r="T43" s="19">
        <f t="shared" si="29"/>
        <v>0</v>
      </c>
      <c r="U43" s="19">
        <f t="shared" si="30"/>
        <v>0</v>
      </c>
      <c r="V43" s="19">
        <f t="shared" si="31"/>
        <v>0</v>
      </c>
      <c r="W43" s="19">
        <f>VLOOKUP(Z43,主线配置!F:G,2,FALSE)</f>
        <v>1000039</v>
      </c>
      <c r="X43" s="19">
        <f>VLOOKUP(Z43,主线配置!H:J,3,FALSE)</f>
        <v>13</v>
      </c>
      <c r="Y43" s="11" t="str">
        <f>VLOOKUP(Z43,主线配置!H:I,2,FALSE)</f>
        <v>食人花</v>
      </c>
      <c r="Z43" s="11">
        <f t="shared" si="32"/>
        <v>39</v>
      </c>
    </row>
    <row r="44" spans="1:26" s="11" customFormat="1" x14ac:dyDescent="0.15">
      <c r="A44" s="19">
        <f t="shared" si="33"/>
        <v>1000040</v>
      </c>
      <c r="B44" s="19">
        <f t="shared" si="15"/>
        <v>0</v>
      </c>
      <c r="C44" s="19">
        <f t="shared" si="16"/>
        <v>0</v>
      </c>
      <c r="D44" s="19">
        <f t="shared" si="17"/>
        <v>0</v>
      </c>
      <c r="E44" s="19">
        <f t="shared" si="18"/>
        <v>0</v>
      </c>
      <c r="F44" s="19">
        <f>VLOOKUP(Z44,主线配置!H:N,6,FALSE)</f>
        <v>515</v>
      </c>
      <c r="G44" s="19">
        <f>VLOOKUP(Z44,主线配置!H:N,4,FALSE)</f>
        <v>483</v>
      </c>
      <c r="H44" s="19">
        <f t="shared" si="2"/>
        <v>0</v>
      </c>
      <c r="I44" s="19">
        <f>VLOOKUP(Z44,主线配置!H:N,5,FALSE)</f>
        <v>322</v>
      </c>
      <c r="J44" s="19">
        <f t="shared" si="19"/>
        <v>0</v>
      </c>
      <c r="K44" s="19">
        <f t="shared" si="20"/>
        <v>100</v>
      </c>
      <c r="L44" s="19">
        <f t="shared" si="21"/>
        <v>0</v>
      </c>
      <c r="M44" s="19">
        <f t="shared" si="22"/>
        <v>0</v>
      </c>
      <c r="N44" s="19">
        <f t="shared" si="23"/>
        <v>95</v>
      </c>
      <c r="O44" s="19">
        <f t="shared" si="24"/>
        <v>0</v>
      </c>
      <c r="P44" s="19">
        <f t="shared" si="25"/>
        <v>0</v>
      </c>
      <c r="Q44" s="19">
        <f t="shared" si="26"/>
        <v>0</v>
      </c>
      <c r="R44" s="19">
        <f t="shared" si="27"/>
        <v>0</v>
      </c>
      <c r="S44" s="19">
        <f t="shared" si="28"/>
        <v>0</v>
      </c>
      <c r="T44" s="19">
        <f t="shared" si="29"/>
        <v>0</v>
      </c>
      <c r="U44" s="19">
        <f t="shared" si="30"/>
        <v>0</v>
      </c>
      <c r="V44" s="19">
        <f t="shared" si="31"/>
        <v>0</v>
      </c>
      <c r="W44" s="19">
        <f>VLOOKUP(Z44,主线配置!F:G,2,FALSE)</f>
        <v>1000040</v>
      </c>
      <c r="X44" s="19">
        <f>VLOOKUP(Z44,主线配置!H:J,3,FALSE)</f>
        <v>13</v>
      </c>
      <c r="Y44" s="11" t="str">
        <f>VLOOKUP(Z44,主线配置!H:I,2,FALSE)</f>
        <v>小蘑菇</v>
      </c>
      <c r="Z44" s="11">
        <f t="shared" si="32"/>
        <v>40</v>
      </c>
    </row>
    <row r="45" spans="1:26" s="11" customFormat="1" x14ac:dyDescent="0.15">
      <c r="A45" s="19">
        <f t="shared" si="33"/>
        <v>1000041</v>
      </c>
      <c r="B45" s="19">
        <f t="shared" si="15"/>
        <v>0</v>
      </c>
      <c r="C45" s="19">
        <f t="shared" si="16"/>
        <v>0</v>
      </c>
      <c r="D45" s="19">
        <f t="shared" si="17"/>
        <v>0</v>
      </c>
      <c r="E45" s="19">
        <f t="shared" si="18"/>
        <v>0</v>
      </c>
      <c r="F45" s="19">
        <f>VLOOKUP(Z45,主线配置!H:N,6,FALSE)</f>
        <v>802</v>
      </c>
      <c r="G45" s="19">
        <f>VLOOKUP(Z45,主线配置!H:N,4,FALSE)</f>
        <v>425</v>
      </c>
      <c r="H45" s="19">
        <f t="shared" si="2"/>
        <v>0</v>
      </c>
      <c r="I45" s="19">
        <f>VLOOKUP(Z45,主线配置!H:N,5,FALSE)</f>
        <v>376</v>
      </c>
      <c r="J45" s="19">
        <f t="shared" si="19"/>
        <v>0</v>
      </c>
      <c r="K45" s="19">
        <f t="shared" si="20"/>
        <v>100</v>
      </c>
      <c r="L45" s="19">
        <f t="shared" si="21"/>
        <v>0</v>
      </c>
      <c r="M45" s="19">
        <f t="shared" si="22"/>
        <v>0</v>
      </c>
      <c r="N45" s="19">
        <f t="shared" si="23"/>
        <v>95</v>
      </c>
      <c r="O45" s="19">
        <f t="shared" si="24"/>
        <v>0</v>
      </c>
      <c r="P45" s="19">
        <f t="shared" si="25"/>
        <v>0</v>
      </c>
      <c r="Q45" s="19">
        <f t="shared" si="26"/>
        <v>0</v>
      </c>
      <c r="R45" s="19">
        <f t="shared" si="27"/>
        <v>0</v>
      </c>
      <c r="S45" s="19">
        <f t="shared" si="28"/>
        <v>0</v>
      </c>
      <c r="T45" s="19">
        <f t="shared" si="29"/>
        <v>0</v>
      </c>
      <c r="U45" s="19">
        <f t="shared" si="30"/>
        <v>0</v>
      </c>
      <c r="V45" s="19">
        <f t="shared" si="31"/>
        <v>0</v>
      </c>
      <c r="W45" s="19">
        <f>VLOOKUP(Z45,主线配置!F:G,2,FALSE)</f>
        <v>1000041</v>
      </c>
      <c r="X45" s="19">
        <f>VLOOKUP(Z45,主线配置!H:J,3,FALSE)</f>
        <v>14</v>
      </c>
      <c r="Y45" s="11" t="str">
        <f>VLOOKUP(Z45,主线配置!H:I,2,FALSE)</f>
        <v>树妖</v>
      </c>
      <c r="Z45" s="11">
        <f t="shared" si="32"/>
        <v>41</v>
      </c>
    </row>
    <row r="46" spans="1:26" s="11" customFormat="1" x14ac:dyDescent="0.15">
      <c r="A46" s="19">
        <f t="shared" si="33"/>
        <v>1000042</v>
      </c>
      <c r="B46" s="19">
        <f t="shared" si="15"/>
        <v>0</v>
      </c>
      <c r="C46" s="19">
        <f t="shared" si="16"/>
        <v>0</v>
      </c>
      <c r="D46" s="19">
        <f t="shared" si="17"/>
        <v>0</v>
      </c>
      <c r="E46" s="19">
        <f t="shared" si="18"/>
        <v>0</v>
      </c>
      <c r="F46" s="19">
        <f>VLOOKUP(Z46,主线配置!H:N,6,FALSE)</f>
        <v>802</v>
      </c>
      <c r="G46" s="19">
        <f>VLOOKUP(Z46,主线配置!H:N,4,FALSE)</f>
        <v>425</v>
      </c>
      <c r="H46" s="19">
        <f t="shared" si="2"/>
        <v>0</v>
      </c>
      <c r="I46" s="19">
        <f>VLOOKUP(Z46,主线配置!H:N,5,FALSE)</f>
        <v>376</v>
      </c>
      <c r="J46" s="19">
        <f t="shared" si="19"/>
        <v>0</v>
      </c>
      <c r="K46" s="19">
        <f t="shared" si="20"/>
        <v>100</v>
      </c>
      <c r="L46" s="19">
        <f t="shared" si="21"/>
        <v>0</v>
      </c>
      <c r="M46" s="19">
        <f t="shared" si="22"/>
        <v>0</v>
      </c>
      <c r="N46" s="19">
        <f t="shared" si="23"/>
        <v>95</v>
      </c>
      <c r="O46" s="19">
        <f t="shared" si="24"/>
        <v>0</v>
      </c>
      <c r="P46" s="19">
        <f t="shared" si="25"/>
        <v>0</v>
      </c>
      <c r="Q46" s="19">
        <f t="shared" si="26"/>
        <v>0</v>
      </c>
      <c r="R46" s="19">
        <f t="shared" si="27"/>
        <v>0</v>
      </c>
      <c r="S46" s="19">
        <f t="shared" si="28"/>
        <v>0</v>
      </c>
      <c r="T46" s="19">
        <f t="shared" si="29"/>
        <v>0</v>
      </c>
      <c r="U46" s="19">
        <f t="shared" si="30"/>
        <v>0</v>
      </c>
      <c r="V46" s="19">
        <f t="shared" si="31"/>
        <v>0</v>
      </c>
      <c r="W46" s="19">
        <f>VLOOKUP(Z46,主线配置!F:G,2,FALSE)</f>
        <v>1000042</v>
      </c>
      <c r="X46" s="19">
        <f>VLOOKUP(Z46,主线配置!H:J,3,FALSE)</f>
        <v>14</v>
      </c>
      <c r="Y46" s="11" t="str">
        <f>VLOOKUP(Z46,主线配置!H:I,2,FALSE)</f>
        <v>树妖</v>
      </c>
      <c r="Z46" s="11">
        <f t="shared" si="32"/>
        <v>42</v>
      </c>
    </row>
    <row r="47" spans="1:26" s="11" customFormat="1" x14ac:dyDescent="0.15">
      <c r="A47" s="19">
        <f t="shared" si="33"/>
        <v>1000043</v>
      </c>
      <c r="B47" s="19">
        <f t="shared" si="15"/>
        <v>0</v>
      </c>
      <c r="C47" s="19">
        <f t="shared" si="16"/>
        <v>0</v>
      </c>
      <c r="D47" s="19">
        <f t="shared" si="17"/>
        <v>0</v>
      </c>
      <c r="E47" s="19">
        <f t="shared" si="18"/>
        <v>0</v>
      </c>
      <c r="F47" s="19">
        <f>VLOOKUP(Z47,主线配置!H:N,6,FALSE)</f>
        <v>602</v>
      </c>
      <c r="G47" s="19">
        <f>VLOOKUP(Z47,主线配置!H:N,4,FALSE)</f>
        <v>531</v>
      </c>
      <c r="H47" s="19">
        <f t="shared" si="2"/>
        <v>0</v>
      </c>
      <c r="I47" s="19">
        <f>VLOOKUP(Z47,主线配置!H:N,5,FALSE)</f>
        <v>376</v>
      </c>
      <c r="J47" s="19">
        <f t="shared" si="19"/>
        <v>0</v>
      </c>
      <c r="K47" s="19">
        <f t="shared" si="20"/>
        <v>100</v>
      </c>
      <c r="L47" s="19">
        <f t="shared" si="21"/>
        <v>0</v>
      </c>
      <c r="M47" s="19">
        <f t="shared" si="22"/>
        <v>0</v>
      </c>
      <c r="N47" s="19">
        <f t="shared" si="23"/>
        <v>95</v>
      </c>
      <c r="O47" s="19">
        <f t="shared" si="24"/>
        <v>0</v>
      </c>
      <c r="P47" s="19">
        <f t="shared" si="25"/>
        <v>0</v>
      </c>
      <c r="Q47" s="19">
        <f t="shared" si="26"/>
        <v>0</v>
      </c>
      <c r="R47" s="19">
        <f t="shared" si="27"/>
        <v>0</v>
      </c>
      <c r="S47" s="19">
        <f t="shared" si="28"/>
        <v>0</v>
      </c>
      <c r="T47" s="19">
        <f t="shared" si="29"/>
        <v>0</v>
      </c>
      <c r="U47" s="19">
        <f t="shared" si="30"/>
        <v>0</v>
      </c>
      <c r="V47" s="19">
        <f t="shared" si="31"/>
        <v>0</v>
      </c>
      <c r="W47" s="19">
        <f>VLOOKUP(Z47,主线配置!F:G,2,FALSE)</f>
        <v>1000043</v>
      </c>
      <c r="X47" s="19">
        <f>VLOOKUP(Z47,主线配置!H:J,3,FALSE)</f>
        <v>14</v>
      </c>
      <c r="Y47" s="11" t="str">
        <f>VLOOKUP(Z47,主线配置!H:I,2,FALSE)</f>
        <v>小花精</v>
      </c>
      <c r="Z47" s="11">
        <f t="shared" si="32"/>
        <v>43</v>
      </c>
    </row>
    <row r="48" spans="1:26" s="11" customFormat="1" x14ac:dyDescent="0.15">
      <c r="A48" s="19">
        <f t="shared" si="33"/>
        <v>1000044</v>
      </c>
      <c r="B48" s="19">
        <f t="shared" si="15"/>
        <v>0</v>
      </c>
      <c r="C48" s="19">
        <f t="shared" si="16"/>
        <v>0</v>
      </c>
      <c r="D48" s="19">
        <f t="shared" si="17"/>
        <v>0</v>
      </c>
      <c r="E48" s="19">
        <f t="shared" si="18"/>
        <v>0</v>
      </c>
      <c r="F48" s="19">
        <f>VLOOKUP(Z48,主线配置!H:N,6,FALSE)</f>
        <v>602</v>
      </c>
      <c r="G48" s="19">
        <f>VLOOKUP(Z48,主线配置!H:N,4,FALSE)</f>
        <v>531</v>
      </c>
      <c r="H48" s="19">
        <f t="shared" si="2"/>
        <v>0</v>
      </c>
      <c r="I48" s="19">
        <f>VLOOKUP(Z48,主线配置!H:N,5,FALSE)</f>
        <v>376</v>
      </c>
      <c r="J48" s="19">
        <f t="shared" si="19"/>
        <v>0</v>
      </c>
      <c r="K48" s="19">
        <f t="shared" si="20"/>
        <v>100</v>
      </c>
      <c r="L48" s="19">
        <f t="shared" si="21"/>
        <v>0</v>
      </c>
      <c r="M48" s="19">
        <f t="shared" si="22"/>
        <v>0</v>
      </c>
      <c r="N48" s="19">
        <f t="shared" si="23"/>
        <v>95</v>
      </c>
      <c r="O48" s="19">
        <f t="shared" si="24"/>
        <v>0</v>
      </c>
      <c r="P48" s="19">
        <f t="shared" si="25"/>
        <v>0</v>
      </c>
      <c r="Q48" s="19">
        <f t="shared" si="26"/>
        <v>0</v>
      </c>
      <c r="R48" s="19">
        <f t="shared" si="27"/>
        <v>0</v>
      </c>
      <c r="S48" s="19">
        <f t="shared" si="28"/>
        <v>0</v>
      </c>
      <c r="T48" s="19">
        <f t="shared" si="29"/>
        <v>0</v>
      </c>
      <c r="U48" s="19">
        <f t="shared" si="30"/>
        <v>0</v>
      </c>
      <c r="V48" s="19">
        <f t="shared" si="31"/>
        <v>0</v>
      </c>
      <c r="W48" s="19">
        <f>VLOOKUP(Z48,主线配置!F:G,2,FALSE)</f>
        <v>1000044</v>
      </c>
      <c r="X48" s="19">
        <f>VLOOKUP(Z48,主线配置!H:J,3,FALSE)</f>
        <v>14</v>
      </c>
      <c r="Y48" s="11" t="str">
        <f>VLOOKUP(Z48,主线配置!H:I,2,FALSE)</f>
        <v>小花精</v>
      </c>
      <c r="Z48" s="11">
        <f t="shared" si="32"/>
        <v>44</v>
      </c>
    </row>
    <row r="49" spans="1:26" s="11" customFormat="1" x14ac:dyDescent="0.15">
      <c r="A49" s="19">
        <f t="shared" si="33"/>
        <v>1000045</v>
      </c>
      <c r="B49" s="19">
        <f t="shared" si="15"/>
        <v>0</v>
      </c>
      <c r="C49" s="19">
        <f t="shared" si="16"/>
        <v>0</v>
      </c>
      <c r="D49" s="19">
        <f t="shared" si="17"/>
        <v>0</v>
      </c>
      <c r="E49" s="19">
        <f t="shared" si="18"/>
        <v>0</v>
      </c>
      <c r="F49" s="19">
        <f>VLOOKUP(Z49,主线配置!H:N,6,FALSE)</f>
        <v>1019</v>
      </c>
      <c r="G49" s="19">
        <f>VLOOKUP(Z49,主线配置!H:N,4,FALSE)</f>
        <v>509</v>
      </c>
      <c r="H49" s="19">
        <f t="shared" si="2"/>
        <v>0</v>
      </c>
      <c r="I49" s="19">
        <f>VLOOKUP(Z49,主线配置!H:N,5,FALSE)</f>
        <v>477</v>
      </c>
      <c r="J49" s="19">
        <f t="shared" si="19"/>
        <v>0</v>
      </c>
      <c r="K49" s="19">
        <f t="shared" si="20"/>
        <v>100</v>
      </c>
      <c r="L49" s="19">
        <f t="shared" si="21"/>
        <v>0</v>
      </c>
      <c r="M49" s="19">
        <f t="shared" si="22"/>
        <v>0</v>
      </c>
      <c r="N49" s="19">
        <f t="shared" si="23"/>
        <v>95</v>
      </c>
      <c r="O49" s="19">
        <f t="shared" si="24"/>
        <v>0</v>
      </c>
      <c r="P49" s="19">
        <f t="shared" si="25"/>
        <v>0</v>
      </c>
      <c r="Q49" s="19">
        <f t="shared" si="26"/>
        <v>0</v>
      </c>
      <c r="R49" s="19">
        <f t="shared" si="27"/>
        <v>0</v>
      </c>
      <c r="S49" s="19">
        <f t="shared" si="28"/>
        <v>0</v>
      </c>
      <c r="T49" s="19">
        <f t="shared" si="29"/>
        <v>0</v>
      </c>
      <c r="U49" s="19">
        <f t="shared" si="30"/>
        <v>0</v>
      </c>
      <c r="V49" s="19">
        <f t="shared" si="31"/>
        <v>0</v>
      </c>
      <c r="W49" s="19">
        <f>VLOOKUP(Z49,主线配置!F:G,2,FALSE)</f>
        <v>1000045</v>
      </c>
      <c r="X49" s="19">
        <f>VLOOKUP(Z49,主线配置!H:J,3,FALSE)</f>
        <v>16</v>
      </c>
      <c r="Y49" s="11" t="str">
        <f>VLOOKUP(Z49,主线配置!H:I,2,FALSE)</f>
        <v>树妖</v>
      </c>
      <c r="Z49" s="11">
        <f t="shared" si="32"/>
        <v>45</v>
      </c>
    </row>
    <row r="50" spans="1:26" s="11" customFormat="1" x14ac:dyDescent="0.15">
      <c r="A50" s="19">
        <f t="shared" si="33"/>
        <v>1000046</v>
      </c>
      <c r="B50" s="19">
        <f t="shared" si="15"/>
        <v>0</v>
      </c>
      <c r="C50" s="19">
        <f t="shared" si="16"/>
        <v>0</v>
      </c>
      <c r="D50" s="19">
        <f t="shared" si="17"/>
        <v>0</v>
      </c>
      <c r="E50" s="19">
        <f t="shared" si="18"/>
        <v>0</v>
      </c>
      <c r="F50" s="19">
        <f>VLOOKUP(Z50,主线配置!H:N,6,FALSE)</f>
        <v>1019</v>
      </c>
      <c r="G50" s="19">
        <f>VLOOKUP(Z50,主线配置!H:N,4,FALSE)</f>
        <v>509</v>
      </c>
      <c r="H50" s="19">
        <f t="shared" si="2"/>
        <v>0</v>
      </c>
      <c r="I50" s="19">
        <f>VLOOKUP(Z50,主线配置!H:N,5,FALSE)</f>
        <v>477</v>
      </c>
      <c r="J50" s="19">
        <f t="shared" si="19"/>
        <v>0</v>
      </c>
      <c r="K50" s="19">
        <f t="shared" si="20"/>
        <v>100</v>
      </c>
      <c r="L50" s="19">
        <f t="shared" si="21"/>
        <v>0</v>
      </c>
      <c r="M50" s="19">
        <f t="shared" si="22"/>
        <v>0</v>
      </c>
      <c r="N50" s="19">
        <f t="shared" si="23"/>
        <v>95</v>
      </c>
      <c r="O50" s="19">
        <f t="shared" si="24"/>
        <v>0</v>
      </c>
      <c r="P50" s="19">
        <f t="shared" si="25"/>
        <v>0</v>
      </c>
      <c r="Q50" s="19">
        <f t="shared" si="26"/>
        <v>0</v>
      </c>
      <c r="R50" s="19">
        <f t="shared" si="27"/>
        <v>0</v>
      </c>
      <c r="S50" s="19">
        <f t="shared" si="28"/>
        <v>0</v>
      </c>
      <c r="T50" s="19">
        <f t="shared" si="29"/>
        <v>0</v>
      </c>
      <c r="U50" s="19">
        <f t="shared" si="30"/>
        <v>0</v>
      </c>
      <c r="V50" s="19">
        <f t="shared" si="31"/>
        <v>0</v>
      </c>
      <c r="W50" s="19">
        <f>VLOOKUP(Z50,主线配置!F:G,2,FALSE)</f>
        <v>1000046</v>
      </c>
      <c r="X50" s="19">
        <f>VLOOKUP(Z50,主线配置!H:J,3,FALSE)</f>
        <v>16</v>
      </c>
      <c r="Y50" s="11" t="str">
        <f>VLOOKUP(Z50,主线配置!H:I,2,FALSE)</f>
        <v>树妖</v>
      </c>
      <c r="Z50" s="11">
        <f t="shared" si="32"/>
        <v>46</v>
      </c>
    </row>
    <row r="51" spans="1:26" s="11" customFormat="1" x14ac:dyDescent="0.15">
      <c r="A51" s="19">
        <f t="shared" si="33"/>
        <v>1000047</v>
      </c>
      <c r="B51" s="19">
        <f t="shared" si="15"/>
        <v>0</v>
      </c>
      <c r="C51" s="19">
        <f t="shared" si="16"/>
        <v>0</v>
      </c>
      <c r="D51" s="19">
        <f t="shared" si="17"/>
        <v>0</v>
      </c>
      <c r="E51" s="19">
        <f t="shared" si="18"/>
        <v>0</v>
      </c>
      <c r="F51" s="19">
        <f>VLOOKUP(Z51,主线配置!H:N,6,FALSE)</f>
        <v>1019</v>
      </c>
      <c r="G51" s="19">
        <f>VLOOKUP(Z51,主线配置!H:N,4,FALSE)</f>
        <v>509</v>
      </c>
      <c r="H51" s="19">
        <f t="shared" si="2"/>
        <v>0</v>
      </c>
      <c r="I51" s="19">
        <f>VLOOKUP(Z51,主线配置!H:N,5,FALSE)</f>
        <v>477</v>
      </c>
      <c r="J51" s="19">
        <f t="shared" si="19"/>
        <v>0</v>
      </c>
      <c r="K51" s="19">
        <f t="shared" si="20"/>
        <v>100</v>
      </c>
      <c r="L51" s="19">
        <f t="shared" si="21"/>
        <v>0</v>
      </c>
      <c r="M51" s="19">
        <f t="shared" si="22"/>
        <v>0</v>
      </c>
      <c r="N51" s="19">
        <f t="shared" si="23"/>
        <v>95</v>
      </c>
      <c r="O51" s="19">
        <f t="shared" si="24"/>
        <v>0</v>
      </c>
      <c r="P51" s="19">
        <f t="shared" si="25"/>
        <v>0</v>
      </c>
      <c r="Q51" s="19">
        <f t="shared" si="26"/>
        <v>0</v>
      </c>
      <c r="R51" s="19">
        <f t="shared" si="27"/>
        <v>0</v>
      </c>
      <c r="S51" s="19">
        <f t="shared" si="28"/>
        <v>0</v>
      </c>
      <c r="T51" s="19">
        <f t="shared" si="29"/>
        <v>0</v>
      </c>
      <c r="U51" s="19">
        <f t="shared" si="30"/>
        <v>0</v>
      </c>
      <c r="V51" s="19">
        <f t="shared" si="31"/>
        <v>0</v>
      </c>
      <c r="W51" s="19">
        <f>VLOOKUP(Z51,主线配置!F:G,2,FALSE)</f>
        <v>1000047</v>
      </c>
      <c r="X51" s="19">
        <f>VLOOKUP(Z51,主线配置!H:J,3,FALSE)</f>
        <v>16</v>
      </c>
      <c r="Y51" s="11" t="str">
        <f>VLOOKUP(Z51,主线配置!H:I,2,FALSE)</f>
        <v>树妖</v>
      </c>
      <c r="Z51" s="11">
        <f t="shared" si="32"/>
        <v>47</v>
      </c>
    </row>
    <row r="52" spans="1:26" s="11" customFormat="1" x14ac:dyDescent="0.15">
      <c r="A52" s="19">
        <f t="shared" si="33"/>
        <v>1000048</v>
      </c>
      <c r="B52" s="19">
        <f t="shared" si="15"/>
        <v>0</v>
      </c>
      <c r="C52" s="19">
        <f t="shared" si="16"/>
        <v>0</v>
      </c>
      <c r="D52" s="19">
        <f t="shared" si="17"/>
        <v>0</v>
      </c>
      <c r="E52" s="19">
        <f t="shared" si="18"/>
        <v>0</v>
      </c>
      <c r="F52" s="19">
        <f>VLOOKUP(Z52,主线配置!H:N,6,FALSE)</f>
        <v>642</v>
      </c>
      <c r="G52" s="19">
        <f>VLOOKUP(Z52,主线配置!H:N,4,FALSE)</f>
        <v>764</v>
      </c>
      <c r="H52" s="19">
        <f t="shared" si="2"/>
        <v>0</v>
      </c>
      <c r="I52" s="19">
        <f>VLOOKUP(Z52,主线配置!H:N,5,FALSE)</f>
        <v>382</v>
      </c>
      <c r="J52" s="19">
        <f t="shared" si="19"/>
        <v>0</v>
      </c>
      <c r="K52" s="19">
        <f t="shared" si="20"/>
        <v>100</v>
      </c>
      <c r="L52" s="19">
        <f t="shared" si="21"/>
        <v>0</v>
      </c>
      <c r="M52" s="19">
        <f t="shared" si="22"/>
        <v>0</v>
      </c>
      <c r="N52" s="19">
        <f t="shared" si="23"/>
        <v>95</v>
      </c>
      <c r="O52" s="19">
        <f t="shared" si="24"/>
        <v>0</v>
      </c>
      <c r="P52" s="19">
        <f t="shared" si="25"/>
        <v>0</v>
      </c>
      <c r="Q52" s="19">
        <f t="shared" si="26"/>
        <v>0</v>
      </c>
      <c r="R52" s="19">
        <f t="shared" si="27"/>
        <v>0</v>
      </c>
      <c r="S52" s="19">
        <f t="shared" si="28"/>
        <v>0</v>
      </c>
      <c r="T52" s="19">
        <f t="shared" si="29"/>
        <v>0</v>
      </c>
      <c r="U52" s="19">
        <f t="shared" si="30"/>
        <v>0</v>
      </c>
      <c r="V52" s="19">
        <f t="shared" si="31"/>
        <v>0</v>
      </c>
      <c r="W52" s="19">
        <f>VLOOKUP(Z52,主线配置!F:G,2,FALSE)</f>
        <v>1000048</v>
      </c>
      <c r="X52" s="19">
        <f>VLOOKUP(Z52,主线配置!H:J,3,FALSE)</f>
        <v>16</v>
      </c>
      <c r="Y52" s="11" t="str">
        <f>VLOOKUP(Z52,主线配置!H:I,2,FALSE)</f>
        <v>食人花</v>
      </c>
      <c r="Z52" s="11">
        <f t="shared" si="32"/>
        <v>48</v>
      </c>
    </row>
    <row r="53" spans="1:26" s="11" customFormat="1" x14ac:dyDescent="0.15">
      <c r="A53" s="19">
        <f t="shared" si="33"/>
        <v>1000049</v>
      </c>
      <c r="B53" s="19">
        <f t="shared" si="15"/>
        <v>0</v>
      </c>
      <c r="C53" s="19">
        <f t="shared" si="16"/>
        <v>0</v>
      </c>
      <c r="D53" s="19">
        <f t="shared" si="17"/>
        <v>0</v>
      </c>
      <c r="E53" s="19">
        <f t="shared" si="18"/>
        <v>0</v>
      </c>
      <c r="F53" s="19">
        <f>VLOOKUP(Z53,主线配置!H:N,6,FALSE)</f>
        <v>961</v>
      </c>
      <c r="G53" s="19">
        <f>VLOOKUP(Z53,主线配置!H:N,4,FALSE)</f>
        <v>758</v>
      </c>
      <c r="H53" s="19">
        <f t="shared" si="2"/>
        <v>0</v>
      </c>
      <c r="I53" s="19">
        <f>VLOOKUP(Z53,主线配置!H:N,5,FALSE)</f>
        <v>600</v>
      </c>
      <c r="J53" s="19">
        <f t="shared" si="19"/>
        <v>0</v>
      </c>
      <c r="K53" s="19">
        <f t="shared" si="20"/>
        <v>100</v>
      </c>
      <c r="L53" s="19">
        <f t="shared" si="21"/>
        <v>0</v>
      </c>
      <c r="M53" s="19">
        <f t="shared" si="22"/>
        <v>0</v>
      </c>
      <c r="N53" s="19">
        <f t="shared" si="23"/>
        <v>95</v>
      </c>
      <c r="O53" s="19">
        <f t="shared" si="24"/>
        <v>0</v>
      </c>
      <c r="P53" s="19">
        <f t="shared" si="25"/>
        <v>0</v>
      </c>
      <c r="Q53" s="19">
        <f t="shared" si="26"/>
        <v>0</v>
      </c>
      <c r="R53" s="19">
        <f t="shared" si="27"/>
        <v>0</v>
      </c>
      <c r="S53" s="19">
        <f t="shared" si="28"/>
        <v>0</v>
      </c>
      <c r="T53" s="19">
        <f t="shared" si="29"/>
        <v>0</v>
      </c>
      <c r="U53" s="19">
        <f t="shared" si="30"/>
        <v>0</v>
      </c>
      <c r="V53" s="19">
        <f t="shared" si="31"/>
        <v>0</v>
      </c>
      <c r="W53" s="19">
        <f>VLOOKUP(Z53,主线配置!F:G,2,FALSE)</f>
        <v>1000049</v>
      </c>
      <c r="X53" s="19">
        <f>VLOOKUP(Z53,主线配置!H:J,3,FALSE)</f>
        <v>18</v>
      </c>
      <c r="Y53" s="11" t="str">
        <f>VLOOKUP(Z53,主线配置!H:I,2,FALSE)</f>
        <v>小蘑菇</v>
      </c>
      <c r="Z53" s="11">
        <f t="shared" si="32"/>
        <v>49</v>
      </c>
    </row>
    <row r="54" spans="1:26" s="11" customFormat="1" x14ac:dyDescent="0.15">
      <c r="A54" s="19">
        <f t="shared" ref="A54:A60" si="34">W54</f>
        <v>1000050</v>
      </c>
      <c r="B54" s="19">
        <f t="shared" si="15"/>
        <v>0</v>
      </c>
      <c r="C54" s="19">
        <f t="shared" si="16"/>
        <v>0</v>
      </c>
      <c r="D54" s="19">
        <f t="shared" si="17"/>
        <v>0</v>
      </c>
      <c r="E54" s="19">
        <f t="shared" si="18"/>
        <v>0</v>
      </c>
      <c r="F54" s="19">
        <f>VLOOKUP(Z54,主线配置!H:N,6,FALSE)</f>
        <v>961</v>
      </c>
      <c r="G54" s="19">
        <f>VLOOKUP(Z54,主线配置!H:N,4,FALSE)</f>
        <v>758</v>
      </c>
      <c r="H54" s="19">
        <f t="shared" si="2"/>
        <v>0</v>
      </c>
      <c r="I54" s="19">
        <f>VLOOKUP(Z54,主线配置!H:N,5,FALSE)</f>
        <v>600</v>
      </c>
      <c r="J54" s="19">
        <f t="shared" si="19"/>
        <v>0</v>
      </c>
      <c r="K54" s="19">
        <f t="shared" si="20"/>
        <v>100</v>
      </c>
      <c r="L54" s="19">
        <f t="shared" si="21"/>
        <v>0</v>
      </c>
      <c r="M54" s="19">
        <f t="shared" si="22"/>
        <v>0</v>
      </c>
      <c r="N54" s="19">
        <f t="shared" si="23"/>
        <v>95</v>
      </c>
      <c r="O54" s="19">
        <f t="shared" si="24"/>
        <v>0</v>
      </c>
      <c r="P54" s="19">
        <f t="shared" si="25"/>
        <v>0</v>
      </c>
      <c r="Q54" s="19">
        <f t="shared" si="26"/>
        <v>0</v>
      </c>
      <c r="R54" s="19">
        <f t="shared" si="27"/>
        <v>0</v>
      </c>
      <c r="S54" s="19">
        <f t="shared" si="28"/>
        <v>0</v>
      </c>
      <c r="T54" s="19">
        <f t="shared" si="29"/>
        <v>0</v>
      </c>
      <c r="U54" s="19">
        <f t="shared" si="30"/>
        <v>0</v>
      </c>
      <c r="V54" s="19">
        <f t="shared" si="31"/>
        <v>0</v>
      </c>
      <c r="W54" s="19">
        <f>VLOOKUP(Z54,主线配置!F:G,2,FALSE)</f>
        <v>1000050</v>
      </c>
      <c r="X54" s="19">
        <f>VLOOKUP(Z54,主线配置!H:J,3,FALSE)</f>
        <v>18</v>
      </c>
      <c r="Y54" s="11" t="str">
        <f>VLOOKUP(Z54,主线配置!H:I,2,FALSE)</f>
        <v>小蘑菇</v>
      </c>
      <c r="Z54" s="11">
        <f t="shared" si="32"/>
        <v>50</v>
      </c>
    </row>
    <row r="55" spans="1:26" s="11" customFormat="1" x14ac:dyDescent="0.15">
      <c r="A55" s="19">
        <f t="shared" si="34"/>
        <v>1000051</v>
      </c>
      <c r="B55" s="19">
        <f t="shared" si="15"/>
        <v>0</v>
      </c>
      <c r="C55" s="19">
        <f t="shared" si="16"/>
        <v>0</v>
      </c>
      <c r="D55" s="19">
        <f t="shared" si="17"/>
        <v>0</v>
      </c>
      <c r="E55" s="19">
        <f t="shared" si="18"/>
        <v>0</v>
      </c>
      <c r="F55" s="19">
        <f>VLOOKUP(Z55,主线配置!H:N,6,FALSE)</f>
        <v>2490</v>
      </c>
      <c r="G55" s="19">
        <f>VLOOKUP(Z55,主线配置!H:N,4,FALSE)</f>
        <v>644</v>
      </c>
      <c r="H55" s="19">
        <f t="shared" si="2"/>
        <v>0</v>
      </c>
      <c r="I55" s="19">
        <f>VLOOKUP(Z55,主线配置!H:N,5,FALSE)</f>
        <v>600</v>
      </c>
      <c r="J55" s="19">
        <f t="shared" si="19"/>
        <v>0</v>
      </c>
      <c r="K55" s="19">
        <f t="shared" si="20"/>
        <v>100</v>
      </c>
      <c r="L55" s="19">
        <f t="shared" si="21"/>
        <v>0</v>
      </c>
      <c r="M55" s="19">
        <f t="shared" si="22"/>
        <v>0</v>
      </c>
      <c r="N55" s="19">
        <f t="shared" si="23"/>
        <v>95</v>
      </c>
      <c r="O55" s="19">
        <f t="shared" si="24"/>
        <v>0</v>
      </c>
      <c r="P55" s="19">
        <f t="shared" si="25"/>
        <v>0</v>
      </c>
      <c r="Q55" s="19">
        <f t="shared" si="26"/>
        <v>0</v>
      </c>
      <c r="R55" s="19">
        <f t="shared" si="27"/>
        <v>0</v>
      </c>
      <c r="S55" s="19">
        <f t="shared" si="28"/>
        <v>0</v>
      </c>
      <c r="T55" s="19">
        <f t="shared" si="29"/>
        <v>0</v>
      </c>
      <c r="U55" s="19">
        <f t="shared" si="30"/>
        <v>0</v>
      </c>
      <c r="V55" s="19">
        <f t="shared" si="31"/>
        <v>0</v>
      </c>
      <c r="W55" s="19">
        <f>VLOOKUP(Z55,主线配置!F:G,2,FALSE)</f>
        <v>1000051</v>
      </c>
      <c r="X55" s="19">
        <f>VLOOKUP(Z55,主线配置!H:J,3,FALSE)</f>
        <v>18</v>
      </c>
      <c r="Y55" s="11" t="str">
        <f>VLOOKUP(Z55,主线配置!H:I,2,FALSE)</f>
        <v>甲虫精</v>
      </c>
      <c r="Z55" s="11">
        <f t="shared" si="32"/>
        <v>51</v>
      </c>
    </row>
    <row r="56" spans="1:26" s="11" customFormat="1" x14ac:dyDescent="0.15">
      <c r="A56" s="19">
        <f t="shared" si="34"/>
        <v>1000052</v>
      </c>
      <c r="B56" s="19">
        <f t="shared" si="15"/>
        <v>0</v>
      </c>
      <c r="C56" s="19">
        <f t="shared" si="16"/>
        <v>0</v>
      </c>
      <c r="D56" s="19">
        <f t="shared" si="17"/>
        <v>0</v>
      </c>
      <c r="E56" s="19">
        <f t="shared" si="18"/>
        <v>0</v>
      </c>
      <c r="F56" s="19">
        <f>VLOOKUP(Z56,主线配置!H:N,6,FALSE)</f>
        <v>961</v>
      </c>
      <c r="G56" s="19">
        <f>VLOOKUP(Z56,主线配置!H:N,4,FALSE)</f>
        <v>758</v>
      </c>
      <c r="H56" s="19">
        <f t="shared" si="2"/>
        <v>0</v>
      </c>
      <c r="I56" s="19">
        <f>VLOOKUP(Z56,主线配置!H:N,5,FALSE)</f>
        <v>600</v>
      </c>
      <c r="J56" s="19">
        <f t="shared" si="19"/>
        <v>0</v>
      </c>
      <c r="K56" s="19">
        <f t="shared" si="20"/>
        <v>100</v>
      </c>
      <c r="L56" s="19">
        <f t="shared" si="21"/>
        <v>0</v>
      </c>
      <c r="M56" s="19">
        <f t="shared" si="22"/>
        <v>0</v>
      </c>
      <c r="N56" s="19">
        <f t="shared" si="23"/>
        <v>95</v>
      </c>
      <c r="O56" s="19">
        <f t="shared" si="24"/>
        <v>0</v>
      </c>
      <c r="P56" s="19">
        <f t="shared" si="25"/>
        <v>0</v>
      </c>
      <c r="Q56" s="19">
        <f t="shared" si="26"/>
        <v>0</v>
      </c>
      <c r="R56" s="19">
        <f t="shared" si="27"/>
        <v>0</v>
      </c>
      <c r="S56" s="19">
        <f t="shared" si="28"/>
        <v>0</v>
      </c>
      <c r="T56" s="19">
        <f t="shared" si="29"/>
        <v>0</v>
      </c>
      <c r="U56" s="19">
        <f t="shared" si="30"/>
        <v>0</v>
      </c>
      <c r="V56" s="19">
        <f t="shared" si="31"/>
        <v>0</v>
      </c>
      <c r="W56" s="19">
        <f>VLOOKUP(Z56,主线配置!F:G,2,FALSE)</f>
        <v>1000052</v>
      </c>
      <c r="X56" s="19">
        <f>VLOOKUP(Z56,主线配置!H:J,3,FALSE)</f>
        <v>18</v>
      </c>
      <c r="Y56" s="11" t="str">
        <f>VLOOKUP(Z56,主线配置!H:I,2,FALSE)</f>
        <v>小蘑菇</v>
      </c>
      <c r="Z56" s="11">
        <f t="shared" si="32"/>
        <v>52</v>
      </c>
    </row>
    <row r="57" spans="1:26" s="11" customFormat="1" x14ac:dyDescent="0.15">
      <c r="A57" s="19">
        <f t="shared" si="34"/>
        <v>1000053</v>
      </c>
      <c r="B57" s="19">
        <f t="shared" si="15"/>
        <v>0</v>
      </c>
      <c r="C57" s="19">
        <f t="shared" si="16"/>
        <v>0</v>
      </c>
      <c r="D57" s="19">
        <f t="shared" si="17"/>
        <v>0</v>
      </c>
      <c r="E57" s="19">
        <f t="shared" si="18"/>
        <v>0</v>
      </c>
      <c r="F57" s="19">
        <f>VLOOKUP(Z57,主线配置!H:N,6,FALSE)</f>
        <v>1882</v>
      </c>
      <c r="G57" s="19">
        <f>VLOOKUP(Z57,主线配置!H:N,4,FALSE)</f>
        <v>847</v>
      </c>
      <c r="H57" s="19">
        <f t="shared" si="2"/>
        <v>0</v>
      </c>
      <c r="I57" s="19">
        <f>VLOOKUP(Z57,主线配置!H:N,5,FALSE)</f>
        <v>882</v>
      </c>
      <c r="J57" s="19">
        <f t="shared" si="19"/>
        <v>0</v>
      </c>
      <c r="K57" s="19">
        <f t="shared" si="20"/>
        <v>100</v>
      </c>
      <c r="L57" s="19">
        <f t="shared" si="21"/>
        <v>0</v>
      </c>
      <c r="M57" s="19">
        <f t="shared" si="22"/>
        <v>0</v>
      </c>
      <c r="N57" s="19">
        <f t="shared" si="23"/>
        <v>95</v>
      </c>
      <c r="O57" s="19">
        <f t="shared" si="24"/>
        <v>0</v>
      </c>
      <c r="P57" s="19">
        <f t="shared" si="25"/>
        <v>0</v>
      </c>
      <c r="Q57" s="19">
        <f t="shared" si="26"/>
        <v>0</v>
      </c>
      <c r="R57" s="19">
        <f t="shared" si="27"/>
        <v>0</v>
      </c>
      <c r="S57" s="19">
        <f t="shared" si="28"/>
        <v>0</v>
      </c>
      <c r="T57" s="19">
        <f t="shared" si="29"/>
        <v>0</v>
      </c>
      <c r="U57" s="19">
        <f t="shared" si="30"/>
        <v>0</v>
      </c>
      <c r="V57" s="19">
        <f t="shared" si="31"/>
        <v>0</v>
      </c>
      <c r="W57" s="19">
        <f>VLOOKUP(Z57,主线配置!F:G,2,FALSE)</f>
        <v>1000053</v>
      </c>
      <c r="X57" s="19">
        <f>VLOOKUP(Z57,主线配置!H:J,3,FALSE)</f>
        <v>22</v>
      </c>
      <c r="Y57" s="11" t="str">
        <f>VLOOKUP(Z57,主线配置!H:I,2,FALSE)</f>
        <v>树妖</v>
      </c>
      <c r="Z57" s="11">
        <f t="shared" si="32"/>
        <v>53</v>
      </c>
    </row>
    <row r="58" spans="1:26" s="11" customFormat="1" x14ac:dyDescent="0.15">
      <c r="A58" s="19">
        <f t="shared" si="34"/>
        <v>1000054</v>
      </c>
      <c r="B58" s="19">
        <f t="shared" si="15"/>
        <v>0</v>
      </c>
      <c r="C58" s="19">
        <f t="shared" si="16"/>
        <v>0</v>
      </c>
      <c r="D58" s="19">
        <f t="shared" si="17"/>
        <v>0</v>
      </c>
      <c r="E58" s="19">
        <f t="shared" si="18"/>
        <v>0</v>
      </c>
      <c r="F58" s="19">
        <f>VLOOKUP(Z58,主线配置!H:N,6,FALSE)</f>
        <v>1882</v>
      </c>
      <c r="G58" s="19">
        <f>VLOOKUP(Z58,主线配置!H:N,4,FALSE)</f>
        <v>847</v>
      </c>
      <c r="H58" s="19">
        <f t="shared" si="2"/>
        <v>0</v>
      </c>
      <c r="I58" s="19">
        <f>VLOOKUP(Z58,主线配置!H:N,5,FALSE)</f>
        <v>882</v>
      </c>
      <c r="J58" s="19">
        <f t="shared" si="19"/>
        <v>0</v>
      </c>
      <c r="K58" s="19">
        <f t="shared" si="20"/>
        <v>100</v>
      </c>
      <c r="L58" s="19">
        <f t="shared" si="21"/>
        <v>0</v>
      </c>
      <c r="M58" s="19">
        <f t="shared" si="22"/>
        <v>0</v>
      </c>
      <c r="N58" s="19">
        <f t="shared" si="23"/>
        <v>95</v>
      </c>
      <c r="O58" s="19">
        <f t="shared" si="24"/>
        <v>0</v>
      </c>
      <c r="P58" s="19">
        <f t="shared" si="25"/>
        <v>0</v>
      </c>
      <c r="Q58" s="19">
        <f t="shared" si="26"/>
        <v>0</v>
      </c>
      <c r="R58" s="19">
        <f t="shared" si="27"/>
        <v>0</v>
      </c>
      <c r="S58" s="19">
        <f t="shared" si="28"/>
        <v>0</v>
      </c>
      <c r="T58" s="19">
        <f t="shared" si="29"/>
        <v>0</v>
      </c>
      <c r="U58" s="19">
        <f t="shared" si="30"/>
        <v>0</v>
      </c>
      <c r="V58" s="19">
        <f t="shared" si="31"/>
        <v>0</v>
      </c>
      <c r="W58" s="19">
        <f>VLOOKUP(Z58,主线配置!F:G,2,FALSE)</f>
        <v>1000054</v>
      </c>
      <c r="X58" s="19">
        <f>VLOOKUP(Z58,主线配置!H:J,3,FALSE)</f>
        <v>22</v>
      </c>
      <c r="Y58" s="11" t="str">
        <f>VLOOKUP(Z58,主线配置!H:I,2,FALSE)</f>
        <v>树妖</v>
      </c>
      <c r="Z58" s="11">
        <f t="shared" si="32"/>
        <v>54</v>
      </c>
    </row>
    <row r="59" spans="1:26" s="11" customFormat="1" x14ac:dyDescent="0.15">
      <c r="A59" s="19">
        <f t="shared" si="34"/>
        <v>1000055</v>
      </c>
      <c r="B59" s="19">
        <f t="shared" si="15"/>
        <v>0</v>
      </c>
      <c r="C59" s="19">
        <f t="shared" si="16"/>
        <v>0</v>
      </c>
      <c r="D59" s="19">
        <f t="shared" si="17"/>
        <v>0</v>
      </c>
      <c r="E59" s="19">
        <f t="shared" si="18"/>
        <v>0</v>
      </c>
      <c r="F59" s="19">
        <f>VLOOKUP(Z59,主线配置!H:N,6,FALSE)</f>
        <v>1882</v>
      </c>
      <c r="G59" s="19">
        <f>VLOOKUP(Z59,主线配置!H:N,4,FALSE)</f>
        <v>847</v>
      </c>
      <c r="H59" s="19">
        <f t="shared" si="2"/>
        <v>0</v>
      </c>
      <c r="I59" s="19">
        <f>VLOOKUP(Z59,主线配置!H:N,5,FALSE)</f>
        <v>882</v>
      </c>
      <c r="J59" s="19">
        <f t="shared" si="19"/>
        <v>0</v>
      </c>
      <c r="K59" s="19">
        <f t="shared" si="20"/>
        <v>100</v>
      </c>
      <c r="L59" s="19">
        <f t="shared" si="21"/>
        <v>0</v>
      </c>
      <c r="M59" s="19">
        <f t="shared" si="22"/>
        <v>0</v>
      </c>
      <c r="N59" s="19">
        <f t="shared" si="23"/>
        <v>95</v>
      </c>
      <c r="O59" s="19">
        <f t="shared" si="24"/>
        <v>0</v>
      </c>
      <c r="P59" s="19">
        <f t="shared" si="25"/>
        <v>0</v>
      </c>
      <c r="Q59" s="19">
        <f t="shared" si="26"/>
        <v>0</v>
      </c>
      <c r="R59" s="19">
        <f t="shared" si="27"/>
        <v>0</v>
      </c>
      <c r="S59" s="19">
        <f t="shared" si="28"/>
        <v>0</v>
      </c>
      <c r="T59" s="19">
        <f t="shared" si="29"/>
        <v>0</v>
      </c>
      <c r="U59" s="19">
        <f t="shared" si="30"/>
        <v>0</v>
      </c>
      <c r="V59" s="19">
        <f t="shared" si="31"/>
        <v>0</v>
      </c>
      <c r="W59" s="19">
        <f>VLOOKUP(Z59,主线配置!F:G,2,FALSE)</f>
        <v>1000055</v>
      </c>
      <c r="X59" s="19">
        <f>VLOOKUP(Z59,主线配置!H:J,3,FALSE)</f>
        <v>22</v>
      </c>
      <c r="Y59" s="11" t="str">
        <f>VLOOKUP(Z59,主线配置!H:I,2,FALSE)</f>
        <v>树妖</v>
      </c>
      <c r="Z59" s="11">
        <f t="shared" si="32"/>
        <v>55</v>
      </c>
    </row>
    <row r="60" spans="1:26" s="11" customFormat="1" x14ac:dyDescent="0.15">
      <c r="A60" s="19">
        <f t="shared" si="34"/>
        <v>1000056</v>
      </c>
      <c r="B60" s="19">
        <f t="shared" si="15"/>
        <v>0</v>
      </c>
      <c r="C60" s="19">
        <f t="shared" si="16"/>
        <v>0</v>
      </c>
      <c r="D60" s="19">
        <f t="shared" si="17"/>
        <v>0</v>
      </c>
      <c r="E60" s="19">
        <f t="shared" si="18"/>
        <v>0</v>
      </c>
      <c r="F60" s="19">
        <f>VLOOKUP(Z60,主线配置!H:N,6,FALSE)</f>
        <v>3012</v>
      </c>
      <c r="G60" s="19">
        <f>VLOOKUP(Z60,主线配置!H:N,4,FALSE)</f>
        <v>1006</v>
      </c>
      <c r="H60" s="19">
        <f t="shared" si="2"/>
        <v>0</v>
      </c>
      <c r="I60" s="19">
        <f>VLOOKUP(Z60,主线配置!H:N,5,FALSE)</f>
        <v>882</v>
      </c>
      <c r="J60" s="19">
        <f t="shared" si="19"/>
        <v>0</v>
      </c>
      <c r="K60" s="19">
        <f t="shared" si="20"/>
        <v>100</v>
      </c>
      <c r="L60" s="19">
        <f t="shared" si="21"/>
        <v>0</v>
      </c>
      <c r="M60" s="19">
        <f t="shared" si="22"/>
        <v>0</v>
      </c>
      <c r="N60" s="19">
        <f t="shared" si="23"/>
        <v>95</v>
      </c>
      <c r="O60" s="19">
        <f t="shared" si="24"/>
        <v>0</v>
      </c>
      <c r="P60" s="19">
        <f t="shared" si="25"/>
        <v>0</v>
      </c>
      <c r="Q60" s="19">
        <f t="shared" si="26"/>
        <v>0</v>
      </c>
      <c r="R60" s="19">
        <f t="shared" si="27"/>
        <v>0</v>
      </c>
      <c r="S60" s="19">
        <f t="shared" si="28"/>
        <v>0</v>
      </c>
      <c r="T60" s="19">
        <f t="shared" si="29"/>
        <v>0</v>
      </c>
      <c r="U60" s="19">
        <f t="shared" si="30"/>
        <v>0</v>
      </c>
      <c r="V60" s="19">
        <f t="shared" si="31"/>
        <v>0</v>
      </c>
      <c r="W60" s="19">
        <f>VLOOKUP(Z60,主线配置!F:G,2,FALSE)</f>
        <v>1000056</v>
      </c>
      <c r="X60" s="19">
        <f>VLOOKUP(Z60,主线配置!H:J,3,FALSE)</f>
        <v>22</v>
      </c>
      <c r="Y60" s="11" t="str">
        <f>VLOOKUP(Z60,主线配置!H:I,2,FALSE)</f>
        <v>小恶魔</v>
      </c>
      <c r="Z60" s="11">
        <f t="shared" si="32"/>
        <v>56</v>
      </c>
    </row>
    <row r="61" spans="1:26" s="11" customFormat="1" x14ac:dyDescent="0.15">
      <c r="A61" s="19">
        <f t="shared" ref="A61:A66" si="35">W61</f>
        <v>1000057</v>
      </c>
      <c r="B61" s="19">
        <f t="shared" si="15"/>
        <v>0</v>
      </c>
      <c r="C61" s="19">
        <f t="shared" si="16"/>
        <v>0</v>
      </c>
      <c r="D61" s="19">
        <f t="shared" si="17"/>
        <v>0</v>
      </c>
      <c r="E61" s="19">
        <f t="shared" si="18"/>
        <v>0</v>
      </c>
      <c r="F61" s="19">
        <f>VLOOKUP(Z61,主线配置!H:N,6,FALSE)</f>
        <v>2321</v>
      </c>
      <c r="G61" s="19">
        <f>VLOOKUP(Z61,主线配置!H:N,4,FALSE)</f>
        <v>994</v>
      </c>
      <c r="H61" s="19">
        <f t="shared" ref="H61" si="36">H60</f>
        <v>0</v>
      </c>
      <c r="I61" s="19">
        <f>VLOOKUP(Z61,主线配置!H:N,5,FALSE)</f>
        <v>1088</v>
      </c>
      <c r="J61" s="19">
        <f t="shared" si="19"/>
        <v>0</v>
      </c>
      <c r="K61" s="19">
        <f t="shared" si="20"/>
        <v>100</v>
      </c>
      <c r="L61" s="19">
        <f t="shared" si="21"/>
        <v>0</v>
      </c>
      <c r="M61" s="19">
        <f t="shared" si="22"/>
        <v>0</v>
      </c>
      <c r="N61" s="19">
        <f t="shared" si="23"/>
        <v>95</v>
      </c>
      <c r="O61" s="19">
        <f t="shared" si="24"/>
        <v>0</v>
      </c>
      <c r="P61" s="19">
        <f t="shared" si="25"/>
        <v>0</v>
      </c>
      <c r="Q61" s="19">
        <f t="shared" si="26"/>
        <v>0</v>
      </c>
      <c r="R61" s="19">
        <f t="shared" si="27"/>
        <v>0</v>
      </c>
      <c r="S61" s="19">
        <f t="shared" si="28"/>
        <v>0</v>
      </c>
      <c r="T61" s="19">
        <f t="shared" si="29"/>
        <v>0</v>
      </c>
      <c r="U61" s="19">
        <f t="shared" si="30"/>
        <v>0</v>
      </c>
      <c r="V61" s="19">
        <f t="shared" si="31"/>
        <v>0</v>
      </c>
      <c r="W61" s="19">
        <f>VLOOKUP(Z61,主线配置!F:G,2,FALSE)</f>
        <v>1000057</v>
      </c>
      <c r="X61" s="19">
        <f>VLOOKUP(Z61,主线配置!H:J,3,FALSE)</f>
        <v>24</v>
      </c>
      <c r="Y61" s="11" t="str">
        <f>VLOOKUP(Z61,主线配置!H:I,2,FALSE)</f>
        <v>树妖</v>
      </c>
      <c r="Z61" s="11">
        <f t="shared" si="32"/>
        <v>57</v>
      </c>
    </row>
    <row r="62" spans="1:26" s="11" customFormat="1" x14ac:dyDescent="0.15">
      <c r="A62" s="19">
        <f t="shared" si="35"/>
        <v>1000058</v>
      </c>
      <c r="B62" s="19">
        <f t="shared" si="15"/>
        <v>0</v>
      </c>
      <c r="C62" s="19">
        <f t="shared" si="16"/>
        <v>0</v>
      </c>
      <c r="D62" s="19">
        <f t="shared" si="17"/>
        <v>0</v>
      </c>
      <c r="E62" s="19">
        <f t="shared" si="18"/>
        <v>0</v>
      </c>
      <c r="F62" s="19">
        <f>VLOOKUP(Z62,主线配置!H:N,6,FALSE)</f>
        <v>2321</v>
      </c>
      <c r="G62" s="19">
        <f>VLOOKUP(Z62,主线配置!H:N,4,FALSE)</f>
        <v>994</v>
      </c>
      <c r="H62" s="19">
        <f t="shared" ref="H62" si="37">H61</f>
        <v>0</v>
      </c>
      <c r="I62" s="19">
        <f>VLOOKUP(Z62,主线配置!H:N,5,FALSE)</f>
        <v>1088</v>
      </c>
      <c r="J62" s="19">
        <f t="shared" si="19"/>
        <v>0</v>
      </c>
      <c r="K62" s="19">
        <f t="shared" si="20"/>
        <v>100</v>
      </c>
      <c r="L62" s="19">
        <f t="shared" si="21"/>
        <v>0</v>
      </c>
      <c r="M62" s="19">
        <f t="shared" si="22"/>
        <v>0</v>
      </c>
      <c r="N62" s="19">
        <f t="shared" si="23"/>
        <v>95</v>
      </c>
      <c r="O62" s="19">
        <f t="shared" si="24"/>
        <v>0</v>
      </c>
      <c r="P62" s="19">
        <f t="shared" si="25"/>
        <v>0</v>
      </c>
      <c r="Q62" s="19">
        <f t="shared" si="26"/>
        <v>0</v>
      </c>
      <c r="R62" s="19">
        <f t="shared" si="27"/>
        <v>0</v>
      </c>
      <c r="S62" s="19">
        <f t="shared" si="28"/>
        <v>0</v>
      </c>
      <c r="T62" s="19">
        <f t="shared" si="29"/>
        <v>0</v>
      </c>
      <c r="U62" s="19">
        <f t="shared" si="30"/>
        <v>0</v>
      </c>
      <c r="V62" s="19">
        <f t="shared" si="31"/>
        <v>0</v>
      </c>
      <c r="W62" s="19">
        <f>VLOOKUP(Z62,主线配置!F:G,2,FALSE)</f>
        <v>1000058</v>
      </c>
      <c r="X62" s="19">
        <f>VLOOKUP(Z62,主线配置!H:J,3,FALSE)</f>
        <v>24</v>
      </c>
      <c r="Y62" s="11" t="str">
        <f>VLOOKUP(Z62,主线配置!H:I,2,FALSE)</f>
        <v>树妖</v>
      </c>
      <c r="Z62" s="11">
        <f t="shared" si="32"/>
        <v>58</v>
      </c>
    </row>
    <row r="63" spans="1:26" s="11" customFormat="1" x14ac:dyDescent="0.15">
      <c r="A63" s="19">
        <f t="shared" si="35"/>
        <v>1000059</v>
      </c>
      <c r="B63" s="19">
        <f t="shared" si="15"/>
        <v>0</v>
      </c>
      <c r="C63" s="19">
        <f t="shared" si="16"/>
        <v>0</v>
      </c>
      <c r="D63" s="19">
        <f t="shared" si="17"/>
        <v>0</v>
      </c>
      <c r="E63" s="19">
        <f t="shared" si="18"/>
        <v>0</v>
      </c>
      <c r="F63" s="19">
        <f>VLOOKUP(Z63,主线配置!H:N,6,FALSE)</f>
        <v>3537</v>
      </c>
      <c r="G63" s="19">
        <f>VLOOKUP(Z63,主线配置!H:N,4,FALSE)</f>
        <v>1181</v>
      </c>
      <c r="H63" s="19">
        <f t="shared" ref="H63" si="38">H62</f>
        <v>0</v>
      </c>
      <c r="I63" s="19">
        <f>VLOOKUP(Z63,主线配置!H:N,5,FALSE)</f>
        <v>1088</v>
      </c>
      <c r="J63" s="19">
        <f t="shared" si="19"/>
        <v>0</v>
      </c>
      <c r="K63" s="19">
        <f t="shared" si="20"/>
        <v>100</v>
      </c>
      <c r="L63" s="19">
        <f t="shared" si="21"/>
        <v>0</v>
      </c>
      <c r="M63" s="19">
        <f t="shared" si="22"/>
        <v>0</v>
      </c>
      <c r="N63" s="19">
        <f t="shared" si="23"/>
        <v>95</v>
      </c>
      <c r="O63" s="19">
        <f t="shared" si="24"/>
        <v>0</v>
      </c>
      <c r="P63" s="19">
        <f t="shared" si="25"/>
        <v>0</v>
      </c>
      <c r="Q63" s="19">
        <f t="shared" si="26"/>
        <v>0</v>
      </c>
      <c r="R63" s="19">
        <f t="shared" si="27"/>
        <v>0</v>
      </c>
      <c r="S63" s="19">
        <f t="shared" si="28"/>
        <v>0</v>
      </c>
      <c r="T63" s="19">
        <f t="shared" si="29"/>
        <v>0</v>
      </c>
      <c r="U63" s="19">
        <f t="shared" si="30"/>
        <v>0</v>
      </c>
      <c r="V63" s="19">
        <f t="shared" si="31"/>
        <v>0</v>
      </c>
      <c r="W63" s="19">
        <f>VLOOKUP(Z63,主线配置!F:G,2,FALSE)</f>
        <v>1000059</v>
      </c>
      <c r="X63" s="19">
        <f>VLOOKUP(Z63,主线配置!H:J,3,FALSE)</f>
        <v>24</v>
      </c>
      <c r="Y63" s="11" t="str">
        <f>VLOOKUP(Z63,主线配置!H:I,2,FALSE)</f>
        <v>大恶魔</v>
      </c>
      <c r="Z63" s="11">
        <f t="shared" si="32"/>
        <v>59</v>
      </c>
    </row>
    <row r="64" spans="1:26" s="11" customFormat="1" x14ac:dyDescent="0.15">
      <c r="A64" s="19">
        <f t="shared" si="35"/>
        <v>1000060</v>
      </c>
      <c r="B64" s="19">
        <f t="shared" si="15"/>
        <v>0</v>
      </c>
      <c r="C64" s="19">
        <f t="shared" si="16"/>
        <v>0</v>
      </c>
      <c r="D64" s="19">
        <f t="shared" si="17"/>
        <v>0</v>
      </c>
      <c r="E64" s="19">
        <f t="shared" si="18"/>
        <v>0</v>
      </c>
      <c r="F64" s="19">
        <f>VLOOKUP(Z64,主线配置!H:N,6,FALSE)</f>
        <v>1462</v>
      </c>
      <c r="G64" s="19">
        <f>VLOOKUP(Z64,主线配置!H:N,4,FALSE)</f>
        <v>1492</v>
      </c>
      <c r="H64" s="19">
        <f t="shared" ref="H64" si="39">H63</f>
        <v>0</v>
      </c>
      <c r="I64" s="19">
        <f>VLOOKUP(Z64,主线配置!H:N,5,FALSE)</f>
        <v>870</v>
      </c>
      <c r="J64" s="19">
        <f t="shared" si="19"/>
        <v>0</v>
      </c>
      <c r="K64" s="19">
        <f t="shared" si="20"/>
        <v>100</v>
      </c>
      <c r="L64" s="19">
        <f t="shared" si="21"/>
        <v>0</v>
      </c>
      <c r="M64" s="19">
        <f t="shared" si="22"/>
        <v>0</v>
      </c>
      <c r="N64" s="19">
        <f t="shared" si="23"/>
        <v>95</v>
      </c>
      <c r="O64" s="19">
        <f t="shared" si="24"/>
        <v>0</v>
      </c>
      <c r="P64" s="19">
        <f t="shared" si="25"/>
        <v>0</v>
      </c>
      <c r="Q64" s="19">
        <f t="shared" si="26"/>
        <v>0</v>
      </c>
      <c r="R64" s="19">
        <f t="shared" si="27"/>
        <v>0</v>
      </c>
      <c r="S64" s="19">
        <f t="shared" si="28"/>
        <v>0</v>
      </c>
      <c r="T64" s="19">
        <f t="shared" si="29"/>
        <v>0</v>
      </c>
      <c r="U64" s="19">
        <f t="shared" si="30"/>
        <v>0</v>
      </c>
      <c r="V64" s="19">
        <f t="shared" si="31"/>
        <v>0</v>
      </c>
      <c r="W64" s="19">
        <f>VLOOKUP(Z64,主线配置!F:G,2,FALSE)</f>
        <v>1000060</v>
      </c>
      <c r="X64" s="19">
        <f>VLOOKUP(Z64,主线配置!H:J,3,FALSE)</f>
        <v>24</v>
      </c>
      <c r="Y64" s="11" t="str">
        <f>VLOOKUP(Z64,主线配置!H:I,2,FALSE)</f>
        <v>食人花</v>
      </c>
      <c r="Z64" s="11">
        <f t="shared" si="32"/>
        <v>60</v>
      </c>
    </row>
    <row r="65" spans="1:26" s="11" customFormat="1" x14ac:dyDescent="0.15">
      <c r="A65" s="19">
        <f t="shared" si="35"/>
        <v>1000061</v>
      </c>
      <c r="B65" s="19">
        <f t="shared" si="15"/>
        <v>0</v>
      </c>
      <c r="C65" s="19">
        <f t="shared" si="16"/>
        <v>0</v>
      </c>
      <c r="D65" s="19">
        <f t="shared" si="17"/>
        <v>0</v>
      </c>
      <c r="E65" s="19">
        <f t="shared" si="18"/>
        <v>0</v>
      </c>
      <c r="F65" s="19">
        <f>VLOOKUP(Z65,主线配置!H:N,6,FALSE)</f>
        <v>1741</v>
      </c>
      <c r="G65" s="19">
        <f>VLOOKUP(Z65,主线配置!H:N,4,FALSE)</f>
        <v>1243</v>
      </c>
      <c r="H65" s="19">
        <f t="shared" ref="H65:H127" si="40">H64</f>
        <v>0</v>
      </c>
      <c r="I65" s="19">
        <f>VLOOKUP(Z65,主线配置!H:N,5,FALSE)</f>
        <v>1088</v>
      </c>
      <c r="J65" s="19">
        <f t="shared" si="19"/>
        <v>0</v>
      </c>
      <c r="K65" s="19">
        <f t="shared" si="20"/>
        <v>100</v>
      </c>
      <c r="L65" s="19">
        <f t="shared" si="21"/>
        <v>0</v>
      </c>
      <c r="M65" s="19">
        <f t="shared" si="22"/>
        <v>0</v>
      </c>
      <c r="N65" s="19">
        <f t="shared" si="23"/>
        <v>95</v>
      </c>
      <c r="O65" s="19">
        <f t="shared" si="24"/>
        <v>0</v>
      </c>
      <c r="P65" s="19">
        <f t="shared" si="25"/>
        <v>0</v>
      </c>
      <c r="Q65" s="19">
        <f t="shared" si="26"/>
        <v>0</v>
      </c>
      <c r="R65" s="19">
        <f t="shared" si="27"/>
        <v>0</v>
      </c>
      <c r="S65" s="19">
        <f t="shared" si="28"/>
        <v>0</v>
      </c>
      <c r="T65" s="19">
        <f t="shared" si="29"/>
        <v>0</v>
      </c>
      <c r="U65" s="19">
        <f t="shared" si="30"/>
        <v>0</v>
      </c>
      <c r="V65" s="19">
        <f t="shared" si="31"/>
        <v>0</v>
      </c>
      <c r="W65" s="19">
        <f>VLOOKUP(Z65,主线配置!F:G,2,FALSE)</f>
        <v>1000061</v>
      </c>
      <c r="X65" s="19">
        <f>VLOOKUP(Z65,主线配置!H:J,3,FALSE)</f>
        <v>24</v>
      </c>
      <c r="Y65" s="11" t="str">
        <f>VLOOKUP(Z65,主线配置!H:I,2,FALSE)</f>
        <v>小花精</v>
      </c>
      <c r="Z65" s="11">
        <f t="shared" si="32"/>
        <v>61</v>
      </c>
    </row>
    <row r="66" spans="1:26" s="11" customFormat="1" x14ac:dyDescent="0.15">
      <c r="A66" s="19">
        <f t="shared" si="35"/>
        <v>1000062</v>
      </c>
      <c r="B66" s="19">
        <f t="shared" si="15"/>
        <v>0</v>
      </c>
      <c r="C66" s="19">
        <f t="shared" si="16"/>
        <v>0</v>
      </c>
      <c r="D66" s="19">
        <f t="shared" si="17"/>
        <v>0</v>
      </c>
      <c r="E66" s="19">
        <f t="shared" si="18"/>
        <v>0</v>
      </c>
      <c r="F66" s="19">
        <f>VLOOKUP(Z66,主线配置!H:N,6,FALSE)</f>
        <v>3573</v>
      </c>
      <c r="G66" s="19">
        <f>VLOOKUP(Z66,主线配置!H:N,4,FALSE)</f>
        <v>1682</v>
      </c>
      <c r="H66" s="19">
        <f t="shared" ref="H66:H129" si="41">H65</f>
        <v>0</v>
      </c>
      <c r="I66" s="19">
        <f>VLOOKUP(Z66,主线配置!H:N,5,FALSE)</f>
        <v>1814</v>
      </c>
      <c r="J66" s="19">
        <f t="shared" si="19"/>
        <v>0</v>
      </c>
      <c r="K66" s="19">
        <f t="shared" si="20"/>
        <v>100</v>
      </c>
      <c r="L66" s="19">
        <f t="shared" si="21"/>
        <v>0</v>
      </c>
      <c r="M66" s="19">
        <f t="shared" si="22"/>
        <v>0</v>
      </c>
      <c r="N66" s="19">
        <f t="shared" si="23"/>
        <v>95</v>
      </c>
      <c r="O66" s="19">
        <f t="shared" si="24"/>
        <v>0</v>
      </c>
      <c r="P66" s="19">
        <f t="shared" si="25"/>
        <v>0</v>
      </c>
      <c r="Q66" s="19">
        <f t="shared" si="26"/>
        <v>0</v>
      </c>
      <c r="R66" s="19">
        <f t="shared" si="27"/>
        <v>0</v>
      </c>
      <c r="S66" s="19">
        <f t="shared" si="28"/>
        <v>0</v>
      </c>
      <c r="T66" s="19">
        <f t="shared" si="29"/>
        <v>0</v>
      </c>
      <c r="U66" s="19">
        <f t="shared" si="30"/>
        <v>0</v>
      </c>
      <c r="V66" s="19">
        <f t="shared" si="31"/>
        <v>0</v>
      </c>
      <c r="W66" s="19">
        <f>VLOOKUP(Z66,主线配置!F:G,2,FALSE)</f>
        <v>1000062</v>
      </c>
      <c r="X66" s="19">
        <f>VLOOKUP(Z66,主线配置!H:J,3,FALSE)</f>
        <v>30</v>
      </c>
      <c r="Y66" s="11" t="str">
        <f>VLOOKUP(Z66,主线配置!H:I,2,FALSE)</f>
        <v>甲虫精</v>
      </c>
      <c r="Z66" s="11">
        <f t="shared" si="32"/>
        <v>62</v>
      </c>
    </row>
    <row r="67" spans="1:26" s="11" customFormat="1" x14ac:dyDescent="0.15">
      <c r="A67" s="19">
        <f t="shared" ref="A67:A130" si="42">W67</f>
        <v>1000063</v>
      </c>
      <c r="B67" s="19">
        <f t="shared" si="15"/>
        <v>0</v>
      </c>
      <c r="C67" s="19">
        <f t="shared" si="16"/>
        <v>0</v>
      </c>
      <c r="D67" s="19">
        <f t="shared" si="17"/>
        <v>0</v>
      </c>
      <c r="E67" s="19">
        <f t="shared" si="18"/>
        <v>0</v>
      </c>
      <c r="F67" s="19">
        <f>VLOOKUP(Z67,主线配置!H:N,6,FALSE)</f>
        <v>2903</v>
      </c>
      <c r="G67" s="19">
        <f>VLOOKUP(Z67,主线配置!H:N,4,FALSE)</f>
        <v>1979</v>
      </c>
      <c r="H67" s="19">
        <f t="shared" si="40"/>
        <v>0</v>
      </c>
      <c r="I67" s="19">
        <f>VLOOKUP(Z67,主线配置!H:N,5,FALSE)</f>
        <v>1814</v>
      </c>
      <c r="J67" s="19">
        <f t="shared" si="19"/>
        <v>0</v>
      </c>
      <c r="K67" s="19">
        <f t="shared" si="20"/>
        <v>100</v>
      </c>
      <c r="L67" s="19">
        <f t="shared" si="21"/>
        <v>0</v>
      </c>
      <c r="M67" s="19">
        <f t="shared" si="22"/>
        <v>0</v>
      </c>
      <c r="N67" s="19">
        <f t="shared" si="23"/>
        <v>95</v>
      </c>
      <c r="O67" s="19">
        <f t="shared" si="24"/>
        <v>0</v>
      </c>
      <c r="P67" s="19">
        <f t="shared" si="25"/>
        <v>0</v>
      </c>
      <c r="Q67" s="19">
        <f t="shared" si="26"/>
        <v>0</v>
      </c>
      <c r="R67" s="19">
        <f t="shared" si="27"/>
        <v>0</v>
      </c>
      <c r="S67" s="19">
        <f t="shared" si="28"/>
        <v>0</v>
      </c>
      <c r="T67" s="19">
        <f t="shared" si="29"/>
        <v>0</v>
      </c>
      <c r="U67" s="19">
        <f t="shared" si="30"/>
        <v>0</v>
      </c>
      <c r="V67" s="19">
        <f t="shared" si="31"/>
        <v>0</v>
      </c>
      <c r="W67" s="19">
        <f>VLOOKUP(Z67,主线配置!F:G,2,FALSE)</f>
        <v>1000063</v>
      </c>
      <c r="X67" s="19">
        <f>VLOOKUP(Z67,主线配置!H:J,3,FALSE)</f>
        <v>30</v>
      </c>
      <c r="Y67" s="11" t="str">
        <f>VLOOKUP(Z67,主线配置!H:I,2,FALSE)</f>
        <v>小蘑菇</v>
      </c>
      <c r="Z67" s="11">
        <f t="shared" si="32"/>
        <v>63</v>
      </c>
    </row>
    <row r="68" spans="1:26" s="11" customFormat="1" x14ac:dyDescent="0.15">
      <c r="A68" s="19">
        <f t="shared" si="42"/>
        <v>1000064</v>
      </c>
      <c r="B68" s="19">
        <f t="shared" si="15"/>
        <v>0</v>
      </c>
      <c r="C68" s="19">
        <f t="shared" si="16"/>
        <v>0</v>
      </c>
      <c r="D68" s="19">
        <f t="shared" si="17"/>
        <v>0</v>
      </c>
      <c r="E68" s="19">
        <f t="shared" si="18"/>
        <v>0</v>
      </c>
      <c r="F68" s="19">
        <f>VLOOKUP(Z68,主线配置!H:N,6,FALSE)</f>
        <v>2580</v>
      </c>
      <c r="G68" s="19">
        <f>VLOOKUP(Z68,主线配置!H:N,4,FALSE)</f>
        <v>2177</v>
      </c>
      <c r="H68" s="19">
        <f t="shared" si="41"/>
        <v>0</v>
      </c>
      <c r="I68" s="19">
        <f>VLOOKUP(Z68,主线配置!H:N,5,FALSE)</f>
        <v>1814</v>
      </c>
      <c r="J68" s="19">
        <f t="shared" si="19"/>
        <v>0</v>
      </c>
      <c r="K68" s="19">
        <f t="shared" si="20"/>
        <v>100</v>
      </c>
      <c r="L68" s="19">
        <f t="shared" si="21"/>
        <v>0</v>
      </c>
      <c r="M68" s="19">
        <f t="shared" si="22"/>
        <v>0</v>
      </c>
      <c r="N68" s="19">
        <f t="shared" si="23"/>
        <v>95</v>
      </c>
      <c r="O68" s="19">
        <f t="shared" si="24"/>
        <v>0</v>
      </c>
      <c r="P68" s="19">
        <f t="shared" si="25"/>
        <v>0</v>
      </c>
      <c r="Q68" s="19">
        <f t="shared" si="26"/>
        <v>0</v>
      </c>
      <c r="R68" s="19">
        <f t="shared" si="27"/>
        <v>0</v>
      </c>
      <c r="S68" s="19">
        <f t="shared" si="28"/>
        <v>0</v>
      </c>
      <c r="T68" s="19">
        <f t="shared" si="29"/>
        <v>0</v>
      </c>
      <c r="U68" s="19">
        <f t="shared" si="30"/>
        <v>0</v>
      </c>
      <c r="V68" s="19">
        <f t="shared" si="31"/>
        <v>0</v>
      </c>
      <c r="W68" s="19">
        <f>VLOOKUP(Z68,主线配置!F:G,2,FALSE)</f>
        <v>1000064</v>
      </c>
      <c r="X68" s="19">
        <f>VLOOKUP(Z68,主线配置!H:J,3,FALSE)</f>
        <v>30</v>
      </c>
      <c r="Y68" s="11" t="str">
        <f>VLOOKUP(Z68,主线配置!H:I,2,FALSE)</f>
        <v>毒蘑菇</v>
      </c>
      <c r="Z68" s="11">
        <f t="shared" si="32"/>
        <v>64</v>
      </c>
    </row>
    <row r="69" spans="1:26" s="11" customFormat="1" x14ac:dyDescent="0.15">
      <c r="A69" s="19">
        <f t="shared" si="42"/>
        <v>1000065</v>
      </c>
      <c r="B69" s="19">
        <f t="shared" si="15"/>
        <v>0</v>
      </c>
      <c r="C69" s="19">
        <f t="shared" si="16"/>
        <v>0</v>
      </c>
      <c r="D69" s="19">
        <f t="shared" si="17"/>
        <v>0</v>
      </c>
      <c r="E69" s="19">
        <f t="shared" si="18"/>
        <v>0</v>
      </c>
      <c r="F69" s="19">
        <f>VLOOKUP(Z69,主线配置!H:N,6,FALSE)</f>
        <v>2903</v>
      </c>
      <c r="G69" s="19">
        <f>VLOOKUP(Z69,主线配置!H:N,4,FALSE)</f>
        <v>1979</v>
      </c>
      <c r="H69" s="19">
        <f t="shared" si="40"/>
        <v>0</v>
      </c>
      <c r="I69" s="19">
        <f>VLOOKUP(Z69,主线配置!H:N,5,FALSE)</f>
        <v>1814</v>
      </c>
      <c r="J69" s="19">
        <f t="shared" si="19"/>
        <v>0</v>
      </c>
      <c r="K69" s="19">
        <f t="shared" si="20"/>
        <v>100</v>
      </c>
      <c r="L69" s="19">
        <f t="shared" si="21"/>
        <v>0</v>
      </c>
      <c r="M69" s="19">
        <f t="shared" si="22"/>
        <v>0</v>
      </c>
      <c r="N69" s="19">
        <f t="shared" si="23"/>
        <v>95</v>
      </c>
      <c r="O69" s="19">
        <f t="shared" si="24"/>
        <v>0</v>
      </c>
      <c r="P69" s="19">
        <f t="shared" si="25"/>
        <v>0</v>
      </c>
      <c r="Q69" s="19">
        <f t="shared" si="26"/>
        <v>0</v>
      </c>
      <c r="R69" s="19">
        <f t="shared" si="27"/>
        <v>0</v>
      </c>
      <c r="S69" s="19">
        <f t="shared" si="28"/>
        <v>0</v>
      </c>
      <c r="T69" s="19">
        <f t="shared" si="29"/>
        <v>0</v>
      </c>
      <c r="U69" s="19">
        <f t="shared" si="30"/>
        <v>0</v>
      </c>
      <c r="V69" s="19">
        <f t="shared" si="31"/>
        <v>0</v>
      </c>
      <c r="W69" s="19">
        <f>VLOOKUP(Z69,主线配置!F:G,2,FALSE)</f>
        <v>1000065</v>
      </c>
      <c r="X69" s="19">
        <f>VLOOKUP(Z69,主线配置!H:J,3,FALSE)</f>
        <v>30</v>
      </c>
      <c r="Y69" s="11" t="str">
        <f>VLOOKUP(Z69,主线配置!H:I,2,FALSE)</f>
        <v>小蘑菇</v>
      </c>
      <c r="Z69" s="11">
        <f t="shared" si="32"/>
        <v>65</v>
      </c>
    </row>
    <row r="70" spans="1:26" s="11" customFormat="1" x14ac:dyDescent="0.15">
      <c r="A70" s="19">
        <f t="shared" si="42"/>
        <v>1000066</v>
      </c>
      <c r="B70" s="19">
        <f t="shared" si="15"/>
        <v>0</v>
      </c>
      <c r="C70" s="19">
        <f t="shared" si="16"/>
        <v>0</v>
      </c>
      <c r="D70" s="19">
        <f t="shared" si="17"/>
        <v>0</v>
      </c>
      <c r="E70" s="19">
        <f t="shared" si="18"/>
        <v>0</v>
      </c>
      <c r="F70" s="19">
        <f>VLOOKUP(Z70,主线配置!H:N,6,FALSE)</f>
        <v>2580</v>
      </c>
      <c r="G70" s="19">
        <f>VLOOKUP(Z70,主线配置!H:N,4,FALSE)</f>
        <v>2177</v>
      </c>
      <c r="H70" s="19">
        <f t="shared" si="41"/>
        <v>0</v>
      </c>
      <c r="I70" s="19">
        <f>VLOOKUP(Z70,主线配置!H:N,5,FALSE)</f>
        <v>1814</v>
      </c>
      <c r="J70" s="19">
        <f t="shared" si="19"/>
        <v>0</v>
      </c>
      <c r="K70" s="19">
        <f t="shared" si="20"/>
        <v>100</v>
      </c>
      <c r="L70" s="19">
        <f t="shared" si="21"/>
        <v>0</v>
      </c>
      <c r="M70" s="19">
        <f t="shared" si="22"/>
        <v>0</v>
      </c>
      <c r="N70" s="19">
        <f t="shared" si="23"/>
        <v>95</v>
      </c>
      <c r="O70" s="19">
        <f t="shared" si="24"/>
        <v>0</v>
      </c>
      <c r="P70" s="19">
        <f t="shared" si="25"/>
        <v>0</v>
      </c>
      <c r="Q70" s="19">
        <f t="shared" si="26"/>
        <v>0</v>
      </c>
      <c r="R70" s="19">
        <f t="shared" si="27"/>
        <v>0</v>
      </c>
      <c r="S70" s="19">
        <f t="shared" si="28"/>
        <v>0</v>
      </c>
      <c r="T70" s="19">
        <f t="shared" si="29"/>
        <v>0</v>
      </c>
      <c r="U70" s="19">
        <f t="shared" si="30"/>
        <v>0</v>
      </c>
      <c r="V70" s="19">
        <f t="shared" si="31"/>
        <v>0</v>
      </c>
      <c r="W70" s="19">
        <f>VLOOKUP(Z70,主线配置!F:G,2,FALSE)</f>
        <v>1000066</v>
      </c>
      <c r="X70" s="19">
        <f>VLOOKUP(Z70,主线配置!H:J,3,FALSE)</f>
        <v>30</v>
      </c>
      <c r="Y70" s="11" t="str">
        <f>VLOOKUP(Z70,主线配置!H:I,2,FALSE)</f>
        <v>毒蘑菇</v>
      </c>
      <c r="Z70" s="11">
        <f t="shared" si="32"/>
        <v>66</v>
      </c>
    </row>
    <row r="71" spans="1:26" s="11" customFormat="1" x14ac:dyDescent="0.15">
      <c r="A71" s="19">
        <f t="shared" si="42"/>
        <v>1000067</v>
      </c>
      <c r="B71" s="19">
        <f t="shared" ref="B71:E86" si="43">B70</f>
        <v>0</v>
      </c>
      <c r="C71" s="19">
        <f t="shared" si="43"/>
        <v>0</v>
      </c>
      <c r="D71" s="19">
        <f t="shared" si="43"/>
        <v>0</v>
      </c>
      <c r="E71" s="19">
        <f t="shared" si="43"/>
        <v>0</v>
      </c>
      <c r="F71" s="19">
        <f>VLOOKUP(Z71,主线配置!H:N,6,FALSE)</f>
        <v>3035</v>
      </c>
      <c r="G71" s="19">
        <f>VLOOKUP(Z71,主线配置!H:N,4,FALSE)</f>
        <v>1979</v>
      </c>
      <c r="H71" s="19">
        <f t="shared" si="40"/>
        <v>0</v>
      </c>
      <c r="I71" s="19">
        <f>VLOOKUP(Z71,主线配置!H:N,5,FALSE)</f>
        <v>1897</v>
      </c>
      <c r="J71" s="19">
        <f t="shared" ref="J71:V86" si="44">J70</f>
        <v>0</v>
      </c>
      <c r="K71" s="19">
        <f t="shared" si="44"/>
        <v>100</v>
      </c>
      <c r="L71" s="19">
        <f t="shared" si="44"/>
        <v>0</v>
      </c>
      <c r="M71" s="19">
        <f t="shared" si="44"/>
        <v>0</v>
      </c>
      <c r="N71" s="19">
        <f t="shared" si="44"/>
        <v>95</v>
      </c>
      <c r="O71" s="19">
        <f t="shared" si="44"/>
        <v>0</v>
      </c>
      <c r="P71" s="19">
        <f t="shared" si="44"/>
        <v>0</v>
      </c>
      <c r="Q71" s="19">
        <f t="shared" si="44"/>
        <v>0</v>
      </c>
      <c r="R71" s="19">
        <f t="shared" si="44"/>
        <v>0</v>
      </c>
      <c r="S71" s="19">
        <f t="shared" si="44"/>
        <v>0</v>
      </c>
      <c r="T71" s="19">
        <f t="shared" si="44"/>
        <v>0</v>
      </c>
      <c r="U71" s="19">
        <f t="shared" si="44"/>
        <v>0</v>
      </c>
      <c r="V71" s="19">
        <f t="shared" si="44"/>
        <v>0</v>
      </c>
      <c r="W71" s="19">
        <f>VLOOKUP(Z71,主线配置!F:G,2,FALSE)</f>
        <v>1000067</v>
      </c>
      <c r="X71" s="19">
        <f>VLOOKUP(Z71,主线配置!H:J,3,FALSE)</f>
        <v>30</v>
      </c>
      <c r="Y71" s="11" t="str">
        <f>VLOOKUP(Z71,主线配置!H:I,2,FALSE)</f>
        <v>小蘑菇</v>
      </c>
      <c r="Z71" s="11">
        <f t="shared" ref="Z71:Z134" si="45">Z70+1</f>
        <v>67</v>
      </c>
    </row>
    <row r="72" spans="1:26" s="11" customFormat="1" x14ac:dyDescent="0.15">
      <c r="A72" s="19">
        <f t="shared" si="42"/>
        <v>1000068</v>
      </c>
      <c r="B72" s="19">
        <f t="shared" si="43"/>
        <v>0</v>
      </c>
      <c r="C72" s="19">
        <f t="shared" si="43"/>
        <v>0</v>
      </c>
      <c r="D72" s="19">
        <f t="shared" si="43"/>
        <v>0</v>
      </c>
      <c r="E72" s="19">
        <f t="shared" si="43"/>
        <v>0</v>
      </c>
      <c r="F72" s="19">
        <f>VLOOKUP(Z72,主线配置!H:N,6,FALSE)</f>
        <v>2698</v>
      </c>
      <c r="G72" s="19">
        <f>VLOOKUP(Z72,主线配置!H:N,4,FALSE)</f>
        <v>2177</v>
      </c>
      <c r="H72" s="19">
        <f t="shared" si="41"/>
        <v>0</v>
      </c>
      <c r="I72" s="19">
        <f>VLOOKUP(Z72,主线配置!H:N,5,FALSE)</f>
        <v>1897</v>
      </c>
      <c r="J72" s="19">
        <f t="shared" si="44"/>
        <v>0</v>
      </c>
      <c r="K72" s="19">
        <f t="shared" si="44"/>
        <v>100</v>
      </c>
      <c r="L72" s="19">
        <f t="shared" si="44"/>
        <v>0</v>
      </c>
      <c r="M72" s="19">
        <f t="shared" si="44"/>
        <v>0</v>
      </c>
      <c r="N72" s="19">
        <f t="shared" si="44"/>
        <v>95</v>
      </c>
      <c r="O72" s="19">
        <f t="shared" si="44"/>
        <v>0</v>
      </c>
      <c r="P72" s="19">
        <f t="shared" si="44"/>
        <v>0</v>
      </c>
      <c r="Q72" s="19">
        <f t="shared" si="44"/>
        <v>0</v>
      </c>
      <c r="R72" s="19">
        <f t="shared" si="44"/>
        <v>0</v>
      </c>
      <c r="S72" s="19">
        <f t="shared" si="44"/>
        <v>0</v>
      </c>
      <c r="T72" s="19">
        <f t="shared" si="44"/>
        <v>0</v>
      </c>
      <c r="U72" s="19">
        <f t="shared" si="44"/>
        <v>0</v>
      </c>
      <c r="V72" s="19">
        <f t="shared" si="44"/>
        <v>0</v>
      </c>
      <c r="W72" s="19">
        <f>VLOOKUP(Z72,主线配置!F:G,2,FALSE)</f>
        <v>1000068</v>
      </c>
      <c r="X72" s="19">
        <f>VLOOKUP(Z72,主线配置!H:J,3,FALSE)</f>
        <v>30</v>
      </c>
      <c r="Y72" s="11" t="str">
        <f>VLOOKUP(Z72,主线配置!H:I,2,FALSE)</f>
        <v>毒蘑菇</v>
      </c>
      <c r="Z72" s="11">
        <f t="shared" si="45"/>
        <v>68</v>
      </c>
    </row>
    <row r="73" spans="1:26" s="11" customFormat="1" x14ac:dyDescent="0.15">
      <c r="A73" s="19">
        <f t="shared" si="42"/>
        <v>1000069</v>
      </c>
      <c r="B73" s="19">
        <f t="shared" si="43"/>
        <v>0</v>
      </c>
      <c r="C73" s="19">
        <f t="shared" si="43"/>
        <v>0</v>
      </c>
      <c r="D73" s="19">
        <f t="shared" si="43"/>
        <v>0</v>
      </c>
      <c r="E73" s="19">
        <f t="shared" si="43"/>
        <v>0</v>
      </c>
      <c r="F73" s="19">
        <f>VLOOKUP(Z73,主线配置!H:N,6,FALSE)</f>
        <v>2549</v>
      </c>
      <c r="G73" s="19">
        <f>VLOOKUP(Z73,主线配置!H:N,4,FALSE)</f>
        <v>2375</v>
      </c>
      <c r="H73" s="19">
        <f t="shared" si="40"/>
        <v>0</v>
      </c>
      <c r="I73" s="19">
        <f>VLOOKUP(Z73,主线配置!H:N,5,FALSE)</f>
        <v>1517</v>
      </c>
      <c r="J73" s="19">
        <f t="shared" si="44"/>
        <v>0</v>
      </c>
      <c r="K73" s="19">
        <f t="shared" si="44"/>
        <v>100</v>
      </c>
      <c r="L73" s="19">
        <f t="shared" si="44"/>
        <v>0</v>
      </c>
      <c r="M73" s="19">
        <f t="shared" si="44"/>
        <v>0</v>
      </c>
      <c r="N73" s="19">
        <f t="shared" si="44"/>
        <v>95</v>
      </c>
      <c r="O73" s="19">
        <f t="shared" si="44"/>
        <v>0</v>
      </c>
      <c r="P73" s="19">
        <f t="shared" si="44"/>
        <v>0</v>
      </c>
      <c r="Q73" s="19">
        <f t="shared" si="44"/>
        <v>0</v>
      </c>
      <c r="R73" s="19">
        <f t="shared" si="44"/>
        <v>0</v>
      </c>
      <c r="S73" s="19">
        <f t="shared" si="44"/>
        <v>0</v>
      </c>
      <c r="T73" s="19">
        <f t="shared" si="44"/>
        <v>0</v>
      </c>
      <c r="U73" s="19">
        <f t="shared" si="44"/>
        <v>0</v>
      </c>
      <c r="V73" s="19">
        <f t="shared" si="44"/>
        <v>0</v>
      </c>
      <c r="W73" s="19">
        <f>VLOOKUP(Z73,主线配置!F:G,2,FALSE)</f>
        <v>1000069</v>
      </c>
      <c r="X73" s="19">
        <f>VLOOKUP(Z73,主线配置!H:J,3,FALSE)</f>
        <v>30</v>
      </c>
      <c r="Y73" s="11" t="str">
        <f>VLOOKUP(Z73,主线配置!H:I,2,FALSE)</f>
        <v>食人花</v>
      </c>
      <c r="Z73" s="11">
        <f t="shared" si="45"/>
        <v>69</v>
      </c>
    </row>
    <row r="74" spans="1:26" s="11" customFormat="1" x14ac:dyDescent="0.15">
      <c r="A74" s="19">
        <f t="shared" si="42"/>
        <v>1000070</v>
      </c>
      <c r="B74" s="19">
        <f t="shared" si="43"/>
        <v>0</v>
      </c>
      <c r="C74" s="19">
        <f t="shared" si="43"/>
        <v>0</v>
      </c>
      <c r="D74" s="19">
        <f t="shared" si="43"/>
        <v>0</v>
      </c>
      <c r="E74" s="19">
        <f t="shared" si="43"/>
        <v>0</v>
      </c>
      <c r="F74" s="19">
        <f>VLOOKUP(Z74,主线配置!H:N,6,FALSE)</f>
        <v>2549</v>
      </c>
      <c r="G74" s="19">
        <f>VLOOKUP(Z74,主线配置!H:N,4,FALSE)</f>
        <v>2375</v>
      </c>
      <c r="H74" s="19">
        <f t="shared" si="41"/>
        <v>0</v>
      </c>
      <c r="I74" s="19">
        <f>VLOOKUP(Z74,主线配置!H:N,5,FALSE)</f>
        <v>1517</v>
      </c>
      <c r="J74" s="19">
        <f t="shared" si="44"/>
        <v>0</v>
      </c>
      <c r="K74" s="19">
        <f t="shared" si="44"/>
        <v>100</v>
      </c>
      <c r="L74" s="19">
        <f t="shared" si="44"/>
        <v>0</v>
      </c>
      <c r="M74" s="19">
        <f t="shared" si="44"/>
        <v>0</v>
      </c>
      <c r="N74" s="19">
        <f t="shared" si="44"/>
        <v>95</v>
      </c>
      <c r="O74" s="19">
        <f t="shared" si="44"/>
        <v>0</v>
      </c>
      <c r="P74" s="19">
        <f t="shared" si="44"/>
        <v>0</v>
      </c>
      <c r="Q74" s="19">
        <f t="shared" si="44"/>
        <v>0</v>
      </c>
      <c r="R74" s="19">
        <f t="shared" si="44"/>
        <v>0</v>
      </c>
      <c r="S74" s="19">
        <f t="shared" si="44"/>
        <v>0</v>
      </c>
      <c r="T74" s="19">
        <f t="shared" si="44"/>
        <v>0</v>
      </c>
      <c r="U74" s="19">
        <f t="shared" si="44"/>
        <v>0</v>
      </c>
      <c r="V74" s="19">
        <f t="shared" si="44"/>
        <v>0</v>
      </c>
      <c r="W74" s="19">
        <f>VLOOKUP(Z74,主线配置!F:G,2,FALSE)</f>
        <v>1000070</v>
      </c>
      <c r="X74" s="19">
        <f>VLOOKUP(Z74,主线配置!H:J,3,FALSE)</f>
        <v>30</v>
      </c>
      <c r="Y74" s="11" t="str">
        <f>VLOOKUP(Z74,主线配置!H:I,2,FALSE)</f>
        <v>食人花</v>
      </c>
      <c r="Z74" s="11">
        <f t="shared" si="45"/>
        <v>70</v>
      </c>
    </row>
    <row r="75" spans="1:26" s="11" customFormat="1" x14ac:dyDescent="0.15">
      <c r="A75" s="19">
        <f t="shared" si="42"/>
        <v>1000071</v>
      </c>
      <c r="B75" s="19">
        <f t="shared" si="43"/>
        <v>0</v>
      </c>
      <c r="C75" s="19">
        <f t="shared" si="43"/>
        <v>0</v>
      </c>
      <c r="D75" s="19">
        <f t="shared" si="43"/>
        <v>0</v>
      </c>
      <c r="E75" s="19">
        <f t="shared" si="43"/>
        <v>0</v>
      </c>
      <c r="F75" s="19">
        <f>VLOOKUP(Z75,主线配置!H:N,6,FALSE)</f>
        <v>2549</v>
      </c>
      <c r="G75" s="19">
        <f>VLOOKUP(Z75,主线配置!H:N,4,FALSE)</f>
        <v>2375</v>
      </c>
      <c r="H75" s="19">
        <f t="shared" si="40"/>
        <v>0</v>
      </c>
      <c r="I75" s="19">
        <f>VLOOKUP(Z75,主线配置!H:N,5,FALSE)</f>
        <v>1517</v>
      </c>
      <c r="J75" s="19">
        <f t="shared" si="44"/>
        <v>0</v>
      </c>
      <c r="K75" s="19">
        <f t="shared" si="44"/>
        <v>100</v>
      </c>
      <c r="L75" s="19">
        <f t="shared" si="44"/>
        <v>0</v>
      </c>
      <c r="M75" s="19">
        <f t="shared" si="44"/>
        <v>0</v>
      </c>
      <c r="N75" s="19">
        <f t="shared" si="44"/>
        <v>95</v>
      </c>
      <c r="O75" s="19">
        <f t="shared" si="44"/>
        <v>0</v>
      </c>
      <c r="P75" s="19">
        <f t="shared" si="44"/>
        <v>0</v>
      </c>
      <c r="Q75" s="19">
        <f t="shared" si="44"/>
        <v>0</v>
      </c>
      <c r="R75" s="19">
        <f t="shared" si="44"/>
        <v>0</v>
      </c>
      <c r="S75" s="19">
        <f t="shared" si="44"/>
        <v>0</v>
      </c>
      <c r="T75" s="19">
        <f t="shared" si="44"/>
        <v>0</v>
      </c>
      <c r="U75" s="19">
        <f t="shared" si="44"/>
        <v>0</v>
      </c>
      <c r="V75" s="19">
        <f t="shared" si="44"/>
        <v>0</v>
      </c>
      <c r="W75" s="19">
        <f>VLOOKUP(Z75,主线配置!F:G,2,FALSE)</f>
        <v>1000071</v>
      </c>
      <c r="X75" s="19">
        <f>VLOOKUP(Z75,主线配置!H:J,3,FALSE)</f>
        <v>30</v>
      </c>
      <c r="Y75" s="11" t="str">
        <f>VLOOKUP(Z75,主线配置!H:I,2,FALSE)</f>
        <v>食人花</v>
      </c>
      <c r="Z75" s="11">
        <f t="shared" si="45"/>
        <v>71</v>
      </c>
    </row>
    <row r="76" spans="1:26" s="11" customFormat="1" x14ac:dyDescent="0.15">
      <c r="A76" s="19">
        <f t="shared" si="42"/>
        <v>1000072</v>
      </c>
      <c r="B76" s="19">
        <f t="shared" si="43"/>
        <v>0</v>
      </c>
      <c r="C76" s="19">
        <f t="shared" si="43"/>
        <v>0</v>
      </c>
      <c r="D76" s="19">
        <f t="shared" si="43"/>
        <v>0</v>
      </c>
      <c r="E76" s="19">
        <f t="shared" si="43"/>
        <v>0</v>
      </c>
      <c r="F76" s="19">
        <f>VLOOKUP(Z76,主线配置!H:N,6,FALSE)</f>
        <v>4012</v>
      </c>
      <c r="G76" s="19">
        <f>VLOOKUP(Z76,主线配置!H:N,4,FALSE)</f>
        <v>1583</v>
      </c>
      <c r="H76" s="19">
        <f t="shared" si="41"/>
        <v>0</v>
      </c>
      <c r="I76" s="19">
        <f>VLOOKUP(Z76,主线配置!H:N,5,FALSE)</f>
        <v>2375</v>
      </c>
      <c r="J76" s="19">
        <f t="shared" si="44"/>
        <v>0</v>
      </c>
      <c r="K76" s="19">
        <f t="shared" si="44"/>
        <v>100</v>
      </c>
      <c r="L76" s="19">
        <f t="shared" si="44"/>
        <v>0</v>
      </c>
      <c r="M76" s="19">
        <f t="shared" si="44"/>
        <v>0</v>
      </c>
      <c r="N76" s="19">
        <f t="shared" si="44"/>
        <v>95</v>
      </c>
      <c r="O76" s="19">
        <f t="shared" si="44"/>
        <v>0</v>
      </c>
      <c r="P76" s="19">
        <f t="shared" si="44"/>
        <v>0</v>
      </c>
      <c r="Q76" s="19">
        <f t="shared" si="44"/>
        <v>0</v>
      </c>
      <c r="R76" s="19">
        <f t="shared" si="44"/>
        <v>0</v>
      </c>
      <c r="S76" s="19">
        <f t="shared" si="44"/>
        <v>0</v>
      </c>
      <c r="T76" s="19">
        <f t="shared" si="44"/>
        <v>0</v>
      </c>
      <c r="U76" s="19">
        <f t="shared" si="44"/>
        <v>0</v>
      </c>
      <c r="V76" s="19">
        <f t="shared" si="44"/>
        <v>0</v>
      </c>
      <c r="W76" s="19">
        <f>VLOOKUP(Z76,主线配置!F:G,2,FALSE)</f>
        <v>1000072</v>
      </c>
      <c r="X76" s="19">
        <f>VLOOKUP(Z76,主线配置!H:J,3,FALSE)</f>
        <v>30</v>
      </c>
      <c r="Y76" s="11" t="str">
        <f>VLOOKUP(Z76,主线配置!H:I,2,FALSE)</f>
        <v>藤蔓怪</v>
      </c>
      <c r="Z76" s="11">
        <f t="shared" si="45"/>
        <v>72</v>
      </c>
    </row>
    <row r="77" spans="1:26" s="11" customFormat="1" x14ac:dyDescent="0.15">
      <c r="A77" s="19">
        <f t="shared" si="42"/>
        <v>1000073</v>
      </c>
      <c r="B77" s="19">
        <f t="shared" si="43"/>
        <v>0</v>
      </c>
      <c r="C77" s="19">
        <f t="shared" si="43"/>
        <v>0</v>
      </c>
      <c r="D77" s="19">
        <f t="shared" si="43"/>
        <v>0</v>
      </c>
      <c r="E77" s="19">
        <f t="shared" si="43"/>
        <v>0</v>
      </c>
      <c r="F77" s="19">
        <f>VLOOKUP(Z77,主线配置!H:N,6,FALSE)</f>
        <v>4223</v>
      </c>
      <c r="G77" s="19">
        <f>VLOOKUP(Z77,主线配置!H:N,4,FALSE)</f>
        <v>1583</v>
      </c>
      <c r="H77" s="19">
        <f t="shared" si="40"/>
        <v>0</v>
      </c>
      <c r="I77" s="19">
        <f>VLOOKUP(Z77,主线配置!H:N,5,FALSE)</f>
        <v>1979</v>
      </c>
      <c r="J77" s="19">
        <f t="shared" si="44"/>
        <v>0</v>
      </c>
      <c r="K77" s="19">
        <f t="shared" si="44"/>
        <v>100</v>
      </c>
      <c r="L77" s="19">
        <f t="shared" si="44"/>
        <v>0</v>
      </c>
      <c r="M77" s="19">
        <f t="shared" si="44"/>
        <v>0</v>
      </c>
      <c r="N77" s="19">
        <f t="shared" si="44"/>
        <v>95</v>
      </c>
      <c r="O77" s="19">
        <f t="shared" si="44"/>
        <v>0</v>
      </c>
      <c r="P77" s="19">
        <f t="shared" si="44"/>
        <v>0</v>
      </c>
      <c r="Q77" s="19">
        <f t="shared" si="44"/>
        <v>0</v>
      </c>
      <c r="R77" s="19">
        <f t="shared" si="44"/>
        <v>0</v>
      </c>
      <c r="S77" s="19">
        <f t="shared" si="44"/>
        <v>0</v>
      </c>
      <c r="T77" s="19">
        <f t="shared" si="44"/>
        <v>0</v>
      </c>
      <c r="U77" s="19">
        <f t="shared" si="44"/>
        <v>0</v>
      </c>
      <c r="V77" s="19">
        <f t="shared" si="44"/>
        <v>0</v>
      </c>
      <c r="W77" s="19">
        <f>VLOOKUP(Z77,主线配置!F:G,2,FALSE)</f>
        <v>1000073</v>
      </c>
      <c r="X77" s="19">
        <f>VLOOKUP(Z77,主线配置!H:J,3,FALSE)</f>
        <v>30</v>
      </c>
      <c r="Y77" s="11" t="str">
        <f>VLOOKUP(Z77,主线配置!H:I,2,FALSE)</f>
        <v>树妖</v>
      </c>
      <c r="Z77" s="11">
        <f t="shared" si="45"/>
        <v>73</v>
      </c>
    </row>
    <row r="78" spans="1:26" s="11" customFormat="1" x14ac:dyDescent="0.15">
      <c r="A78" s="19">
        <f t="shared" si="42"/>
        <v>1000074</v>
      </c>
      <c r="B78" s="19">
        <f t="shared" si="43"/>
        <v>0</v>
      </c>
      <c r="C78" s="19">
        <f t="shared" si="43"/>
        <v>0</v>
      </c>
      <c r="D78" s="19">
        <f t="shared" si="43"/>
        <v>0</v>
      </c>
      <c r="E78" s="19">
        <f t="shared" si="43"/>
        <v>0</v>
      </c>
      <c r="F78" s="19">
        <f>VLOOKUP(Z78,主线配置!H:N,6,FALSE)</f>
        <v>3167</v>
      </c>
      <c r="G78" s="19">
        <f>VLOOKUP(Z78,主线配置!H:N,4,FALSE)</f>
        <v>1979</v>
      </c>
      <c r="H78" s="19">
        <f t="shared" si="41"/>
        <v>0</v>
      </c>
      <c r="I78" s="19">
        <f>VLOOKUP(Z78,主线配置!H:N,5,FALSE)</f>
        <v>1979</v>
      </c>
      <c r="J78" s="19">
        <f t="shared" si="44"/>
        <v>0</v>
      </c>
      <c r="K78" s="19">
        <f t="shared" si="44"/>
        <v>100</v>
      </c>
      <c r="L78" s="19">
        <f t="shared" si="44"/>
        <v>0</v>
      </c>
      <c r="M78" s="19">
        <f t="shared" si="44"/>
        <v>0</v>
      </c>
      <c r="N78" s="19">
        <f t="shared" si="44"/>
        <v>95</v>
      </c>
      <c r="O78" s="19">
        <f t="shared" si="44"/>
        <v>0</v>
      </c>
      <c r="P78" s="19">
        <f t="shared" si="44"/>
        <v>0</v>
      </c>
      <c r="Q78" s="19">
        <f t="shared" si="44"/>
        <v>0</v>
      </c>
      <c r="R78" s="19">
        <f t="shared" si="44"/>
        <v>0</v>
      </c>
      <c r="S78" s="19">
        <f t="shared" si="44"/>
        <v>0</v>
      </c>
      <c r="T78" s="19">
        <f t="shared" si="44"/>
        <v>0</v>
      </c>
      <c r="U78" s="19">
        <f t="shared" si="44"/>
        <v>0</v>
      </c>
      <c r="V78" s="19">
        <f t="shared" si="44"/>
        <v>0</v>
      </c>
      <c r="W78" s="19">
        <f>VLOOKUP(Z78,主线配置!F:G,2,FALSE)</f>
        <v>1000074</v>
      </c>
      <c r="X78" s="19">
        <f>VLOOKUP(Z78,主线配置!H:J,3,FALSE)</f>
        <v>30</v>
      </c>
      <c r="Y78" s="11" t="str">
        <f>VLOOKUP(Z78,主线配置!H:I,2,FALSE)</f>
        <v>小花精</v>
      </c>
      <c r="Z78" s="11">
        <f t="shared" si="45"/>
        <v>74</v>
      </c>
    </row>
    <row r="79" spans="1:26" s="11" customFormat="1" x14ac:dyDescent="0.15">
      <c r="A79" s="19">
        <f t="shared" si="42"/>
        <v>1000075</v>
      </c>
      <c r="B79" s="19">
        <f t="shared" si="43"/>
        <v>0</v>
      </c>
      <c r="C79" s="19">
        <f t="shared" si="43"/>
        <v>0</v>
      </c>
      <c r="D79" s="19">
        <f t="shared" si="43"/>
        <v>0</v>
      </c>
      <c r="E79" s="19">
        <f t="shared" si="43"/>
        <v>0</v>
      </c>
      <c r="F79" s="19">
        <f>VLOOKUP(Z79,主线配置!H:N,6,FALSE)</f>
        <v>3167</v>
      </c>
      <c r="G79" s="19">
        <f>VLOOKUP(Z79,主线配置!H:N,4,FALSE)</f>
        <v>1979</v>
      </c>
      <c r="H79" s="19">
        <f t="shared" si="40"/>
        <v>0</v>
      </c>
      <c r="I79" s="19">
        <f>VLOOKUP(Z79,主线配置!H:N,5,FALSE)</f>
        <v>1979</v>
      </c>
      <c r="J79" s="19">
        <f t="shared" si="44"/>
        <v>0</v>
      </c>
      <c r="K79" s="19">
        <f t="shared" si="44"/>
        <v>100</v>
      </c>
      <c r="L79" s="19">
        <f t="shared" si="44"/>
        <v>0</v>
      </c>
      <c r="M79" s="19">
        <f t="shared" si="44"/>
        <v>0</v>
      </c>
      <c r="N79" s="19">
        <f t="shared" si="44"/>
        <v>95</v>
      </c>
      <c r="O79" s="19">
        <f t="shared" si="44"/>
        <v>0</v>
      </c>
      <c r="P79" s="19">
        <f t="shared" si="44"/>
        <v>0</v>
      </c>
      <c r="Q79" s="19">
        <f t="shared" si="44"/>
        <v>0</v>
      </c>
      <c r="R79" s="19">
        <f t="shared" si="44"/>
        <v>0</v>
      </c>
      <c r="S79" s="19">
        <f t="shared" si="44"/>
        <v>0</v>
      </c>
      <c r="T79" s="19">
        <f t="shared" si="44"/>
        <v>0</v>
      </c>
      <c r="U79" s="19">
        <f t="shared" si="44"/>
        <v>0</v>
      </c>
      <c r="V79" s="19">
        <f t="shared" si="44"/>
        <v>0</v>
      </c>
      <c r="W79" s="19">
        <f>VLOOKUP(Z79,主线配置!F:G,2,FALSE)</f>
        <v>1000075</v>
      </c>
      <c r="X79" s="19">
        <f>VLOOKUP(Z79,主线配置!H:J,3,FALSE)</f>
        <v>30</v>
      </c>
      <c r="Y79" s="11" t="str">
        <f>VLOOKUP(Z79,主线配置!H:I,2,FALSE)</f>
        <v>小花精</v>
      </c>
      <c r="Z79" s="11">
        <f t="shared" si="45"/>
        <v>75</v>
      </c>
    </row>
    <row r="80" spans="1:26" s="11" customFormat="1" x14ac:dyDescent="0.15">
      <c r="A80" s="19">
        <f t="shared" si="42"/>
        <v>1000076</v>
      </c>
      <c r="B80" s="19">
        <f t="shared" si="43"/>
        <v>0</v>
      </c>
      <c r="C80" s="19">
        <f t="shared" si="43"/>
        <v>0</v>
      </c>
      <c r="D80" s="19">
        <f t="shared" si="43"/>
        <v>0</v>
      </c>
      <c r="E80" s="19">
        <f t="shared" si="43"/>
        <v>0</v>
      </c>
      <c r="F80" s="19">
        <f>VLOOKUP(Z80,主线配置!H:N,6,FALSE)</f>
        <v>3167</v>
      </c>
      <c r="G80" s="19">
        <f>VLOOKUP(Z80,主线配置!H:N,4,FALSE)</f>
        <v>1979</v>
      </c>
      <c r="H80" s="19">
        <f t="shared" si="41"/>
        <v>0</v>
      </c>
      <c r="I80" s="19">
        <f>VLOOKUP(Z80,主线配置!H:N,5,FALSE)</f>
        <v>1979</v>
      </c>
      <c r="J80" s="19">
        <f t="shared" si="44"/>
        <v>0</v>
      </c>
      <c r="K80" s="19">
        <f t="shared" si="44"/>
        <v>100</v>
      </c>
      <c r="L80" s="19">
        <f t="shared" si="44"/>
        <v>0</v>
      </c>
      <c r="M80" s="19">
        <f t="shared" si="44"/>
        <v>0</v>
      </c>
      <c r="N80" s="19">
        <f t="shared" si="44"/>
        <v>95</v>
      </c>
      <c r="O80" s="19">
        <f t="shared" si="44"/>
        <v>0</v>
      </c>
      <c r="P80" s="19">
        <f t="shared" si="44"/>
        <v>0</v>
      </c>
      <c r="Q80" s="19">
        <f t="shared" si="44"/>
        <v>0</v>
      </c>
      <c r="R80" s="19">
        <f t="shared" si="44"/>
        <v>0</v>
      </c>
      <c r="S80" s="19">
        <f t="shared" si="44"/>
        <v>0</v>
      </c>
      <c r="T80" s="19">
        <f t="shared" si="44"/>
        <v>0</v>
      </c>
      <c r="U80" s="19">
        <f t="shared" si="44"/>
        <v>0</v>
      </c>
      <c r="V80" s="19">
        <f t="shared" si="44"/>
        <v>0</v>
      </c>
      <c r="W80" s="19">
        <f>VLOOKUP(Z80,主线配置!F:G,2,FALSE)</f>
        <v>1000076</v>
      </c>
      <c r="X80" s="19">
        <f>VLOOKUP(Z80,主线配置!H:J,3,FALSE)</f>
        <v>30</v>
      </c>
      <c r="Y80" s="11" t="str">
        <f>VLOOKUP(Z80,主线配置!H:I,2,FALSE)</f>
        <v>小花精</v>
      </c>
      <c r="Z80" s="11">
        <f t="shared" si="45"/>
        <v>76</v>
      </c>
    </row>
    <row r="81" spans="1:26" s="11" customFormat="1" x14ac:dyDescent="0.15">
      <c r="A81" s="19">
        <f t="shared" si="42"/>
        <v>1000077</v>
      </c>
      <c r="B81" s="19">
        <f t="shared" si="43"/>
        <v>0</v>
      </c>
      <c r="C81" s="19">
        <f t="shared" si="43"/>
        <v>0</v>
      </c>
      <c r="D81" s="19">
        <f t="shared" si="43"/>
        <v>0</v>
      </c>
      <c r="E81" s="19">
        <f t="shared" si="43"/>
        <v>0</v>
      </c>
      <c r="F81" s="19">
        <f>VLOOKUP(Z81,主线配置!H:N,6,FALSE)</f>
        <v>3167</v>
      </c>
      <c r="G81" s="19">
        <f>VLOOKUP(Z81,主线配置!H:N,4,FALSE)</f>
        <v>1979</v>
      </c>
      <c r="H81" s="19">
        <f t="shared" si="40"/>
        <v>0</v>
      </c>
      <c r="I81" s="19">
        <f>VLOOKUP(Z81,主线配置!H:N,5,FALSE)</f>
        <v>1979</v>
      </c>
      <c r="J81" s="19">
        <f t="shared" si="44"/>
        <v>0</v>
      </c>
      <c r="K81" s="19">
        <f t="shared" si="44"/>
        <v>100</v>
      </c>
      <c r="L81" s="19">
        <f t="shared" si="44"/>
        <v>0</v>
      </c>
      <c r="M81" s="19">
        <f t="shared" si="44"/>
        <v>0</v>
      </c>
      <c r="N81" s="19">
        <f t="shared" si="44"/>
        <v>95</v>
      </c>
      <c r="O81" s="19">
        <f t="shared" si="44"/>
        <v>0</v>
      </c>
      <c r="P81" s="19">
        <f t="shared" si="44"/>
        <v>0</v>
      </c>
      <c r="Q81" s="19">
        <f t="shared" si="44"/>
        <v>0</v>
      </c>
      <c r="R81" s="19">
        <f t="shared" si="44"/>
        <v>0</v>
      </c>
      <c r="S81" s="19">
        <f t="shared" si="44"/>
        <v>0</v>
      </c>
      <c r="T81" s="19">
        <f t="shared" si="44"/>
        <v>0</v>
      </c>
      <c r="U81" s="19">
        <f t="shared" si="44"/>
        <v>0</v>
      </c>
      <c r="V81" s="19">
        <f t="shared" si="44"/>
        <v>0</v>
      </c>
      <c r="W81" s="19">
        <f>VLOOKUP(Z81,主线配置!F:G,2,FALSE)</f>
        <v>1000077</v>
      </c>
      <c r="X81" s="19">
        <f>VLOOKUP(Z81,主线配置!H:J,3,FALSE)</f>
        <v>30</v>
      </c>
      <c r="Y81" s="11" t="str">
        <f>VLOOKUP(Z81,主线配置!H:I,2,FALSE)</f>
        <v>小蘑菇</v>
      </c>
      <c r="Z81" s="11">
        <f t="shared" si="45"/>
        <v>77</v>
      </c>
    </row>
    <row r="82" spans="1:26" s="11" customFormat="1" x14ac:dyDescent="0.15">
      <c r="A82" s="19">
        <f t="shared" si="42"/>
        <v>1000078</v>
      </c>
      <c r="B82" s="19">
        <f t="shared" si="43"/>
        <v>0</v>
      </c>
      <c r="C82" s="19">
        <f t="shared" si="43"/>
        <v>0</v>
      </c>
      <c r="D82" s="19">
        <f t="shared" si="43"/>
        <v>0</v>
      </c>
      <c r="E82" s="19">
        <f t="shared" si="43"/>
        <v>0</v>
      </c>
      <c r="F82" s="19">
        <f>VLOOKUP(Z82,主线配置!H:N,6,FALSE)</f>
        <v>3167</v>
      </c>
      <c r="G82" s="19">
        <f>VLOOKUP(Z82,主线配置!H:N,4,FALSE)</f>
        <v>1979</v>
      </c>
      <c r="H82" s="19">
        <f t="shared" si="41"/>
        <v>0</v>
      </c>
      <c r="I82" s="19">
        <f>VLOOKUP(Z82,主线配置!H:N,5,FALSE)</f>
        <v>1979</v>
      </c>
      <c r="J82" s="19">
        <f t="shared" si="44"/>
        <v>0</v>
      </c>
      <c r="K82" s="19">
        <f t="shared" si="44"/>
        <v>100</v>
      </c>
      <c r="L82" s="19">
        <f t="shared" si="44"/>
        <v>0</v>
      </c>
      <c r="M82" s="19">
        <f t="shared" si="44"/>
        <v>0</v>
      </c>
      <c r="N82" s="19">
        <f t="shared" si="44"/>
        <v>95</v>
      </c>
      <c r="O82" s="19">
        <f t="shared" si="44"/>
        <v>0</v>
      </c>
      <c r="P82" s="19">
        <f t="shared" si="44"/>
        <v>0</v>
      </c>
      <c r="Q82" s="19">
        <f t="shared" si="44"/>
        <v>0</v>
      </c>
      <c r="R82" s="19">
        <f t="shared" si="44"/>
        <v>0</v>
      </c>
      <c r="S82" s="19">
        <f t="shared" si="44"/>
        <v>0</v>
      </c>
      <c r="T82" s="19">
        <f t="shared" si="44"/>
        <v>0</v>
      </c>
      <c r="U82" s="19">
        <f t="shared" si="44"/>
        <v>0</v>
      </c>
      <c r="V82" s="19">
        <f t="shared" si="44"/>
        <v>0</v>
      </c>
      <c r="W82" s="19">
        <f>VLOOKUP(Z82,主线配置!F:G,2,FALSE)</f>
        <v>1000078</v>
      </c>
      <c r="X82" s="19">
        <f>VLOOKUP(Z82,主线配置!H:J,3,FALSE)</f>
        <v>30</v>
      </c>
      <c r="Y82" s="11" t="str">
        <f>VLOOKUP(Z82,主线配置!H:I,2,FALSE)</f>
        <v>小蘑菇</v>
      </c>
      <c r="Z82" s="11">
        <f t="shared" si="45"/>
        <v>78</v>
      </c>
    </row>
    <row r="83" spans="1:26" s="11" customFormat="1" x14ac:dyDescent="0.15">
      <c r="A83" s="19">
        <f t="shared" si="42"/>
        <v>1000079</v>
      </c>
      <c r="B83" s="19">
        <f t="shared" si="43"/>
        <v>0</v>
      </c>
      <c r="C83" s="19">
        <f t="shared" si="43"/>
        <v>0</v>
      </c>
      <c r="D83" s="19">
        <f t="shared" si="43"/>
        <v>0</v>
      </c>
      <c r="E83" s="19">
        <f t="shared" si="43"/>
        <v>0</v>
      </c>
      <c r="F83" s="19">
        <f>VLOOKUP(Z83,主线配置!H:N,6,FALSE)</f>
        <v>3898</v>
      </c>
      <c r="G83" s="19">
        <f>VLOOKUP(Z83,主线配置!H:N,4,FALSE)</f>
        <v>1682</v>
      </c>
      <c r="H83" s="19">
        <f t="shared" si="40"/>
        <v>0</v>
      </c>
      <c r="I83" s="19">
        <f>VLOOKUP(Z83,主线配置!H:N,5,FALSE)</f>
        <v>1979</v>
      </c>
      <c r="J83" s="19">
        <f t="shared" si="44"/>
        <v>0</v>
      </c>
      <c r="K83" s="19">
        <f t="shared" si="44"/>
        <v>100</v>
      </c>
      <c r="L83" s="19">
        <f t="shared" si="44"/>
        <v>0</v>
      </c>
      <c r="M83" s="19">
        <f t="shared" si="44"/>
        <v>0</v>
      </c>
      <c r="N83" s="19">
        <f t="shared" si="44"/>
        <v>95</v>
      </c>
      <c r="O83" s="19">
        <f t="shared" si="44"/>
        <v>0</v>
      </c>
      <c r="P83" s="19">
        <f t="shared" si="44"/>
        <v>0</v>
      </c>
      <c r="Q83" s="19">
        <f t="shared" si="44"/>
        <v>0</v>
      </c>
      <c r="R83" s="19">
        <f t="shared" si="44"/>
        <v>0</v>
      </c>
      <c r="S83" s="19">
        <f t="shared" si="44"/>
        <v>0</v>
      </c>
      <c r="T83" s="19">
        <f t="shared" si="44"/>
        <v>0</v>
      </c>
      <c r="U83" s="19">
        <f t="shared" si="44"/>
        <v>0</v>
      </c>
      <c r="V83" s="19">
        <f t="shared" si="44"/>
        <v>0</v>
      </c>
      <c r="W83" s="19">
        <f>VLOOKUP(Z83,主线配置!F:G,2,FALSE)</f>
        <v>1000079</v>
      </c>
      <c r="X83" s="19">
        <f>VLOOKUP(Z83,主线配置!H:J,3,FALSE)</f>
        <v>30</v>
      </c>
      <c r="Y83" s="11" t="str">
        <f>VLOOKUP(Z83,主线配置!H:I,2,FALSE)</f>
        <v>甲虫精</v>
      </c>
      <c r="Z83" s="11">
        <f t="shared" si="45"/>
        <v>79</v>
      </c>
    </row>
    <row r="84" spans="1:26" s="11" customFormat="1" x14ac:dyDescent="0.15">
      <c r="A84" s="19">
        <f t="shared" si="42"/>
        <v>1000080</v>
      </c>
      <c r="B84" s="19">
        <f t="shared" si="43"/>
        <v>0</v>
      </c>
      <c r="C84" s="19">
        <f t="shared" si="43"/>
        <v>0</v>
      </c>
      <c r="D84" s="19">
        <f t="shared" si="43"/>
        <v>0</v>
      </c>
      <c r="E84" s="19">
        <f t="shared" si="43"/>
        <v>0</v>
      </c>
      <c r="F84" s="19">
        <f>VLOOKUP(Z84,主线配置!H:N,6,FALSE)</f>
        <v>2660</v>
      </c>
      <c r="G84" s="19">
        <f>VLOOKUP(Z84,主线配置!H:N,4,FALSE)</f>
        <v>2375</v>
      </c>
      <c r="H84" s="19">
        <f t="shared" si="41"/>
        <v>0</v>
      </c>
      <c r="I84" s="19">
        <f>VLOOKUP(Z84,主线配置!H:N,5,FALSE)</f>
        <v>1583</v>
      </c>
      <c r="J84" s="19">
        <f t="shared" si="44"/>
        <v>0</v>
      </c>
      <c r="K84" s="19">
        <f t="shared" si="44"/>
        <v>100</v>
      </c>
      <c r="L84" s="19">
        <f t="shared" si="44"/>
        <v>0</v>
      </c>
      <c r="M84" s="19">
        <f t="shared" si="44"/>
        <v>0</v>
      </c>
      <c r="N84" s="19">
        <f t="shared" si="44"/>
        <v>95</v>
      </c>
      <c r="O84" s="19">
        <f t="shared" si="44"/>
        <v>0</v>
      </c>
      <c r="P84" s="19">
        <f t="shared" si="44"/>
        <v>0</v>
      </c>
      <c r="Q84" s="19">
        <f t="shared" si="44"/>
        <v>0</v>
      </c>
      <c r="R84" s="19">
        <f t="shared" si="44"/>
        <v>0</v>
      </c>
      <c r="S84" s="19">
        <f t="shared" si="44"/>
        <v>0</v>
      </c>
      <c r="T84" s="19">
        <f t="shared" si="44"/>
        <v>0</v>
      </c>
      <c r="U84" s="19">
        <f t="shared" si="44"/>
        <v>0</v>
      </c>
      <c r="V84" s="19">
        <f t="shared" si="44"/>
        <v>0</v>
      </c>
      <c r="W84" s="19">
        <f>VLOOKUP(Z84,主线配置!F:G,2,FALSE)</f>
        <v>1000080</v>
      </c>
      <c r="X84" s="19">
        <f>VLOOKUP(Z84,主线配置!H:J,3,FALSE)</f>
        <v>30</v>
      </c>
      <c r="Y84" s="11" t="str">
        <f>VLOOKUP(Z84,主线配置!H:I,2,FALSE)</f>
        <v>食人花</v>
      </c>
      <c r="Z84" s="11">
        <f t="shared" si="45"/>
        <v>80</v>
      </c>
    </row>
    <row r="85" spans="1:26" s="11" customFormat="1" x14ac:dyDescent="0.15">
      <c r="A85" s="19">
        <f t="shared" si="42"/>
        <v>1000081</v>
      </c>
      <c r="B85" s="19">
        <f t="shared" si="43"/>
        <v>0</v>
      </c>
      <c r="C85" s="19">
        <f t="shared" si="43"/>
        <v>0</v>
      </c>
      <c r="D85" s="19">
        <f t="shared" si="43"/>
        <v>0</v>
      </c>
      <c r="E85" s="19">
        <f t="shared" si="43"/>
        <v>0</v>
      </c>
      <c r="F85" s="19">
        <f>VLOOKUP(Z85,主线配置!H:N,6,FALSE)</f>
        <v>3378</v>
      </c>
      <c r="G85" s="19">
        <f>VLOOKUP(Z85,主线配置!H:N,4,FALSE)</f>
        <v>1880</v>
      </c>
      <c r="H85" s="19">
        <f t="shared" si="40"/>
        <v>0</v>
      </c>
      <c r="I85" s="19">
        <f>VLOOKUP(Z85,主线配置!H:N,5,FALSE)</f>
        <v>1979</v>
      </c>
      <c r="J85" s="19">
        <f t="shared" si="44"/>
        <v>0</v>
      </c>
      <c r="K85" s="19">
        <f t="shared" si="44"/>
        <v>100</v>
      </c>
      <c r="L85" s="19">
        <f t="shared" si="44"/>
        <v>0</v>
      </c>
      <c r="M85" s="19">
        <f t="shared" si="44"/>
        <v>0</v>
      </c>
      <c r="N85" s="19">
        <f t="shared" si="44"/>
        <v>95</v>
      </c>
      <c r="O85" s="19">
        <f t="shared" si="44"/>
        <v>0</v>
      </c>
      <c r="P85" s="19">
        <f t="shared" si="44"/>
        <v>0</v>
      </c>
      <c r="Q85" s="19">
        <f t="shared" si="44"/>
        <v>0</v>
      </c>
      <c r="R85" s="19">
        <f t="shared" si="44"/>
        <v>0</v>
      </c>
      <c r="S85" s="19">
        <f t="shared" si="44"/>
        <v>0</v>
      </c>
      <c r="T85" s="19">
        <f t="shared" si="44"/>
        <v>0</v>
      </c>
      <c r="U85" s="19">
        <f t="shared" si="44"/>
        <v>0</v>
      </c>
      <c r="V85" s="19">
        <f t="shared" si="44"/>
        <v>0</v>
      </c>
      <c r="W85" s="19">
        <f>VLOOKUP(Z85,主线配置!F:G,2,FALSE)</f>
        <v>1000081</v>
      </c>
      <c r="X85" s="19">
        <f>VLOOKUP(Z85,主线配置!H:J,3,FALSE)</f>
        <v>30</v>
      </c>
      <c r="Y85" s="11" t="str">
        <f>VLOOKUP(Z85,主线配置!H:I,2,FALSE)</f>
        <v>小恶魔</v>
      </c>
      <c r="Z85" s="11">
        <f t="shared" si="45"/>
        <v>81</v>
      </c>
    </row>
    <row r="86" spans="1:26" s="11" customFormat="1" x14ac:dyDescent="0.15">
      <c r="A86" s="19">
        <f t="shared" si="42"/>
        <v>1000082</v>
      </c>
      <c r="B86" s="19">
        <f t="shared" si="43"/>
        <v>0</v>
      </c>
      <c r="C86" s="19">
        <f t="shared" si="43"/>
        <v>0</v>
      </c>
      <c r="D86" s="19">
        <f t="shared" si="43"/>
        <v>0</v>
      </c>
      <c r="E86" s="19">
        <f t="shared" si="43"/>
        <v>0</v>
      </c>
      <c r="F86" s="19">
        <f>VLOOKUP(Z86,主线配置!H:N,6,FALSE)</f>
        <v>4208</v>
      </c>
      <c r="G86" s="19">
        <f>VLOOKUP(Z86,主线配置!H:N,4,FALSE)</f>
        <v>2071</v>
      </c>
      <c r="H86" s="19">
        <f t="shared" si="41"/>
        <v>0</v>
      </c>
      <c r="I86" s="19">
        <f>VLOOKUP(Z86,主线配置!H:N,5,FALSE)</f>
        <v>2301</v>
      </c>
      <c r="J86" s="19">
        <f t="shared" si="44"/>
        <v>0</v>
      </c>
      <c r="K86" s="19">
        <f t="shared" si="44"/>
        <v>100</v>
      </c>
      <c r="L86" s="19">
        <f t="shared" si="44"/>
        <v>0</v>
      </c>
      <c r="M86" s="19">
        <f t="shared" si="44"/>
        <v>0</v>
      </c>
      <c r="N86" s="19">
        <f t="shared" si="44"/>
        <v>95</v>
      </c>
      <c r="O86" s="19">
        <f t="shared" si="44"/>
        <v>0</v>
      </c>
      <c r="P86" s="19">
        <f t="shared" si="44"/>
        <v>0</v>
      </c>
      <c r="Q86" s="19">
        <f t="shared" si="44"/>
        <v>0</v>
      </c>
      <c r="R86" s="19">
        <f t="shared" si="44"/>
        <v>0</v>
      </c>
      <c r="S86" s="19">
        <f t="shared" si="44"/>
        <v>0</v>
      </c>
      <c r="T86" s="19">
        <f t="shared" si="44"/>
        <v>0</v>
      </c>
      <c r="U86" s="19">
        <f t="shared" si="44"/>
        <v>0</v>
      </c>
      <c r="V86" s="19">
        <f t="shared" si="44"/>
        <v>0</v>
      </c>
      <c r="W86" s="19">
        <f>VLOOKUP(Z86,主线配置!F:G,2,FALSE)</f>
        <v>1000082</v>
      </c>
      <c r="X86" s="19">
        <f>VLOOKUP(Z86,主线配置!H:J,3,FALSE)</f>
        <v>32</v>
      </c>
      <c r="Y86" s="11" t="str">
        <f>VLOOKUP(Z86,主线配置!H:I,2,FALSE)</f>
        <v>人鱼守卫</v>
      </c>
      <c r="Z86" s="11">
        <f t="shared" si="45"/>
        <v>82</v>
      </c>
    </row>
    <row r="87" spans="1:26" s="11" customFormat="1" x14ac:dyDescent="0.15">
      <c r="A87" s="19">
        <f t="shared" si="42"/>
        <v>1000083</v>
      </c>
      <c r="B87" s="19">
        <f t="shared" ref="B87:E102" si="46">B86</f>
        <v>0</v>
      </c>
      <c r="C87" s="19">
        <f t="shared" si="46"/>
        <v>0</v>
      </c>
      <c r="D87" s="19">
        <f t="shared" si="46"/>
        <v>0</v>
      </c>
      <c r="E87" s="19">
        <f t="shared" si="46"/>
        <v>0</v>
      </c>
      <c r="F87" s="19">
        <f>VLOOKUP(Z87,主线配置!H:N,6,FALSE)</f>
        <v>4208</v>
      </c>
      <c r="G87" s="19">
        <f>VLOOKUP(Z87,主线配置!H:N,4,FALSE)</f>
        <v>2071</v>
      </c>
      <c r="H87" s="19">
        <f t="shared" si="40"/>
        <v>0</v>
      </c>
      <c r="I87" s="19">
        <f>VLOOKUP(Z87,主线配置!H:N,5,FALSE)</f>
        <v>2301</v>
      </c>
      <c r="J87" s="19">
        <f t="shared" ref="J87:V102" si="47">J86</f>
        <v>0</v>
      </c>
      <c r="K87" s="19">
        <f t="shared" si="47"/>
        <v>100</v>
      </c>
      <c r="L87" s="19">
        <f t="shared" si="47"/>
        <v>0</v>
      </c>
      <c r="M87" s="19">
        <f t="shared" si="47"/>
        <v>0</v>
      </c>
      <c r="N87" s="19">
        <f t="shared" si="47"/>
        <v>95</v>
      </c>
      <c r="O87" s="19">
        <f t="shared" si="47"/>
        <v>0</v>
      </c>
      <c r="P87" s="19">
        <f t="shared" si="47"/>
        <v>0</v>
      </c>
      <c r="Q87" s="19">
        <f t="shared" si="47"/>
        <v>0</v>
      </c>
      <c r="R87" s="19">
        <f t="shared" si="47"/>
        <v>0</v>
      </c>
      <c r="S87" s="19">
        <f t="shared" si="47"/>
        <v>0</v>
      </c>
      <c r="T87" s="19">
        <f t="shared" si="47"/>
        <v>0</v>
      </c>
      <c r="U87" s="19">
        <f t="shared" si="47"/>
        <v>0</v>
      </c>
      <c r="V87" s="19">
        <f t="shared" si="47"/>
        <v>0</v>
      </c>
      <c r="W87" s="19">
        <f>VLOOKUP(Z87,主线配置!F:G,2,FALSE)</f>
        <v>1000083</v>
      </c>
      <c r="X87" s="19">
        <f>VLOOKUP(Z87,主线配置!H:J,3,FALSE)</f>
        <v>32</v>
      </c>
      <c r="Y87" s="11" t="str">
        <f>VLOOKUP(Z87,主线配置!H:I,2,FALSE)</f>
        <v>人鱼守卫</v>
      </c>
      <c r="Z87" s="11">
        <f t="shared" si="45"/>
        <v>83</v>
      </c>
    </row>
    <row r="88" spans="1:26" s="11" customFormat="1" x14ac:dyDescent="0.15">
      <c r="A88" s="19">
        <f t="shared" si="42"/>
        <v>1000084</v>
      </c>
      <c r="B88" s="19">
        <f t="shared" si="46"/>
        <v>0</v>
      </c>
      <c r="C88" s="19">
        <f t="shared" si="46"/>
        <v>0</v>
      </c>
      <c r="D88" s="19">
        <f t="shared" si="46"/>
        <v>0</v>
      </c>
      <c r="E88" s="19">
        <f t="shared" si="46"/>
        <v>0</v>
      </c>
      <c r="F88" s="19">
        <f>VLOOKUP(Z88,主线配置!H:N,6,FALSE)</f>
        <v>4208</v>
      </c>
      <c r="G88" s="19">
        <f>VLOOKUP(Z88,主线配置!H:N,4,FALSE)</f>
        <v>2071</v>
      </c>
      <c r="H88" s="19">
        <f t="shared" si="41"/>
        <v>0</v>
      </c>
      <c r="I88" s="19">
        <f>VLOOKUP(Z88,主线配置!H:N,5,FALSE)</f>
        <v>2301</v>
      </c>
      <c r="J88" s="19">
        <f t="shared" si="47"/>
        <v>0</v>
      </c>
      <c r="K88" s="19">
        <f t="shared" si="47"/>
        <v>100</v>
      </c>
      <c r="L88" s="19">
        <f t="shared" si="47"/>
        <v>0</v>
      </c>
      <c r="M88" s="19">
        <f t="shared" si="47"/>
        <v>0</v>
      </c>
      <c r="N88" s="19">
        <f t="shared" si="47"/>
        <v>95</v>
      </c>
      <c r="O88" s="19">
        <f t="shared" si="47"/>
        <v>0</v>
      </c>
      <c r="P88" s="19">
        <f t="shared" si="47"/>
        <v>0</v>
      </c>
      <c r="Q88" s="19">
        <f t="shared" si="47"/>
        <v>0</v>
      </c>
      <c r="R88" s="19">
        <f t="shared" si="47"/>
        <v>0</v>
      </c>
      <c r="S88" s="19">
        <f t="shared" si="47"/>
        <v>0</v>
      </c>
      <c r="T88" s="19">
        <f t="shared" si="47"/>
        <v>0</v>
      </c>
      <c r="U88" s="19">
        <f t="shared" si="47"/>
        <v>0</v>
      </c>
      <c r="V88" s="19">
        <f t="shared" si="47"/>
        <v>0</v>
      </c>
      <c r="W88" s="19">
        <f>VLOOKUP(Z88,主线配置!F:G,2,FALSE)</f>
        <v>1000084</v>
      </c>
      <c r="X88" s="19">
        <f>VLOOKUP(Z88,主线配置!H:J,3,FALSE)</f>
        <v>32</v>
      </c>
      <c r="Y88" s="11" t="str">
        <f>VLOOKUP(Z88,主线配置!H:I,2,FALSE)</f>
        <v>人鱼守卫</v>
      </c>
      <c r="Z88" s="11">
        <f t="shared" si="45"/>
        <v>84</v>
      </c>
    </row>
    <row r="89" spans="1:26" s="11" customFormat="1" x14ac:dyDescent="0.15">
      <c r="A89" s="19">
        <f t="shared" si="42"/>
        <v>1000085</v>
      </c>
      <c r="B89" s="19">
        <f t="shared" si="46"/>
        <v>0</v>
      </c>
      <c r="C89" s="19">
        <f t="shared" si="46"/>
        <v>0</v>
      </c>
      <c r="D89" s="19">
        <f t="shared" si="46"/>
        <v>0</v>
      </c>
      <c r="E89" s="19">
        <f t="shared" si="46"/>
        <v>0</v>
      </c>
      <c r="F89" s="19">
        <f>VLOOKUP(Z89,主线配置!H:N,6,FALSE)</f>
        <v>4366</v>
      </c>
      <c r="G89" s="19">
        <f>VLOOKUP(Z89,主线配置!H:N,4,FALSE)</f>
        <v>2071</v>
      </c>
      <c r="H89" s="19">
        <f t="shared" si="40"/>
        <v>0</v>
      </c>
      <c r="I89" s="19">
        <f>VLOOKUP(Z89,主线配置!H:N,5,FALSE)</f>
        <v>1956</v>
      </c>
      <c r="J89" s="19">
        <f t="shared" si="47"/>
        <v>0</v>
      </c>
      <c r="K89" s="19">
        <f t="shared" si="47"/>
        <v>100</v>
      </c>
      <c r="L89" s="19">
        <f t="shared" si="47"/>
        <v>0</v>
      </c>
      <c r="M89" s="19">
        <f t="shared" si="47"/>
        <v>0</v>
      </c>
      <c r="N89" s="19">
        <f t="shared" si="47"/>
        <v>95</v>
      </c>
      <c r="O89" s="19">
        <f t="shared" si="47"/>
        <v>0</v>
      </c>
      <c r="P89" s="19">
        <f t="shared" si="47"/>
        <v>0</v>
      </c>
      <c r="Q89" s="19">
        <f t="shared" si="47"/>
        <v>0</v>
      </c>
      <c r="R89" s="19">
        <f t="shared" si="47"/>
        <v>0</v>
      </c>
      <c r="S89" s="19">
        <f t="shared" si="47"/>
        <v>0</v>
      </c>
      <c r="T89" s="19">
        <f t="shared" si="47"/>
        <v>0</v>
      </c>
      <c r="U89" s="19">
        <f t="shared" si="47"/>
        <v>0</v>
      </c>
      <c r="V89" s="19">
        <f t="shared" si="47"/>
        <v>0</v>
      </c>
      <c r="W89" s="19">
        <f>VLOOKUP(Z89,主线配置!F:G,2,FALSE)</f>
        <v>1000085</v>
      </c>
      <c r="X89" s="19">
        <f>VLOOKUP(Z89,主线配置!H:J,3,FALSE)</f>
        <v>32</v>
      </c>
      <c r="Y89" s="11" t="str">
        <f>VLOOKUP(Z89,主线配置!H:I,2,FALSE)</f>
        <v>鱼精</v>
      </c>
      <c r="Z89" s="11">
        <f t="shared" si="45"/>
        <v>85</v>
      </c>
    </row>
    <row r="90" spans="1:26" s="11" customFormat="1" x14ac:dyDescent="0.15">
      <c r="A90" s="19">
        <f t="shared" si="42"/>
        <v>1000086</v>
      </c>
      <c r="B90" s="19">
        <f t="shared" si="46"/>
        <v>0</v>
      </c>
      <c r="C90" s="19">
        <f t="shared" si="46"/>
        <v>0</v>
      </c>
      <c r="D90" s="19">
        <f t="shared" si="46"/>
        <v>0</v>
      </c>
      <c r="E90" s="19">
        <f t="shared" si="46"/>
        <v>0</v>
      </c>
      <c r="F90" s="19">
        <f>VLOOKUP(Z90,主线配置!H:N,6,FALSE)</f>
        <v>4366</v>
      </c>
      <c r="G90" s="19">
        <f>VLOOKUP(Z90,主线配置!H:N,4,FALSE)</f>
        <v>2071</v>
      </c>
      <c r="H90" s="19">
        <f t="shared" si="41"/>
        <v>0</v>
      </c>
      <c r="I90" s="19">
        <f>VLOOKUP(Z90,主线配置!H:N,5,FALSE)</f>
        <v>1956</v>
      </c>
      <c r="J90" s="19">
        <f t="shared" si="47"/>
        <v>0</v>
      </c>
      <c r="K90" s="19">
        <f t="shared" si="47"/>
        <v>100</v>
      </c>
      <c r="L90" s="19">
        <f t="shared" si="47"/>
        <v>0</v>
      </c>
      <c r="M90" s="19">
        <f t="shared" si="47"/>
        <v>0</v>
      </c>
      <c r="N90" s="19">
        <f t="shared" si="47"/>
        <v>95</v>
      </c>
      <c r="O90" s="19">
        <f t="shared" si="47"/>
        <v>0</v>
      </c>
      <c r="P90" s="19">
        <f t="shared" si="47"/>
        <v>0</v>
      </c>
      <c r="Q90" s="19">
        <f t="shared" si="47"/>
        <v>0</v>
      </c>
      <c r="R90" s="19">
        <f t="shared" si="47"/>
        <v>0</v>
      </c>
      <c r="S90" s="19">
        <f t="shared" si="47"/>
        <v>0</v>
      </c>
      <c r="T90" s="19">
        <f t="shared" si="47"/>
        <v>0</v>
      </c>
      <c r="U90" s="19">
        <f t="shared" si="47"/>
        <v>0</v>
      </c>
      <c r="V90" s="19">
        <f t="shared" si="47"/>
        <v>0</v>
      </c>
      <c r="W90" s="19">
        <f>VLOOKUP(Z90,主线配置!F:G,2,FALSE)</f>
        <v>1000086</v>
      </c>
      <c r="X90" s="19">
        <f>VLOOKUP(Z90,主线配置!H:J,3,FALSE)</f>
        <v>32</v>
      </c>
      <c r="Y90" s="11" t="str">
        <f>VLOOKUP(Z90,主线配置!H:I,2,FALSE)</f>
        <v>鱼精</v>
      </c>
      <c r="Z90" s="11">
        <f t="shared" si="45"/>
        <v>86</v>
      </c>
    </row>
    <row r="91" spans="1:26" s="11" customFormat="1" x14ac:dyDescent="0.15">
      <c r="A91" s="19">
        <f t="shared" si="42"/>
        <v>1000087</v>
      </c>
      <c r="B91" s="19">
        <f t="shared" si="46"/>
        <v>0</v>
      </c>
      <c r="C91" s="19">
        <f t="shared" si="46"/>
        <v>0</v>
      </c>
      <c r="D91" s="19">
        <f t="shared" si="46"/>
        <v>0</v>
      </c>
      <c r="E91" s="19">
        <f t="shared" si="46"/>
        <v>0</v>
      </c>
      <c r="F91" s="19">
        <f>VLOOKUP(Z91,主线配置!H:N,6,FALSE)</f>
        <v>4532</v>
      </c>
      <c r="G91" s="19">
        <f>VLOOKUP(Z91,主线配置!H:N,4,FALSE)</f>
        <v>1956</v>
      </c>
      <c r="H91" s="19">
        <f t="shared" si="40"/>
        <v>0</v>
      </c>
      <c r="I91" s="19">
        <f>VLOOKUP(Z91,主线配置!H:N,5,FALSE)</f>
        <v>2301</v>
      </c>
      <c r="J91" s="19">
        <f t="shared" si="47"/>
        <v>0</v>
      </c>
      <c r="K91" s="19">
        <f t="shared" si="47"/>
        <v>100</v>
      </c>
      <c r="L91" s="19">
        <f t="shared" si="47"/>
        <v>0</v>
      </c>
      <c r="M91" s="19">
        <f t="shared" si="47"/>
        <v>0</v>
      </c>
      <c r="N91" s="19">
        <f t="shared" si="47"/>
        <v>95</v>
      </c>
      <c r="O91" s="19">
        <f t="shared" si="47"/>
        <v>0</v>
      </c>
      <c r="P91" s="19">
        <f t="shared" si="47"/>
        <v>0</v>
      </c>
      <c r="Q91" s="19">
        <f t="shared" si="47"/>
        <v>0</v>
      </c>
      <c r="R91" s="19">
        <f t="shared" si="47"/>
        <v>0</v>
      </c>
      <c r="S91" s="19">
        <f t="shared" si="47"/>
        <v>0</v>
      </c>
      <c r="T91" s="19">
        <f t="shared" si="47"/>
        <v>0</v>
      </c>
      <c r="U91" s="19">
        <f t="shared" si="47"/>
        <v>0</v>
      </c>
      <c r="V91" s="19">
        <f t="shared" si="47"/>
        <v>0</v>
      </c>
      <c r="W91" s="19">
        <f>VLOOKUP(Z91,主线配置!F:G,2,FALSE)</f>
        <v>1000087</v>
      </c>
      <c r="X91" s="19">
        <f>VLOOKUP(Z91,主线配置!H:J,3,FALSE)</f>
        <v>32</v>
      </c>
      <c r="Y91" s="11" t="str">
        <f>VLOOKUP(Z91,主线配置!H:I,2,FALSE)</f>
        <v>甲虫精</v>
      </c>
      <c r="Z91" s="11">
        <f t="shared" si="45"/>
        <v>87</v>
      </c>
    </row>
    <row r="92" spans="1:26" s="11" customFormat="1" x14ac:dyDescent="0.15">
      <c r="A92" s="19">
        <f t="shared" si="42"/>
        <v>1000088</v>
      </c>
      <c r="B92" s="19">
        <f t="shared" si="46"/>
        <v>0</v>
      </c>
      <c r="C92" s="19">
        <f t="shared" si="46"/>
        <v>0</v>
      </c>
      <c r="D92" s="19">
        <f t="shared" si="46"/>
        <v>0</v>
      </c>
      <c r="E92" s="19">
        <f t="shared" si="46"/>
        <v>0</v>
      </c>
      <c r="F92" s="19">
        <f>VLOOKUP(Z92,主线配置!H:N,6,FALSE)</f>
        <v>4532</v>
      </c>
      <c r="G92" s="19">
        <f>VLOOKUP(Z92,主线配置!H:N,4,FALSE)</f>
        <v>1956</v>
      </c>
      <c r="H92" s="19">
        <f t="shared" si="41"/>
        <v>0</v>
      </c>
      <c r="I92" s="19">
        <f>VLOOKUP(Z92,主线配置!H:N,5,FALSE)</f>
        <v>2301</v>
      </c>
      <c r="J92" s="19">
        <f t="shared" si="47"/>
        <v>0</v>
      </c>
      <c r="K92" s="19">
        <f t="shared" si="47"/>
        <v>100</v>
      </c>
      <c r="L92" s="19">
        <f t="shared" si="47"/>
        <v>0</v>
      </c>
      <c r="M92" s="19">
        <f t="shared" si="47"/>
        <v>0</v>
      </c>
      <c r="N92" s="19">
        <f t="shared" si="47"/>
        <v>95</v>
      </c>
      <c r="O92" s="19">
        <f t="shared" si="47"/>
        <v>0</v>
      </c>
      <c r="P92" s="19">
        <f t="shared" si="47"/>
        <v>0</v>
      </c>
      <c r="Q92" s="19">
        <f t="shared" si="47"/>
        <v>0</v>
      </c>
      <c r="R92" s="19">
        <f t="shared" si="47"/>
        <v>0</v>
      </c>
      <c r="S92" s="19">
        <f t="shared" si="47"/>
        <v>0</v>
      </c>
      <c r="T92" s="19">
        <f t="shared" si="47"/>
        <v>0</v>
      </c>
      <c r="U92" s="19">
        <f t="shared" si="47"/>
        <v>0</v>
      </c>
      <c r="V92" s="19">
        <f t="shared" si="47"/>
        <v>0</v>
      </c>
      <c r="W92" s="19">
        <f>VLOOKUP(Z92,主线配置!F:G,2,FALSE)</f>
        <v>1000088</v>
      </c>
      <c r="X92" s="19">
        <f>VLOOKUP(Z92,主线配置!H:J,3,FALSE)</f>
        <v>32</v>
      </c>
      <c r="Y92" s="11" t="str">
        <f>VLOOKUP(Z92,主线配置!H:I,2,FALSE)</f>
        <v>甲虫精</v>
      </c>
      <c r="Z92" s="11">
        <f t="shared" si="45"/>
        <v>88</v>
      </c>
    </row>
    <row r="93" spans="1:26" s="11" customFormat="1" x14ac:dyDescent="0.15">
      <c r="A93" s="19">
        <f t="shared" si="42"/>
        <v>1000089</v>
      </c>
      <c r="B93" s="19">
        <f t="shared" si="46"/>
        <v>0</v>
      </c>
      <c r="C93" s="19">
        <f t="shared" si="46"/>
        <v>0</v>
      </c>
      <c r="D93" s="19">
        <f t="shared" si="46"/>
        <v>0</v>
      </c>
      <c r="E93" s="19">
        <f t="shared" si="46"/>
        <v>0</v>
      </c>
      <c r="F93" s="19">
        <f>VLOOKUP(Z93,主线配置!H:N,6,FALSE)</f>
        <v>3093</v>
      </c>
      <c r="G93" s="19">
        <f>VLOOKUP(Z93,主线配置!H:N,4,FALSE)</f>
        <v>2761</v>
      </c>
      <c r="H93" s="19">
        <f t="shared" si="40"/>
        <v>0</v>
      </c>
      <c r="I93" s="19">
        <f>VLOOKUP(Z93,主线配置!H:N,5,FALSE)</f>
        <v>1841</v>
      </c>
      <c r="J93" s="19">
        <f t="shared" si="47"/>
        <v>0</v>
      </c>
      <c r="K93" s="19">
        <f t="shared" si="47"/>
        <v>100</v>
      </c>
      <c r="L93" s="19">
        <f t="shared" si="47"/>
        <v>0</v>
      </c>
      <c r="M93" s="19">
        <f t="shared" si="47"/>
        <v>0</v>
      </c>
      <c r="N93" s="19">
        <f t="shared" si="47"/>
        <v>95</v>
      </c>
      <c r="O93" s="19">
        <f t="shared" si="47"/>
        <v>0</v>
      </c>
      <c r="P93" s="19">
        <f t="shared" si="47"/>
        <v>0</v>
      </c>
      <c r="Q93" s="19">
        <f t="shared" si="47"/>
        <v>0</v>
      </c>
      <c r="R93" s="19">
        <f t="shared" si="47"/>
        <v>0</v>
      </c>
      <c r="S93" s="19">
        <f t="shared" si="47"/>
        <v>0</v>
      </c>
      <c r="T93" s="19">
        <f t="shared" si="47"/>
        <v>0</v>
      </c>
      <c r="U93" s="19">
        <f t="shared" si="47"/>
        <v>0</v>
      </c>
      <c r="V93" s="19">
        <f t="shared" si="47"/>
        <v>0</v>
      </c>
      <c r="W93" s="19">
        <f>VLOOKUP(Z93,主线配置!F:G,2,FALSE)</f>
        <v>1000089</v>
      </c>
      <c r="X93" s="19">
        <f>VLOOKUP(Z93,主线配置!H:J,3,FALSE)</f>
        <v>32</v>
      </c>
      <c r="Y93" s="11" t="str">
        <f>VLOOKUP(Z93,主线配置!H:I,2,FALSE)</f>
        <v>食人花</v>
      </c>
      <c r="Z93" s="11">
        <f t="shared" si="45"/>
        <v>89</v>
      </c>
    </row>
    <row r="94" spans="1:26" s="11" customFormat="1" x14ac:dyDescent="0.15">
      <c r="A94" s="19">
        <f t="shared" si="42"/>
        <v>1000090</v>
      </c>
      <c r="B94" s="19">
        <f t="shared" si="46"/>
        <v>0</v>
      </c>
      <c r="C94" s="19">
        <f t="shared" si="46"/>
        <v>0</v>
      </c>
      <c r="D94" s="19">
        <f t="shared" si="46"/>
        <v>0</v>
      </c>
      <c r="E94" s="19">
        <f t="shared" si="46"/>
        <v>0</v>
      </c>
      <c r="F94" s="19">
        <f>VLOOKUP(Z94,主线配置!H:N,6,FALSE)</f>
        <v>3927</v>
      </c>
      <c r="G94" s="19">
        <f>VLOOKUP(Z94,主线配置!H:N,4,FALSE)</f>
        <v>2186</v>
      </c>
      <c r="H94" s="19">
        <f t="shared" si="41"/>
        <v>0</v>
      </c>
      <c r="I94" s="19">
        <f>VLOOKUP(Z94,主线配置!H:N,5,FALSE)</f>
        <v>2301</v>
      </c>
      <c r="J94" s="19">
        <f t="shared" si="47"/>
        <v>0</v>
      </c>
      <c r="K94" s="19">
        <f t="shared" si="47"/>
        <v>100</v>
      </c>
      <c r="L94" s="19">
        <f t="shared" si="47"/>
        <v>0</v>
      </c>
      <c r="M94" s="19">
        <f t="shared" si="47"/>
        <v>0</v>
      </c>
      <c r="N94" s="19">
        <f t="shared" si="47"/>
        <v>95</v>
      </c>
      <c r="O94" s="19">
        <f t="shared" si="47"/>
        <v>0</v>
      </c>
      <c r="P94" s="19">
        <f t="shared" si="47"/>
        <v>0</v>
      </c>
      <c r="Q94" s="19">
        <f t="shared" si="47"/>
        <v>0</v>
      </c>
      <c r="R94" s="19">
        <f t="shared" si="47"/>
        <v>0</v>
      </c>
      <c r="S94" s="19">
        <f t="shared" si="47"/>
        <v>0</v>
      </c>
      <c r="T94" s="19">
        <f t="shared" si="47"/>
        <v>0</v>
      </c>
      <c r="U94" s="19">
        <f t="shared" si="47"/>
        <v>0</v>
      </c>
      <c r="V94" s="19">
        <f t="shared" si="47"/>
        <v>0</v>
      </c>
      <c r="W94" s="19">
        <f>VLOOKUP(Z94,主线配置!F:G,2,FALSE)</f>
        <v>1000090</v>
      </c>
      <c r="X94" s="19">
        <f>VLOOKUP(Z94,主线配置!H:J,3,FALSE)</f>
        <v>32</v>
      </c>
      <c r="Y94" s="11" t="str">
        <f>VLOOKUP(Z94,主线配置!H:I,2,FALSE)</f>
        <v>小恶魔</v>
      </c>
      <c r="Z94" s="11">
        <f t="shared" si="45"/>
        <v>90</v>
      </c>
    </row>
    <row r="95" spans="1:26" s="11" customFormat="1" x14ac:dyDescent="0.15">
      <c r="A95" s="19">
        <f t="shared" si="42"/>
        <v>1000091</v>
      </c>
      <c r="B95" s="19">
        <f t="shared" si="46"/>
        <v>0</v>
      </c>
      <c r="C95" s="19">
        <f t="shared" si="46"/>
        <v>0</v>
      </c>
      <c r="D95" s="19">
        <f t="shared" si="46"/>
        <v>0</v>
      </c>
      <c r="E95" s="19">
        <f t="shared" si="46"/>
        <v>0</v>
      </c>
      <c r="F95" s="19">
        <f>VLOOKUP(Z95,主线配置!H:N,6,FALSE)</f>
        <v>3927</v>
      </c>
      <c r="G95" s="19">
        <f>VLOOKUP(Z95,主线配置!H:N,4,FALSE)</f>
        <v>2186</v>
      </c>
      <c r="H95" s="19">
        <f t="shared" si="40"/>
        <v>0</v>
      </c>
      <c r="I95" s="19">
        <f>VLOOKUP(Z95,主线配置!H:N,5,FALSE)</f>
        <v>2301</v>
      </c>
      <c r="J95" s="19">
        <f t="shared" si="47"/>
        <v>0</v>
      </c>
      <c r="K95" s="19">
        <f t="shared" si="47"/>
        <v>100</v>
      </c>
      <c r="L95" s="19">
        <f t="shared" si="47"/>
        <v>0</v>
      </c>
      <c r="M95" s="19">
        <f t="shared" si="47"/>
        <v>0</v>
      </c>
      <c r="N95" s="19">
        <f t="shared" si="47"/>
        <v>95</v>
      </c>
      <c r="O95" s="19">
        <f t="shared" si="47"/>
        <v>0</v>
      </c>
      <c r="P95" s="19">
        <f t="shared" si="47"/>
        <v>0</v>
      </c>
      <c r="Q95" s="19">
        <f t="shared" si="47"/>
        <v>0</v>
      </c>
      <c r="R95" s="19">
        <f t="shared" si="47"/>
        <v>0</v>
      </c>
      <c r="S95" s="19">
        <f t="shared" si="47"/>
        <v>0</v>
      </c>
      <c r="T95" s="19">
        <f t="shared" si="47"/>
        <v>0</v>
      </c>
      <c r="U95" s="19">
        <f t="shared" si="47"/>
        <v>0</v>
      </c>
      <c r="V95" s="19">
        <f t="shared" si="47"/>
        <v>0</v>
      </c>
      <c r="W95" s="19">
        <f>VLOOKUP(Z95,主线配置!F:G,2,FALSE)</f>
        <v>1000091</v>
      </c>
      <c r="X95" s="19">
        <f>VLOOKUP(Z95,主线配置!H:J,3,FALSE)</f>
        <v>32</v>
      </c>
      <c r="Y95" s="11" t="str">
        <f>VLOOKUP(Z95,主线配置!H:I,2,FALSE)</f>
        <v>小恶魔</v>
      </c>
      <c r="Z95" s="11">
        <f t="shared" si="45"/>
        <v>91</v>
      </c>
    </row>
    <row r="96" spans="1:26" s="11" customFormat="1" x14ac:dyDescent="0.15">
      <c r="A96" s="19">
        <f t="shared" si="42"/>
        <v>1000092</v>
      </c>
      <c r="B96" s="19">
        <f t="shared" si="46"/>
        <v>0</v>
      </c>
      <c r="C96" s="19">
        <f t="shared" si="46"/>
        <v>0</v>
      </c>
      <c r="D96" s="19">
        <f t="shared" si="46"/>
        <v>0</v>
      </c>
      <c r="E96" s="19">
        <f t="shared" si="46"/>
        <v>0</v>
      </c>
      <c r="F96" s="19">
        <f>VLOOKUP(Z96,主线配置!H:N,6,FALSE)</f>
        <v>8764</v>
      </c>
      <c r="G96" s="19">
        <f>VLOOKUP(Z96,主线配置!H:N,4,FALSE)</f>
        <v>4313</v>
      </c>
      <c r="H96" s="19">
        <f t="shared" si="41"/>
        <v>0</v>
      </c>
      <c r="I96" s="19">
        <f>VLOOKUP(Z96,主线配置!H:N,5,FALSE)</f>
        <v>4793</v>
      </c>
      <c r="J96" s="19">
        <f t="shared" si="47"/>
        <v>0</v>
      </c>
      <c r="K96" s="19">
        <f t="shared" si="47"/>
        <v>100</v>
      </c>
      <c r="L96" s="19">
        <f t="shared" si="47"/>
        <v>0</v>
      </c>
      <c r="M96" s="19">
        <f t="shared" si="47"/>
        <v>0</v>
      </c>
      <c r="N96" s="19">
        <f t="shared" si="47"/>
        <v>95</v>
      </c>
      <c r="O96" s="19">
        <f t="shared" si="47"/>
        <v>0</v>
      </c>
      <c r="P96" s="19">
        <f t="shared" si="47"/>
        <v>0</v>
      </c>
      <c r="Q96" s="19">
        <f t="shared" si="47"/>
        <v>0</v>
      </c>
      <c r="R96" s="19">
        <f t="shared" si="47"/>
        <v>0</v>
      </c>
      <c r="S96" s="19">
        <f t="shared" si="47"/>
        <v>0</v>
      </c>
      <c r="T96" s="19">
        <f t="shared" si="47"/>
        <v>0</v>
      </c>
      <c r="U96" s="19">
        <f t="shared" si="47"/>
        <v>0</v>
      </c>
      <c r="V96" s="19">
        <f t="shared" si="47"/>
        <v>0</v>
      </c>
      <c r="W96" s="19">
        <f>VLOOKUP(Z96,主线配置!F:G,2,FALSE)</f>
        <v>1000092</v>
      </c>
      <c r="X96" s="19">
        <f>VLOOKUP(Z96,主线配置!H:J,3,FALSE)</f>
        <v>37</v>
      </c>
      <c r="Y96" s="11" t="str">
        <f>VLOOKUP(Z96,主线配置!H:I,2,FALSE)</f>
        <v>人鱼守卫</v>
      </c>
      <c r="Z96" s="11">
        <f t="shared" si="45"/>
        <v>92</v>
      </c>
    </row>
    <row r="97" spans="1:26" s="11" customFormat="1" x14ac:dyDescent="0.15">
      <c r="A97" s="19">
        <f t="shared" si="42"/>
        <v>1000093</v>
      </c>
      <c r="B97" s="19">
        <f t="shared" si="46"/>
        <v>0</v>
      </c>
      <c r="C97" s="19">
        <f t="shared" si="46"/>
        <v>0</v>
      </c>
      <c r="D97" s="19">
        <f t="shared" si="46"/>
        <v>0</v>
      </c>
      <c r="E97" s="19">
        <f t="shared" si="46"/>
        <v>0</v>
      </c>
      <c r="F97" s="19">
        <f>VLOOKUP(Z97,主线配置!H:N,6,FALSE)</f>
        <v>8764</v>
      </c>
      <c r="G97" s="19">
        <f>VLOOKUP(Z97,主线配置!H:N,4,FALSE)</f>
        <v>4313</v>
      </c>
      <c r="H97" s="19">
        <f t="shared" si="40"/>
        <v>0</v>
      </c>
      <c r="I97" s="19">
        <f>VLOOKUP(Z97,主线配置!H:N,5,FALSE)</f>
        <v>4793</v>
      </c>
      <c r="J97" s="19">
        <f t="shared" si="47"/>
        <v>0</v>
      </c>
      <c r="K97" s="19">
        <f t="shared" si="47"/>
        <v>100</v>
      </c>
      <c r="L97" s="19">
        <f t="shared" si="47"/>
        <v>0</v>
      </c>
      <c r="M97" s="19">
        <f t="shared" si="47"/>
        <v>0</v>
      </c>
      <c r="N97" s="19">
        <f t="shared" si="47"/>
        <v>95</v>
      </c>
      <c r="O97" s="19">
        <f t="shared" si="47"/>
        <v>0</v>
      </c>
      <c r="P97" s="19">
        <f t="shared" si="47"/>
        <v>0</v>
      </c>
      <c r="Q97" s="19">
        <f t="shared" si="47"/>
        <v>0</v>
      </c>
      <c r="R97" s="19">
        <f t="shared" si="47"/>
        <v>0</v>
      </c>
      <c r="S97" s="19">
        <f t="shared" si="47"/>
        <v>0</v>
      </c>
      <c r="T97" s="19">
        <f t="shared" si="47"/>
        <v>0</v>
      </c>
      <c r="U97" s="19">
        <f t="shared" si="47"/>
        <v>0</v>
      </c>
      <c r="V97" s="19">
        <f t="shared" si="47"/>
        <v>0</v>
      </c>
      <c r="W97" s="19">
        <f>VLOOKUP(Z97,主线配置!F:G,2,FALSE)</f>
        <v>1000093</v>
      </c>
      <c r="X97" s="19">
        <f>VLOOKUP(Z97,主线配置!H:J,3,FALSE)</f>
        <v>37</v>
      </c>
      <c r="Y97" s="11" t="str">
        <f>VLOOKUP(Z97,主线配置!H:I,2,FALSE)</f>
        <v>人鱼守卫</v>
      </c>
      <c r="Z97" s="11">
        <f t="shared" si="45"/>
        <v>93</v>
      </c>
    </row>
    <row r="98" spans="1:26" s="11" customFormat="1" x14ac:dyDescent="0.15">
      <c r="A98" s="19">
        <f t="shared" si="42"/>
        <v>1000094</v>
      </c>
      <c r="B98" s="19">
        <f t="shared" si="46"/>
        <v>0</v>
      </c>
      <c r="C98" s="19">
        <f t="shared" si="46"/>
        <v>0</v>
      </c>
      <c r="D98" s="19">
        <f t="shared" si="46"/>
        <v>0</v>
      </c>
      <c r="E98" s="19">
        <f t="shared" si="46"/>
        <v>0</v>
      </c>
      <c r="F98" s="19">
        <f>VLOOKUP(Z98,主线配置!H:N,6,FALSE)</f>
        <v>6902</v>
      </c>
      <c r="G98" s="19">
        <f>VLOOKUP(Z98,主线配置!H:N,4,FALSE)</f>
        <v>5751</v>
      </c>
      <c r="H98" s="19">
        <f t="shared" si="41"/>
        <v>0</v>
      </c>
      <c r="I98" s="19">
        <f>VLOOKUP(Z98,主线配置!H:N,5,FALSE)</f>
        <v>2396</v>
      </c>
      <c r="J98" s="19">
        <f t="shared" si="47"/>
        <v>0</v>
      </c>
      <c r="K98" s="19">
        <f t="shared" si="47"/>
        <v>100</v>
      </c>
      <c r="L98" s="19">
        <f t="shared" si="47"/>
        <v>0</v>
      </c>
      <c r="M98" s="19">
        <f t="shared" si="47"/>
        <v>0</v>
      </c>
      <c r="N98" s="19">
        <f t="shared" si="47"/>
        <v>95</v>
      </c>
      <c r="O98" s="19">
        <f t="shared" si="47"/>
        <v>0</v>
      </c>
      <c r="P98" s="19">
        <f t="shared" si="47"/>
        <v>0</v>
      </c>
      <c r="Q98" s="19">
        <f t="shared" si="47"/>
        <v>0</v>
      </c>
      <c r="R98" s="19">
        <f t="shared" si="47"/>
        <v>0</v>
      </c>
      <c r="S98" s="19">
        <f t="shared" si="47"/>
        <v>0</v>
      </c>
      <c r="T98" s="19">
        <f t="shared" si="47"/>
        <v>0</v>
      </c>
      <c r="U98" s="19">
        <f t="shared" si="47"/>
        <v>0</v>
      </c>
      <c r="V98" s="19">
        <f t="shared" si="47"/>
        <v>0</v>
      </c>
      <c r="W98" s="19">
        <f>VLOOKUP(Z98,主线配置!F:G,2,FALSE)</f>
        <v>1000094</v>
      </c>
      <c r="X98" s="19">
        <f>VLOOKUP(Z98,主线配置!H:J,3,FALSE)</f>
        <v>37</v>
      </c>
      <c r="Y98" s="11" t="str">
        <f>VLOOKUP(Z98,主线配置!H:I,2,FALSE)</f>
        <v>海盗</v>
      </c>
      <c r="Z98" s="11">
        <f t="shared" si="45"/>
        <v>94</v>
      </c>
    </row>
    <row r="99" spans="1:26" s="11" customFormat="1" x14ac:dyDescent="0.15">
      <c r="A99" s="19">
        <f t="shared" si="42"/>
        <v>1000095</v>
      </c>
      <c r="B99" s="19">
        <f t="shared" si="46"/>
        <v>0</v>
      </c>
      <c r="C99" s="19">
        <f t="shared" si="46"/>
        <v>0</v>
      </c>
      <c r="D99" s="19">
        <f t="shared" si="46"/>
        <v>0</v>
      </c>
      <c r="E99" s="19">
        <f t="shared" si="46"/>
        <v>0</v>
      </c>
      <c r="F99" s="19">
        <f>VLOOKUP(Z99,主线配置!H:N,6,FALSE)</f>
        <v>8764</v>
      </c>
      <c r="G99" s="19">
        <f>VLOOKUP(Z99,主线配置!H:N,4,FALSE)</f>
        <v>4313</v>
      </c>
      <c r="H99" s="19">
        <f t="shared" si="40"/>
        <v>0</v>
      </c>
      <c r="I99" s="19">
        <f>VLOOKUP(Z99,主线配置!H:N,5,FALSE)</f>
        <v>4793</v>
      </c>
      <c r="J99" s="19">
        <f t="shared" si="47"/>
        <v>0</v>
      </c>
      <c r="K99" s="19">
        <f t="shared" si="47"/>
        <v>100</v>
      </c>
      <c r="L99" s="19">
        <f t="shared" si="47"/>
        <v>0</v>
      </c>
      <c r="M99" s="19">
        <f t="shared" si="47"/>
        <v>0</v>
      </c>
      <c r="N99" s="19">
        <f t="shared" si="47"/>
        <v>95</v>
      </c>
      <c r="O99" s="19">
        <f t="shared" si="47"/>
        <v>0</v>
      </c>
      <c r="P99" s="19">
        <f t="shared" si="47"/>
        <v>0</v>
      </c>
      <c r="Q99" s="19">
        <f t="shared" si="47"/>
        <v>0</v>
      </c>
      <c r="R99" s="19">
        <f t="shared" si="47"/>
        <v>0</v>
      </c>
      <c r="S99" s="19">
        <f t="shared" si="47"/>
        <v>0</v>
      </c>
      <c r="T99" s="19">
        <f t="shared" si="47"/>
        <v>0</v>
      </c>
      <c r="U99" s="19">
        <f t="shared" si="47"/>
        <v>0</v>
      </c>
      <c r="V99" s="19">
        <f t="shared" si="47"/>
        <v>0</v>
      </c>
      <c r="W99" s="19">
        <f>VLOOKUP(Z99,主线配置!F:G,2,FALSE)</f>
        <v>1000095</v>
      </c>
      <c r="X99" s="19">
        <f>VLOOKUP(Z99,主线配置!H:J,3,FALSE)</f>
        <v>37</v>
      </c>
      <c r="Y99" s="11" t="str">
        <f>VLOOKUP(Z99,主线配置!H:I,2,FALSE)</f>
        <v>人鱼守卫</v>
      </c>
      <c r="Z99" s="11">
        <f t="shared" si="45"/>
        <v>95</v>
      </c>
    </row>
    <row r="100" spans="1:26" s="11" customFormat="1" x14ac:dyDescent="0.15">
      <c r="A100" s="19">
        <f t="shared" si="42"/>
        <v>1000096</v>
      </c>
      <c r="B100" s="19">
        <f t="shared" si="46"/>
        <v>0</v>
      </c>
      <c r="C100" s="19">
        <f t="shared" si="46"/>
        <v>0</v>
      </c>
      <c r="D100" s="19">
        <f t="shared" si="46"/>
        <v>0</v>
      </c>
      <c r="E100" s="19">
        <f t="shared" si="46"/>
        <v>0</v>
      </c>
      <c r="F100" s="19">
        <f>VLOOKUP(Z100,主线配置!H:N,6,FALSE)</f>
        <v>6902</v>
      </c>
      <c r="G100" s="19">
        <f>VLOOKUP(Z100,主线配置!H:N,4,FALSE)</f>
        <v>5751</v>
      </c>
      <c r="H100" s="19">
        <f t="shared" si="41"/>
        <v>0</v>
      </c>
      <c r="I100" s="19">
        <f>VLOOKUP(Z100,主线配置!H:N,5,FALSE)</f>
        <v>2396</v>
      </c>
      <c r="J100" s="19">
        <f t="shared" si="47"/>
        <v>0</v>
      </c>
      <c r="K100" s="19">
        <f t="shared" si="47"/>
        <v>100</v>
      </c>
      <c r="L100" s="19">
        <f t="shared" si="47"/>
        <v>0</v>
      </c>
      <c r="M100" s="19">
        <f t="shared" si="47"/>
        <v>0</v>
      </c>
      <c r="N100" s="19">
        <f t="shared" si="47"/>
        <v>95</v>
      </c>
      <c r="O100" s="19">
        <f t="shared" si="47"/>
        <v>0</v>
      </c>
      <c r="P100" s="19">
        <f t="shared" si="47"/>
        <v>0</v>
      </c>
      <c r="Q100" s="19">
        <f t="shared" si="47"/>
        <v>0</v>
      </c>
      <c r="R100" s="19">
        <f t="shared" si="47"/>
        <v>0</v>
      </c>
      <c r="S100" s="19">
        <f t="shared" si="47"/>
        <v>0</v>
      </c>
      <c r="T100" s="19">
        <f t="shared" si="47"/>
        <v>0</v>
      </c>
      <c r="U100" s="19">
        <f t="shared" si="47"/>
        <v>0</v>
      </c>
      <c r="V100" s="19">
        <f t="shared" si="47"/>
        <v>0</v>
      </c>
      <c r="W100" s="19">
        <f>VLOOKUP(Z100,主线配置!F:G,2,FALSE)</f>
        <v>1000096</v>
      </c>
      <c r="X100" s="19">
        <f>VLOOKUP(Z100,主线配置!H:J,3,FALSE)</f>
        <v>37</v>
      </c>
      <c r="Y100" s="11" t="str">
        <f>VLOOKUP(Z100,主线配置!H:I,2,FALSE)</f>
        <v>海盗</v>
      </c>
      <c r="Z100" s="11">
        <f t="shared" si="45"/>
        <v>96</v>
      </c>
    </row>
    <row r="101" spans="1:26" s="11" customFormat="1" x14ac:dyDescent="0.15">
      <c r="A101" s="19">
        <f t="shared" si="42"/>
        <v>1000097</v>
      </c>
      <c r="B101" s="19">
        <f t="shared" si="46"/>
        <v>0</v>
      </c>
      <c r="C101" s="19">
        <f t="shared" si="46"/>
        <v>0</v>
      </c>
      <c r="D101" s="19">
        <f t="shared" si="46"/>
        <v>0</v>
      </c>
      <c r="E101" s="19">
        <f t="shared" si="46"/>
        <v>0</v>
      </c>
      <c r="F101" s="19">
        <f>VLOOKUP(Z101,主线配置!H:N,6,FALSE)</f>
        <v>9813</v>
      </c>
      <c r="G101" s="19">
        <f>VLOOKUP(Z101,主线配置!H:N,4,FALSE)</f>
        <v>8178</v>
      </c>
      <c r="H101" s="19">
        <f t="shared" si="40"/>
        <v>0</v>
      </c>
      <c r="I101" s="19">
        <f>VLOOKUP(Z101,主线配置!H:N,5,FALSE)</f>
        <v>3407</v>
      </c>
      <c r="J101" s="19">
        <f t="shared" si="47"/>
        <v>0</v>
      </c>
      <c r="K101" s="19">
        <f t="shared" si="47"/>
        <v>100</v>
      </c>
      <c r="L101" s="19">
        <f t="shared" si="47"/>
        <v>0</v>
      </c>
      <c r="M101" s="19">
        <f t="shared" si="47"/>
        <v>0</v>
      </c>
      <c r="N101" s="19">
        <f t="shared" si="47"/>
        <v>95</v>
      </c>
      <c r="O101" s="19">
        <f t="shared" si="47"/>
        <v>0</v>
      </c>
      <c r="P101" s="19">
        <f t="shared" si="47"/>
        <v>0</v>
      </c>
      <c r="Q101" s="19">
        <f t="shared" si="47"/>
        <v>0</v>
      </c>
      <c r="R101" s="19">
        <f t="shared" si="47"/>
        <v>0</v>
      </c>
      <c r="S101" s="19">
        <f t="shared" si="47"/>
        <v>0</v>
      </c>
      <c r="T101" s="19">
        <f t="shared" si="47"/>
        <v>0</v>
      </c>
      <c r="U101" s="19">
        <f t="shared" si="47"/>
        <v>0</v>
      </c>
      <c r="V101" s="19">
        <f t="shared" si="47"/>
        <v>0</v>
      </c>
      <c r="W101" s="19">
        <f>VLOOKUP(Z101,主线配置!F:G,2,FALSE)</f>
        <v>1000097</v>
      </c>
      <c r="X101" s="19">
        <f>VLOOKUP(Z101,主线配置!H:J,3,FALSE)</f>
        <v>39</v>
      </c>
      <c r="Y101" s="11" t="str">
        <f>VLOOKUP(Z101,主线配置!H:I,2,FALSE)</f>
        <v>海盗</v>
      </c>
      <c r="Z101" s="11">
        <f t="shared" si="45"/>
        <v>97</v>
      </c>
    </row>
    <row r="102" spans="1:26" s="11" customFormat="1" x14ac:dyDescent="0.15">
      <c r="A102" s="19">
        <f t="shared" si="42"/>
        <v>1000098</v>
      </c>
      <c r="B102" s="19">
        <f t="shared" si="46"/>
        <v>0</v>
      </c>
      <c r="C102" s="19">
        <f t="shared" si="46"/>
        <v>0</v>
      </c>
      <c r="D102" s="19">
        <f t="shared" si="46"/>
        <v>0</v>
      </c>
      <c r="E102" s="19">
        <f t="shared" si="46"/>
        <v>0</v>
      </c>
      <c r="F102" s="19">
        <f>VLOOKUP(Z102,主线配置!H:N,6,FALSE)</f>
        <v>9813</v>
      </c>
      <c r="G102" s="19">
        <f>VLOOKUP(Z102,主线配置!H:N,4,FALSE)</f>
        <v>8178</v>
      </c>
      <c r="H102" s="19">
        <f t="shared" si="41"/>
        <v>0</v>
      </c>
      <c r="I102" s="19">
        <f>VLOOKUP(Z102,主线配置!H:N,5,FALSE)</f>
        <v>3407</v>
      </c>
      <c r="J102" s="19">
        <f t="shared" si="47"/>
        <v>0</v>
      </c>
      <c r="K102" s="19">
        <f t="shared" si="47"/>
        <v>100</v>
      </c>
      <c r="L102" s="19">
        <f t="shared" si="47"/>
        <v>0</v>
      </c>
      <c r="M102" s="19">
        <f t="shared" si="47"/>
        <v>0</v>
      </c>
      <c r="N102" s="19">
        <f t="shared" si="47"/>
        <v>95</v>
      </c>
      <c r="O102" s="19">
        <f t="shared" si="47"/>
        <v>0</v>
      </c>
      <c r="P102" s="19">
        <f t="shared" si="47"/>
        <v>0</v>
      </c>
      <c r="Q102" s="19">
        <f t="shared" si="47"/>
        <v>0</v>
      </c>
      <c r="R102" s="19">
        <f t="shared" si="47"/>
        <v>0</v>
      </c>
      <c r="S102" s="19">
        <f t="shared" si="47"/>
        <v>0</v>
      </c>
      <c r="T102" s="19">
        <f t="shared" si="47"/>
        <v>0</v>
      </c>
      <c r="U102" s="19">
        <f t="shared" si="47"/>
        <v>0</v>
      </c>
      <c r="V102" s="19">
        <f t="shared" si="47"/>
        <v>0</v>
      </c>
      <c r="W102" s="19">
        <f>VLOOKUP(Z102,主线配置!F:G,2,FALSE)</f>
        <v>1000098</v>
      </c>
      <c r="X102" s="19">
        <f>VLOOKUP(Z102,主线配置!H:J,3,FALSE)</f>
        <v>39</v>
      </c>
      <c r="Y102" s="11" t="str">
        <f>VLOOKUP(Z102,主线配置!H:I,2,FALSE)</f>
        <v>海盗</v>
      </c>
      <c r="Z102" s="11">
        <f t="shared" si="45"/>
        <v>98</v>
      </c>
    </row>
    <row r="103" spans="1:26" s="11" customFormat="1" x14ac:dyDescent="0.15">
      <c r="A103" s="19">
        <f t="shared" si="42"/>
        <v>1000099</v>
      </c>
      <c r="B103" s="19">
        <f t="shared" ref="B103:E118" si="48">B102</f>
        <v>0</v>
      </c>
      <c r="C103" s="19">
        <f t="shared" si="48"/>
        <v>0</v>
      </c>
      <c r="D103" s="19">
        <f t="shared" si="48"/>
        <v>0</v>
      </c>
      <c r="E103" s="19">
        <f t="shared" si="48"/>
        <v>0</v>
      </c>
      <c r="F103" s="19">
        <f>VLOOKUP(Z103,主线配置!H:N,6,FALSE)</f>
        <v>9813</v>
      </c>
      <c r="G103" s="19">
        <f>VLOOKUP(Z103,主线配置!H:N,4,FALSE)</f>
        <v>8178</v>
      </c>
      <c r="H103" s="19">
        <f t="shared" si="40"/>
        <v>0</v>
      </c>
      <c r="I103" s="19">
        <f>VLOOKUP(Z103,主线配置!H:N,5,FALSE)</f>
        <v>3407</v>
      </c>
      <c r="J103" s="19">
        <f t="shared" ref="J103:V118" si="49">J102</f>
        <v>0</v>
      </c>
      <c r="K103" s="19">
        <f t="shared" si="49"/>
        <v>100</v>
      </c>
      <c r="L103" s="19">
        <f t="shared" si="49"/>
        <v>0</v>
      </c>
      <c r="M103" s="19">
        <f t="shared" si="49"/>
        <v>0</v>
      </c>
      <c r="N103" s="19">
        <f t="shared" si="49"/>
        <v>95</v>
      </c>
      <c r="O103" s="19">
        <f t="shared" si="49"/>
        <v>0</v>
      </c>
      <c r="P103" s="19">
        <f t="shared" si="49"/>
        <v>0</v>
      </c>
      <c r="Q103" s="19">
        <f t="shared" si="49"/>
        <v>0</v>
      </c>
      <c r="R103" s="19">
        <f t="shared" si="49"/>
        <v>0</v>
      </c>
      <c r="S103" s="19">
        <f t="shared" si="49"/>
        <v>0</v>
      </c>
      <c r="T103" s="19">
        <f t="shared" si="49"/>
        <v>0</v>
      </c>
      <c r="U103" s="19">
        <f t="shared" si="49"/>
        <v>0</v>
      </c>
      <c r="V103" s="19">
        <f t="shared" si="49"/>
        <v>0</v>
      </c>
      <c r="W103" s="19">
        <f>VLOOKUP(Z103,主线配置!F:G,2,FALSE)</f>
        <v>1000099</v>
      </c>
      <c r="X103" s="19">
        <f>VLOOKUP(Z103,主线配置!H:J,3,FALSE)</f>
        <v>39</v>
      </c>
      <c r="Y103" s="11" t="str">
        <f>VLOOKUP(Z103,主线配置!H:I,2,FALSE)</f>
        <v>海盗</v>
      </c>
      <c r="Z103" s="11">
        <f t="shared" si="45"/>
        <v>99</v>
      </c>
    </row>
    <row r="104" spans="1:26" s="11" customFormat="1" x14ac:dyDescent="0.15">
      <c r="A104" s="19">
        <f t="shared" si="42"/>
        <v>1000100</v>
      </c>
      <c r="B104" s="19">
        <f t="shared" si="48"/>
        <v>0</v>
      </c>
      <c r="C104" s="19">
        <f t="shared" si="48"/>
        <v>0</v>
      </c>
      <c r="D104" s="19">
        <f t="shared" si="48"/>
        <v>0</v>
      </c>
      <c r="E104" s="19">
        <f t="shared" si="48"/>
        <v>0</v>
      </c>
      <c r="F104" s="19">
        <f>VLOOKUP(Z104,主线配置!H:N,6,FALSE)</f>
        <v>12929</v>
      </c>
      <c r="G104" s="19">
        <f>VLOOKUP(Z104,主线配置!H:N,4,FALSE)</f>
        <v>6133</v>
      </c>
      <c r="H104" s="19">
        <f t="shared" si="41"/>
        <v>0</v>
      </c>
      <c r="I104" s="19">
        <f>VLOOKUP(Z104,主线配置!H:N,5,FALSE)</f>
        <v>5792</v>
      </c>
      <c r="J104" s="19">
        <f t="shared" si="49"/>
        <v>0</v>
      </c>
      <c r="K104" s="19">
        <f t="shared" si="49"/>
        <v>100</v>
      </c>
      <c r="L104" s="19">
        <f t="shared" si="49"/>
        <v>0</v>
      </c>
      <c r="M104" s="19">
        <f t="shared" si="49"/>
        <v>0</v>
      </c>
      <c r="N104" s="19">
        <f t="shared" si="49"/>
        <v>95</v>
      </c>
      <c r="O104" s="19">
        <f t="shared" si="49"/>
        <v>0</v>
      </c>
      <c r="P104" s="19">
        <f t="shared" si="49"/>
        <v>0</v>
      </c>
      <c r="Q104" s="19">
        <f t="shared" si="49"/>
        <v>0</v>
      </c>
      <c r="R104" s="19">
        <f t="shared" si="49"/>
        <v>0</v>
      </c>
      <c r="S104" s="19">
        <f t="shared" si="49"/>
        <v>0</v>
      </c>
      <c r="T104" s="19">
        <f t="shared" si="49"/>
        <v>0</v>
      </c>
      <c r="U104" s="19">
        <f t="shared" si="49"/>
        <v>0</v>
      </c>
      <c r="V104" s="19">
        <f t="shared" si="49"/>
        <v>0</v>
      </c>
      <c r="W104" s="19">
        <f>VLOOKUP(Z104,主线配置!F:G,2,FALSE)</f>
        <v>1000100</v>
      </c>
      <c r="X104" s="19">
        <f>VLOOKUP(Z104,主线配置!H:J,3,FALSE)</f>
        <v>39</v>
      </c>
      <c r="Y104" s="11" t="str">
        <f>VLOOKUP(Z104,主线配置!H:I,2,FALSE)</f>
        <v>鱼精</v>
      </c>
      <c r="Z104" s="11">
        <f t="shared" si="45"/>
        <v>100</v>
      </c>
    </row>
    <row r="105" spans="1:26" s="11" customFormat="1" x14ac:dyDescent="0.15">
      <c r="A105" s="19">
        <f t="shared" si="42"/>
        <v>1000101</v>
      </c>
      <c r="B105" s="19">
        <f t="shared" si="48"/>
        <v>0</v>
      </c>
      <c r="C105" s="19">
        <f t="shared" si="48"/>
        <v>0</v>
      </c>
      <c r="D105" s="19">
        <f t="shared" si="48"/>
        <v>0</v>
      </c>
      <c r="E105" s="19">
        <f t="shared" si="48"/>
        <v>0</v>
      </c>
      <c r="F105" s="19">
        <f>VLOOKUP(Z105,主线配置!H:N,6,FALSE)</f>
        <v>12929</v>
      </c>
      <c r="G105" s="19">
        <f>VLOOKUP(Z105,主线配置!H:N,4,FALSE)</f>
        <v>6133</v>
      </c>
      <c r="H105" s="19">
        <f t="shared" si="40"/>
        <v>0</v>
      </c>
      <c r="I105" s="19">
        <f>VLOOKUP(Z105,主线配置!H:N,5,FALSE)</f>
        <v>5792</v>
      </c>
      <c r="J105" s="19">
        <f t="shared" si="49"/>
        <v>0</v>
      </c>
      <c r="K105" s="19">
        <f t="shared" si="49"/>
        <v>100</v>
      </c>
      <c r="L105" s="19">
        <f t="shared" si="49"/>
        <v>0</v>
      </c>
      <c r="M105" s="19">
        <f t="shared" si="49"/>
        <v>0</v>
      </c>
      <c r="N105" s="19">
        <f t="shared" si="49"/>
        <v>95</v>
      </c>
      <c r="O105" s="19">
        <f t="shared" si="49"/>
        <v>0</v>
      </c>
      <c r="P105" s="19">
        <f t="shared" si="49"/>
        <v>0</v>
      </c>
      <c r="Q105" s="19">
        <f t="shared" si="49"/>
        <v>0</v>
      </c>
      <c r="R105" s="19">
        <f t="shared" si="49"/>
        <v>0</v>
      </c>
      <c r="S105" s="19">
        <f t="shared" si="49"/>
        <v>0</v>
      </c>
      <c r="T105" s="19">
        <f t="shared" si="49"/>
        <v>0</v>
      </c>
      <c r="U105" s="19">
        <f t="shared" si="49"/>
        <v>0</v>
      </c>
      <c r="V105" s="19">
        <f t="shared" si="49"/>
        <v>0</v>
      </c>
      <c r="W105" s="19">
        <f>VLOOKUP(Z105,主线配置!F:G,2,FALSE)</f>
        <v>1000101</v>
      </c>
      <c r="X105" s="19">
        <f>VLOOKUP(Z105,主线配置!H:J,3,FALSE)</f>
        <v>39</v>
      </c>
      <c r="Y105" s="11" t="str">
        <f>VLOOKUP(Z105,主线配置!H:I,2,FALSE)</f>
        <v>鱼精</v>
      </c>
      <c r="Z105" s="11">
        <f t="shared" si="45"/>
        <v>101</v>
      </c>
    </row>
    <row r="106" spans="1:26" s="11" customFormat="1" x14ac:dyDescent="0.15">
      <c r="A106" s="19">
        <f t="shared" si="42"/>
        <v>1000102</v>
      </c>
      <c r="B106" s="19">
        <f t="shared" si="48"/>
        <v>0</v>
      </c>
      <c r="C106" s="19">
        <f t="shared" si="48"/>
        <v>0</v>
      </c>
      <c r="D106" s="19">
        <f t="shared" si="48"/>
        <v>0</v>
      </c>
      <c r="E106" s="19">
        <f t="shared" si="48"/>
        <v>0</v>
      </c>
      <c r="F106" s="19">
        <f>VLOOKUP(Z106,主线配置!H:N,6,FALSE)</f>
        <v>17080</v>
      </c>
      <c r="G106" s="19">
        <f>VLOOKUP(Z106,主线配置!H:N,4,FALSE)</f>
        <v>8406</v>
      </c>
      <c r="H106" s="19">
        <f t="shared" si="41"/>
        <v>0</v>
      </c>
      <c r="I106" s="19">
        <f>VLOOKUP(Z106,主线配置!H:N,5,FALSE)</f>
        <v>9340</v>
      </c>
      <c r="J106" s="19">
        <f t="shared" si="49"/>
        <v>0</v>
      </c>
      <c r="K106" s="19">
        <f t="shared" si="49"/>
        <v>100</v>
      </c>
      <c r="L106" s="19">
        <f t="shared" si="49"/>
        <v>0</v>
      </c>
      <c r="M106" s="19">
        <f t="shared" si="49"/>
        <v>0</v>
      </c>
      <c r="N106" s="19">
        <f t="shared" si="49"/>
        <v>95</v>
      </c>
      <c r="O106" s="19">
        <f t="shared" si="49"/>
        <v>0</v>
      </c>
      <c r="P106" s="19">
        <f t="shared" si="49"/>
        <v>0</v>
      </c>
      <c r="Q106" s="19">
        <f t="shared" si="49"/>
        <v>0</v>
      </c>
      <c r="R106" s="19">
        <f t="shared" si="49"/>
        <v>0</v>
      </c>
      <c r="S106" s="19">
        <f t="shared" si="49"/>
        <v>0</v>
      </c>
      <c r="T106" s="19">
        <f t="shared" si="49"/>
        <v>0</v>
      </c>
      <c r="U106" s="19">
        <f t="shared" si="49"/>
        <v>0</v>
      </c>
      <c r="V106" s="19">
        <f t="shared" si="49"/>
        <v>0</v>
      </c>
      <c r="W106" s="19">
        <f>VLOOKUP(Z106,主线配置!F:G,2,FALSE)</f>
        <v>1000102</v>
      </c>
      <c r="X106" s="19">
        <f>VLOOKUP(Z106,主线配置!H:J,3,FALSE)</f>
        <v>41</v>
      </c>
      <c r="Y106" s="11" t="str">
        <f>VLOOKUP(Z106,主线配置!H:I,2,FALSE)</f>
        <v>人鱼守卫</v>
      </c>
      <c r="Z106" s="11">
        <f t="shared" si="45"/>
        <v>102</v>
      </c>
    </row>
    <row r="107" spans="1:26" s="11" customFormat="1" x14ac:dyDescent="0.15">
      <c r="A107" s="19">
        <f t="shared" si="42"/>
        <v>1000103</v>
      </c>
      <c r="B107" s="19">
        <f t="shared" si="48"/>
        <v>0</v>
      </c>
      <c r="C107" s="19">
        <f t="shared" si="48"/>
        <v>0</v>
      </c>
      <c r="D107" s="19">
        <f t="shared" si="48"/>
        <v>0</v>
      </c>
      <c r="E107" s="19">
        <f t="shared" si="48"/>
        <v>0</v>
      </c>
      <c r="F107" s="19">
        <f>VLOOKUP(Z107,主线配置!H:N,6,FALSE)</f>
        <v>15941</v>
      </c>
      <c r="G107" s="19">
        <f>VLOOKUP(Z107,主线配置!H:N,4,FALSE)</f>
        <v>8873</v>
      </c>
      <c r="H107" s="19">
        <f t="shared" si="40"/>
        <v>0</v>
      </c>
      <c r="I107" s="19">
        <f>VLOOKUP(Z107,主线配置!H:N,5,FALSE)</f>
        <v>9340</v>
      </c>
      <c r="J107" s="19">
        <f t="shared" si="49"/>
        <v>0</v>
      </c>
      <c r="K107" s="19">
        <f t="shared" si="49"/>
        <v>100</v>
      </c>
      <c r="L107" s="19">
        <f t="shared" si="49"/>
        <v>0</v>
      </c>
      <c r="M107" s="19">
        <f t="shared" si="49"/>
        <v>0</v>
      </c>
      <c r="N107" s="19">
        <f t="shared" si="49"/>
        <v>95</v>
      </c>
      <c r="O107" s="19">
        <f t="shared" si="49"/>
        <v>0</v>
      </c>
      <c r="P107" s="19">
        <f t="shared" si="49"/>
        <v>0</v>
      </c>
      <c r="Q107" s="19">
        <f t="shared" si="49"/>
        <v>0</v>
      </c>
      <c r="R107" s="19">
        <f t="shared" si="49"/>
        <v>0</v>
      </c>
      <c r="S107" s="19">
        <f t="shared" si="49"/>
        <v>0</v>
      </c>
      <c r="T107" s="19">
        <f t="shared" si="49"/>
        <v>0</v>
      </c>
      <c r="U107" s="19">
        <f t="shared" si="49"/>
        <v>0</v>
      </c>
      <c r="V107" s="19">
        <f t="shared" si="49"/>
        <v>0</v>
      </c>
      <c r="W107" s="19">
        <f>VLOOKUP(Z107,主线配置!F:G,2,FALSE)</f>
        <v>1000103</v>
      </c>
      <c r="X107" s="19">
        <f>VLOOKUP(Z107,主线配置!H:J,3,FALSE)</f>
        <v>41</v>
      </c>
      <c r="Y107" s="11" t="str">
        <f>VLOOKUP(Z107,主线配置!H:I,2,FALSE)</f>
        <v>人鱼勇士</v>
      </c>
      <c r="Z107" s="11">
        <f t="shared" si="45"/>
        <v>103</v>
      </c>
    </row>
    <row r="108" spans="1:26" s="11" customFormat="1" x14ac:dyDescent="0.15">
      <c r="A108" s="19">
        <f t="shared" si="42"/>
        <v>1000104</v>
      </c>
      <c r="B108" s="19">
        <f t="shared" si="48"/>
        <v>0</v>
      </c>
      <c r="C108" s="19">
        <f t="shared" si="48"/>
        <v>0</v>
      </c>
      <c r="D108" s="19">
        <f t="shared" si="48"/>
        <v>0</v>
      </c>
      <c r="E108" s="19">
        <f t="shared" si="48"/>
        <v>0</v>
      </c>
      <c r="F108" s="19">
        <f>VLOOKUP(Z108,主线配置!H:N,6,FALSE)</f>
        <v>17080</v>
      </c>
      <c r="G108" s="19">
        <f>VLOOKUP(Z108,主线配置!H:N,4,FALSE)</f>
        <v>8406</v>
      </c>
      <c r="H108" s="19">
        <f t="shared" si="41"/>
        <v>0</v>
      </c>
      <c r="I108" s="19">
        <f>VLOOKUP(Z108,主线配置!H:N,5,FALSE)</f>
        <v>9340</v>
      </c>
      <c r="J108" s="19">
        <f t="shared" si="49"/>
        <v>0</v>
      </c>
      <c r="K108" s="19">
        <f t="shared" si="49"/>
        <v>100</v>
      </c>
      <c r="L108" s="19">
        <f t="shared" si="49"/>
        <v>0</v>
      </c>
      <c r="M108" s="19">
        <f t="shared" si="49"/>
        <v>0</v>
      </c>
      <c r="N108" s="19">
        <f t="shared" si="49"/>
        <v>95</v>
      </c>
      <c r="O108" s="19">
        <f t="shared" si="49"/>
        <v>0</v>
      </c>
      <c r="P108" s="19">
        <f t="shared" si="49"/>
        <v>0</v>
      </c>
      <c r="Q108" s="19">
        <f t="shared" si="49"/>
        <v>0</v>
      </c>
      <c r="R108" s="19">
        <f t="shared" si="49"/>
        <v>0</v>
      </c>
      <c r="S108" s="19">
        <f t="shared" si="49"/>
        <v>0</v>
      </c>
      <c r="T108" s="19">
        <f t="shared" si="49"/>
        <v>0</v>
      </c>
      <c r="U108" s="19">
        <f t="shared" si="49"/>
        <v>0</v>
      </c>
      <c r="V108" s="19">
        <f t="shared" si="49"/>
        <v>0</v>
      </c>
      <c r="W108" s="19">
        <f>VLOOKUP(Z108,主线配置!F:G,2,FALSE)</f>
        <v>1000104</v>
      </c>
      <c r="X108" s="19">
        <f>VLOOKUP(Z108,主线配置!H:J,3,FALSE)</f>
        <v>41</v>
      </c>
      <c r="Y108" s="11" t="str">
        <f>VLOOKUP(Z108,主线配置!H:I,2,FALSE)</f>
        <v>人鱼守卫</v>
      </c>
      <c r="Z108" s="11">
        <f t="shared" si="45"/>
        <v>104</v>
      </c>
    </row>
    <row r="109" spans="1:26" s="11" customFormat="1" x14ac:dyDescent="0.15">
      <c r="A109" s="19">
        <f t="shared" si="42"/>
        <v>1000105</v>
      </c>
      <c r="B109" s="19">
        <f t="shared" si="48"/>
        <v>0</v>
      </c>
      <c r="C109" s="19">
        <f t="shared" si="48"/>
        <v>0</v>
      </c>
      <c r="D109" s="19">
        <f t="shared" si="48"/>
        <v>0</v>
      </c>
      <c r="E109" s="19">
        <f t="shared" si="48"/>
        <v>0</v>
      </c>
      <c r="F109" s="19">
        <f>VLOOKUP(Z109,主线配置!H:N,6,FALSE)</f>
        <v>13450</v>
      </c>
      <c r="G109" s="19">
        <f>VLOOKUP(Z109,主线配置!H:N,4,FALSE)</f>
        <v>11208</v>
      </c>
      <c r="H109" s="19">
        <f t="shared" si="40"/>
        <v>0</v>
      </c>
      <c r="I109" s="19">
        <f>VLOOKUP(Z109,主线配置!H:N,5,FALSE)</f>
        <v>4670</v>
      </c>
      <c r="J109" s="19">
        <f t="shared" si="49"/>
        <v>0</v>
      </c>
      <c r="K109" s="19">
        <f t="shared" si="49"/>
        <v>100</v>
      </c>
      <c r="L109" s="19">
        <f t="shared" si="49"/>
        <v>0</v>
      </c>
      <c r="M109" s="19">
        <f t="shared" si="49"/>
        <v>0</v>
      </c>
      <c r="N109" s="19">
        <f t="shared" si="49"/>
        <v>95</v>
      </c>
      <c r="O109" s="19">
        <f t="shared" si="49"/>
        <v>0</v>
      </c>
      <c r="P109" s="19">
        <f t="shared" si="49"/>
        <v>0</v>
      </c>
      <c r="Q109" s="19">
        <f t="shared" si="49"/>
        <v>0</v>
      </c>
      <c r="R109" s="19">
        <f t="shared" si="49"/>
        <v>0</v>
      </c>
      <c r="S109" s="19">
        <f t="shared" si="49"/>
        <v>0</v>
      </c>
      <c r="T109" s="19">
        <f t="shared" si="49"/>
        <v>0</v>
      </c>
      <c r="U109" s="19">
        <f t="shared" si="49"/>
        <v>0</v>
      </c>
      <c r="V109" s="19">
        <f t="shared" si="49"/>
        <v>0</v>
      </c>
      <c r="W109" s="19">
        <f>VLOOKUP(Z109,主线配置!F:G,2,FALSE)</f>
        <v>1000105</v>
      </c>
      <c r="X109" s="19">
        <f>VLOOKUP(Z109,主线配置!H:J,3,FALSE)</f>
        <v>41</v>
      </c>
      <c r="Y109" s="11" t="str">
        <f>VLOOKUP(Z109,主线配置!H:I,2,FALSE)</f>
        <v>海盗</v>
      </c>
      <c r="Z109" s="11">
        <f t="shared" si="45"/>
        <v>105</v>
      </c>
    </row>
    <row r="110" spans="1:26" s="11" customFormat="1" x14ac:dyDescent="0.15">
      <c r="A110" s="19">
        <f t="shared" si="42"/>
        <v>1000106</v>
      </c>
      <c r="B110" s="19">
        <f t="shared" si="48"/>
        <v>0</v>
      </c>
      <c r="C110" s="19">
        <f t="shared" si="48"/>
        <v>0</v>
      </c>
      <c r="D110" s="19">
        <f t="shared" si="48"/>
        <v>0</v>
      </c>
      <c r="E110" s="19">
        <f t="shared" si="48"/>
        <v>0</v>
      </c>
      <c r="F110" s="19">
        <f>VLOOKUP(Z110,主线配置!H:N,6,FALSE)</f>
        <v>13450</v>
      </c>
      <c r="G110" s="19">
        <f>VLOOKUP(Z110,主线配置!H:N,4,FALSE)</f>
        <v>11208</v>
      </c>
      <c r="H110" s="19">
        <f t="shared" si="41"/>
        <v>0</v>
      </c>
      <c r="I110" s="19">
        <f>VLOOKUP(Z110,主线配置!H:N,5,FALSE)</f>
        <v>4670</v>
      </c>
      <c r="J110" s="19">
        <f t="shared" si="49"/>
        <v>0</v>
      </c>
      <c r="K110" s="19">
        <f t="shared" si="49"/>
        <v>100</v>
      </c>
      <c r="L110" s="19">
        <f t="shared" si="49"/>
        <v>0</v>
      </c>
      <c r="M110" s="19">
        <f t="shared" si="49"/>
        <v>0</v>
      </c>
      <c r="N110" s="19">
        <f t="shared" si="49"/>
        <v>95</v>
      </c>
      <c r="O110" s="19">
        <f t="shared" si="49"/>
        <v>0</v>
      </c>
      <c r="P110" s="19">
        <f t="shared" si="49"/>
        <v>0</v>
      </c>
      <c r="Q110" s="19">
        <f t="shared" si="49"/>
        <v>0</v>
      </c>
      <c r="R110" s="19">
        <f t="shared" si="49"/>
        <v>0</v>
      </c>
      <c r="S110" s="19">
        <f t="shared" si="49"/>
        <v>0</v>
      </c>
      <c r="T110" s="19">
        <f t="shared" si="49"/>
        <v>0</v>
      </c>
      <c r="U110" s="19">
        <f t="shared" si="49"/>
        <v>0</v>
      </c>
      <c r="V110" s="19">
        <f t="shared" si="49"/>
        <v>0</v>
      </c>
      <c r="W110" s="19">
        <f>VLOOKUP(Z110,主线配置!F:G,2,FALSE)</f>
        <v>1000106</v>
      </c>
      <c r="X110" s="19">
        <f>VLOOKUP(Z110,主线配置!H:J,3,FALSE)</f>
        <v>41</v>
      </c>
      <c r="Y110" s="11" t="str">
        <f>VLOOKUP(Z110,主线配置!H:I,2,FALSE)</f>
        <v>海盗</v>
      </c>
      <c r="Z110" s="11">
        <f t="shared" si="45"/>
        <v>106</v>
      </c>
    </row>
    <row r="111" spans="1:26" s="11" customFormat="1" x14ac:dyDescent="0.15">
      <c r="A111" s="19">
        <f t="shared" si="42"/>
        <v>1000107</v>
      </c>
      <c r="B111" s="19">
        <f t="shared" si="48"/>
        <v>0</v>
      </c>
      <c r="C111" s="19">
        <f t="shared" si="48"/>
        <v>0</v>
      </c>
      <c r="D111" s="19">
        <f t="shared" si="48"/>
        <v>0</v>
      </c>
      <c r="E111" s="19">
        <f t="shared" si="48"/>
        <v>0</v>
      </c>
      <c r="F111" s="19">
        <f>VLOOKUP(Z111,主线配置!H:N,6,FALSE)</f>
        <v>18035</v>
      </c>
      <c r="G111" s="19">
        <f>VLOOKUP(Z111,主线配置!H:N,4,FALSE)</f>
        <v>10039</v>
      </c>
      <c r="H111" s="19">
        <f t="shared" si="40"/>
        <v>0</v>
      </c>
      <c r="I111" s="19">
        <f>VLOOKUP(Z111,主线配置!H:N,5,FALSE)</f>
        <v>10567</v>
      </c>
      <c r="J111" s="19">
        <f t="shared" si="49"/>
        <v>0</v>
      </c>
      <c r="K111" s="19">
        <f t="shared" si="49"/>
        <v>100</v>
      </c>
      <c r="L111" s="19">
        <f t="shared" si="49"/>
        <v>0</v>
      </c>
      <c r="M111" s="19">
        <f t="shared" si="49"/>
        <v>0</v>
      </c>
      <c r="N111" s="19">
        <f t="shared" si="49"/>
        <v>95</v>
      </c>
      <c r="O111" s="19">
        <f t="shared" si="49"/>
        <v>0</v>
      </c>
      <c r="P111" s="19">
        <f t="shared" si="49"/>
        <v>0</v>
      </c>
      <c r="Q111" s="19">
        <f t="shared" si="49"/>
        <v>0</v>
      </c>
      <c r="R111" s="19">
        <f t="shared" si="49"/>
        <v>0</v>
      </c>
      <c r="S111" s="19">
        <f t="shared" si="49"/>
        <v>0</v>
      </c>
      <c r="T111" s="19">
        <f t="shared" si="49"/>
        <v>0</v>
      </c>
      <c r="U111" s="19">
        <f t="shared" si="49"/>
        <v>0</v>
      </c>
      <c r="V111" s="19">
        <f t="shared" si="49"/>
        <v>0</v>
      </c>
      <c r="W111" s="19">
        <f>VLOOKUP(Z111,主线配置!F:G,2,FALSE)</f>
        <v>1000107</v>
      </c>
      <c r="X111" s="19">
        <f>VLOOKUP(Z111,主线配置!H:J,3,FALSE)</f>
        <v>42</v>
      </c>
      <c r="Y111" s="11" t="str">
        <f>VLOOKUP(Z111,主线配置!H:I,2,FALSE)</f>
        <v>人鱼勇士</v>
      </c>
      <c r="Z111" s="11">
        <f t="shared" si="45"/>
        <v>107</v>
      </c>
    </row>
    <row r="112" spans="1:26" s="11" customFormat="1" x14ac:dyDescent="0.15">
      <c r="A112" s="19">
        <f t="shared" si="42"/>
        <v>1000108</v>
      </c>
      <c r="B112" s="19">
        <f t="shared" si="48"/>
        <v>0</v>
      </c>
      <c r="C112" s="19">
        <f t="shared" si="48"/>
        <v>0</v>
      </c>
      <c r="D112" s="19">
        <f t="shared" si="48"/>
        <v>0</v>
      </c>
      <c r="E112" s="19">
        <f t="shared" si="48"/>
        <v>0</v>
      </c>
      <c r="F112" s="19">
        <f>VLOOKUP(Z112,主线配置!H:N,6,FALSE)</f>
        <v>18035</v>
      </c>
      <c r="G112" s="19">
        <f>VLOOKUP(Z112,主线配置!H:N,4,FALSE)</f>
        <v>10039</v>
      </c>
      <c r="H112" s="19">
        <f t="shared" si="41"/>
        <v>0</v>
      </c>
      <c r="I112" s="19">
        <f>VLOOKUP(Z112,主线配置!H:N,5,FALSE)</f>
        <v>10567</v>
      </c>
      <c r="J112" s="19">
        <f t="shared" si="49"/>
        <v>0</v>
      </c>
      <c r="K112" s="19">
        <f t="shared" si="49"/>
        <v>100</v>
      </c>
      <c r="L112" s="19">
        <f t="shared" si="49"/>
        <v>0</v>
      </c>
      <c r="M112" s="19">
        <f t="shared" si="49"/>
        <v>0</v>
      </c>
      <c r="N112" s="19">
        <f t="shared" si="49"/>
        <v>95</v>
      </c>
      <c r="O112" s="19">
        <f t="shared" si="49"/>
        <v>0</v>
      </c>
      <c r="P112" s="19">
        <f t="shared" si="49"/>
        <v>0</v>
      </c>
      <c r="Q112" s="19">
        <f t="shared" si="49"/>
        <v>0</v>
      </c>
      <c r="R112" s="19">
        <f t="shared" si="49"/>
        <v>0</v>
      </c>
      <c r="S112" s="19">
        <f t="shared" si="49"/>
        <v>0</v>
      </c>
      <c r="T112" s="19">
        <f t="shared" si="49"/>
        <v>0</v>
      </c>
      <c r="U112" s="19">
        <f t="shared" si="49"/>
        <v>0</v>
      </c>
      <c r="V112" s="19">
        <f t="shared" si="49"/>
        <v>0</v>
      </c>
      <c r="W112" s="19">
        <f>VLOOKUP(Z112,主线配置!F:G,2,FALSE)</f>
        <v>1000108</v>
      </c>
      <c r="X112" s="19">
        <f>VLOOKUP(Z112,主线配置!H:J,3,FALSE)</f>
        <v>42</v>
      </c>
      <c r="Y112" s="11" t="str">
        <f>VLOOKUP(Z112,主线配置!H:I,2,FALSE)</f>
        <v>人鱼勇士</v>
      </c>
      <c r="Z112" s="11">
        <f t="shared" si="45"/>
        <v>108</v>
      </c>
    </row>
    <row r="113" spans="1:26" s="11" customFormat="1" x14ac:dyDescent="0.15">
      <c r="A113" s="19">
        <f t="shared" si="42"/>
        <v>1000109</v>
      </c>
      <c r="B113" s="19">
        <f t="shared" si="48"/>
        <v>0</v>
      </c>
      <c r="C113" s="19">
        <f t="shared" si="48"/>
        <v>0</v>
      </c>
      <c r="D113" s="19">
        <f t="shared" si="48"/>
        <v>0</v>
      </c>
      <c r="E113" s="19">
        <f t="shared" si="48"/>
        <v>0</v>
      </c>
      <c r="F113" s="19">
        <f>VLOOKUP(Z113,主线配置!H:N,6,FALSE)</f>
        <v>20048</v>
      </c>
      <c r="G113" s="19">
        <f>VLOOKUP(Z113,主线配置!H:N,4,FALSE)</f>
        <v>9511</v>
      </c>
      <c r="H113" s="19">
        <f t="shared" si="40"/>
        <v>0</v>
      </c>
      <c r="I113" s="19">
        <f>VLOOKUP(Z113,主线配置!H:N,5,FALSE)</f>
        <v>8982</v>
      </c>
      <c r="J113" s="19">
        <f t="shared" si="49"/>
        <v>0</v>
      </c>
      <c r="K113" s="19">
        <f t="shared" si="49"/>
        <v>100</v>
      </c>
      <c r="L113" s="19">
        <f t="shared" si="49"/>
        <v>0</v>
      </c>
      <c r="M113" s="19">
        <f t="shared" si="49"/>
        <v>0</v>
      </c>
      <c r="N113" s="19">
        <f t="shared" si="49"/>
        <v>95</v>
      </c>
      <c r="O113" s="19">
        <f t="shared" si="49"/>
        <v>0</v>
      </c>
      <c r="P113" s="19">
        <f t="shared" si="49"/>
        <v>0</v>
      </c>
      <c r="Q113" s="19">
        <f t="shared" si="49"/>
        <v>0</v>
      </c>
      <c r="R113" s="19">
        <f t="shared" si="49"/>
        <v>0</v>
      </c>
      <c r="S113" s="19">
        <f t="shared" si="49"/>
        <v>0</v>
      </c>
      <c r="T113" s="19">
        <f t="shared" si="49"/>
        <v>0</v>
      </c>
      <c r="U113" s="19">
        <f t="shared" si="49"/>
        <v>0</v>
      </c>
      <c r="V113" s="19">
        <f t="shared" si="49"/>
        <v>0</v>
      </c>
      <c r="W113" s="19">
        <f>VLOOKUP(Z113,主线配置!F:G,2,FALSE)</f>
        <v>1000109</v>
      </c>
      <c r="X113" s="19">
        <f>VLOOKUP(Z113,主线配置!H:J,3,FALSE)</f>
        <v>42</v>
      </c>
      <c r="Y113" s="11" t="str">
        <f>VLOOKUP(Z113,主线配置!H:I,2,FALSE)</f>
        <v>鱼精</v>
      </c>
      <c r="Z113" s="11">
        <f t="shared" si="45"/>
        <v>109</v>
      </c>
    </row>
    <row r="114" spans="1:26" s="11" customFormat="1" x14ac:dyDescent="0.15">
      <c r="A114" s="19">
        <f t="shared" si="42"/>
        <v>1000110</v>
      </c>
      <c r="B114" s="19">
        <f t="shared" si="48"/>
        <v>0</v>
      </c>
      <c r="C114" s="19">
        <f t="shared" si="48"/>
        <v>0</v>
      </c>
      <c r="D114" s="19">
        <f t="shared" si="48"/>
        <v>0</v>
      </c>
      <c r="E114" s="19">
        <f t="shared" si="48"/>
        <v>0</v>
      </c>
      <c r="F114" s="19">
        <f>VLOOKUP(Z114,主线配置!H:N,6,FALSE)</f>
        <v>15217</v>
      </c>
      <c r="G114" s="19">
        <f>VLOOKUP(Z114,主线配置!H:N,4,FALSE)</f>
        <v>12681</v>
      </c>
      <c r="H114" s="19">
        <f t="shared" si="41"/>
        <v>0</v>
      </c>
      <c r="I114" s="19">
        <f>VLOOKUP(Z114,主线配置!H:N,5,FALSE)</f>
        <v>5283</v>
      </c>
      <c r="J114" s="19">
        <f t="shared" si="49"/>
        <v>0</v>
      </c>
      <c r="K114" s="19">
        <f t="shared" si="49"/>
        <v>100</v>
      </c>
      <c r="L114" s="19">
        <f t="shared" si="49"/>
        <v>0</v>
      </c>
      <c r="M114" s="19">
        <f t="shared" si="49"/>
        <v>0</v>
      </c>
      <c r="N114" s="19">
        <f t="shared" si="49"/>
        <v>95</v>
      </c>
      <c r="O114" s="19">
        <f t="shared" si="49"/>
        <v>0</v>
      </c>
      <c r="P114" s="19">
        <f t="shared" si="49"/>
        <v>0</v>
      </c>
      <c r="Q114" s="19">
        <f t="shared" si="49"/>
        <v>0</v>
      </c>
      <c r="R114" s="19">
        <f t="shared" si="49"/>
        <v>0</v>
      </c>
      <c r="S114" s="19">
        <f t="shared" si="49"/>
        <v>0</v>
      </c>
      <c r="T114" s="19">
        <f t="shared" si="49"/>
        <v>0</v>
      </c>
      <c r="U114" s="19">
        <f t="shared" si="49"/>
        <v>0</v>
      </c>
      <c r="V114" s="19">
        <f t="shared" si="49"/>
        <v>0</v>
      </c>
      <c r="W114" s="19">
        <f>VLOOKUP(Z114,主线配置!F:G,2,FALSE)</f>
        <v>1000110</v>
      </c>
      <c r="X114" s="19">
        <f>VLOOKUP(Z114,主线配置!H:J,3,FALSE)</f>
        <v>42</v>
      </c>
      <c r="Y114" s="11" t="str">
        <f>VLOOKUP(Z114,主线配置!H:I,2,FALSE)</f>
        <v>海盗</v>
      </c>
      <c r="Z114" s="11">
        <f t="shared" si="45"/>
        <v>110</v>
      </c>
    </row>
    <row r="115" spans="1:26" s="11" customFormat="1" x14ac:dyDescent="0.15">
      <c r="A115" s="19">
        <f t="shared" si="42"/>
        <v>1000111</v>
      </c>
      <c r="B115" s="19">
        <f t="shared" si="48"/>
        <v>0</v>
      </c>
      <c r="C115" s="19">
        <f t="shared" si="48"/>
        <v>0</v>
      </c>
      <c r="D115" s="19">
        <f t="shared" si="48"/>
        <v>0</v>
      </c>
      <c r="E115" s="19">
        <f t="shared" si="48"/>
        <v>0</v>
      </c>
      <c r="F115" s="19">
        <f>VLOOKUP(Z115,主线配置!H:N,6,FALSE)</f>
        <v>15217</v>
      </c>
      <c r="G115" s="19">
        <f>VLOOKUP(Z115,主线配置!H:N,4,FALSE)</f>
        <v>12681</v>
      </c>
      <c r="H115" s="19">
        <f t="shared" si="40"/>
        <v>0</v>
      </c>
      <c r="I115" s="19">
        <f>VLOOKUP(Z115,主线配置!H:N,5,FALSE)</f>
        <v>5283</v>
      </c>
      <c r="J115" s="19">
        <f t="shared" si="49"/>
        <v>0</v>
      </c>
      <c r="K115" s="19">
        <f t="shared" si="49"/>
        <v>100</v>
      </c>
      <c r="L115" s="19">
        <f t="shared" si="49"/>
        <v>0</v>
      </c>
      <c r="M115" s="19">
        <f t="shared" si="49"/>
        <v>0</v>
      </c>
      <c r="N115" s="19">
        <f t="shared" si="49"/>
        <v>95</v>
      </c>
      <c r="O115" s="19">
        <f t="shared" si="49"/>
        <v>0</v>
      </c>
      <c r="P115" s="19">
        <f t="shared" si="49"/>
        <v>0</v>
      </c>
      <c r="Q115" s="19">
        <f t="shared" si="49"/>
        <v>0</v>
      </c>
      <c r="R115" s="19">
        <f t="shared" si="49"/>
        <v>0</v>
      </c>
      <c r="S115" s="19">
        <f t="shared" si="49"/>
        <v>0</v>
      </c>
      <c r="T115" s="19">
        <f t="shared" si="49"/>
        <v>0</v>
      </c>
      <c r="U115" s="19">
        <f t="shared" si="49"/>
        <v>0</v>
      </c>
      <c r="V115" s="19">
        <f t="shared" si="49"/>
        <v>0</v>
      </c>
      <c r="W115" s="19">
        <f>VLOOKUP(Z115,主线配置!F:G,2,FALSE)</f>
        <v>1000111</v>
      </c>
      <c r="X115" s="19">
        <f>VLOOKUP(Z115,主线配置!H:J,3,FALSE)</f>
        <v>42</v>
      </c>
      <c r="Y115" s="11" t="str">
        <f>VLOOKUP(Z115,主线配置!H:I,2,FALSE)</f>
        <v>海盗</v>
      </c>
      <c r="Z115" s="11">
        <f t="shared" si="45"/>
        <v>111</v>
      </c>
    </row>
    <row r="116" spans="1:26" s="11" customFormat="1" x14ac:dyDescent="0.15">
      <c r="A116" s="19">
        <f t="shared" si="42"/>
        <v>1000112</v>
      </c>
      <c r="B116" s="19">
        <f t="shared" si="48"/>
        <v>0</v>
      </c>
      <c r="C116" s="19">
        <f t="shared" si="48"/>
        <v>0</v>
      </c>
      <c r="D116" s="19">
        <f t="shared" si="48"/>
        <v>0</v>
      </c>
      <c r="E116" s="19">
        <f t="shared" si="48"/>
        <v>0</v>
      </c>
      <c r="F116" s="19">
        <f>VLOOKUP(Z116,主线配置!H:N,6,FALSE)</f>
        <v>32540</v>
      </c>
      <c r="G116" s="19">
        <f>VLOOKUP(Z116,主线配置!H:N,4,FALSE)</f>
        <v>12844</v>
      </c>
      <c r="H116" s="19">
        <f t="shared" si="41"/>
        <v>0</v>
      </c>
      <c r="I116" s="19">
        <f>VLOOKUP(Z116,主线配置!H:N,5,FALSE)</f>
        <v>19267</v>
      </c>
      <c r="J116" s="19">
        <f t="shared" si="49"/>
        <v>0</v>
      </c>
      <c r="K116" s="19">
        <f t="shared" si="49"/>
        <v>100</v>
      </c>
      <c r="L116" s="19">
        <f t="shared" si="49"/>
        <v>0</v>
      </c>
      <c r="M116" s="19">
        <f t="shared" si="49"/>
        <v>0</v>
      </c>
      <c r="N116" s="19">
        <f t="shared" si="49"/>
        <v>95</v>
      </c>
      <c r="O116" s="19">
        <f t="shared" si="49"/>
        <v>0</v>
      </c>
      <c r="P116" s="19">
        <f t="shared" si="49"/>
        <v>0</v>
      </c>
      <c r="Q116" s="19">
        <f t="shared" si="49"/>
        <v>0</v>
      </c>
      <c r="R116" s="19">
        <f t="shared" si="49"/>
        <v>0</v>
      </c>
      <c r="S116" s="19">
        <f t="shared" si="49"/>
        <v>0</v>
      </c>
      <c r="T116" s="19">
        <f t="shared" si="49"/>
        <v>0</v>
      </c>
      <c r="U116" s="19">
        <f t="shared" si="49"/>
        <v>0</v>
      </c>
      <c r="V116" s="19">
        <f t="shared" si="49"/>
        <v>0</v>
      </c>
      <c r="W116" s="19">
        <f>VLOOKUP(Z116,主线配置!F:G,2,FALSE)</f>
        <v>1000112</v>
      </c>
      <c r="X116" s="19">
        <f>VLOOKUP(Z116,主线配置!H:J,3,FALSE)</f>
        <v>45</v>
      </c>
      <c r="Y116" s="11" t="str">
        <f>VLOOKUP(Z116,主线配置!H:I,2,FALSE)</f>
        <v>藤蔓怪</v>
      </c>
      <c r="Z116" s="11">
        <f t="shared" si="45"/>
        <v>112</v>
      </c>
    </row>
    <row r="117" spans="1:26" s="11" customFormat="1" x14ac:dyDescent="0.15">
      <c r="A117" s="19">
        <f t="shared" si="42"/>
        <v>1000113</v>
      </c>
      <c r="B117" s="19">
        <f t="shared" si="48"/>
        <v>0</v>
      </c>
      <c r="C117" s="19">
        <f t="shared" si="48"/>
        <v>0</v>
      </c>
      <c r="D117" s="19">
        <f t="shared" si="48"/>
        <v>0</v>
      </c>
      <c r="E117" s="19">
        <f t="shared" si="48"/>
        <v>0</v>
      </c>
      <c r="F117" s="19">
        <f>VLOOKUP(Z117,主线配置!H:N,6,FALSE)</f>
        <v>32540</v>
      </c>
      <c r="G117" s="19">
        <f>VLOOKUP(Z117,主线配置!H:N,4,FALSE)</f>
        <v>12844</v>
      </c>
      <c r="H117" s="19">
        <f t="shared" si="40"/>
        <v>0</v>
      </c>
      <c r="I117" s="19">
        <f>VLOOKUP(Z117,主线配置!H:N,5,FALSE)</f>
        <v>19267</v>
      </c>
      <c r="J117" s="19">
        <f t="shared" si="49"/>
        <v>0</v>
      </c>
      <c r="K117" s="19">
        <f t="shared" si="49"/>
        <v>100</v>
      </c>
      <c r="L117" s="19">
        <f t="shared" si="49"/>
        <v>0</v>
      </c>
      <c r="M117" s="19">
        <f t="shared" si="49"/>
        <v>0</v>
      </c>
      <c r="N117" s="19">
        <f t="shared" si="49"/>
        <v>95</v>
      </c>
      <c r="O117" s="19">
        <f t="shared" si="49"/>
        <v>0</v>
      </c>
      <c r="P117" s="19">
        <f t="shared" si="49"/>
        <v>0</v>
      </c>
      <c r="Q117" s="19">
        <f t="shared" si="49"/>
        <v>0</v>
      </c>
      <c r="R117" s="19">
        <f t="shared" si="49"/>
        <v>0</v>
      </c>
      <c r="S117" s="19">
        <f t="shared" si="49"/>
        <v>0</v>
      </c>
      <c r="T117" s="19">
        <f t="shared" si="49"/>
        <v>0</v>
      </c>
      <c r="U117" s="19">
        <f t="shared" si="49"/>
        <v>0</v>
      </c>
      <c r="V117" s="19">
        <f t="shared" si="49"/>
        <v>0</v>
      </c>
      <c r="W117" s="19">
        <f>VLOOKUP(Z117,主线配置!F:G,2,FALSE)</f>
        <v>1000113</v>
      </c>
      <c r="X117" s="19">
        <f>VLOOKUP(Z117,主线配置!H:J,3,FALSE)</f>
        <v>45</v>
      </c>
      <c r="Y117" s="11" t="str">
        <f>VLOOKUP(Z117,主线配置!H:I,2,FALSE)</f>
        <v>藤蔓怪</v>
      </c>
      <c r="Z117" s="11">
        <f t="shared" si="45"/>
        <v>113</v>
      </c>
    </row>
    <row r="118" spans="1:26" s="11" customFormat="1" x14ac:dyDescent="0.15">
      <c r="A118" s="19">
        <f t="shared" si="42"/>
        <v>1000114</v>
      </c>
      <c r="B118" s="19">
        <f t="shared" si="48"/>
        <v>0</v>
      </c>
      <c r="C118" s="19">
        <f t="shared" si="48"/>
        <v>0</v>
      </c>
      <c r="D118" s="19">
        <f t="shared" si="48"/>
        <v>0</v>
      </c>
      <c r="E118" s="19">
        <f t="shared" si="48"/>
        <v>0</v>
      </c>
      <c r="F118" s="19">
        <f>VLOOKUP(Z118,主线配置!H:N,6,FALSE)</f>
        <v>21579</v>
      </c>
      <c r="G118" s="19">
        <f>VLOOKUP(Z118,主线配置!H:N,4,FALSE)</f>
        <v>19267</v>
      </c>
      <c r="H118" s="19">
        <f t="shared" si="41"/>
        <v>0</v>
      </c>
      <c r="I118" s="19">
        <f>VLOOKUP(Z118,主线配置!H:N,5,FALSE)</f>
        <v>12844</v>
      </c>
      <c r="J118" s="19">
        <f t="shared" si="49"/>
        <v>0</v>
      </c>
      <c r="K118" s="19">
        <f t="shared" si="49"/>
        <v>100</v>
      </c>
      <c r="L118" s="19">
        <f t="shared" si="49"/>
        <v>0</v>
      </c>
      <c r="M118" s="19">
        <f t="shared" si="49"/>
        <v>0</v>
      </c>
      <c r="N118" s="19">
        <f t="shared" si="49"/>
        <v>95</v>
      </c>
      <c r="O118" s="19">
        <f t="shared" si="49"/>
        <v>0</v>
      </c>
      <c r="P118" s="19">
        <f t="shared" si="49"/>
        <v>0</v>
      </c>
      <c r="Q118" s="19">
        <f t="shared" si="49"/>
        <v>0</v>
      </c>
      <c r="R118" s="19">
        <f t="shared" si="49"/>
        <v>0</v>
      </c>
      <c r="S118" s="19">
        <f t="shared" si="49"/>
        <v>0</v>
      </c>
      <c r="T118" s="19">
        <f t="shared" si="49"/>
        <v>0</v>
      </c>
      <c r="U118" s="19">
        <f t="shared" si="49"/>
        <v>0</v>
      </c>
      <c r="V118" s="19">
        <f t="shared" si="49"/>
        <v>0</v>
      </c>
      <c r="W118" s="19">
        <f>VLOOKUP(Z118,主线配置!F:G,2,FALSE)</f>
        <v>1000114</v>
      </c>
      <c r="X118" s="19">
        <f>VLOOKUP(Z118,主线配置!H:J,3,FALSE)</f>
        <v>45</v>
      </c>
      <c r="Y118" s="11" t="str">
        <f>VLOOKUP(Z118,主线配置!H:I,2,FALSE)</f>
        <v>食人花</v>
      </c>
      <c r="Z118" s="11">
        <f t="shared" si="45"/>
        <v>114</v>
      </c>
    </row>
    <row r="119" spans="1:26" s="11" customFormat="1" x14ac:dyDescent="0.15">
      <c r="A119" s="19">
        <f t="shared" si="42"/>
        <v>1000115</v>
      </c>
      <c r="B119" s="19">
        <f t="shared" ref="B119:E134" si="50">B118</f>
        <v>0</v>
      </c>
      <c r="C119" s="19">
        <f t="shared" si="50"/>
        <v>0</v>
      </c>
      <c r="D119" s="19">
        <f t="shared" si="50"/>
        <v>0</v>
      </c>
      <c r="E119" s="19">
        <f t="shared" si="50"/>
        <v>0</v>
      </c>
      <c r="F119" s="19">
        <f>VLOOKUP(Z119,主线配置!H:N,6,FALSE)</f>
        <v>21579</v>
      </c>
      <c r="G119" s="19">
        <f>VLOOKUP(Z119,主线配置!H:N,4,FALSE)</f>
        <v>19267</v>
      </c>
      <c r="H119" s="19">
        <f t="shared" si="40"/>
        <v>0</v>
      </c>
      <c r="I119" s="19">
        <f>VLOOKUP(Z119,主线配置!H:N,5,FALSE)</f>
        <v>12844</v>
      </c>
      <c r="J119" s="19">
        <f t="shared" ref="J119:V134" si="51">J118</f>
        <v>0</v>
      </c>
      <c r="K119" s="19">
        <f t="shared" si="51"/>
        <v>100</v>
      </c>
      <c r="L119" s="19">
        <f t="shared" si="51"/>
        <v>0</v>
      </c>
      <c r="M119" s="19">
        <f t="shared" si="51"/>
        <v>0</v>
      </c>
      <c r="N119" s="19">
        <f t="shared" si="51"/>
        <v>95</v>
      </c>
      <c r="O119" s="19">
        <f t="shared" si="51"/>
        <v>0</v>
      </c>
      <c r="P119" s="19">
        <f t="shared" si="51"/>
        <v>0</v>
      </c>
      <c r="Q119" s="19">
        <f t="shared" si="51"/>
        <v>0</v>
      </c>
      <c r="R119" s="19">
        <f t="shared" si="51"/>
        <v>0</v>
      </c>
      <c r="S119" s="19">
        <f t="shared" si="51"/>
        <v>0</v>
      </c>
      <c r="T119" s="19">
        <f t="shared" si="51"/>
        <v>0</v>
      </c>
      <c r="U119" s="19">
        <f t="shared" si="51"/>
        <v>0</v>
      </c>
      <c r="V119" s="19">
        <f t="shared" si="51"/>
        <v>0</v>
      </c>
      <c r="W119" s="19">
        <f>VLOOKUP(Z119,主线配置!F:G,2,FALSE)</f>
        <v>1000115</v>
      </c>
      <c r="X119" s="19">
        <f>VLOOKUP(Z119,主线配置!H:J,3,FALSE)</f>
        <v>45</v>
      </c>
      <c r="Y119" s="11" t="str">
        <f>VLOOKUP(Z119,主线配置!H:I,2,FALSE)</f>
        <v>食人花</v>
      </c>
      <c r="Z119" s="11">
        <f t="shared" si="45"/>
        <v>115</v>
      </c>
    </row>
    <row r="120" spans="1:26" s="11" customFormat="1" x14ac:dyDescent="0.15">
      <c r="A120" s="19">
        <f t="shared" si="42"/>
        <v>1000116</v>
      </c>
      <c r="B120" s="19">
        <f t="shared" si="50"/>
        <v>0</v>
      </c>
      <c r="C120" s="19">
        <f t="shared" si="50"/>
        <v>0</v>
      </c>
      <c r="D120" s="19">
        <f t="shared" si="50"/>
        <v>0</v>
      </c>
      <c r="E120" s="19">
        <f t="shared" si="50"/>
        <v>0</v>
      </c>
      <c r="F120" s="19">
        <f>VLOOKUP(Z120,主线配置!H:N,6,FALSE)</f>
        <v>21579</v>
      </c>
      <c r="G120" s="19">
        <f>VLOOKUP(Z120,主线配置!H:N,4,FALSE)</f>
        <v>19267</v>
      </c>
      <c r="H120" s="19">
        <f t="shared" si="41"/>
        <v>0</v>
      </c>
      <c r="I120" s="19">
        <f>VLOOKUP(Z120,主线配置!H:N,5,FALSE)</f>
        <v>12844</v>
      </c>
      <c r="J120" s="19">
        <f t="shared" si="51"/>
        <v>0</v>
      </c>
      <c r="K120" s="19">
        <f t="shared" si="51"/>
        <v>100</v>
      </c>
      <c r="L120" s="19">
        <f t="shared" si="51"/>
        <v>0</v>
      </c>
      <c r="M120" s="19">
        <f t="shared" si="51"/>
        <v>0</v>
      </c>
      <c r="N120" s="19">
        <f t="shared" si="51"/>
        <v>95</v>
      </c>
      <c r="O120" s="19">
        <f t="shared" si="51"/>
        <v>0</v>
      </c>
      <c r="P120" s="19">
        <f t="shared" si="51"/>
        <v>0</v>
      </c>
      <c r="Q120" s="19">
        <f t="shared" si="51"/>
        <v>0</v>
      </c>
      <c r="R120" s="19">
        <f t="shared" si="51"/>
        <v>0</v>
      </c>
      <c r="S120" s="19">
        <f t="shared" si="51"/>
        <v>0</v>
      </c>
      <c r="T120" s="19">
        <f t="shared" si="51"/>
        <v>0</v>
      </c>
      <c r="U120" s="19">
        <f t="shared" si="51"/>
        <v>0</v>
      </c>
      <c r="V120" s="19">
        <f t="shared" si="51"/>
        <v>0</v>
      </c>
      <c r="W120" s="19">
        <f>VLOOKUP(Z120,主线配置!F:G,2,FALSE)</f>
        <v>1000116</v>
      </c>
      <c r="X120" s="19">
        <f>VLOOKUP(Z120,主线配置!H:J,3,FALSE)</f>
        <v>45</v>
      </c>
      <c r="Y120" s="11" t="str">
        <f>VLOOKUP(Z120,主线配置!H:I,2,FALSE)</f>
        <v>食人花</v>
      </c>
      <c r="Z120" s="11">
        <f t="shared" si="45"/>
        <v>116</v>
      </c>
    </row>
    <row r="121" spans="1:26" s="11" customFormat="1" x14ac:dyDescent="0.15">
      <c r="A121" s="19">
        <f t="shared" si="42"/>
        <v>1000117</v>
      </c>
      <c r="B121" s="19">
        <f t="shared" si="50"/>
        <v>0</v>
      </c>
      <c r="C121" s="19">
        <f t="shared" si="50"/>
        <v>0</v>
      </c>
      <c r="D121" s="19">
        <f t="shared" si="50"/>
        <v>0</v>
      </c>
      <c r="E121" s="19">
        <f t="shared" si="50"/>
        <v>0</v>
      </c>
      <c r="F121" s="19">
        <f>VLOOKUP(Z121,主线配置!H:N,6,FALSE)</f>
        <v>34064</v>
      </c>
      <c r="G121" s="19">
        <f>VLOOKUP(Z121,主线配置!H:N,4,FALSE)</f>
        <v>16159</v>
      </c>
      <c r="H121" s="19">
        <f t="shared" si="40"/>
        <v>0</v>
      </c>
      <c r="I121" s="19">
        <f>VLOOKUP(Z121,主线配置!H:N,5,FALSE)</f>
        <v>15262</v>
      </c>
      <c r="J121" s="19">
        <f t="shared" si="51"/>
        <v>0</v>
      </c>
      <c r="K121" s="19">
        <f t="shared" si="51"/>
        <v>100</v>
      </c>
      <c r="L121" s="19">
        <f t="shared" si="51"/>
        <v>0</v>
      </c>
      <c r="M121" s="19">
        <f t="shared" si="51"/>
        <v>0</v>
      </c>
      <c r="N121" s="19">
        <f t="shared" si="51"/>
        <v>95</v>
      </c>
      <c r="O121" s="19">
        <f t="shared" si="51"/>
        <v>0</v>
      </c>
      <c r="P121" s="19">
        <f t="shared" si="51"/>
        <v>0</v>
      </c>
      <c r="Q121" s="19">
        <f t="shared" si="51"/>
        <v>0</v>
      </c>
      <c r="R121" s="19">
        <f t="shared" si="51"/>
        <v>0</v>
      </c>
      <c r="S121" s="19">
        <f t="shared" si="51"/>
        <v>0</v>
      </c>
      <c r="T121" s="19">
        <f t="shared" si="51"/>
        <v>0</v>
      </c>
      <c r="U121" s="19">
        <f t="shared" si="51"/>
        <v>0</v>
      </c>
      <c r="V121" s="19">
        <f t="shared" si="51"/>
        <v>0</v>
      </c>
      <c r="W121" s="19">
        <f>VLOOKUP(Z121,主线配置!F:G,2,FALSE)</f>
        <v>1000117</v>
      </c>
      <c r="X121" s="19">
        <f>VLOOKUP(Z121,主线配置!H:J,3,FALSE)</f>
        <v>46</v>
      </c>
      <c r="Y121" s="11" t="str">
        <f>VLOOKUP(Z121,主线配置!H:I,2,FALSE)</f>
        <v>鱼精</v>
      </c>
      <c r="Z121" s="11">
        <f t="shared" si="45"/>
        <v>117</v>
      </c>
    </row>
    <row r="122" spans="1:26" s="11" customFormat="1" x14ac:dyDescent="0.15">
      <c r="A122" s="19">
        <f t="shared" si="42"/>
        <v>1000118</v>
      </c>
      <c r="B122" s="19">
        <f t="shared" si="50"/>
        <v>0</v>
      </c>
      <c r="C122" s="19">
        <f t="shared" si="50"/>
        <v>0</v>
      </c>
      <c r="D122" s="19">
        <f t="shared" si="50"/>
        <v>0</v>
      </c>
      <c r="E122" s="19">
        <f t="shared" si="50"/>
        <v>0</v>
      </c>
      <c r="F122" s="19">
        <f>VLOOKUP(Z122,主线配置!H:N,6,FALSE)</f>
        <v>34064</v>
      </c>
      <c r="G122" s="19">
        <f>VLOOKUP(Z122,主线配置!H:N,4,FALSE)</f>
        <v>16159</v>
      </c>
      <c r="H122" s="19">
        <f t="shared" si="41"/>
        <v>0</v>
      </c>
      <c r="I122" s="19">
        <f>VLOOKUP(Z122,主线配置!H:N,5,FALSE)</f>
        <v>15262</v>
      </c>
      <c r="J122" s="19">
        <f t="shared" si="51"/>
        <v>0</v>
      </c>
      <c r="K122" s="19">
        <f t="shared" si="51"/>
        <v>100</v>
      </c>
      <c r="L122" s="19">
        <f t="shared" si="51"/>
        <v>0</v>
      </c>
      <c r="M122" s="19">
        <f t="shared" si="51"/>
        <v>0</v>
      </c>
      <c r="N122" s="19">
        <f t="shared" si="51"/>
        <v>95</v>
      </c>
      <c r="O122" s="19">
        <f t="shared" si="51"/>
        <v>0</v>
      </c>
      <c r="P122" s="19">
        <f t="shared" si="51"/>
        <v>0</v>
      </c>
      <c r="Q122" s="19">
        <f t="shared" si="51"/>
        <v>0</v>
      </c>
      <c r="R122" s="19">
        <f t="shared" si="51"/>
        <v>0</v>
      </c>
      <c r="S122" s="19">
        <f t="shared" si="51"/>
        <v>0</v>
      </c>
      <c r="T122" s="19">
        <f t="shared" si="51"/>
        <v>0</v>
      </c>
      <c r="U122" s="19">
        <f t="shared" si="51"/>
        <v>0</v>
      </c>
      <c r="V122" s="19">
        <f t="shared" si="51"/>
        <v>0</v>
      </c>
      <c r="W122" s="19">
        <f>VLOOKUP(Z122,主线配置!F:G,2,FALSE)</f>
        <v>1000118</v>
      </c>
      <c r="X122" s="19">
        <f>VLOOKUP(Z122,主线配置!H:J,3,FALSE)</f>
        <v>46</v>
      </c>
      <c r="Y122" s="11" t="str">
        <f>VLOOKUP(Z122,主线配置!H:I,2,FALSE)</f>
        <v>鱼精</v>
      </c>
      <c r="Z122" s="11">
        <f t="shared" si="45"/>
        <v>118</v>
      </c>
    </row>
    <row r="123" spans="1:26" s="11" customFormat="1" x14ac:dyDescent="0.15">
      <c r="A123" s="19">
        <f t="shared" si="42"/>
        <v>1000119</v>
      </c>
      <c r="B123" s="19">
        <f t="shared" si="50"/>
        <v>0</v>
      </c>
      <c r="C123" s="19">
        <f t="shared" si="50"/>
        <v>0</v>
      </c>
      <c r="D123" s="19">
        <f t="shared" si="50"/>
        <v>0</v>
      </c>
      <c r="E123" s="19">
        <f t="shared" si="50"/>
        <v>0</v>
      </c>
      <c r="F123" s="19">
        <f>VLOOKUP(Z123,主线配置!H:N,6,FALSE)</f>
        <v>25855</v>
      </c>
      <c r="G123" s="19">
        <f>VLOOKUP(Z123,主线配置!H:N,4,FALSE)</f>
        <v>21546</v>
      </c>
      <c r="H123" s="19">
        <f t="shared" si="40"/>
        <v>0</v>
      </c>
      <c r="I123" s="19">
        <f>VLOOKUP(Z123,主线配置!H:N,5,FALSE)</f>
        <v>8977</v>
      </c>
      <c r="J123" s="19">
        <f t="shared" si="51"/>
        <v>0</v>
      </c>
      <c r="K123" s="19">
        <f t="shared" si="51"/>
        <v>100</v>
      </c>
      <c r="L123" s="19">
        <f t="shared" si="51"/>
        <v>0</v>
      </c>
      <c r="M123" s="19">
        <f t="shared" si="51"/>
        <v>0</v>
      </c>
      <c r="N123" s="19">
        <f t="shared" si="51"/>
        <v>95</v>
      </c>
      <c r="O123" s="19">
        <f t="shared" si="51"/>
        <v>0</v>
      </c>
      <c r="P123" s="19">
        <f t="shared" si="51"/>
        <v>0</v>
      </c>
      <c r="Q123" s="19">
        <f t="shared" si="51"/>
        <v>0</v>
      </c>
      <c r="R123" s="19">
        <f t="shared" si="51"/>
        <v>0</v>
      </c>
      <c r="S123" s="19">
        <f t="shared" si="51"/>
        <v>0</v>
      </c>
      <c r="T123" s="19">
        <f t="shared" si="51"/>
        <v>0</v>
      </c>
      <c r="U123" s="19">
        <f t="shared" si="51"/>
        <v>0</v>
      </c>
      <c r="V123" s="19">
        <f t="shared" si="51"/>
        <v>0</v>
      </c>
      <c r="W123" s="19">
        <f>VLOOKUP(Z123,主线配置!F:G,2,FALSE)</f>
        <v>1000119</v>
      </c>
      <c r="X123" s="19">
        <f>VLOOKUP(Z123,主线配置!H:J,3,FALSE)</f>
        <v>46</v>
      </c>
      <c r="Y123" s="11" t="str">
        <f>VLOOKUP(Z123,主线配置!H:I,2,FALSE)</f>
        <v>海盗</v>
      </c>
      <c r="Z123" s="11">
        <f t="shared" si="45"/>
        <v>119</v>
      </c>
    </row>
    <row r="124" spans="1:26" s="11" customFormat="1" x14ac:dyDescent="0.15">
      <c r="A124" s="19">
        <f t="shared" si="42"/>
        <v>1000120</v>
      </c>
      <c r="B124" s="19">
        <f t="shared" si="50"/>
        <v>0</v>
      </c>
      <c r="C124" s="19">
        <f t="shared" si="50"/>
        <v>0</v>
      </c>
      <c r="D124" s="19">
        <f t="shared" si="50"/>
        <v>0</v>
      </c>
      <c r="E124" s="19">
        <f t="shared" si="50"/>
        <v>0</v>
      </c>
      <c r="F124" s="19">
        <f>VLOOKUP(Z124,主线配置!H:N,6,FALSE)</f>
        <v>34064</v>
      </c>
      <c r="G124" s="19">
        <f>VLOOKUP(Z124,主线配置!H:N,4,FALSE)</f>
        <v>16159</v>
      </c>
      <c r="H124" s="19">
        <f t="shared" si="41"/>
        <v>0</v>
      </c>
      <c r="I124" s="19">
        <f>VLOOKUP(Z124,主线配置!H:N,5,FALSE)</f>
        <v>15262</v>
      </c>
      <c r="J124" s="19">
        <f t="shared" si="51"/>
        <v>0</v>
      </c>
      <c r="K124" s="19">
        <f t="shared" si="51"/>
        <v>100</v>
      </c>
      <c r="L124" s="19">
        <f t="shared" si="51"/>
        <v>0</v>
      </c>
      <c r="M124" s="19">
        <f t="shared" si="51"/>
        <v>0</v>
      </c>
      <c r="N124" s="19">
        <f t="shared" si="51"/>
        <v>95</v>
      </c>
      <c r="O124" s="19">
        <f t="shared" si="51"/>
        <v>0</v>
      </c>
      <c r="P124" s="19">
        <f t="shared" si="51"/>
        <v>0</v>
      </c>
      <c r="Q124" s="19">
        <f t="shared" si="51"/>
        <v>0</v>
      </c>
      <c r="R124" s="19">
        <f t="shared" si="51"/>
        <v>0</v>
      </c>
      <c r="S124" s="19">
        <f t="shared" si="51"/>
        <v>0</v>
      </c>
      <c r="T124" s="19">
        <f t="shared" si="51"/>
        <v>0</v>
      </c>
      <c r="U124" s="19">
        <f t="shared" si="51"/>
        <v>0</v>
      </c>
      <c r="V124" s="19">
        <f t="shared" si="51"/>
        <v>0</v>
      </c>
      <c r="W124" s="19">
        <f>VLOOKUP(Z124,主线配置!F:G,2,FALSE)</f>
        <v>1000120</v>
      </c>
      <c r="X124" s="19">
        <f>VLOOKUP(Z124,主线配置!H:J,3,FALSE)</f>
        <v>46</v>
      </c>
      <c r="Y124" s="11" t="str">
        <f>VLOOKUP(Z124,主线配置!H:I,2,FALSE)</f>
        <v>鱼精</v>
      </c>
      <c r="Z124" s="11">
        <f t="shared" si="45"/>
        <v>120</v>
      </c>
    </row>
    <row r="125" spans="1:26" s="11" customFormat="1" x14ac:dyDescent="0.15">
      <c r="A125" s="19">
        <f t="shared" si="42"/>
        <v>1000121</v>
      </c>
      <c r="B125" s="19">
        <f t="shared" si="50"/>
        <v>0</v>
      </c>
      <c r="C125" s="19">
        <f t="shared" si="50"/>
        <v>0</v>
      </c>
      <c r="D125" s="19">
        <f t="shared" si="50"/>
        <v>0</v>
      </c>
      <c r="E125" s="19">
        <f t="shared" si="50"/>
        <v>0</v>
      </c>
      <c r="F125" s="19">
        <f>VLOOKUP(Z125,主线配置!H:N,6,FALSE)</f>
        <v>34064</v>
      </c>
      <c r="G125" s="19">
        <f>VLOOKUP(Z125,主线配置!H:N,4,FALSE)</f>
        <v>16159</v>
      </c>
      <c r="H125" s="19">
        <f t="shared" si="40"/>
        <v>0</v>
      </c>
      <c r="I125" s="19">
        <f>VLOOKUP(Z125,主线配置!H:N,5,FALSE)</f>
        <v>15262</v>
      </c>
      <c r="J125" s="19">
        <f t="shared" si="51"/>
        <v>0</v>
      </c>
      <c r="K125" s="19">
        <f t="shared" si="51"/>
        <v>100</v>
      </c>
      <c r="L125" s="19">
        <f t="shared" si="51"/>
        <v>0</v>
      </c>
      <c r="M125" s="19">
        <f t="shared" si="51"/>
        <v>0</v>
      </c>
      <c r="N125" s="19">
        <f t="shared" si="51"/>
        <v>95</v>
      </c>
      <c r="O125" s="19">
        <f t="shared" si="51"/>
        <v>0</v>
      </c>
      <c r="P125" s="19">
        <f t="shared" si="51"/>
        <v>0</v>
      </c>
      <c r="Q125" s="19">
        <f t="shared" si="51"/>
        <v>0</v>
      </c>
      <c r="R125" s="19">
        <f t="shared" si="51"/>
        <v>0</v>
      </c>
      <c r="S125" s="19">
        <f t="shared" si="51"/>
        <v>0</v>
      </c>
      <c r="T125" s="19">
        <f t="shared" si="51"/>
        <v>0</v>
      </c>
      <c r="U125" s="19">
        <f t="shared" si="51"/>
        <v>0</v>
      </c>
      <c r="V125" s="19">
        <f t="shared" si="51"/>
        <v>0</v>
      </c>
      <c r="W125" s="19">
        <f>VLOOKUP(Z125,主线配置!F:G,2,FALSE)</f>
        <v>1000121</v>
      </c>
      <c r="X125" s="19">
        <f>VLOOKUP(Z125,主线配置!H:J,3,FALSE)</f>
        <v>46</v>
      </c>
      <c r="Y125" s="11" t="str">
        <f>VLOOKUP(Z125,主线配置!H:I,2,FALSE)</f>
        <v>鱼精</v>
      </c>
      <c r="Z125" s="11">
        <f t="shared" si="45"/>
        <v>121</v>
      </c>
    </row>
    <row r="126" spans="1:26" s="11" customFormat="1" x14ac:dyDescent="0.15">
      <c r="A126" s="19">
        <f t="shared" si="42"/>
        <v>1000122</v>
      </c>
      <c r="B126" s="19">
        <f t="shared" si="50"/>
        <v>0</v>
      </c>
      <c r="C126" s="19">
        <f t="shared" si="50"/>
        <v>0</v>
      </c>
      <c r="D126" s="19">
        <f t="shared" si="50"/>
        <v>0</v>
      </c>
      <c r="E126" s="19">
        <f t="shared" si="50"/>
        <v>0</v>
      </c>
      <c r="F126" s="19">
        <f>VLOOKUP(Z126,主线配置!H:N,6,FALSE)</f>
        <v>44004</v>
      </c>
      <c r="G126" s="19">
        <f>VLOOKUP(Z126,主线配置!H:N,4,FALSE)</f>
        <v>18994</v>
      </c>
      <c r="H126" s="19">
        <f t="shared" si="41"/>
        <v>0</v>
      </c>
      <c r="I126" s="19">
        <f>VLOOKUP(Z126,主线配置!H:N,5,FALSE)</f>
        <v>22346</v>
      </c>
      <c r="J126" s="19">
        <f t="shared" si="51"/>
        <v>0</v>
      </c>
      <c r="K126" s="19">
        <f t="shared" si="51"/>
        <v>100</v>
      </c>
      <c r="L126" s="19">
        <f t="shared" si="51"/>
        <v>0</v>
      </c>
      <c r="M126" s="19">
        <f t="shared" si="51"/>
        <v>0</v>
      </c>
      <c r="N126" s="19">
        <f t="shared" si="51"/>
        <v>95</v>
      </c>
      <c r="O126" s="19">
        <f t="shared" si="51"/>
        <v>0</v>
      </c>
      <c r="P126" s="19">
        <f t="shared" si="51"/>
        <v>0</v>
      </c>
      <c r="Q126" s="19">
        <f t="shared" si="51"/>
        <v>0</v>
      </c>
      <c r="R126" s="19">
        <f t="shared" si="51"/>
        <v>0</v>
      </c>
      <c r="S126" s="19">
        <f t="shared" si="51"/>
        <v>0</v>
      </c>
      <c r="T126" s="19">
        <f t="shared" si="51"/>
        <v>0</v>
      </c>
      <c r="U126" s="19">
        <f t="shared" si="51"/>
        <v>0</v>
      </c>
      <c r="V126" s="19">
        <f t="shared" si="51"/>
        <v>0</v>
      </c>
      <c r="W126" s="19">
        <f>VLOOKUP(Z126,主线配置!F:G,2,FALSE)</f>
        <v>1000122</v>
      </c>
      <c r="X126" s="19">
        <f>VLOOKUP(Z126,主线配置!H:J,3,FALSE)</f>
        <v>48</v>
      </c>
      <c r="Y126" s="11" t="str">
        <f>VLOOKUP(Z126,主线配置!H:I,2,FALSE)</f>
        <v>甲虫精</v>
      </c>
      <c r="Z126" s="11">
        <f t="shared" si="45"/>
        <v>122</v>
      </c>
    </row>
    <row r="127" spans="1:26" s="11" customFormat="1" x14ac:dyDescent="0.15">
      <c r="A127" s="19">
        <f t="shared" si="42"/>
        <v>1000123</v>
      </c>
      <c r="B127" s="19">
        <f t="shared" si="50"/>
        <v>0</v>
      </c>
      <c r="C127" s="19">
        <f t="shared" si="50"/>
        <v>0</v>
      </c>
      <c r="D127" s="19">
        <f t="shared" si="50"/>
        <v>0</v>
      </c>
      <c r="E127" s="19">
        <f t="shared" si="50"/>
        <v>0</v>
      </c>
      <c r="F127" s="19">
        <f>VLOOKUP(Z127,主线配置!H:N,6,FALSE)</f>
        <v>44004</v>
      </c>
      <c r="G127" s="19">
        <f>VLOOKUP(Z127,主线配置!H:N,4,FALSE)</f>
        <v>18994</v>
      </c>
      <c r="H127" s="19">
        <f t="shared" si="40"/>
        <v>0</v>
      </c>
      <c r="I127" s="19">
        <f>VLOOKUP(Z127,主线配置!H:N,5,FALSE)</f>
        <v>22346</v>
      </c>
      <c r="J127" s="19">
        <f t="shared" si="51"/>
        <v>0</v>
      </c>
      <c r="K127" s="19">
        <f t="shared" si="51"/>
        <v>100</v>
      </c>
      <c r="L127" s="19">
        <f t="shared" si="51"/>
        <v>0</v>
      </c>
      <c r="M127" s="19">
        <f t="shared" si="51"/>
        <v>0</v>
      </c>
      <c r="N127" s="19">
        <f t="shared" si="51"/>
        <v>95</v>
      </c>
      <c r="O127" s="19">
        <f t="shared" si="51"/>
        <v>0</v>
      </c>
      <c r="P127" s="19">
        <f t="shared" si="51"/>
        <v>0</v>
      </c>
      <c r="Q127" s="19">
        <f t="shared" si="51"/>
        <v>0</v>
      </c>
      <c r="R127" s="19">
        <f t="shared" si="51"/>
        <v>0</v>
      </c>
      <c r="S127" s="19">
        <f t="shared" si="51"/>
        <v>0</v>
      </c>
      <c r="T127" s="19">
        <f t="shared" si="51"/>
        <v>0</v>
      </c>
      <c r="U127" s="19">
        <f t="shared" si="51"/>
        <v>0</v>
      </c>
      <c r="V127" s="19">
        <f t="shared" si="51"/>
        <v>0</v>
      </c>
      <c r="W127" s="19">
        <f>VLOOKUP(Z127,主线配置!F:G,2,FALSE)</f>
        <v>1000123</v>
      </c>
      <c r="X127" s="19">
        <f>VLOOKUP(Z127,主线配置!H:J,3,FALSE)</f>
        <v>48</v>
      </c>
      <c r="Y127" s="11" t="str">
        <f>VLOOKUP(Z127,主线配置!H:I,2,FALSE)</f>
        <v>甲虫精</v>
      </c>
      <c r="Z127" s="11">
        <f t="shared" si="45"/>
        <v>123</v>
      </c>
    </row>
    <row r="128" spans="1:26" s="11" customFormat="1" x14ac:dyDescent="0.15">
      <c r="A128" s="19">
        <f t="shared" si="42"/>
        <v>1000124</v>
      </c>
      <c r="B128" s="19">
        <f t="shared" si="50"/>
        <v>0</v>
      </c>
      <c r="C128" s="19">
        <f t="shared" si="50"/>
        <v>0</v>
      </c>
      <c r="D128" s="19">
        <f t="shared" si="50"/>
        <v>0</v>
      </c>
      <c r="E128" s="19">
        <f t="shared" si="50"/>
        <v>0</v>
      </c>
      <c r="F128" s="19">
        <f>VLOOKUP(Z128,主线配置!H:N,6,FALSE)</f>
        <v>44004</v>
      </c>
      <c r="G128" s="19">
        <f>VLOOKUP(Z128,主线配置!H:N,4,FALSE)</f>
        <v>18994</v>
      </c>
      <c r="H128" s="19">
        <f t="shared" si="41"/>
        <v>0</v>
      </c>
      <c r="I128" s="19">
        <f>VLOOKUP(Z128,主线配置!H:N,5,FALSE)</f>
        <v>22346</v>
      </c>
      <c r="J128" s="19">
        <f t="shared" si="51"/>
        <v>0</v>
      </c>
      <c r="K128" s="19">
        <f t="shared" si="51"/>
        <v>100</v>
      </c>
      <c r="L128" s="19">
        <f t="shared" si="51"/>
        <v>0</v>
      </c>
      <c r="M128" s="19">
        <f t="shared" si="51"/>
        <v>0</v>
      </c>
      <c r="N128" s="19">
        <f t="shared" si="51"/>
        <v>95</v>
      </c>
      <c r="O128" s="19">
        <f t="shared" si="51"/>
        <v>0</v>
      </c>
      <c r="P128" s="19">
        <f t="shared" si="51"/>
        <v>0</v>
      </c>
      <c r="Q128" s="19">
        <f t="shared" si="51"/>
        <v>0</v>
      </c>
      <c r="R128" s="19">
        <f t="shared" si="51"/>
        <v>0</v>
      </c>
      <c r="S128" s="19">
        <f t="shared" si="51"/>
        <v>0</v>
      </c>
      <c r="T128" s="19">
        <f t="shared" si="51"/>
        <v>0</v>
      </c>
      <c r="U128" s="19">
        <f t="shared" si="51"/>
        <v>0</v>
      </c>
      <c r="V128" s="19">
        <f t="shared" si="51"/>
        <v>0</v>
      </c>
      <c r="W128" s="19">
        <f>VLOOKUP(Z128,主线配置!F:G,2,FALSE)</f>
        <v>1000124</v>
      </c>
      <c r="X128" s="19">
        <f>VLOOKUP(Z128,主线配置!H:J,3,FALSE)</f>
        <v>48</v>
      </c>
      <c r="Y128" s="11" t="str">
        <f>VLOOKUP(Z128,主线配置!H:I,2,FALSE)</f>
        <v>甲虫精</v>
      </c>
      <c r="Z128" s="11">
        <f t="shared" si="45"/>
        <v>124</v>
      </c>
    </row>
    <row r="129" spans="1:26" s="11" customFormat="1" x14ac:dyDescent="0.15">
      <c r="A129" s="19">
        <f t="shared" si="42"/>
        <v>1000125</v>
      </c>
      <c r="B129" s="19">
        <f t="shared" si="50"/>
        <v>0</v>
      </c>
      <c r="C129" s="19">
        <f t="shared" si="50"/>
        <v>0</v>
      </c>
      <c r="D129" s="19">
        <f t="shared" si="50"/>
        <v>0</v>
      </c>
      <c r="E129" s="19">
        <f t="shared" si="50"/>
        <v>0</v>
      </c>
      <c r="F129" s="19">
        <f>VLOOKUP(Z129,主线配置!H:N,6,FALSE)</f>
        <v>35753</v>
      </c>
      <c r="G129" s="19">
        <f>VLOOKUP(Z129,主线配置!H:N,4,FALSE)</f>
        <v>22346</v>
      </c>
      <c r="H129" s="19">
        <f t="shared" si="41"/>
        <v>0</v>
      </c>
      <c r="I129" s="19">
        <f>VLOOKUP(Z129,主线配置!H:N,5,FALSE)</f>
        <v>22346</v>
      </c>
      <c r="J129" s="19">
        <f t="shared" si="51"/>
        <v>0</v>
      </c>
      <c r="K129" s="19">
        <f t="shared" si="51"/>
        <v>100</v>
      </c>
      <c r="L129" s="19">
        <f t="shared" si="51"/>
        <v>0</v>
      </c>
      <c r="M129" s="19">
        <f t="shared" si="51"/>
        <v>0</v>
      </c>
      <c r="N129" s="19">
        <f t="shared" si="51"/>
        <v>95</v>
      </c>
      <c r="O129" s="19">
        <f t="shared" si="51"/>
        <v>0</v>
      </c>
      <c r="P129" s="19">
        <f t="shared" si="51"/>
        <v>0</v>
      </c>
      <c r="Q129" s="19">
        <f t="shared" si="51"/>
        <v>0</v>
      </c>
      <c r="R129" s="19">
        <f t="shared" si="51"/>
        <v>0</v>
      </c>
      <c r="S129" s="19">
        <f t="shared" si="51"/>
        <v>0</v>
      </c>
      <c r="T129" s="19">
        <f t="shared" si="51"/>
        <v>0</v>
      </c>
      <c r="U129" s="19">
        <f t="shared" si="51"/>
        <v>0</v>
      </c>
      <c r="V129" s="19">
        <f t="shared" si="51"/>
        <v>0</v>
      </c>
      <c r="W129" s="19">
        <f>VLOOKUP(Z129,主线配置!F:G,2,FALSE)</f>
        <v>1000125</v>
      </c>
      <c r="X129" s="19">
        <f>VLOOKUP(Z129,主线配置!H:J,3,FALSE)</f>
        <v>48</v>
      </c>
      <c r="Y129" s="11" t="str">
        <f>VLOOKUP(Z129,主线配置!H:I,2,FALSE)</f>
        <v>小花精</v>
      </c>
      <c r="Z129" s="11">
        <f t="shared" si="45"/>
        <v>125</v>
      </c>
    </row>
    <row r="130" spans="1:26" s="11" customFormat="1" x14ac:dyDescent="0.15">
      <c r="A130" s="19">
        <f t="shared" si="42"/>
        <v>1000126</v>
      </c>
      <c r="B130" s="19">
        <f t="shared" si="50"/>
        <v>0</v>
      </c>
      <c r="C130" s="19">
        <f t="shared" si="50"/>
        <v>0</v>
      </c>
      <c r="D130" s="19">
        <f t="shared" si="50"/>
        <v>0</v>
      </c>
      <c r="E130" s="19">
        <f t="shared" si="50"/>
        <v>0</v>
      </c>
      <c r="F130" s="19">
        <f>VLOOKUP(Z130,主线配置!H:N,6,FALSE)</f>
        <v>35753</v>
      </c>
      <c r="G130" s="19">
        <f>VLOOKUP(Z130,主线配置!H:N,4,FALSE)</f>
        <v>22346</v>
      </c>
      <c r="H130" s="19">
        <f t="shared" ref="H130:H193" si="52">H129</f>
        <v>0</v>
      </c>
      <c r="I130" s="19">
        <f>VLOOKUP(Z130,主线配置!H:N,5,FALSE)</f>
        <v>22346</v>
      </c>
      <c r="J130" s="19">
        <f t="shared" si="51"/>
        <v>0</v>
      </c>
      <c r="K130" s="19">
        <f t="shared" si="51"/>
        <v>100</v>
      </c>
      <c r="L130" s="19">
        <f t="shared" si="51"/>
        <v>0</v>
      </c>
      <c r="M130" s="19">
        <f t="shared" si="51"/>
        <v>0</v>
      </c>
      <c r="N130" s="19">
        <f t="shared" si="51"/>
        <v>95</v>
      </c>
      <c r="O130" s="19">
        <f t="shared" si="51"/>
        <v>0</v>
      </c>
      <c r="P130" s="19">
        <f t="shared" si="51"/>
        <v>0</v>
      </c>
      <c r="Q130" s="19">
        <f t="shared" si="51"/>
        <v>0</v>
      </c>
      <c r="R130" s="19">
        <f t="shared" si="51"/>
        <v>0</v>
      </c>
      <c r="S130" s="19">
        <f t="shared" si="51"/>
        <v>0</v>
      </c>
      <c r="T130" s="19">
        <f t="shared" si="51"/>
        <v>0</v>
      </c>
      <c r="U130" s="19">
        <f t="shared" si="51"/>
        <v>0</v>
      </c>
      <c r="V130" s="19">
        <f t="shared" si="51"/>
        <v>0</v>
      </c>
      <c r="W130" s="19">
        <f>VLOOKUP(Z130,主线配置!F:G,2,FALSE)</f>
        <v>1000126</v>
      </c>
      <c r="X130" s="19">
        <f>VLOOKUP(Z130,主线配置!H:J,3,FALSE)</f>
        <v>48</v>
      </c>
      <c r="Y130" s="11" t="str">
        <f>VLOOKUP(Z130,主线配置!H:I,2,FALSE)</f>
        <v>小花精</v>
      </c>
      <c r="Z130" s="11">
        <f t="shared" si="45"/>
        <v>126</v>
      </c>
    </row>
    <row r="131" spans="1:26" s="11" customFormat="1" x14ac:dyDescent="0.15">
      <c r="A131" s="19">
        <f t="shared" ref="A131:A194" si="53">W131</f>
        <v>1000127</v>
      </c>
      <c r="B131" s="19">
        <f t="shared" si="50"/>
        <v>0</v>
      </c>
      <c r="C131" s="19">
        <f t="shared" si="50"/>
        <v>0</v>
      </c>
      <c r="D131" s="19">
        <f t="shared" si="50"/>
        <v>0</v>
      </c>
      <c r="E131" s="19">
        <f t="shared" si="50"/>
        <v>0</v>
      </c>
      <c r="F131" s="19">
        <f>VLOOKUP(Z131,主线配置!H:N,6,FALSE)</f>
        <v>45287</v>
      </c>
      <c r="G131" s="19">
        <f>VLOOKUP(Z131,主线配置!H:N,4,FALSE)</f>
        <v>17876</v>
      </c>
      <c r="H131" s="19">
        <f t="shared" si="52"/>
        <v>0</v>
      </c>
      <c r="I131" s="19">
        <f>VLOOKUP(Z131,主线配置!H:N,5,FALSE)</f>
        <v>26815</v>
      </c>
      <c r="J131" s="19">
        <f t="shared" si="51"/>
        <v>0</v>
      </c>
      <c r="K131" s="19">
        <f t="shared" si="51"/>
        <v>100</v>
      </c>
      <c r="L131" s="19">
        <f t="shared" si="51"/>
        <v>0</v>
      </c>
      <c r="M131" s="19">
        <f t="shared" si="51"/>
        <v>0</v>
      </c>
      <c r="N131" s="19">
        <f t="shared" si="51"/>
        <v>95</v>
      </c>
      <c r="O131" s="19">
        <f t="shared" si="51"/>
        <v>0</v>
      </c>
      <c r="P131" s="19">
        <f t="shared" si="51"/>
        <v>0</v>
      </c>
      <c r="Q131" s="19">
        <f t="shared" si="51"/>
        <v>0</v>
      </c>
      <c r="R131" s="19">
        <f t="shared" si="51"/>
        <v>0</v>
      </c>
      <c r="S131" s="19">
        <f t="shared" si="51"/>
        <v>0</v>
      </c>
      <c r="T131" s="19">
        <f t="shared" si="51"/>
        <v>0</v>
      </c>
      <c r="U131" s="19">
        <f t="shared" si="51"/>
        <v>0</v>
      </c>
      <c r="V131" s="19">
        <f t="shared" si="51"/>
        <v>0</v>
      </c>
      <c r="W131" s="19">
        <f>VLOOKUP(Z131,主线配置!F:G,2,FALSE)</f>
        <v>1000127</v>
      </c>
      <c r="X131" s="19">
        <f>VLOOKUP(Z131,主线配置!H:J,3,FALSE)</f>
        <v>48</v>
      </c>
      <c r="Y131" s="11" t="str">
        <f>VLOOKUP(Z131,主线配置!H:I,2,FALSE)</f>
        <v>藤蔓怪</v>
      </c>
      <c r="Z131" s="11">
        <f t="shared" si="45"/>
        <v>127</v>
      </c>
    </row>
    <row r="132" spans="1:26" s="11" customFormat="1" x14ac:dyDescent="0.15">
      <c r="A132" s="19">
        <f t="shared" si="53"/>
        <v>1000128</v>
      </c>
      <c r="B132" s="19">
        <f t="shared" si="50"/>
        <v>0</v>
      </c>
      <c r="C132" s="19">
        <f t="shared" si="50"/>
        <v>0</v>
      </c>
      <c r="D132" s="19">
        <f t="shared" si="50"/>
        <v>0</v>
      </c>
      <c r="E132" s="19">
        <f t="shared" si="50"/>
        <v>0</v>
      </c>
      <c r="F132" s="19">
        <f>VLOOKUP(Z132,主线配置!H:N,6,FALSE)</f>
        <v>30033</v>
      </c>
      <c r="G132" s="19">
        <f>VLOOKUP(Z132,主线配置!H:N,4,FALSE)</f>
        <v>26815</v>
      </c>
      <c r="H132" s="19">
        <f t="shared" si="52"/>
        <v>0</v>
      </c>
      <c r="I132" s="19">
        <f>VLOOKUP(Z132,主线配置!H:N,5,FALSE)</f>
        <v>17876</v>
      </c>
      <c r="J132" s="19">
        <f t="shared" si="51"/>
        <v>0</v>
      </c>
      <c r="K132" s="19">
        <f t="shared" si="51"/>
        <v>100</v>
      </c>
      <c r="L132" s="19">
        <f t="shared" si="51"/>
        <v>0</v>
      </c>
      <c r="M132" s="19">
        <f t="shared" si="51"/>
        <v>0</v>
      </c>
      <c r="N132" s="19">
        <f t="shared" si="51"/>
        <v>95</v>
      </c>
      <c r="O132" s="19">
        <f t="shared" si="51"/>
        <v>0</v>
      </c>
      <c r="P132" s="19">
        <f t="shared" si="51"/>
        <v>0</v>
      </c>
      <c r="Q132" s="19">
        <f t="shared" si="51"/>
        <v>0</v>
      </c>
      <c r="R132" s="19">
        <f t="shared" si="51"/>
        <v>0</v>
      </c>
      <c r="S132" s="19">
        <f t="shared" si="51"/>
        <v>0</v>
      </c>
      <c r="T132" s="19">
        <f t="shared" si="51"/>
        <v>0</v>
      </c>
      <c r="U132" s="19">
        <f t="shared" si="51"/>
        <v>0</v>
      </c>
      <c r="V132" s="19">
        <f t="shared" si="51"/>
        <v>0</v>
      </c>
      <c r="W132" s="19">
        <f>VLOOKUP(Z132,主线配置!F:G,2,FALSE)</f>
        <v>1000128</v>
      </c>
      <c r="X132" s="19">
        <f>VLOOKUP(Z132,主线配置!H:J,3,FALSE)</f>
        <v>48</v>
      </c>
      <c r="Y132" s="11" t="str">
        <f>VLOOKUP(Z132,主线配置!H:I,2,FALSE)</f>
        <v>食人花</v>
      </c>
      <c r="Z132" s="11">
        <f t="shared" si="45"/>
        <v>128</v>
      </c>
    </row>
    <row r="133" spans="1:26" s="11" customFormat="1" x14ac:dyDescent="0.15">
      <c r="A133" s="19">
        <f t="shared" si="53"/>
        <v>1000129</v>
      </c>
      <c r="B133" s="19">
        <f t="shared" si="50"/>
        <v>0</v>
      </c>
      <c r="C133" s="19">
        <f t="shared" si="50"/>
        <v>0</v>
      </c>
      <c r="D133" s="19">
        <f t="shared" si="50"/>
        <v>0</v>
      </c>
      <c r="E133" s="19">
        <f t="shared" si="50"/>
        <v>0</v>
      </c>
      <c r="F133" s="19">
        <f>VLOOKUP(Z133,主线配置!H:N,6,FALSE)</f>
        <v>28602</v>
      </c>
      <c r="G133" s="19">
        <f>VLOOKUP(Z133,主线配置!H:N,4,FALSE)</f>
        <v>26815</v>
      </c>
      <c r="H133" s="19">
        <f t="shared" si="52"/>
        <v>0</v>
      </c>
      <c r="I133" s="19">
        <f>VLOOKUP(Z133,主线配置!H:N,5,FALSE)</f>
        <v>22346</v>
      </c>
      <c r="J133" s="19">
        <f t="shared" si="51"/>
        <v>0</v>
      </c>
      <c r="K133" s="19">
        <f t="shared" si="51"/>
        <v>100</v>
      </c>
      <c r="L133" s="19">
        <f t="shared" si="51"/>
        <v>0</v>
      </c>
      <c r="M133" s="19">
        <f t="shared" si="51"/>
        <v>0</v>
      </c>
      <c r="N133" s="19">
        <f t="shared" si="51"/>
        <v>95</v>
      </c>
      <c r="O133" s="19">
        <f t="shared" si="51"/>
        <v>0</v>
      </c>
      <c r="P133" s="19">
        <f t="shared" si="51"/>
        <v>0</v>
      </c>
      <c r="Q133" s="19">
        <f t="shared" si="51"/>
        <v>0</v>
      </c>
      <c r="R133" s="19">
        <f t="shared" si="51"/>
        <v>0</v>
      </c>
      <c r="S133" s="19">
        <f t="shared" si="51"/>
        <v>0</v>
      </c>
      <c r="T133" s="19">
        <f t="shared" si="51"/>
        <v>0</v>
      </c>
      <c r="U133" s="19">
        <f t="shared" si="51"/>
        <v>0</v>
      </c>
      <c r="V133" s="19">
        <f t="shared" si="51"/>
        <v>0</v>
      </c>
      <c r="W133" s="19">
        <f>VLOOKUP(Z133,主线配置!F:G,2,FALSE)</f>
        <v>1000129</v>
      </c>
      <c r="X133" s="19">
        <f>VLOOKUP(Z133,主线配置!H:J,3,FALSE)</f>
        <v>48</v>
      </c>
      <c r="Y133" s="11" t="str">
        <f>VLOOKUP(Z133,主线配置!H:I,2,FALSE)</f>
        <v>黄蜂怪</v>
      </c>
      <c r="Z133" s="11">
        <f t="shared" si="45"/>
        <v>129</v>
      </c>
    </row>
    <row r="134" spans="1:26" s="11" customFormat="1" x14ac:dyDescent="0.15">
      <c r="A134" s="19">
        <f t="shared" si="53"/>
        <v>1000130</v>
      </c>
      <c r="B134" s="19">
        <f t="shared" si="50"/>
        <v>0</v>
      </c>
      <c r="C134" s="19">
        <f t="shared" si="50"/>
        <v>0</v>
      </c>
      <c r="D134" s="19">
        <f t="shared" si="50"/>
        <v>0</v>
      </c>
      <c r="E134" s="19">
        <f t="shared" si="50"/>
        <v>0</v>
      </c>
      <c r="F134" s="19">
        <f>VLOOKUP(Z134,主线配置!H:N,6,FALSE)</f>
        <v>30033</v>
      </c>
      <c r="G134" s="19">
        <f>VLOOKUP(Z134,主线配置!H:N,4,FALSE)</f>
        <v>26815</v>
      </c>
      <c r="H134" s="19">
        <f t="shared" si="52"/>
        <v>0</v>
      </c>
      <c r="I134" s="19">
        <f>VLOOKUP(Z134,主线配置!H:N,5,FALSE)</f>
        <v>17876</v>
      </c>
      <c r="J134" s="19">
        <f t="shared" si="51"/>
        <v>0</v>
      </c>
      <c r="K134" s="19">
        <f t="shared" si="51"/>
        <v>100</v>
      </c>
      <c r="L134" s="19">
        <f t="shared" si="51"/>
        <v>0</v>
      </c>
      <c r="M134" s="19">
        <f t="shared" si="51"/>
        <v>0</v>
      </c>
      <c r="N134" s="19">
        <f t="shared" si="51"/>
        <v>95</v>
      </c>
      <c r="O134" s="19">
        <f t="shared" si="51"/>
        <v>0</v>
      </c>
      <c r="P134" s="19">
        <f t="shared" si="51"/>
        <v>0</v>
      </c>
      <c r="Q134" s="19">
        <f t="shared" si="51"/>
        <v>0</v>
      </c>
      <c r="R134" s="19">
        <f t="shared" si="51"/>
        <v>0</v>
      </c>
      <c r="S134" s="19">
        <f t="shared" si="51"/>
        <v>0</v>
      </c>
      <c r="T134" s="19">
        <f t="shared" si="51"/>
        <v>0</v>
      </c>
      <c r="U134" s="19">
        <f t="shared" si="51"/>
        <v>0</v>
      </c>
      <c r="V134" s="19">
        <f t="shared" si="51"/>
        <v>0</v>
      </c>
      <c r="W134" s="19">
        <f>VLOOKUP(Z134,主线配置!F:G,2,FALSE)</f>
        <v>1000130</v>
      </c>
      <c r="X134" s="19">
        <f>VLOOKUP(Z134,主线配置!H:J,3,FALSE)</f>
        <v>48</v>
      </c>
      <c r="Y134" s="11" t="str">
        <f>VLOOKUP(Z134,主线配置!H:I,2,FALSE)</f>
        <v>食人花</v>
      </c>
      <c r="Z134" s="11">
        <f t="shared" si="45"/>
        <v>130</v>
      </c>
    </row>
    <row r="135" spans="1:26" s="11" customFormat="1" x14ac:dyDescent="0.15">
      <c r="A135" s="19">
        <f t="shared" si="53"/>
        <v>1000131</v>
      </c>
      <c r="B135" s="19">
        <f t="shared" ref="B135:E150" si="54">B134</f>
        <v>0</v>
      </c>
      <c r="C135" s="19">
        <f t="shared" si="54"/>
        <v>0</v>
      </c>
      <c r="D135" s="19">
        <f t="shared" si="54"/>
        <v>0</v>
      </c>
      <c r="E135" s="19">
        <f t="shared" si="54"/>
        <v>0</v>
      </c>
      <c r="F135" s="19">
        <f>VLOOKUP(Z135,主线配置!H:N,6,FALSE)</f>
        <v>28602</v>
      </c>
      <c r="G135" s="19">
        <f>VLOOKUP(Z135,主线配置!H:N,4,FALSE)</f>
        <v>26815</v>
      </c>
      <c r="H135" s="19">
        <f t="shared" si="52"/>
        <v>0</v>
      </c>
      <c r="I135" s="19">
        <f>VLOOKUP(Z135,主线配置!H:N,5,FALSE)</f>
        <v>22346</v>
      </c>
      <c r="J135" s="19">
        <f t="shared" ref="J135:V150" si="55">J134</f>
        <v>0</v>
      </c>
      <c r="K135" s="19">
        <f t="shared" si="55"/>
        <v>100</v>
      </c>
      <c r="L135" s="19">
        <f t="shared" si="55"/>
        <v>0</v>
      </c>
      <c r="M135" s="19">
        <f t="shared" si="55"/>
        <v>0</v>
      </c>
      <c r="N135" s="19">
        <f t="shared" si="55"/>
        <v>95</v>
      </c>
      <c r="O135" s="19">
        <f t="shared" si="55"/>
        <v>0</v>
      </c>
      <c r="P135" s="19">
        <f t="shared" si="55"/>
        <v>0</v>
      </c>
      <c r="Q135" s="19">
        <f t="shared" si="55"/>
        <v>0</v>
      </c>
      <c r="R135" s="19">
        <f t="shared" si="55"/>
        <v>0</v>
      </c>
      <c r="S135" s="19">
        <f t="shared" si="55"/>
        <v>0</v>
      </c>
      <c r="T135" s="19">
        <f t="shared" si="55"/>
        <v>0</v>
      </c>
      <c r="U135" s="19">
        <f t="shared" si="55"/>
        <v>0</v>
      </c>
      <c r="V135" s="19">
        <f t="shared" si="55"/>
        <v>0</v>
      </c>
      <c r="W135" s="19">
        <f>VLOOKUP(Z135,主线配置!F:G,2,FALSE)</f>
        <v>1000131</v>
      </c>
      <c r="X135" s="19">
        <f>VLOOKUP(Z135,主线配置!H:J,3,FALSE)</f>
        <v>48</v>
      </c>
      <c r="Y135" s="11" t="str">
        <f>VLOOKUP(Z135,主线配置!H:I,2,FALSE)</f>
        <v>黄蜂怪</v>
      </c>
      <c r="Z135" s="11">
        <f t="shared" ref="Z135:Z198" si="56">Z134+1</f>
        <v>131</v>
      </c>
    </row>
    <row r="136" spans="1:26" s="11" customFormat="1" x14ac:dyDescent="0.15">
      <c r="A136" s="19">
        <f t="shared" si="53"/>
        <v>1000132</v>
      </c>
      <c r="B136" s="19">
        <f t="shared" si="54"/>
        <v>0</v>
      </c>
      <c r="C136" s="19">
        <f t="shared" si="54"/>
        <v>0</v>
      </c>
      <c r="D136" s="19">
        <f t="shared" si="54"/>
        <v>0</v>
      </c>
      <c r="E136" s="19">
        <f t="shared" si="54"/>
        <v>0</v>
      </c>
      <c r="F136" s="19">
        <f>VLOOKUP(Z136,主线配置!H:N,6,FALSE)</f>
        <v>35753</v>
      </c>
      <c r="G136" s="19">
        <f>VLOOKUP(Z136,主线配置!H:N,4,FALSE)</f>
        <v>22346</v>
      </c>
      <c r="H136" s="19">
        <f t="shared" si="52"/>
        <v>0</v>
      </c>
      <c r="I136" s="19">
        <f>VLOOKUP(Z136,主线配置!H:N,5,FALSE)</f>
        <v>22346</v>
      </c>
      <c r="J136" s="19">
        <f t="shared" si="55"/>
        <v>0</v>
      </c>
      <c r="K136" s="19">
        <f t="shared" si="55"/>
        <v>100</v>
      </c>
      <c r="L136" s="19">
        <f t="shared" si="55"/>
        <v>0</v>
      </c>
      <c r="M136" s="19">
        <f t="shared" si="55"/>
        <v>0</v>
      </c>
      <c r="N136" s="19">
        <f t="shared" si="55"/>
        <v>95</v>
      </c>
      <c r="O136" s="19">
        <f t="shared" si="55"/>
        <v>0</v>
      </c>
      <c r="P136" s="19">
        <f t="shared" si="55"/>
        <v>0</v>
      </c>
      <c r="Q136" s="19">
        <f t="shared" si="55"/>
        <v>0</v>
      </c>
      <c r="R136" s="19">
        <f t="shared" si="55"/>
        <v>0</v>
      </c>
      <c r="S136" s="19">
        <f t="shared" si="55"/>
        <v>0</v>
      </c>
      <c r="T136" s="19">
        <f t="shared" si="55"/>
        <v>0</v>
      </c>
      <c r="U136" s="19">
        <f t="shared" si="55"/>
        <v>0</v>
      </c>
      <c r="V136" s="19">
        <f t="shared" si="55"/>
        <v>0</v>
      </c>
      <c r="W136" s="19">
        <f>VLOOKUP(Z136,主线配置!F:G,2,FALSE)</f>
        <v>1000132</v>
      </c>
      <c r="X136" s="19">
        <f>VLOOKUP(Z136,主线配置!H:J,3,FALSE)</f>
        <v>48</v>
      </c>
      <c r="Y136" s="11" t="str">
        <f>VLOOKUP(Z136,主线配置!H:I,2,FALSE)</f>
        <v>小蘑菇</v>
      </c>
      <c r="Z136" s="11">
        <f t="shared" si="56"/>
        <v>132</v>
      </c>
    </row>
    <row r="137" spans="1:26" s="11" customFormat="1" x14ac:dyDescent="0.15">
      <c r="A137" s="19">
        <f t="shared" si="53"/>
        <v>1000133</v>
      </c>
      <c r="B137" s="19">
        <f t="shared" si="54"/>
        <v>0</v>
      </c>
      <c r="C137" s="19">
        <f t="shared" si="54"/>
        <v>0</v>
      </c>
      <c r="D137" s="19">
        <f t="shared" si="54"/>
        <v>0</v>
      </c>
      <c r="E137" s="19">
        <f t="shared" si="54"/>
        <v>0</v>
      </c>
      <c r="F137" s="19">
        <f>VLOOKUP(Z137,主线配置!H:N,6,FALSE)</f>
        <v>47671</v>
      </c>
      <c r="G137" s="19">
        <f>VLOOKUP(Z137,主线配置!H:N,4,FALSE)</f>
        <v>17876</v>
      </c>
      <c r="H137" s="19">
        <f t="shared" si="52"/>
        <v>0</v>
      </c>
      <c r="I137" s="19">
        <f>VLOOKUP(Z137,主线配置!H:N,5,FALSE)</f>
        <v>22346</v>
      </c>
      <c r="J137" s="19">
        <f t="shared" si="55"/>
        <v>0</v>
      </c>
      <c r="K137" s="19">
        <f t="shared" si="55"/>
        <v>100</v>
      </c>
      <c r="L137" s="19">
        <f t="shared" si="55"/>
        <v>0</v>
      </c>
      <c r="M137" s="19">
        <f t="shared" si="55"/>
        <v>0</v>
      </c>
      <c r="N137" s="19">
        <f t="shared" si="55"/>
        <v>95</v>
      </c>
      <c r="O137" s="19">
        <f t="shared" si="55"/>
        <v>0</v>
      </c>
      <c r="P137" s="19">
        <f t="shared" si="55"/>
        <v>0</v>
      </c>
      <c r="Q137" s="19">
        <f t="shared" si="55"/>
        <v>0</v>
      </c>
      <c r="R137" s="19">
        <f t="shared" si="55"/>
        <v>0</v>
      </c>
      <c r="S137" s="19">
        <f t="shared" si="55"/>
        <v>0</v>
      </c>
      <c r="T137" s="19">
        <f t="shared" si="55"/>
        <v>0</v>
      </c>
      <c r="U137" s="19">
        <f t="shared" si="55"/>
        <v>0</v>
      </c>
      <c r="V137" s="19">
        <f t="shared" si="55"/>
        <v>0</v>
      </c>
      <c r="W137" s="19">
        <f>VLOOKUP(Z137,主线配置!F:G,2,FALSE)</f>
        <v>1000133</v>
      </c>
      <c r="X137" s="19">
        <f>VLOOKUP(Z137,主线配置!H:J,3,FALSE)</f>
        <v>48</v>
      </c>
      <c r="Y137" s="11" t="str">
        <f>VLOOKUP(Z137,主线配置!H:I,2,FALSE)</f>
        <v>树妖</v>
      </c>
      <c r="Z137" s="11">
        <f t="shared" si="56"/>
        <v>133</v>
      </c>
    </row>
    <row r="138" spans="1:26" s="11" customFormat="1" x14ac:dyDescent="0.15">
      <c r="A138" s="19">
        <f t="shared" si="53"/>
        <v>1000134</v>
      </c>
      <c r="B138" s="19">
        <f t="shared" si="54"/>
        <v>0</v>
      </c>
      <c r="C138" s="19">
        <f t="shared" si="54"/>
        <v>0</v>
      </c>
      <c r="D138" s="19">
        <f t="shared" si="54"/>
        <v>0</v>
      </c>
      <c r="E138" s="19">
        <f t="shared" si="54"/>
        <v>0</v>
      </c>
      <c r="F138" s="19">
        <f>VLOOKUP(Z138,主线配置!H:N,6,FALSE)</f>
        <v>30033</v>
      </c>
      <c r="G138" s="19">
        <f>VLOOKUP(Z138,主线配置!H:N,4,FALSE)</f>
        <v>26815</v>
      </c>
      <c r="H138" s="19">
        <f t="shared" si="52"/>
        <v>0</v>
      </c>
      <c r="I138" s="19">
        <f>VLOOKUP(Z138,主线配置!H:N,5,FALSE)</f>
        <v>17876</v>
      </c>
      <c r="J138" s="19">
        <f t="shared" si="55"/>
        <v>0</v>
      </c>
      <c r="K138" s="19">
        <f t="shared" si="55"/>
        <v>100</v>
      </c>
      <c r="L138" s="19">
        <f t="shared" si="55"/>
        <v>0</v>
      </c>
      <c r="M138" s="19">
        <f t="shared" si="55"/>
        <v>0</v>
      </c>
      <c r="N138" s="19">
        <f t="shared" si="55"/>
        <v>95</v>
      </c>
      <c r="O138" s="19">
        <f t="shared" si="55"/>
        <v>0</v>
      </c>
      <c r="P138" s="19">
        <f t="shared" si="55"/>
        <v>0</v>
      </c>
      <c r="Q138" s="19">
        <f t="shared" si="55"/>
        <v>0</v>
      </c>
      <c r="R138" s="19">
        <f t="shared" si="55"/>
        <v>0</v>
      </c>
      <c r="S138" s="19">
        <f t="shared" si="55"/>
        <v>0</v>
      </c>
      <c r="T138" s="19">
        <f t="shared" si="55"/>
        <v>0</v>
      </c>
      <c r="U138" s="19">
        <f t="shared" si="55"/>
        <v>0</v>
      </c>
      <c r="V138" s="19">
        <f t="shared" si="55"/>
        <v>0</v>
      </c>
      <c r="W138" s="19">
        <f>VLOOKUP(Z138,主线配置!F:G,2,FALSE)</f>
        <v>1000134</v>
      </c>
      <c r="X138" s="19">
        <f>VLOOKUP(Z138,主线配置!H:J,3,FALSE)</f>
        <v>48</v>
      </c>
      <c r="Y138" s="11" t="str">
        <f>VLOOKUP(Z138,主线配置!H:I,2,FALSE)</f>
        <v>食人花</v>
      </c>
      <c r="Z138" s="11">
        <f t="shared" si="56"/>
        <v>134</v>
      </c>
    </row>
    <row r="139" spans="1:26" s="11" customFormat="1" x14ac:dyDescent="0.15">
      <c r="A139" s="19">
        <f t="shared" si="53"/>
        <v>1000135</v>
      </c>
      <c r="B139" s="19">
        <f t="shared" si="54"/>
        <v>0</v>
      </c>
      <c r="C139" s="19">
        <f t="shared" si="54"/>
        <v>0</v>
      </c>
      <c r="D139" s="19">
        <f t="shared" si="54"/>
        <v>0</v>
      </c>
      <c r="E139" s="19">
        <f t="shared" si="54"/>
        <v>0</v>
      </c>
      <c r="F139" s="19">
        <f>VLOOKUP(Z139,主线配置!H:N,6,FALSE)</f>
        <v>30033</v>
      </c>
      <c r="G139" s="19">
        <f>VLOOKUP(Z139,主线配置!H:N,4,FALSE)</f>
        <v>26815</v>
      </c>
      <c r="H139" s="19">
        <f t="shared" si="52"/>
        <v>0</v>
      </c>
      <c r="I139" s="19">
        <f>VLOOKUP(Z139,主线配置!H:N,5,FALSE)</f>
        <v>17876</v>
      </c>
      <c r="J139" s="19">
        <f t="shared" si="55"/>
        <v>0</v>
      </c>
      <c r="K139" s="19">
        <f t="shared" si="55"/>
        <v>100</v>
      </c>
      <c r="L139" s="19">
        <f t="shared" si="55"/>
        <v>0</v>
      </c>
      <c r="M139" s="19">
        <f t="shared" si="55"/>
        <v>0</v>
      </c>
      <c r="N139" s="19">
        <f t="shared" si="55"/>
        <v>95</v>
      </c>
      <c r="O139" s="19">
        <f t="shared" si="55"/>
        <v>0</v>
      </c>
      <c r="P139" s="19">
        <f t="shared" si="55"/>
        <v>0</v>
      </c>
      <c r="Q139" s="19">
        <f t="shared" si="55"/>
        <v>0</v>
      </c>
      <c r="R139" s="19">
        <f t="shared" si="55"/>
        <v>0</v>
      </c>
      <c r="S139" s="19">
        <f t="shared" si="55"/>
        <v>0</v>
      </c>
      <c r="T139" s="19">
        <f t="shared" si="55"/>
        <v>0</v>
      </c>
      <c r="U139" s="19">
        <f t="shared" si="55"/>
        <v>0</v>
      </c>
      <c r="V139" s="19">
        <f t="shared" si="55"/>
        <v>0</v>
      </c>
      <c r="W139" s="19">
        <f>VLOOKUP(Z139,主线配置!F:G,2,FALSE)</f>
        <v>1000135</v>
      </c>
      <c r="X139" s="19">
        <f>VLOOKUP(Z139,主线配置!H:J,3,FALSE)</f>
        <v>48</v>
      </c>
      <c r="Y139" s="11" t="str">
        <f>VLOOKUP(Z139,主线配置!H:I,2,FALSE)</f>
        <v>食人花</v>
      </c>
      <c r="Z139" s="11">
        <f t="shared" si="56"/>
        <v>135</v>
      </c>
    </row>
    <row r="140" spans="1:26" s="11" customFormat="1" x14ac:dyDescent="0.15">
      <c r="A140" s="19">
        <f t="shared" si="53"/>
        <v>1000136</v>
      </c>
      <c r="B140" s="19">
        <f t="shared" si="54"/>
        <v>0</v>
      </c>
      <c r="C140" s="19">
        <f t="shared" si="54"/>
        <v>0</v>
      </c>
      <c r="D140" s="19">
        <f t="shared" si="54"/>
        <v>0</v>
      </c>
      <c r="E140" s="19">
        <f t="shared" si="54"/>
        <v>0</v>
      </c>
      <c r="F140" s="19">
        <f>VLOOKUP(Z140,主线配置!H:N,6,FALSE)</f>
        <v>28602</v>
      </c>
      <c r="G140" s="19">
        <f>VLOOKUP(Z140,主线配置!H:N,4,FALSE)</f>
        <v>26815</v>
      </c>
      <c r="H140" s="19">
        <f t="shared" si="52"/>
        <v>0</v>
      </c>
      <c r="I140" s="19">
        <f>VLOOKUP(Z140,主线配置!H:N,5,FALSE)</f>
        <v>22346</v>
      </c>
      <c r="J140" s="19">
        <f t="shared" si="55"/>
        <v>0</v>
      </c>
      <c r="K140" s="19">
        <f t="shared" si="55"/>
        <v>100</v>
      </c>
      <c r="L140" s="19">
        <f t="shared" si="55"/>
        <v>0</v>
      </c>
      <c r="M140" s="19">
        <f t="shared" si="55"/>
        <v>0</v>
      </c>
      <c r="N140" s="19">
        <f t="shared" si="55"/>
        <v>95</v>
      </c>
      <c r="O140" s="19">
        <f t="shared" si="55"/>
        <v>0</v>
      </c>
      <c r="P140" s="19">
        <f t="shared" si="55"/>
        <v>0</v>
      </c>
      <c r="Q140" s="19">
        <f t="shared" si="55"/>
        <v>0</v>
      </c>
      <c r="R140" s="19">
        <f t="shared" si="55"/>
        <v>0</v>
      </c>
      <c r="S140" s="19">
        <f t="shared" si="55"/>
        <v>0</v>
      </c>
      <c r="T140" s="19">
        <f t="shared" si="55"/>
        <v>0</v>
      </c>
      <c r="U140" s="19">
        <f t="shared" si="55"/>
        <v>0</v>
      </c>
      <c r="V140" s="19">
        <f t="shared" si="55"/>
        <v>0</v>
      </c>
      <c r="W140" s="19">
        <f>VLOOKUP(Z140,主线配置!F:G,2,FALSE)</f>
        <v>1000136</v>
      </c>
      <c r="X140" s="19">
        <f>VLOOKUP(Z140,主线配置!H:J,3,FALSE)</f>
        <v>48</v>
      </c>
      <c r="Y140" s="11" t="str">
        <f>VLOOKUP(Z140,主线配置!H:I,2,FALSE)</f>
        <v>黄蜂怪</v>
      </c>
      <c r="Z140" s="11">
        <f t="shared" si="56"/>
        <v>136</v>
      </c>
    </row>
    <row r="141" spans="1:26" s="11" customFormat="1" x14ac:dyDescent="0.15">
      <c r="A141" s="19">
        <f t="shared" si="53"/>
        <v>1000137</v>
      </c>
      <c r="B141" s="19">
        <f t="shared" si="54"/>
        <v>0</v>
      </c>
      <c r="C141" s="19">
        <f t="shared" si="54"/>
        <v>0</v>
      </c>
      <c r="D141" s="19">
        <f t="shared" si="54"/>
        <v>0</v>
      </c>
      <c r="E141" s="19">
        <f t="shared" si="54"/>
        <v>0</v>
      </c>
      <c r="F141" s="19">
        <f>VLOOKUP(Z141,主线配置!H:N,6,FALSE)</f>
        <v>47671</v>
      </c>
      <c r="G141" s="19">
        <f>VLOOKUP(Z141,主线配置!H:N,4,FALSE)</f>
        <v>17876</v>
      </c>
      <c r="H141" s="19">
        <f t="shared" si="52"/>
        <v>0</v>
      </c>
      <c r="I141" s="19">
        <f>VLOOKUP(Z141,主线配置!H:N,5,FALSE)</f>
        <v>22346</v>
      </c>
      <c r="J141" s="19">
        <f t="shared" si="55"/>
        <v>0</v>
      </c>
      <c r="K141" s="19">
        <f t="shared" si="55"/>
        <v>100</v>
      </c>
      <c r="L141" s="19">
        <f t="shared" si="55"/>
        <v>0</v>
      </c>
      <c r="M141" s="19">
        <f t="shared" si="55"/>
        <v>0</v>
      </c>
      <c r="N141" s="19">
        <f t="shared" si="55"/>
        <v>95</v>
      </c>
      <c r="O141" s="19">
        <f t="shared" si="55"/>
        <v>0</v>
      </c>
      <c r="P141" s="19">
        <f t="shared" si="55"/>
        <v>0</v>
      </c>
      <c r="Q141" s="19">
        <f t="shared" si="55"/>
        <v>0</v>
      </c>
      <c r="R141" s="19">
        <f t="shared" si="55"/>
        <v>0</v>
      </c>
      <c r="S141" s="19">
        <f t="shared" si="55"/>
        <v>0</v>
      </c>
      <c r="T141" s="19">
        <f t="shared" si="55"/>
        <v>0</v>
      </c>
      <c r="U141" s="19">
        <f t="shared" si="55"/>
        <v>0</v>
      </c>
      <c r="V141" s="19">
        <f t="shared" si="55"/>
        <v>0</v>
      </c>
      <c r="W141" s="19">
        <f>VLOOKUP(Z141,主线配置!F:G,2,FALSE)</f>
        <v>1000137</v>
      </c>
      <c r="X141" s="19">
        <f>VLOOKUP(Z141,主线配置!H:J,3,FALSE)</f>
        <v>48</v>
      </c>
      <c r="Y141" s="11" t="str">
        <f>VLOOKUP(Z141,主线配置!H:I,2,FALSE)</f>
        <v>树妖</v>
      </c>
      <c r="Z141" s="11">
        <f t="shared" si="56"/>
        <v>137</v>
      </c>
    </row>
    <row r="142" spans="1:26" s="11" customFormat="1" x14ac:dyDescent="0.15">
      <c r="A142" s="19">
        <f t="shared" si="53"/>
        <v>1000138</v>
      </c>
      <c r="B142" s="19">
        <f t="shared" si="54"/>
        <v>0</v>
      </c>
      <c r="C142" s="19">
        <f t="shared" si="54"/>
        <v>0</v>
      </c>
      <c r="D142" s="19">
        <f t="shared" si="54"/>
        <v>0</v>
      </c>
      <c r="E142" s="19">
        <f t="shared" si="54"/>
        <v>0</v>
      </c>
      <c r="F142" s="19">
        <f>VLOOKUP(Z142,主线配置!H:N,6,FALSE)</f>
        <v>44004</v>
      </c>
      <c r="G142" s="19">
        <f>VLOOKUP(Z142,主线配置!H:N,4,FALSE)</f>
        <v>18994</v>
      </c>
      <c r="H142" s="19">
        <f t="shared" si="52"/>
        <v>0</v>
      </c>
      <c r="I142" s="19">
        <f>VLOOKUP(Z142,主线配置!H:N,5,FALSE)</f>
        <v>22346</v>
      </c>
      <c r="J142" s="19">
        <f t="shared" si="55"/>
        <v>0</v>
      </c>
      <c r="K142" s="19">
        <f t="shared" si="55"/>
        <v>100</v>
      </c>
      <c r="L142" s="19">
        <f t="shared" si="55"/>
        <v>0</v>
      </c>
      <c r="M142" s="19">
        <f t="shared" si="55"/>
        <v>0</v>
      </c>
      <c r="N142" s="19">
        <f t="shared" si="55"/>
        <v>95</v>
      </c>
      <c r="O142" s="19">
        <f t="shared" si="55"/>
        <v>0</v>
      </c>
      <c r="P142" s="19">
        <f t="shared" si="55"/>
        <v>0</v>
      </c>
      <c r="Q142" s="19">
        <f t="shared" si="55"/>
        <v>0</v>
      </c>
      <c r="R142" s="19">
        <f t="shared" si="55"/>
        <v>0</v>
      </c>
      <c r="S142" s="19">
        <f t="shared" si="55"/>
        <v>0</v>
      </c>
      <c r="T142" s="19">
        <f t="shared" si="55"/>
        <v>0</v>
      </c>
      <c r="U142" s="19">
        <f t="shared" si="55"/>
        <v>0</v>
      </c>
      <c r="V142" s="19">
        <f t="shared" si="55"/>
        <v>0</v>
      </c>
      <c r="W142" s="19">
        <f>VLOOKUP(Z142,主线配置!F:G,2,FALSE)</f>
        <v>1000138</v>
      </c>
      <c r="X142" s="19">
        <f>VLOOKUP(Z142,主线配置!H:J,3,FALSE)</f>
        <v>48</v>
      </c>
      <c r="Y142" s="11" t="str">
        <f>VLOOKUP(Z142,主线配置!H:I,2,FALSE)</f>
        <v>甲虫精</v>
      </c>
      <c r="Z142" s="11">
        <f t="shared" si="56"/>
        <v>138</v>
      </c>
    </row>
    <row r="143" spans="1:26" s="11" customFormat="1" x14ac:dyDescent="0.15">
      <c r="A143" s="19">
        <f t="shared" si="53"/>
        <v>1000139</v>
      </c>
      <c r="B143" s="19">
        <f t="shared" si="54"/>
        <v>0</v>
      </c>
      <c r="C143" s="19">
        <f t="shared" si="54"/>
        <v>0</v>
      </c>
      <c r="D143" s="19">
        <f t="shared" si="54"/>
        <v>0</v>
      </c>
      <c r="E143" s="19">
        <f t="shared" si="54"/>
        <v>0</v>
      </c>
      <c r="F143" s="19">
        <f>VLOOKUP(Z143,主线配置!H:N,6,FALSE)</f>
        <v>44004</v>
      </c>
      <c r="G143" s="19">
        <f>VLOOKUP(Z143,主线配置!H:N,4,FALSE)</f>
        <v>18994</v>
      </c>
      <c r="H143" s="19">
        <f t="shared" si="52"/>
        <v>0</v>
      </c>
      <c r="I143" s="19">
        <f>VLOOKUP(Z143,主线配置!H:N,5,FALSE)</f>
        <v>22346</v>
      </c>
      <c r="J143" s="19">
        <f t="shared" si="55"/>
        <v>0</v>
      </c>
      <c r="K143" s="19">
        <f t="shared" si="55"/>
        <v>100</v>
      </c>
      <c r="L143" s="19">
        <f t="shared" si="55"/>
        <v>0</v>
      </c>
      <c r="M143" s="19">
        <f t="shared" si="55"/>
        <v>0</v>
      </c>
      <c r="N143" s="19">
        <f t="shared" si="55"/>
        <v>95</v>
      </c>
      <c r="O143" s="19">
        <f t="shared" si="55"/>
        <v>0</v>
      </c>
      <c r="P143" s="19">
        <f t="shared" si="55"/>
        <v>0</v>
      </c>
      <c r="Q143" s="19">
        <f t="shared" si="55"/>
        <v>0</v>
      </c>
      <c r="R143" s="19">
        <f t="shared" si="55"/>
        <v>0</v>
      </c>
      <c r="S143" s="19">
        <f t="shared" si="55"/>
        <v>0</v>
      </c>
      <c r="T143" s="19">
        <f t="shared" si="55"/>
        <v>0</v>
      </c>
      <c r="U143" s="19">
        <f t="shared" si="55"/>
        <v>0</v>
      </c>
      <c r="V143" s="19">
        <f t="shared" si="55"/>
        <v>0</v>
      </c>
      <c r="W143" s="19">
        <f>VLOOKUP(Z143,主线配置!F:G,2,FALSE)</f>
        <v>1000139</v>
      </c>
      <c r="X143" s="19">
        <f>VLOOKUP(Z143,主线配置!H:J,3,FALSE)</f>
        <v>48</v>
      </c>
      <c r="Y143" s="11" t="str">
        <f>VLOOKUP(Z143,主线配置!H:I,2,FALSE)</f>
        <v>甲虫精</v>
      </c>
      <c r="Z143" s="11">
        <f t="shared" si="56"/>
        <v>139</v>
      </c>
    </row>
    <row r="144" spans="1:26" s="11" customFormat="1" x14ac:dyDescent="0.15">
      <c r="A144" s="19">
        <f t="shared" si="53"/>
        <v>1000140</v>
      </c>
      <c r="B144" s="19">
        <f t="shared" si="54"/>
        <v>0</v>
      </c>
      <c r="C144" s="19">
        <f t="shared" si="54"/>
        <v>0</v>
      </c>
      <c r="D144" s="19">
        <f t="shared" si="54"/>
        <v>0</v>
      </c>
      <c r="E144" s="19">
        <f t="shared" si="54"/>
        <v>0</v>
      </c>
      <c r="F144" s="19">
        <f>VLOOKUP(Z144,主线配置!H:N,6,FALSE)</f>
        <v>35753</v>
      </c>
      <c r="G144" s="19">
        <f>VLOOKUP(Z144,主线配置!H:N,4,FALSE)</f>
        <v>22346</v>
      </c>
      <c r="H144" s="19">
        <f t="shared" si="52"/>
        <v>0</v>
      </c>
      <c r="I144" s="19">
        <f>VLOOKUP(Z144,主线配置!H:N,5,FALSE)</f>
        <v>22346</v>
      </c>
      <c r="J144" s="19">
        <f t="shared" si="55"/>
        <v>0</v>
      </c>
      <c r="K144" s="19">
        <f t="shared" si="55"/>
        <v>100</v>
      </c>
      <c r="L144" s="19">
        <f t="shared" si="55"/>
        <v>0</v>
      </c>
      <c r="M144" s="19">
        <f t="shared" si="55"/>
        <v>0</v>
      </c>
      <c r="N144" s="19">
        <f t="shared" si="55"/>
        <v>95</v>
      </c>
      <c r="O144" s="19">
        <f t="shared" si="55"/>
        <v>0</v>
      </c>
      <c r="P144" s="19">
        <f t="shared" si="55"/>
        <v>0</v>
      </c>
      <c r="Q144" s="19">
        <f t="shared" si="55"/>
        <v>0</v>
      </c>
      <c r="R144" s="19">
        <f t="shared" si="55"/>
        <v>0</v>
      </c>
      <c r="S144" s="19">
        <f t="shared" si="55"/>
        <v>0</v>
      </c>
      <c r="T144" s="19">
        <f t="shared" si="55"/>
        <v>0</v>
      </c>
      <c r="U144" s="19">
        <f t="shared" si="55"/>
        <v>0</v>
      </c>
      <c r="V144" s="19">
        <f t="shared" si="55"/>
        <v>0</v>
      </c>
      <c r="W144" s="19">
        <f>VLOOKUP(Z144,主线配置!F:G,2,FALSE)</f>
        <v>1000140</v>
      </c>
      <c r="X144" s="19">
        <f>VLOOKUP(Z144,主线配置!H:J,3,FALSE)</f>
        <v>48</v>
      </c>
      <c r="Y144" s="11" t="str">
        <f>VLOOKUP(Z144,主线配置!H:I,2,FALSE)</f>
        <v>小花精</v>
      </c>
      <c r="Z144" s="11">
        <f t="shared" si="56"/>
        <v>140</v>
      </c>
    </row>
    <row r="145" spans="1:26" s="11" customFormat="1" x14ac:dyDescent="0.15">
      <c r="A145" s="19">
        <f t="shared" si="53"/>
        <v>1000141</v>
      </c>
      <c r="B145" s="19">
        <f t="shared" si="54"/>
        <v>0</v>
      </c>
      <c r="C145" s="19">
        <f t="shared" si="54"/>
        <v>0</v>
      </c>
      <c r="D145" s="19">
        <f t="shared" si="54"/>
        <v>0</v>
      </c>
      <c r="E145" s="19">
        <f t="shared" si="54"/>
        <v>0</v>
      </c>
      <c r="F145" s="19">
        <f>VLOOKUP(Z145,主线配置!H:N,6,FALSE)</f>
        <v>30033</v>
      </c>
      <c r="G145" s="19">
        <f>VLOOKUP(Z145,主线配置!H:N,4,FALSE)</f>
        <v>26815</v>
      </c>
      <c r="H145" s="19">
        <f t="shared" si="52"/>
        <v>0</v>
      </c>
      <c r="I145" s="19">
        <f>VLOOKUP(Z145,主线配置!H:N,5,FALSE)</f>
        <v>17876</v>
      </c>
      <c r="J145" s="19">
        <f t="shared" si="55"/>
        <v>0</v>
      </c>
      <c r="K145" s="19">
        <f t="shared" si="55"/>
        <v>100</v>
      </c>
      <c r="L145" s="19">
        <f t="shared" si="55"/>
        <v>0</v>
      </c>
      <c r="M145" s="19">
        <f t="shared" si="55"/>
        <v>0</v>
      </c>
      <c r="N145" s="19">
        <f t="shared" si="55"/>
        <v>95</v>
      </c>
      <c r="O145" s="19">
        <f t="shared" si="55"/>
        <v>0</v>
      </c>
      <c r="P145" s="19">
        <f t="shared" si="55"/>
        <v>0</v>
      </c>
      <c r="Q145" s="19">
        <f t="shared" si="55"/>
        <v>0</v>
      </c>
      <c r="R145" s="19">
        <f t="shared" si="55"/>
        <v>0</v>
      </c>
      <c r="S145" s="19">
        <f t="shared" si="55"/>
        <v>0</v>
      </c>
      <c r="T145" s="19">
        <f t="shared" si="55"/>
        <v>0</v>
      </c>
      <c r="U145" s="19">
        <f t="shared" si="55"/>
        <v>0</v>
      </c>
      <c r="V145" s="19">
        <f t="shared" si="55"/>
        <v>0</v>
      </c>
      <c r="W145" s="19">
        <f>VLOOKUP(Z145,主线配置!F:G,2,FALSE)</f>
        <v>1000141</v>
      </c>
      <c r="X145" s="19">
        <f>VLOOKUP(Z145,主线配置!H:J,3,FALSE)</f>
        <v>48</v>
      </c>
      <c r="Y145" s="11" t="str">
        <f>VLOOKUP(Z145,主线配置!H:I,2,FALSE)</f>
        <v>食人花</v>
      </c>
      <c r="Z145" s="11">
        <f t="shared" si="56"/>
        <v>141</v>
      </c>
    </row>
    <row r="146" spans="1:26" s="11" customFormat="1" x14ac:dyDescent="0.15">
      <c r="A146" s="19">
        <f t="shared" si="53"/>
        <v>1000142</v>
      </c>
      <c r="B146" s="19">
        <f t="shared" si="54"/>
        <v>0</v>
      </c>
      <c r="C146" s="19">
        <f t="shared" si="54"/>
        <v>0</v>
      </c>
      <c r="D146" s="19">
        <f t="shared" si="54"/>
        <v>0</v>
      </c>
      <c r="E146" s="19">
        <f t="shared" si="54"/>
        <v>0</v>
      </c>
      <c r="F146" s="19">
        <f>VLOOKUP(Z146,主线配置!H:N,6,FALSE)</f>
        <v>35753</v>
      </c>
      <c r="G146" s="19">
        <f>VLOOKUP(Z146,主线配置!H:N,4,FALSE)</f>
        <v>22346</v>
      </c>
      <c r="H146" s="19">
        <f t="shared" si="52"/>
        <v>0</v>
      </c>
      <c r="I146" s="19">
        <f>VLOOKUP(Z146,主线配置!H:N,5,FALSE)</f>
        <v>22346</v>
      </c>
      <c r="J146" s="19">
        <f t="shared" si="55"/>
        <v>0</v>
      </c>
      <c r="K146" s="19">
        <f t="shared" si="55"/>
        <v>100</v>
      </c>
      <c r="L146" s="19">
        <f t="shared" si="55"/>
        <v>0</v>
      </c>
      <c r="M146" s="19">
        <f t="shared" si="55"/>
        <v>0</v>
      </c>
      <c r="N146" s="19">
        <f t="shared" si="55"/>
        <v>95</v>
      </c>
      <c r="O146" s="19">
        <f t="shared" si="55"/>
        <v>0</v>
      </c>
      <c r="P146" s="19">
        <f t="shared" si="55"/>
        <v>0</v>
      </c>
      <c r="Q146" s="19">
        <f t="shared" si="55"/>
        <v>0</v>
      </c>
      <c r="R146" s="19">
        <f t="shared" si="55"/>
        <v>0</v>
      </c>
      <c r="S146" s="19">
        <f t="shared" si="55"/>
        <v>0</v>
      </c>
      <c r="T146" s="19">
        <f t="shared" si="55"/>
        <v>0</v>
      </c>
      <c r="U146" s="19">
        <f t="shared" si="55"/>
        <v>0</v>
      </c>
      <c r="V146" s="19">
        <f t="shared" si="55"/>
        <v>0</v>
      </c>
      <c r="W146" s="19">
        <f>VLOOKUP(Z146,主线配置!F:G,2,FALSE)</f>
        <v>1000142</v>
      </c>
      <c r="X146" s="19">
        <f>VLOOKUP(Z146,主线配置!H:J,3,FALSE)</f>
        <v>48</v>
      </c>
      <c r="Y146" s="11" t="str">
        <f>VLOOKUP(Z146,主线配置!H:I,2,FALSE)</f>
        <v>小蘑菇</v>
      </c>
      <c r="Z146" s="11">
        <f t="shared" si="56"/>
        <v>142</v>
      </c>
    </row>
    <row r="147" spans="1:26" s="11" customFormat="1" x14ac:dyDescent="0.15">
      <c r="A147" s="19">
        <f t="shared" si="53"/>
        <v>1000143</v>
      </c>
      <c r="B147" s="19">
        <f t="shared" si="54"/>
        <v>0</v>
      </c>
      <c r="C147" s="19">
        <f t="shared" si="54"/>
        <v>0</v>
      </c>
      <c r="D147" s="19">
        <f t="shared" si="54"/>
        <v>0</v>
      </c>
      <c r="E147" s="19">
        <f t="shared" si="54"/>
        <v>0</v>
      </c>
      <c r="F147" s="19">
        <f>VLOOKUP(Z147,主线配置!H:N,6,FALSE)</f>
        <v>45287</v>
      </c>
      <c r="G147" s="19">
        <f>VLOOKUP(Z147,主线配置!H:N,4,FALSE)</f>
        <v>17876</v>
      </c>
      <c r="H147" s="19">
        <f t="shared" si="52"/>
        <v>0</v>
      </c>
      <c r="I147" s="19">
        <f>VLOOKUP(Z147,主线配置!H:N,5,FALSE)</f>
        <v>26815</v>
      </c>
      <c r="J147" s="19">
        <f t="shared" si="55"/>
        <v>0</v>
      </c>
      <c r="K147" s="19">
        <f t="shared" si="55"/>
        <v>100</v>
      </c>
      <c r="L147" s="19">
        <f t="shared" si="55"/>
        <v>0</v>
      </c>
      <c r="M147" s="19">
        <f t="shared" si="55"/>
        <v>0</v>
      </c>
      <c r="N147" s="19">
        <f t="shared" si="55"/>
        <v>95</v>
      </c>
      <c r="O147" s="19">
        <f t="shared" si="55"/>
        <v>0</v>
      </c>
      <c r="P147" s="19">
        <f t="shared" si="55"/>
        <v>0</v>
      </c>
      <c r="Q147" s="19">
        <f t="shared" si="55"/>
        <v>0</v>
      </c>
      <c r="R147" s="19">
        <f t="shared" si="55"/>
        <v>0</v>
      </c>
      <c r="S147" s="19">
        <f t="shared" si="55"/>
        <v>0</v>
      </c>
      <c r="T147" s="19">
        <f t="shared" si="55"/>
        <v>0</v>
      </c>
      <c r="U147" s="19">
        <f t="shared" si="55"/>
        <v>0</v>
      </c>
      <c r="V147" s="19">
        <f t="shared" si="55"/>
        <v>0</v>
      </c>
      <c r="W147" s="19">
        <f>VLOOKUP(Z147,主线配置!F:G,2,FALSE)</f>
        <v>1000143</v>
      </c>
      <c r="X147" s="19">
        <f>VLOOKUP(Z147,主线配置!H:J,3,FALSE)</f>
        <v>48</v>
      </c>
      <c r="Y147" s="11" t="str">
        <f>VLOOKUP(Z147,主线配置!H:I,2,FALSE)</f>
        <v>藤蔓怪</v>
      </c>
      <c r="Z147" s="11">
        <f t="shared" si="56"/>
        <v>143</v>
      </c>
    </row>
    <row r="148" spans="1:26" s="11" customFormat="1" x14ac:dyDescent="0.15">
      <c r="A148" s="19">
        <f t="shared" si="53"/>
        <v>1000144</v>
      </c>
      <c r="B148" s="19">
        <f t="shared" si="54"/>
        <v>0</v>
      </c>
      <c r="C148" s="19">
        <f t="shared" si="54"/>
        <v>0</v>
      </c>
      <c r="D148" s="19">
        <f t="shared" si="54"/>
        <v>0</v>
      </c>
      <c r="E148" s="19">
        <f t="shared" si="54"/>
        <v>0</v>
      </c>
      <c r="F148" s="19">
        <f>VLOOKUP(Z148,主线配置!H:N,6,FALSE)</f>
        <v>44004</v>
      </c>
      <c r="G148" s="19">
        <f>VLOOKUP(Z148,主线配置!H:N,4,FALSE)</f>
        <v>18994</v>
      </c>
      <c r="H148" s="19">
        <f t="shared" si="52"/>
        <v>0</v>
      </c>
      <c r="I148" s="19">
        <f>VLOOKUP(Z148,主线配置!H:N,5,FALSE)</f>
        <v>22346</v>
      </c>
      <c r="J148" s="19">
        <f t="shared" si="55"/>
        <v>0</v>
      </c>
      <c r="K148" s="19">
        <f t="shared" si="55"/>
        <v>100</v>
      </c>
      <c r="L148" s="19">
        <f t="shared" si="55"/>
        <v>0</v>
      </c>
      <c r="M148" s="19">
        <f t="shared" si="55"/>
        <v>0</v>
      </c>
      <c r="N148" s="19">
        <f t="shared" si="55"/>
        <v>95</v>
      </c>
      <c r="O148" s="19">
        <f t="shared" si="55"/>
        <v>0</v>
      </c>
      <c r="P148" s="19">
        <f t="shared" si="55"/>
        <v>0</v>
      </c>
      <c r="Q148" s="19">
        <f t="shared" si="55"/>
        <v>0</v>
      </c>
      <c r="R148" s="19">
        <f t="shared" si="55"/>
        <v>0</v>
      </c>
      <c r="S148" s="19">
        <f t="shared" si="55"/>
        <v>0</v>
      </c>
      <c r="T148" s="19">
        <f t="shared" si="55"/>
        <v>0</v>
      </c>
      <c r="U148" s="19">
        <f t="shared" si="55"/>
        <v>0</v>
      </c>
      <c r="V148" s="19">
        <f t="shared" si="55"/>
        <v>0</v>
      </c>
      <c r="W148" s="19">
        <f>VLOOKUP(Z148,主线配置!F:G,2,FALSE)</f>
        <v>1000144</v>
      </c>
      <c r="X148" s="19">
        <f>VLOOKUP(Z148,主线配置!H:J,3,FALSE)</f>
        <v>48</v>
      </c>
      <c r="Y148" s="11" t="str">
        <f>VLOOKUP(Z148,主线配置!H:I,2,FALSE)</f>
        <v>甲虫精</v>
      </c>
      <c r="Z148" s="11">
        <f t="shared" si="56"/>
        <v>144</v>
      </c>
    </row>
    <row r="149" spans="1:26" s="11" customFormat="1" x14ac:dyDescent="0.15">
      <c r="A149" s="19">
        <f t="shared" si="53"/>
        <v>1000145</v>
      </c>
      <c r="B149" s="19">
        <f t="shared" si="54"/>
        <v>0</v>
      </c>
      <c r="C149" s="19">
        <f t="shared" si="54"/>
        <v>0</v>
      </c>
      <c r="D149" s="19">
        <f t="shared" si="54"/>
        <v>0</v>
      </c>
      <c r="E149" s="19">
        <f t="shared" si="54"/>
        <v>0</v>
      </c>
      <c r="F149" s="19">
        <f>VLOOKUP(Z149,主线配置!H:N,6,FALSE)</f>
        <v>35753</v>
      </c>
      <c r="G149" s="19">
        <f>VLOOKUP(Z149,主线配置!H:N,4,FALSE)</f>
        <v>22346</v>
      </c>
      <c r="H149" s="19">
        <f t="shared" si="52"/>
        <v>0</v>
      </c>
      <c r="I149" s="19">
        <f>VLOOKUP(Z149,主线配置!H:N,5,FALSE)</f>
        <v>22346</v>
      </c>
      <c r="J149" s="19">
        <f t="shared" si="55"/>
        <v>0</v>
      </c>
      <c r="K149" s="19">
        <f t="shared" si="55"/>
        <v>100</v>
      </c>
      <c r="L149" s="19">
        <f t="shared" si="55"/>
        <v>0</v>
      </c>
      <c r="M149" s="19">
        <f t="shared" si="55"/>
        <v>0</v>
      </c>
      <c r="N149" s="19">
        <f t="shared" si="55"/>
        <v>95</v>
      </c>
      <c r="O149" s="19">
        <f t="shared" si="55"/>
        <v>0</v>
      </c>
      <c r="P149" s="19">
        <f t="shared" si="55"/>
        <v>0</v>
      </c>
      <c r="Q149" s="19">
        <f t="shared" si="55"/>
        <v>0</v>
      </c>
      <c r="R149" s="19">
        <f t="shared" si="55"/>
        <v>0</v>
      </c>
      <c r="S149" s="19">
        <f t="shared" si="55"/>
        <v>0</v>
      </c>
      <c r="T149" s="19">
        <f t="shared" si="55"/>
        <v>0</v>
      </c>
      <c r="U149" s="19">
        <f t="shared" si="55"/>
        <v>0</v>
      </c>
      <c r="V149" s="19">
        <f t="shared" si="55"/>
        <v>0</v>
      </c>
      <c r="W149" s="19">
        <f>VLOOKUP(Z149,主线配置!F:G,2,FALSE)</f>
        <v>1000145</v>
      </c>
      <c r="X149" s="19">
        <f>VLOOKUP(Z149,主线配置!H:J,3,FALSE)</f>
        <v>48</v>
      </c>
      <c r="Y149" s="11" t="str">
        <f>VLOOKUP(Z149,主线配置!H:I,2,FALSE)</f>
        <v>小花精</v>
      </c>
      <c r="Z149" s="11">
        <f t="shared" si="56"/>
        <v>145</v>
      </c>
    </row>
    <row r="150" spans="1:26" s="11" customFormat="1" x14ac:dyDescent="0.15">
      <c r="A150" s="19">
        <f t="shared" si="53"/>
        <v>1000146</v>
      </c>
      <c r="B150" s="19">
        <f t="shared" si="54"/>
        <v>0</v>
      </c>
      <c r="C150" s="19">
        <f t="shared" si="54"/>
        <v>0</v>
      </c>
      <c r="D150" s="19">
        <f t="shared" si="54"/>
        <v>0</v>
      </c>
      <c r="E150" s="19">
        <f t="shared" si="54"/>
        <v>0</v>
      </c>
      <c r="F150" s="19">
        <f>VLOOKUP(Z150,主线配置!H:N,6,FALSE)</f>
        <v>35753</v>
      </c>
      <c r="G150" s="19">
        <f>VLOOKUP(Z150,主线配置!H:N,4,FALSE)</f>
        <v>22346</v>
      </c>
      <c r="H150" s="19">
        <f t="shared" si="52"/>
        <v>0</v>
      </c>
      <c r="I150" s="19">
        <f>VLOOKUP(Z150,主线配置!H:N,5,FALSE)</f>
        <v>22346</v>
      </c>
      <c r="J150" s="19">
        <f t="shared" si="55"/>
        <v>0</v>
      </c>
      <c r="K150" s="19">
        <f t="shared" si="55"/>
        <v>100</v>
      </c>
      <c r="L150" s="19">
        <f t="shared" si="55"/>
        <v>0</v>
      </c>
      <c r="M150" s="19">
        <f t="shared" si="55"/>
        <v>0</v>
      </c>
      <c r="N150" s="19">
        <f t="shared" si="55"/>
        <v>95</v>
      </c>
      <c r="O150" s="19">
        <f t="shared" si="55"/>
        <v>0</v>
      </c>
      <c r="P150" s="19">
        <f t="shared" si="55"/>
        <v>0</v>
      </c>
      <c r="Q150" s="19">
        <f t="shared" si="55"/>
        <v>0</v>
      </c>
      <c r="R150" s="19">
        <f t="shared" si="55"/>
        <v>0</v>
      </c>
      <c r="S150" s="19">
        <f t="shared" si="55"/>
        <v>0</v>
      </c>
      <c r="T150" s="19">
        <f t="shared" si="55"/>
        <v>0</v>
      </c>
      <c r="U150" s="19">
        <f t="shared" si="55"/>
        <v>0</v>
      </c>
      <c r="V150" s="19">
        <f t="shared" si="55"/>
        <v>0</v>
      </c>
      <c r="W150" s="19">
        <f>VLOOKUP(Z150,主线配置!F:G,2,FALSE)</f>
        <v>1000146</v>
      </c>
      <c r="X150" s="19">
        <f>VLOOKUP(Z150,主线配置!H:J,3,FALSE)</f>
        <v>48</v>
      </c>
      <c r="Y150" s="11" t="str">
        <f>VLOOKUP(Z150,主线配置!H:I,2,FALSE)</f>
        <v>小花精</v>
      </c>
      <c r="Z150" s="11">
        <f t="shared" si="56"/>
        <v>146</v>
      </c>
    </row>
    <row r="151" spans="1:26" s="11" customFormat="1" x14ac:dyDescent="0.15">
      <c r="A151" s="19">
        <f t="shared" si="53"/>
        <v>1000147</v>
      </c>
      <c r="B151" s="19">
        <f t="shared" ref="B151:E166" si="57">B150</f>
        <v>0</v>
      </c>
      <c r="C151" s="19">
        <f t="shared" si="57"/>
        <v>0</v>
      </c>
      <c r="D151" s="19">
        <f t="shared" si="57"/>
        <v>0</v>
      </c>
      <c r="E151" s="19">
        <f t="shared" si="57"/>
        <v>0</v>
      </c>
      <c r="F151" s="19">
        <f>VLOOKUP(Z151,主线配置!H:N,6,FALSE)</f>
        <v>45287</v>
      </c>
      <c r="G151" s="19">
        <f>VLOOKUP(Z151,主线配置!H:N,4,FALSE)</f>
        <v>17876</v>
      </c>
      <c r="H151" s="19">
        <f t="shared" si="52"/>
        <v>0</v>
      </c>
      <c r="I151" s="19">
        <f>VLOOKUP(Z151,主线配置!H:N,5,FALSE)</f>
        <v>26815</v>
      </c>
      <c r="J151" s="19">
        <f t="shared" ref="J151:V166" si="58">J150</f>
        <v>0</v>
      </c>
      <c r="K151" s="19">
        <f t="shared" si="58"/>
        <v>100</v>
      </c>
      <c r="L151" s="19">
        <f t="shared" si="58"/>
        <v>0</v>
      </c>
      <c r="M151" s="19">
        <f t="shared" si="58"/>
        <v>0</v>
      </c>
      <c r="N151" s="19">
        <f t="shared" si="58"/>
        <v>95</v>
      </c>
      <c r="O151" s="19">
        <f t="shared" si="58"/>
        <v>0</v>
      </c>
      <c r="P151" s="19">
        <f t="shared" si="58"/>
        <v>0</v>
      </c>
      <c r="Q151" s="19">
        <f t="shared" si="58"/>
        <v>0</v>
      </c>
      <c r="R151" s="19">
        <f t="shared" si="58"/>
        <v>0</v>
      </c>
      <c r="S151" s="19">
        <f t="shared" si="58"/>
        <v>0</v>
      </c>
      <c r="T151" s="19">
        <f t="shared" si="58"/>
        <v>0</v>
      </c>
      <c r="U151" s="19">
        <f t="shared" si="58"/>
        <v>0</v>
      </c>
      <c r="V151" s="19">
        <f t="shared" si="58"/>
        <v>0</v>
      </c>
      <c r="W151" s="19">
        <f>VLOOKUP(Z151,主线配置!F:G,2,FALSE)</f>
        <v>1000147</v>
      </c>
      <c r="X151" s="19">
        <f>VLOOKUP(Z151,主线配置!H:J,3,FALSE)</f>
        <v>48</v>
      </c>
      <c r="Y151" s="11" t="str">
        <f>VLOOKUP(Z151,主线配置!H:I,2,FALSE)</f>
        <v>藤蔓怪</v>
      </c>
      <c r="Z151" s="11">
        <f t="shared" si="56"/>
        <v>147</v>
      </c>
    </row>
    <row r="152" spans="1:26" s="11" customFormat="1" x14ac:dyDescent="0.15">
      <c r="A152" s="19">
        <f t="shared" si="53"/>
        <v>1000148</v>
      </c>
      <c r="B152" s="19">
        <f t="shared" si="57"/>
        <v>0</v>
      </c>
      <c r="C152" s="19">
        <f t="shared" si="57"/>
        <v>0</v>
      </c>
      <c r="D152" s="19">
        <f t="shared" si="57"/>
        <v>0</v>
      </c>
      <c r="E152" s="19">
        <f t="shared" si="57"/>
        <v>0</v>
      </c>
      <c r="F152" s="19">
        <f>VLOOKUP(Z152,主线配置!H:N,6,FALSE)</f>
        <v>35753</v>
      </c>
      <c r="G152" s="19">
        <f>VLOOKUP(Z152,主线配置!H:N,4,FALSE)</f>
        <v>22346</v>
      </c>
      <c r="H152" s="19">
        <f t="shared" si="52"/>
        <v>0</v>
      </c>
      <c r="I152" s="19">
        <f>VLOOKUP(Z152,主线配置!H:N,5,FALSE)</f>
        <v>22346</v>
      </c>
      <c r="J152" s="19">
        <f t="shared" si="58"/>
        <v>0</v>
      </c>
      <c r="K152" s="19">
        <f t="shared" si="58"/>
        <v>100</v>
      </c>
      <c r="L152" s="19">
        <f t="shared" si="58"/>
        <v>0</v>
      </c>
      <c r="M152" s="19">
        <f t="shared" si="58"/>
        <v>0</v>
      </c>
      <c r="N152" s="19">
        <f t="shared" si="58"/>
        <v>95</v>
      </c>
      <c r="O152" s="19">
        <f t="shared" si="58"/>
        <v>0</v>
      </c>
      <c r="P152" s="19">
        <f t="shared" si="58"/>
        <v>0</v>
      </c>
      <c r="Q152" s="19">
        <f t="shared" si="58"/>
        <v>0</v>
      </c>
      <c r="R152" s="19">
        <f t="shared" si="58"/>
        <v>0</v>
      </c>
      <c r="S152" s="19">
        <f t="shared" si="58"/>
        <v>0</v>
      </c>
      <c r="T152" s="19">
        <f t="shared" si="58"/>
        <v>0</v>
      </c>
      <c r="U152" s="19">
        <f t="shared" si="58"/>
        <v>0</v>
      </c>
      <c r="V152" s="19">
        <f t="shared" si="58"/>
        <v>0</v>
      </c>
      <c r="W152" s="19">
        <f>VLOOKUP(Z152,主线配置!F:G,2,FALSE)</f>
        <v>1000148</v>
      </c>
      <c r="X152" s="19">
        <f>VLOOKUP(Z152,主线配置!H:J,3,FALSE)</f>
        <v>48</v>
      </c>
      <c r="Y152" s="11" t="str">
        <f>VLOOKUP(Z152,主线配置!H:I,2,FALSE)</f>
        <v>小花精</v>
      </c>
      <c r="Z152" s="11">
        <f t="shared" si="56"/>
        <v>148</v>
      </c>
    </row>
    <row r="153" spans="1:26" s="11" customFormat="1" x14ac:dyDescent="0.15">
      <c r="A153" s="19">
        <f t="shared" si="53"/>
        <v>1000149</v>
      </c>
      <c r="B153" s="19">
        <f t="shared" si="57"/>
        <v>0</v>
      </c>
      <c r="C153" s="19">
        <f t="shared" si="57"/>
        <v>0</v>
      </c>
      <c r="D153" s="19">
        <f t="shared" si="57"/>
        <v>0</v>
      </c>
      <c r="E153" s="19">
        <f t="shared" si="57"/>
        <v>0</v>
      </c>
      <c r="F153" s="19">
        <f>VLOOKUP(Z153,主线配置!H:N,6,FALSE)</f>
        <v>35753</v>
      </c>
      <c r="G153" s="19">
        <f>VLOOKUP(Z153,主线配置!H:N,4,FALSE)</f>
        <v>22346</v>
      </c>
      <c r="H153" s="19">
        <f t="shared" si="52"/>
        <v>0</v>
      </c>
      <c r="I153" s="19">
        <f>VLOOKUP(Z153,主线配置!H:N,5,FALSE)</f>
        <v>22346</v>
      </c>
      <c r="J153" s="19">
        <f t="shared" si="58"/>
        <v>0</v>
      </c>
      <c r="K153" s="19">
        <f t="shared" si="58"/>
        <v>100</v>
      </c>
      <c r="L153" s="19">
        <f t="shared" si="58"/>
        <v>0</v>
      </c>
      <c r="M153" s="19">
        <f t="shared" si="58"/>
        <v>0</v>
      </c>
      <c r="N153" s="19">
        <f t="shared" si="58"/>
        <v>95</v>
      </c>
      <c r="O153" s="19">
        <f t="shared" si="58"/>
        <v>0</v>
      </c>
      <c r="P153" s="19">
        <f t="shared" si="58"/>
        <v>0</v>
      </c>
      <c r="Q153" s="19">
        <f t="shared" si="58"/>
        <v>0</v>
      </c>
      <c r="R153" s="19">
        <f t="shared" si="58"/>
        <v>0</v>
      </c>
      <c r="S153" s="19">
        <f t="shared" si="58"/>
        <v>0</v>
      </c>
      <c r="T153" s="19">
        <f t="shared" si="58"/>
        <v>0</v>
      </c>
      <c r="U153" s="19">
        <f t="shared" si="58"/>
        <v>0</v>
      </c>
      <c r="V153" s="19">
        <f t="shared" si="58"/>
        <v>0</v>
      </c>
      <c r="W153" s="19">
        <f>VLOOKUP(Z153,主线配置!F:G,2,FALSE)</f>
        <v>1000149</v>
      </c>
      <c r="X153" s="19">
        <f>VLOOKUP(Z153,主线配置!H:J,3,FALSE)</f>
        <v>48</v>
      </c>
      <c r="Y153" s="11" t="str">
        <f>VLOOKUP(Z153,主线配置!H:I,2,FALSE)</f>
        <v>小花精</v>
      </c>
      <c r="Z153" s="11">
        <f t="shared" si="56"/>
        <v>149</v>
      </c>
    </row>
    <row r="154" spans="1:26" s="11" customFormat="1" x14ac:dyDescent="0.15">
      <c r="A154" s="19">
        <f t="shared" si="53"/>
        <v>1000150</v>
      </c>
      <c r="B154" s="19">
        <f t="shared" si="57"/>
        <v>0</v>
      </c>
      <c r="C154" s="19">
        <f t="shared" si="57"/>
        <v>0</v>
      </c>
      <c r="D154" s="19">
        <f t="shared" si="57"/>
        <v>0</v>
      </c>
      <c r="E154" s="19">
        <f t="shared" si="57"/>
        <v>0</v>
      </c>
      <c r="F154" s="19">
        <f>VLOOKUP(Z154,主线配置!H:N,6,FALSE)</f>
        <v>30033</v>
      </c>
      <c r="G154" s="19">
        <f>VLOOKUP(Z154,主线配置!H:N,4,FALSE)</f>
        <v>26815</v>
      </c>
      <c r="H154" s="19">
        <f t="shared" si="52"/>
        <v>0</v>
      </c>
      <c r="I154" s="19">
        <f>VLOOKUP(Z154,主线配置!H:N,5,FALSE)</f>
        <v>17876</v>
      </c>
      <c r="J154" s="19">
        <f t="shared" si="58"/>
        <v>0</v>
      </c>
      <c r="K154" s="19">
        <f t="shared" si="58"/>
        <v>100</v>
      </c>
      <c r="L154" s="19">
        <f t="shared" si="58"/>
        <v>0</v>
      </c>
      <c r="M154" s="19">
        <f t="shared" si="58"/>
        <v>0</v>
      </c>
      <c r="N154" s="19">
        <f t="shared" si="58"/>
        <v>95</v>
      </c>
      <c r="O154" s="19">
        <f t="shared" si="58"/>
        <v>0</v>
      </c>
      <c r="P154" s="19">
        <f t="shared" si="58"/>
        <v>0</v>
      </c>
      <c r="Q154" s="19">
        <f t="shared" si="58"/>
        <v>0</v>
      </c>
      <c r="R154" s="19">
        <f t="shared" si="58"/>
        <v>0</v>
      </c>
      <c r="S154" s="19">
        <f t="shared" si="58"/>
        <v>0</v>
      </c>
      <c r="T154" s="19">
        <f t="shared" si="58"/>
        <v>0</v>
      </c>
      <c r="U154" s="19">
        <f t="shared" si="58"/>
        <v>0</v>
      </c>
      <c r="V154" s="19">
        <f t="shared" si="58"/>
        <v>0</v>
      </c>
      <c r="W154" s="19">
        <f>VLOOKUP(Z154,主线配置!F:G,2,FALSE)</f>
        <v>1000150</v>
      </c>
      <c r="X154" s="19">
        <f>VLOOKUP(Z154,主线配置!H:J,3,FALSE)</f>
        <v>48</v>
      </c>
      <c r="Y154" s="11" t="str">
        <f>VLOOKUP(Z154,主线配置!H:I,2,FALSE)</f>
        <v>食人花</v>
      </c>
      <c r="Z154" s="11">
        <f t="shared" si="56"/>
        <v>150</v>
      </c>
    </row>
    <row r="155" spans="1:26" s="11" customFormat="1" x14ac:dyDescent="0.15">
      <c r="A155" s="19">
        <f t="shared" si="53"/>
        <v>1000151</v>
      </c>
      <c r="B155" s="19">
        <f t="shared" si="57"/>
        <v>0</v>
      </c>
      <c r="C155" s="19">
        <f t="shared" si="57"/>
        <v>0</v>
      </c>
      <c r="D155" s="19">
        <f t="shared" si="57"/>
        <v>0</v>
      </c>
      <c r="E155" s="19">
        <f t="shared" si="57"/>
        <v>0</v>
      </c>
      <c r="F155" s="19">
        <f>VLOOKUP(Z155,主线配置!H:N,6,FALSE)</f>
        <v>30033</v>
      </c>
      <c r="G155" s="19">
        <f>VLOOKUP(Z155,主线配置!H:N,4,FALSE)</f>
        <v>26815</v>
      </c>
      <c r="H155" s="19">
        <f t="shared" si="52"/>
        <v>0</v>
      </c>
      <c r="I155" s="19">
        <f>VLOOKUP(Z155,主线配置!H:N,5,FALSE)</f>
        <v>17876</v>
      </c>
      <c r="J155" s="19">
        <f t="shared" si="58"/>
        <v>0</v>
      </c>
      <c r="K155" s="19">
        <f t="shared" si="58"/>
        <v>100</v>
      </c>
      <c r="L155" s="19">
        <f t="shared" si="58"/>
        <v>0</v>
      </c>
      <c r="M155" s="19">
        <f t="shared" si="58"/>
        <v>0</v>
      </c>
      <c r="N155" s="19">
        <f t="shared" si="58"/>
        <v>95</v>
      </c>
      <c r="O155" s="19">
        <f t="shared" si="58"/>
        <v>0</v>
      </c>
      <c r="P155" s="19">
        <f t="shared" si="58"/>
        <v>0</v>
      </c>
      <c r="Q155" s="19">
        <f t="shared" si="58"/>
        <v>0</v>
      </c>
      <c r="R155" s="19">
        <f t="shared" si="58"/>
        <v>0</v>
      </c>
      <c r="S155" s="19">
        <f t="shared" si="58"/>
        <v>0</v>
      </c>
      <c r="T155" s="19">
        <f t="shared" si="58"/>
        <v>0</v>
      </c>
      <c r="U155" s="19">
        <f t="shared" si="58"/>
        <v>0</v>
      </c>
      <c r="V155" s="19">
        <f t="shared" si="58"/>
        <v>0</v>
      </c>
      <c r="W155" s="19">
        <f>VLOOKUP(Z155,主线配置!F:G,2,FALSE)</f>
        <v>1000151</v>
      </c>
      <c r="X155" s="19">
        <f>VLOOKUP(Z155,主线配置!H:J,3,FALSE)</f>
        <v>48</v>
      </c>
      <c r="Y155" s="11" t="str">
        <f>VLOOKUP(Z155,主线配置!H:I,2,FALSE)</f>
        <v>食人花</v>
      </c>
      <c r="Z155" s="11">
        <f t="shared" si="56"/>
        <v>151</v>
      </c>
    </row>
    <row r="156" spans="1:26" s="11" customFormat="1" x14ac:dyDescent="0.15">
      <c r="A156" s="19">
        <f t="shared" si="53"/>
        <v>1000152</v>
      </c>
      <c r="B156" s="19">
        <f t="shared" si="57"/>
        <v>0</v>
      </c>
      <c r="C156" s="19">
        <f t="shared" si="57"/>
        <v>0</v>
      </c>
      <c r="D156" s="19">
        <f t="shared" si="57"/>
        <v>0</v>
      </c>
      <c r="E156" s="19">
        <f t="shared" si="57"/>
        <v>0</v>
      </c>
      <c r="F156" s="19">
        <f>VLOOKUP(Z156,主线配置!H:N,6,FALSE)</f>
        <v>45287</v>
      </c>
      <c r="G156" s="19">
        <f>VLOOKUP(Z156,主线配置!H:N,4,FALSE)</f>
        <v>17876</v>
      </c>
      <c r="H156" s="19">
        <f t="shared" si="52"/>
        <v>0</v>
      </c>
      <c r="I156" s="19">
        <f>VLOOKUP(Z156,主线配置!H:N,5,FALSE)</f>
        <v>26815</v>
      </c>
      <c r="J156" s="19">
        <f t="shared" si="58"/>
        <v>0</v>
      </c>
      <c r="K156" s="19">
        <f t="shared" si="58"/>
        <v>100</v>
      </c>
      <c r="L156" s="19">
        <f t="shared" si="58"/>
        <v>0</v>
      </c>
      <c r="M156" s="19">
        <f t="shared" si="58"/>
        <v>0</v>
      </c>
      <c r="N156" s="19">
        <f t="shared" si="58"/>
        <v>95</v>
      </c>
      <c r="O156" s="19">
        <f t="shared" si="58"/>
        <v>0</v>
      </c>
      <c r="P156" s="19">
        <f t="shared" si="58"/>
        <v>0</v>
      </c>
      <c r="Q156" s="19">
        <f t="shared" si="58"/>
        <v>0</v>
      </c>
      <c r="R156" s="19">
        <f t="shared" si="58"/>
        <v>0</v>
      </c>
      <c r="S156" s="19">
        <f t="shared" si="58"/>
        <v>0</v>
      </c>
      <c r="T156" s="19">
        <f t="shared" si="58"/>
        <v>0</v>
      </c>
      <c r="U156" s="19">
        <f t="shared" si="58"/>
        <v>0</v>
      </c>
      <c r="V156" s="19">
        <f t="shared" si="58"/>
        <v>0</v>
      </c>
      <c r="W156" s="19">
        <f>VLOOKUP(Z156,主线配置!F:G,2,FALSE)</f>
        <v>1000152</v>
      </c>
      <c r="X156" s="19">
        <f>VLOOKUP(Z156,主线配置!H:J,3,FALSE)</f>
        <v>48</v>
      </c>
      <c r="Y156" s="11" t="str">
        <f>VLOOKUP(Z156,主线配置!H:I,2,FALSE)</f>
        <v>藤蔓怪</v>
      </c>
      <c r="Z156" s="11">
        <f t="shared" si="56"/>
        <v>152</v>
      </c>
    </row>
    <row r="157" spans="1:26" s="11" customFormat="1" x14ac:dyDescent="0.15">
      <c r="A157" s="19">
        <f t="shared" si="53"/>
        <v>1000153</v>
      </c>
      <c r="B157" s="19">
        <f t="shared" si="57"/>
        <v>0</v>
      </c>
      <c r="C157" s="19">
        <f t="shared" si="57"/>
        <v>0</v>
      </c>
      <c r="D157" s="19">
        <f t="shared" si="57"/>
        <v>0</v>
      </c>
      <c r="E157" s="19">
        <f t="shared" si="57"/>
        <v>0</v>
      </c>
      <c r="F157" s="19">
        <f>VLOOKUP(Z157,主线配置!H:N,6,FALSE)</f>
        <v>47671</v>
      </c>
      <c r="G157" s="19">
        <f>VLOOKUP(Z157,主线配置!H:N,4,FALSE)</f>
        <v>17876</v>
      </c>
      <c r="H157" s="19">
        <f t="shared" si="52"/>
        <v>0</v>
      </c>
      <c r="I157" s="19">
        <f>VLOOKUP(Z157,主线配置!H:N,5,FALSE)</f>
        <v>22346</v>
      </c>
      <c r="J157" s="19">
        <f t="shared" si="58"/>
        <v>0</v>
      </c>
      <c r="K157" s="19">
        <f t="shared" si="58"/>
        <v>100</v>
      </c>
      <c r="L157" s="19">
        <f t="shared" si="58"/>
        <v>0</v>
      </c>
      <c r="M157" s="19">
        <f t="shared" si="58"/>
        <v>0</v>
      </c>
      <c r="N157" s="19">
        <f t="shared" si="58"/>
        <v>95</v>
      </c>
      <c r="O157" s="19">
        <f t="shared" si="58"/>
        <v>0</v>
      </c>
      <c r="P157" s="19">
        <f t="shared" si="58"/>
        <v>0</v>
      </c>
      <c r="Q157" s="19">
        <f t="shared" si="58"/>
        <v>0</v>
      </c>
      <c r="R157" s="19">
        <f t="shared" si="58"/>
        <v>0</v>
      </c>
      <c r="S157" s="19">
        <f t="shared" si="58"/>
        <v>0</v>
      </c>
      <c r="T157" s="19">
        <f t="shared" si="58"/>
        <v>0</v>
      </c>
      <c r="U157" s="19">
        <f t="shared" si="58"/>
        <v>0</v>
      </c>
      <c r="V157" s="19">
        <f t="shared" si="58"/>
        <v>0</v>
      </c>
      <c r="W157" s="19">
        <f>VLOOKUP(Z157,主线配置!F:G,2,FALSE)</f>
        <v>1000153</v>
      </c>
      <c r="X157" s="19">
        <f>VLOOKUP(Z157,主线配置!H:J,3,FALSE)</f>
        <v>48</v>
      </c>
      <c r="Y157" s="11" t="str">
        <f>VLOOKUP(Z157,主线配置!H:I,2,FALSE)</f>
        <v>树妖</v>
      </c>
      <c r="Z157" s="11">
        <f t="shared" si="56"/>
        <v>153</v>
      </c>
    </row>
    <row r="158" spans="1:26" s="11" customFormat="1" x14ac:dyDescent="0.15">
      <c r="A158" s="19">
        <f t="shared" si="53"/>
        <v>1000154</v>
      </c>
      <c r="B158" s="19">
        <f t="shared" si="57"/>
        <v>0</v>
      </c>
      <c r="C158" s="19">
        <f t="shared" si="57"/>
        <v>0</v>
      </c>
      <c r="D158" s="19">
        <f t="shared" si="57"/>
        <v>0</v>
      </c>
      <c r="E158" s="19">
        <f t="shared" si="57"/>
        <v>0</v>
      </c>
      <c r="F158" s="19">
        <f>VLOOKUP(Z158,主线配置!H:N,6,FALSE)</f>
        <v>44004</v>
      </c>
      <c r="G158" s="19">
        <f>VLOOKUP(Z158,主线配置!H:N,4,FALSE)</f>
        <v>18994</v>
      </c>
      <c r="H158" s="19">
        <f t="shared" si="52"/>
        <v>0</v>
      </c>
      <c r="I158" s="19">
        <f>VLOOKUP(Z158,主线配置!H:N,5,FALSE)</f>
        <v>22346</v>
      </c>
      <c r="J158" s="19">
        <f t="shared" si="58"/>
        <v>0</v>
      </c>
      <c r="K158" s="19">
        <f t="shared" si="58"/>
        <v>100</v>
      </c>
      <c r="L158" s="19">
        <f t="shared" si="58"/>
        <v>0</v>
      </c>
      <c r="M158" s="19">
        <f t="shared" si="58"/>
        <v>0</v>
      </c>
      <c r="N158" s="19">
        <f t="shared" si="58"/>
        <v>95</v>
      </c>
      <c r="O158" s="19">
        <f t="shared" si="58"/>
        <v>0</v>
      </c>
      <c r="P158" s="19">
        <f t="shared" si="58"/>
        <v>0</v>
      </c>
      <c r="Q158" s="19">
        <f t="shared" si="58"/>
        <v>0</v>
      </c>
      <c r="R158" s="19">
        <f t="shared" si="58"/>
        <v>0</v>
      </c>
      <c r="S158" s="19">
        <f t="shared" si="58"/>
        <v>0</v>
      </c>
      <c r="T158" s="19">
        <f t="shared" si="58"/>
        <v>0</v>
      </c>
      <c r="U158" s="19">
        <f t="shared" si="58"/>
        <v>0</v>
      </c>
      <c r="V158" s="19">
        <f t="shared" si="58"/>
        <v>0</v>
      </c>
      <c r="W158" s="19">
        <f>VLOOKUP(Z158,主线配置!F:G,2,FALSE)</f>
        <v>1000154</v>
      </c>
      <c r="X158" s="19">
        <f>VLOOKUP(Z158,主线配置!H:J,3,FALSE)</f>
        <v>48</v>
      </c>
      <c r="Y158" s="11" t="str">
        <f>VLOOKUP(Z158,主线配置!H:I,2,FALSE)</f>
        <v>甲虫精</v>
      </c>
      <c r="Z158" s="11">
        <f t="shared" si="56"/>
        <v>154</v>
      </c>
    </row>
    <row r="159" spans="1:26" s="11" customFormat="1" x14ac:dyDescent="0.15">
      <c r="A159" s="19">
        <f t="shared" si="53"/>
        <v>1000155</v>
      </c>
      <c r="B159" s="19">
        <f t="shared" si="57"/>
        <v>0</v>
      </c>
      <c r="C159" s="19">
        <f t="shared" si="57"/>
        <v>0</v>
      </c>
      <c r="D159" s="19">
        <f t="shared" si="57"/>
        <v>0</v>
      </c>
      <c r="E159" s="19">
        <f t="shared" si="57"/>
        <v>0</v>
      </c>
      <c r="F159" s="19">
        <f>VLOOKUP(Z159,主线配置!H:N,6,FALSE)</f>
        <v>45287</v>
      </c>
      <c r="G159" s="19">
        <f>VLOOKUP(Z159,主线配置!H:N,4,FALSE)</f>
        <v>17876</v>
      </c>
      <c r="H159" s="19">
        <f t="shared" si="52"/>
        <v>0</v>
      </c>
      <c r="I159" s="19">
        <f>VLOOKUP(Z159,主线配置!H:N,5,FALSE)</f>
        <v>26815</v>
      </c>
      <c r="J159" s="19">
        <f t="shared" si="58"/>
        <v>0</v>
      </c>
      <c r="K159" s="19">
        <f t="shared" si="58"/>
        <v>100</v>
      </c>
      <c r="L159" s="19">
        <f t="shared" si="58"/>
        <v>0</v>
      </c>
      <c r="M159" s="19">
        <f t="shared" si="58"/>
        <v>0</v>
      </c>
      <c r="N159" s="19">
        <f t="shared" si="58"/>
        <v>95</v>
      </c>
      <c r="O159" s="19">
        <f t="shared" si="58"/>
        <v>0</v>
      </c>
      <c r="P159" s="19">
        <f t="shared" si="58"/>
        <v>0</v>
      </c>
      <c r="Q159" s="19">
        <f t="shared" si="58"/>
        <v>0</v>
      </c>
      <c r="R159" s="19">
        <f t="shared" si="58"/>
        <v>0</v>
      </c>
      <c r="S159" s="19">
        <f t="shared" si="58"/>
        <v>0</v>
      </c>
      <c r="T159" s="19">
        <f t="shared" si="58"/>
        <v>0</v>
      </c>
      <c r="U159" s="19">
        <f t="shared" si="58"/>
        <v>0</v>
      </c>
      <c r="V159" s="19">
        <f t="shared" si="58"/>
        <v>0</v>
      </c>
      <c r="W159" s="19">
        <f>VLOOKUP(Z159,主线配置!F:G,2,FALSE)</f>
        <v>1000155</v>
      </c>
      <c r="X159" s="19">
        <f>VLOOKUP(Z159,主线配置!H:J,3,FALSE)</f>
        <v>48</v>
      </c>
      <c r="Y159" s="11" t="str">
        <f>VLOOKUP(Z159,主线配置!H:I,2,FALSE)</f>
        <v>藤蔓怪</v>
      </c>
      <c r="Z159" s="11">
        <f t="shared" si="56"/>
        <v>155</v>
      </c>
    </row>
    <row r="160" spans="1:26" s="11" customFormat="1" x14ac:dyDescent="0.15">
      <c r="A160" s="19">
        <f t="shared" si="53"/>
        <v>1000156</v>
      </c>
      <c r="B160" s="19">
        <f t="shared" si="57"/>
        <v>0</v>
      </c>
      <c r="C160" s="19">
        <f t="shared" si="57"/>
        <v>0</v>
      </c>
      <c r="D160" s="19">
        <f t="shared" si="57"/>
        <v>0</v>
      </c>
      <c r="E160" s="19">
        <f t="shared" si="57"/>
        <v>0</v>
      </c>
      <c r="F160" s="19">
        <f>VLOOKUP(Z160,主线配置!H:N,6,FALSE)</f>
        <v>31780</v>
      </c>
      <c r="G160" s="19">
        <f>VLOOKUP(Z160,主线配置!H:N,4,FALSE)</f>
        <v>24580</v>
      </c>
      <c r="H160" s="19">
        <f t="shared" si="52"/>
        <v>0</v>
      </c>
      <c r="I160" s="19">
        <f>VLOOKUP(Z160,主线配置!H:N,5,FALSE)</f>
        <v>22346</v>
      </c>
      <c r="J160" s="19">
        <f t="shared" si="58"/>
        <v>0</v>
      </c>
      <c r="K160" s="19">
        <f t="shared" si="58"/>
        <v>100</v>
      </c>
      <c r="L160" s="19">
        <f t="shared" si="58"/>
        <v>0</v>
      </c>
      <c r="M160" s="19">
        <f t="shared" si="58"/>
        <v>0</v>
      </c>
      <c r="N160" s="19">
        <f t="shared" si="58"/>
        <v>95</v>
      </c>
      <c r="O160" s="19">
        <f t="shared" si="58"/>
        <v>0</v>
      </c>
      <c r="P160" s="19">
        <f t="shared" si="58"/>
        <v>0</v>
      </c>
      <c r="Q160" s="19">
        <f t="shared" si="58"/>
        <v>0</v>
      </c>
      <c r="R160" s="19">
        <f t="shared" si="58"/>
        <v>0</v>
      </c>
      <c r="S160" s="19">
        <f t="shared" si="58"/>
        <v>0</v>
      </c>
      <c r="T160" s="19">
        <f t="shared" si="58"/>
        <v>0</v>
      </c>
      <c r="U160" s="19">
        <f t="shared" si="58"/>
        <v>0</v>
      </c>
      <c r="V160" s="19">
        <f t="shared" si="58"/>
        <v>0</v>
      </c>
      <c r="W160" s="19">
        <f>VLOOKUP(Z160,主线配置!F:G,2,FALSE)</f>
        <v>1000156</v>
      </c>
      <c r="X160" s="19">
        <f>VLOOKUP(Z160,主线配置!H:J,3,FALSE)</f>
        <v>48</v>
      </c>
      <c r="Y160" s="11" t="str">
        <f>VLOOKUP(Z160,主线配置!H:I,2,FALSE)</f>
        <v>毒蘑菇</v>
      </c>
      <c r="Z160" s="11">
        <f t="shared" si="56"/>
        <v>156</v>
      </c>
    </row>
    <row r="161" spans="1:26" s="11" customFormat="1" x14ac:dyDescent="0.15">
      <c r="A161" s="19">
        <f t="shared" si="53"/>
        <v>1000157</v>
      </c>
      <c r="B161" s="19">
        <f t="shared" si="57"/>
        <v>0</v>
      </c>
      <c r="C161" s="19">
        <f t="shared" si="57"/>
        <v>0</v>
      </c>
      <c r="D161" s="19">
        <f t="shared" si="57"/>
        <v>0</v>
      </c>
      <c r="E161" s="19">
        <f t="shared" si="57"/>
        <v>0</v>
      </c>
      <c r="F161" s="19">
        <f>VLOOKUP(Z161,主线配置!H:N,6,FALSE)</f>
        <v>47671</v>
      </c>
      <c r="G161" s="19">
        <f>VLOOKUP(Z161,主线配置!H:N,4,FALSE)</f>
        <v>17876</v>
      </c>
      <c r="H161" s="19">
        <f t="shared" si="52"/>
        <v>0</v>
      </c>
      <c r="I161" s="19">
        <f>VLOOKUP(Z161,主线配置!H:N,5,FALSE)</f>
        <v>22346</v>
      </c>
      <c r="J161" s="19">
        <f t="shared" si="58"/>
        <v>0</v>
      </c>
      <c r="K161" s="19">
        <f t="shared" si="58"/>
        <v>100</v>
      </c>
      <c r="L161" s="19">
        <f t="shared" si="58"/>
        <v>0</v>
      </c>
      <c r="M161" s="19">
        <f t="shared" si="58"/>
        <v>0</v>
      </c>
      <c r="N161" s="19">
        <f t="shared" si="58"/>
        <v>95</v>
      </c>
      <c r="O161" s="19">
        <f t="shared" si="58"/>
        <v>0</v>
      </c>
      <c r="P161" s="19">
        <f t="shared" si="58"/>
        <v>0</v>
      </c>
      <c r="Q161" s="19">
        <f t="shared" si="58"/>
        <v>0</v>
      </c>
      <c r="R161" s="19">
        <f t="shared" si="58"/>
        <v>0</v>
      </c>
      <c r="S161" s="19">
        <f t="shared" si="58"/>
        <v>0</v>
      </c>
      <c r="T161" s="19">
        <f t="shared" si="58"/>
        <v>0</v>
      </c>
      <c r="U161" s="19">
        <f t="shared" si="58"/>
        <v>0</v>
      </c>
      <c r="V161" s="19">
        <f t="shared" si="58"/>
        <v>0</v>
      </c>
      <c r="W161" s="19">
        <f>VLOOKUP(Z161,主线配置!F:G,2,FALSE)</f>
        <v>1000157</v>
      </c>
      <c r="X161" s="19">
        <f>VLOOKUP(Z161,主线配置!H:J,3,FALSE)</f>
        <v>48</v>
      </c>
      <c r="Y161" s="11" t="str">
        <f>VLOOKUP(Z161,主线配置!H:I,2,FALSE)</f>
        <v>树妖</v>
      </c>
      <c r="Z161" s="11">
        <f t="shared" si="56"/>
        <v>157</v>
      </c>
    </row>
    <row r="162" spans="1:26" s="11" customFormat="1" x14ac:dyDescent="0.15">
      <c r="A162" s="19">
        <f t="shared" si="53"/>
        <v>1000158</v>
      </c>
      <c r="B162" s="19">
        <f t="shared" si="57"/>
        <v>0</v>
      </c>
      <c r="C162" s="19">
        <f t="shared" si="57"/>
        <v>0</v>
      </c>
      <c r="D162" s="19">
        <f t="shared" si="57"/>
        <v>0</v>
      </c>
      <c r="E162" s="19">
        <f t="shared" si="57"/>
        <v>0</v>
      </c>
      <c r="F162" s="19">
        <f>VLOOKUP(Z162,主线配置!H:N,6,FALSE)</f>
        <v>47671</v>
      </c>
      <c r="G162" s="19">
        <f>VLOOKUP(Z162,主线配置!H:N,4,FALSE)</f>
        <v>17876</v>
      </c>
      <c r="H162" s="19">
        <f t="shared" si="52"/>
        <v>0</v>
      </c>
      <c r="I162" s="19">
        <f>VLOOKUP(Z162,主线配置!H:N,5,FALSE)</f>
        <v>22346</v>
      </c>
      <c r="J162" s="19">
        <f t="shared" si="58"/>
        <v>0</v>
      </c>
      <c r="K162" s="19">
        <f t="shared" si="58"/>
        <v>100</v>
      </c>
      <c r="L162" s="19">
        <f t="shared" si="58"/>
        <v>0</v>
      </c>
      <c r="M162" s="19">
        <f t="shared" si="58"/>
        <v>0</v>
      </c>
      <c r="N162" s="19">
        <f t="shared" si="58"/>
        <v>95</v>
      </c>
      <c r="O162" s="19">
        <f t="shared" si="58"/>
        <v>0</v>
      </c>
      <c r="P162" s="19">
        <f t="shared" si="58"/>
        <v>0</v>
      </c>
      <c r="Q162" s="19">
        <f t="shared" si="58"/>
        <v>0</v>
      </c>
      <c r="R162" s="19">
        <f t="shared" si="58"/>
        <v>0</v>
      </c>
      <c r="S162" s="19">
        <f t="shared" si="58"/>
        <v>0</v>
      </c>
      <c r="T162" s="19">
        <f t="shared" si="58"/>
        <v>0</v>
      </c>
      <c r="U162" s="19">
        <f t="shared" si="58"/>
        <v>0</v>
      </c>
      <c r="V162" s="19">
        <f t="shared" si="58"/>
        <v>0</v>
      </c>
      <c r="W162" s="19">
        <f>VLOOKUP(Z162,主线配置!F:G,2,FALSE)</f>
        <v>1000158</v>
      </c>
      <c r="X162" s="19">
        <f>VLOOKUP(Z162,主线配置!H:J,3,FALSE)</f>
        <v>48</v>
      </c>
      <c r="Y162" s="11" t="str">
        <f>VLOOKUP(Z162,主线配置!H:I,2,FALSE)</f>
        <v>树妖</v>
      </c>
      <c r="Z162" s="11">
        <f t="shared" si="56"/>
        <v>158</v>
      </c>
    </row>
    <row r="163" spans="1:26" s="11" customFormat="1" x14ac:dyDescent="0.15">
      <c r="A163" s="19">
        <f t="shared" si="53"/>
        <v>1000159</v>
      </c>
      <c r="B163" s="19">
        <f t="shared" si="57"/>
        <v>0</v>
      </c>
      <c r="C163" s="19">
        <f t="shared" si="57"/>
        <v>0</v>
      </c>
      <c r="D163" s="19">
        <f t="shared" si="57"/>
        <v>0</v>
      </c>
      <c r="E163" s="19">
        <f t="shared" si="57"/>
        <v>0</v>
      </c>
      <c r="F163" s="19">
        <f>VLOOKUP(Z163,主线配置!H:N,6,FALSE)</f>
        <v>35753</v>
      </c>
      <c r="G163" s="19">
        <f>VLOOKUP(Z163,主线配置!H:N,4,FALSE)</f>
        <v>22346</v>
      </c>
      <c r="H163" s="19">
        <f t="shared" si="52"/>
        <v>0</v>
      </c>
      <c r="I163" s="19">
        <f>VLOOKUP(Z163,主线配置!H:N,5,FALSE)</f>
        <v>22346</v>
      </c>
      <c r="J163" s="19">
        <f t="shared" si="58"/>
        <v>0</v>
      </c>
      <c r="K163" s="19">
        <f t="shared" si="58"/>
        <v>100</v>
      </c>
      <c r="L163" s="19">
        <f t="shared" si="58"/>
        <v>0</v>
      </c>
      <c r="M163" s="19">
        <f t="shared" si="58"/>
        <v>0</v>
      </c>
      <c r="N163" s="19">
        <f t="shared" si="58"/>
        <v>95</v>
      </c>
      <c r="O163" s="19">
        <f t="shared" si="58"/>
        <v>0</v>
      </c>
      <c r="P163" s="19">
        <f t="shared" si="58"/>
        <v>0</v>
      </c>
      <c r="Q163" s="19">
        <f t="shared" si="58"/>
        <v>0</v>
      </c>
      <c r="R163" s="19">
        <f t="shared" si="58"/>
        <v>0</v>
      </c>
      <c r="S163" s="19">
        <f t="shared" si="58"/>
        <v>0</v>
      </c>
      <c r="T163" s="19">
        <f t="shared" si="58"/>
        <v>0</v>
      </c>
      <c r="U163" s="19">
        <f t="shared" si="58"/>
        <v>0</v>
      </c>
      <c r="V163" s="19">
        <f t="shared" si="58"/>
        <v>0</v>
      </c>
      <c r="W163" s="19">
        <f>VLOOKUP(Z163,主线配置!F:G,2,FALSE)</f>
        <v>1000159</v>
      </c>
      <c r="X163" s="19">
        <f>VLOOKUP(Z163,主线配置!H:J,3,FALSE)</f>
        <v>48</v>
      </c>
      <c r="Y163" s="11" t="str">
        <f>VLOOKUP(Z163,主线配置!H:I,2,FALSE)</f>
        <v>小花精</v>
      </c>
      <c r="Z163" s="11">
        <f t="shared" si="56"/>
        <v>159</v>
      </c>
    </row>
    <row r="164" spans="1:26" s="11" customFormat="1" x14ac:dyDescent="0.15">
      <c r="A164" s="19">
        <f t="shared" si="53"/>
        <v>1000160</v>
      </c>
      <c r="B164" s="19">
        <f t="shared" si="57"/>
        <v>0</v>
      </c>
      <c r="C164" s="19">
        <f t="shared" si="57"/>
        <v>0</v>
      </c>
      <c r="D164" s="19">
        <f t="shared" si="57"/>
        <v>0</v>
      </c>
      <c r="E164" s="19">
        <f t="shared" si="57"/>
        <v>0</v>
      </c>
      <c r="F164" s="19">
        <f>VLOOKUP(Z164,主线配置!H:N,6,FALSE)</f>
        <v>30033</v>
      </c>
      <c r="G164" s="19">
        <f>VLOOKUP(Z164,主线配置!H:N,4,FALSE)</f>
        <v>26815</v>
      </c>
      <c r="H164" s="19">
        <f t="shared" si="52"/>
        <v>0</v>
      </c>
      <c r="I164" s="19">
        <f>VLOOKUP(Z164,主线配置!H:N,5,FALSE)</f>
        <v>17876</v>
      </c>
      <c r="J164" s="19">
        <f t="shared" si="58"/>
        <v>0</v>
      </c>
      <c r="K164" s="19">
        <f t="shared" si="58"/>
        <v>100</v>
      </c>
      <c r="L164" s="19">
        <f t="shared" si="58"/>
        <v>0</v>
      </c>
      <c r="M164" s="19">
        <f t="shared" si="58"/>
        <v>0</v>
      </c>
      <c r="N164" s="19">
        <f t="shared" si="58"/>
        <v>95</v>
      </c>
      <c r="O164" s="19">
        <f t="shared" si="58"/>
        <v>0</v>
      </c>
      <c r="P164" s="19">
        <f t="shared" si="58"/>
        <v>0</v>
      </c>
      <c r="Q164" s="19">
        <f t="shared" si="58"/>
        <v>0</v>
      </c>
      <c r="R164" s="19">
        <f t="shared" si="58"/>
        <v>0</v>
      </c>
      <c r="S164" s="19">
        <f t="shared" si="58"/>
        <v>0</v>
      </c>
      <c r="T164" s="19">
        <f t="shared" si="58"/>
        <v>0</v>
      </c>
      <c r="U164" s="19">
        <f t="shared" si="58"/>
        <v>0</v>
      </c>
      <c r="V164" s="19">
        <f t="shared" si="58"/>
        <v>0</v>
      </c>
      <c r="W164" s="19">
        <f>VLOOKUP(Z164,主线配置!F:G,2,FALSE)</f>
        <v>1000160</v>
      </c>
      <c r="X164" s="19">
        <f>VLOOKUP(Z164,主线配置!H:J,3,FALSE)</f>
        <v>48</v>
      </c>
      <c r="Y164" s="11" t="str">
        <f>VLOOKUP(Z164,主线配置!H:I,2,FALSE)</f>
        <v>食人花</v>
      </c>
      <c r="Z164" s="11">
        <f t="shared" si="56"/>
        <v>160</v>
      </c>
    </row>
    <row r="165" spans="1:26" s="11" customFormat="1" x14ac:dyDescent="0.15">
      <c r="A165" s="19">
        <f t="shared" si="53"/>
        <v>1000161</v>
      </c>
      <c r="B165" s="19">
        <f t="shared" si="57"/>
        <v>0</v>
      </c>
      <c r="C165" s="19">
        <f t="shared" si="57"/>
        <v>0</v>
      </c>
      <c r="D165" s="19">
        <f t="shared" si="57"/>
        <v>0</v>
      </c>
      <c r="E165" s="19">
        <f t="shared" si="57"/>
        <v>0</v>
      </c>
      <c r="F165" s="19">
        <f>VLOOKUP(Z165,主线配置!H:N,6,FALSE)</f>
        <v>30033</v>
      </c>
      <c r="G165" s="19">
        <f>VLOOKUP(Z165,主线配置!H:N,4,FALSE)</f>
        <v>26815</v>
      </c>
      <c r="H165" s="19">
        <f t="shared" si="52"/>
        <v>0</v>
      </c>
      <c r="I165" s="19">
        <f>VLOOKUP(Z165,主线配置!H:N,5,FALSE)</f>
        <v>17876</v>
      </c>
      <c r="J165" s="19">
        <f t="shared" si="58"/>
        <v>0</v>
      </c>
      <c r="K165" s="19">
        <f t="shared" si="58"/>
        <v>100</v>
      </c>
      <c r="L165" s="19">
        <f t="shared" si="58"/>
        <v>0</v>
      </c>
      <c r="M165" s="19">
        <f t="shared" si="58"/>
        <v>0</v>
      </c>
      <c r="N165" s="19">
        <f t="shared" si="58"/>
        <v>95</v>
      </c>
      <c r="O165" s="19">
        <f t="shared" si="58"/>
        <v>0</v>
      </c>
      <c r="P165" s="19">
        <f t="shared" si="58"/>
        <v>0</v>
      </c>
      <c r="Q165" s="19">
        <f t="shared" si="58"/>
        <v>0</v>
      </c>
      <c r="R165" s="19">
        <f t="shared" si="58"/>
        <v>0</v>
      </c>
      <c r="S165" s="19">
        <f t="shared" si="58"/>
        <v>0</v>
      </c>
      <c r="T165" s="19">
        <f t="shared" si="58"/>
        <v>0</v>
      </c>
      <c r="U165" s="19">
        <f t="shared" si="58"/>
        <v>0</v>
      </c>
      <c r="V165" s="19">
        <f t="shared" si="58"/>
        <v>0</v>
      </c>
      <c r="W165" s="19">
        <f>VLOOKUP(Z165,主线配置!F:G,2,FALSE)</f>
        <v>1000161</v>
      </c>
      <c r="X165" s="19">
        <f>VLOOKUP(Z165,主线配置!H:J,3,FALSE)</f>
        <v>48</v>
      </c>
      <c r="Y165" s="11" t="str">
        <f>VLOOKUP(Z165,主线配置!H:I,2,FALSE)</f>
        <v>食人花</v>
      </c>
      <c r="Z165" s="11">
        <f t="shared" si="56"/>
        <v>161</v>
      </c>
    </row>
    <row r="166" spans="1:26" s="11" customFormat="1" x14ac:dyDescent="0.15">
      <c r="A166" s="19">
        <f t="shared" si="53"/>
        <v>1000162</v>
      </c>
      <c r="B166" s="19">
        <f t="shared" si="57"/>
        <v>0</v>
      </c>
      <c r="C166" s="19">
        <f t="shared" si="57"/>
        <v>0</v>
      </c>
      <c r="D166" s="19">
        <f t="shared" si="57"/>
        <v>0</v>
      </c>
      <c r="E166" s="19">
        <f t="shared" si="57"/>
        <v>0</v>
      </c>
      <c r="F166" s="19">
        <f>VLOOKUP(Z166,主线配置!H:N,6,FALSE)</f>
        <v>35753</v>
      </c>
      <c r="G166" s="19">
        <f>VLOOKUP(Z166,主线配置!H:N,4,FALSE)</f>
        <v>22346</v>
      </c>
      <c r="H166" s="19">
        <f t="shared" si="52"/>
        <v>0</v>
      </c>
      <c r="I166" s="19">
        <f>VLOOKUP(Z166,主线配置!H:N,5,FALSE)</f>
        <v>22346</v>
      </c>
      <c r="J166" s="19">
        <f t="shared" si="58"/>
        <v>0</v>
      </c>
      <c r="K166" s="19">
        <f t="shared" si="58"/>
        <v>100</v>
      </c>
      <c r="L166" s="19">
        <f t="shared" si="58"/>
        <v>0</v>
      </c>
      <c r="M166" s="19">
        <f t="shared" si="58"/>
        <v>0</v>
      </c>
      <c r="N166" s="19">
        <f t="shared" si="58"/>
        <v>95</v>
      </c>
      <c r="O166" s="19">
        <f t="shared" si="58"/>
        <v>0</v>
      </c>
      <c r="P166" s="19">
        <f t="shared" si="58"/>
        <v>0</v>
      </c>
      <c r="Q166" s="19">
        <f t="shared" si="58"/>
        <v>0</v>
      </c>
      <c r="R166" s="19">
        <f t="shared" si="58"/>
        <v>0</v>
      </c>
      <c r="S166" s="19">
        <f t="shared" si="58"/>
        <v>0</v>
      </c>
      <c r="T166" s="19">
        <f t="shared" si="58"/>
        <v>0</v>
      </c>
      <c r="U166" s="19">
        <f t="shared" si="58"/>
        <v>0</v>
      </c>
      <c r="V166" s="19">
        <f t="shared" si="58"/>
        <v>0</v>
      </c>
      <c r="W166" s="19">
        <f>VLOOKUP(Z166,主线配置!F:G,2,FALSE)</f>
        <v>1000162</v>
      </c>
      <c r="X166" s="19">
        <f>VLOOKUP(Z166,主线配置!H:J,3,FALSE)</f>
        <v>48</v>
      </c>
      <c r="Y166" s="11" t="str">
        <f>VLOOKUP(Z166,主线配置!H:I,2,FALSE)</f>
        <v>小蘑菇</v>
      </c>
      <c r="Z166" s="11">
        <f t="shared" si="56"/>
        <v>162</v>
      </c>
    </row>
    <row r="167" spans="1:26" s="11" customFormat="1" x14ac:dyDescent="0.15">
      <c r="A167" s="19">
        <f t="shared" si="53"/>
        <v>1000163</v>
      </c>
      <c r="B167" s="19">
        <f t="shared" ref="B167:E182" si="59">B166</f>
        <v>0</v>
      </c>
      <c r="C167" s="19">
        <f t="shared" si="59"/>
        <v>0</v>
      </c>
      <c r="D167" s="19">
        <f t="shared" si="59"/>
        <v>0</v>
      </c>
      <c r="E167" s="19">
        <f t="shared" si="59"/>
        <v>0</v>
      </c>
      <c r="F167" s="19">
        <f>VLOOKUP(Z167,主线配置!H:N,6,FALSE)</f>
        <v>45287</v>
      </c>
      <c r="G167" s="19">
        <f>VLOOKUP(Z167,主线配置!H:N,4,FALSE)</f>
        <v>17876</v>
      </c>
      <c r="H167" s="19">
        <f t="shared" si="52"/>
        <v>0</v>
      </c>
      <c r="I167" s="19">
        <f>VLOOKUP(Z167,主线配置!H:N,5,FALSE)</f>
        <v>26815</v>
      </c>
      <c r="J167" s="19">
        <f t="shared" ref="J167:V182" si="60">J166</f>
        <v>0</v>
      </c>
      <c r="K167" s="19">
        <f t="shared" si="60"/>
        <v>100</v>
      </c>
      <c r="L167" s="19">
        <f t="shared" si="60"/>
        <v>0</v>
      </c>
      <c r="M167" s="19">
        <f t="shared" si="60"/>
        <v>0</v>
      </c>
      <c r="N167" s="19">
        <f t="shared" si="60"/>
        <v>95</v>
      </c>
      <c r="O167" s="19">
        <f t="shared" si="60"/>
        <v>0</v>
      </c>
      <c r="P167" s="19">
        <f t="shared" si="60"/>
        <v>0</v>
      </c>
      <c r="Q167" s="19">
        <f t="shared" si="60"/>
        <v>0</v>
      </c>
      <c r="R167" s="19">
        <f t="shared" si="60"/>
        <v>0</v>
      </c>
      <c r="S167" s="19">
        <f t="shared" si="60"/>
        <v>0</v>
      </c>
      <c r="T167" s="19">
        <f t="shared" si="60"/>
        <v>0</v>
      </c>
      <c r="U167" s="19">
        <f t="shared" si="60"/>
        <v>0</v>
      </c>
      <c r="V167" s="19">
        <f t="shared" si="60"/>
        <v>0</v>
      </c>
      <c r="W167" s="19">
        <f>VLOOKUP(Z167,主线配置!F:G,2,FALSE)</f>
        <v>1000163</v>
      </c>
      <c r="X167" s="19">
        <f>VLOOKUP(Z167,主线配置!H:J,3,FALSE)</f>
        <v>48</v>
      </c>
      <c r="Y167" s="11" t="str">
        <f>VLOOKUP(Z167,主线配置!H:I,2,FALSE)</f>
        <v>藤蔓怪</v>
      </c>
      <c r="Z167" s="11">
        <f t="shared" si="56"/>
        <v>163</v>
      </c>
    </row>
    <row r="168" spans="1:26" s="11" customFormat="1" x14ac:dyDescent="0.15">
      <c r="A168" s="19">
        <f t="shared" si="53"/>
        <v>1000164</v>
      </c>
      <c r="B168" s="19">
        <f t="shared" si="59"/>
        <v>0</v>
      </c>
      <c r="C168" s="19">
        <f t="shared" si="59"/>
        <v>0</v>
      </c>
      <c r="D168" s="19">
        <f t="shared" si="59"/>
        <v>0</v>
      </c>
      <c r="E168" s="19">
        <f t="shared" si="59"/>
        <v>0</v>
      </c>
      <c r="F168" s="19">
        <f>VLOOKUP(Z168,主线配置!H:N,6,FALSE)</f>
        <v>31780</v>
      </c>
      <c r="G168" s="19">
        <f>VLOOKUP(Z168,主线配置!H:N,4,FALSE)</f>
        <v>24580</v>
      </c>
      <c r="H168" s="19">
        <f t="shared" si="52"/>
        <v>0</v>
      </c>
      <c r="I168" s="19">
        <f>VLOOKUP(Z168,主线配置!H:N,5,FALSE)</f>
        <v>22346</v>
      </c>
      <c r="J168" s="19">
        <f t="shared" si="60"/>
        <v>0</v>
      </c>
      <c r="K168" s="19">
        <f t="shared" si="60"/>
        <v>100</v>
      </c>
      <c r="L168" s="19">
        <f t="shared" si="60"/>
        <v>0</v>
      </c>
      <c r="M168" s="19">
        <f t="shared" si="60"/>
        <v>0</v>
      </c>
      <c r="N168" s="19">
        <f t="shared" si="60"/>
        <v>95</v>
      </c>
      <c r="O168" s="19">
        <f t="shared" si="60"/>
        <v>0</v>
      </c>
      <c r="P168" s="19">
        <f t="shared" si="60"/>
        <v>0</v>
      </c>
      <c r="Q168" s="19">
        <f t="shared" si="60"/>
        <v>0</v>
      </c>
      <c r="R168" s="19">
        <f t="shared" si="60"/>
        <v>0</v>
      </c>
      <c r="S168" s="19">
        <f t="shared" si="60"/>
        <v>0</v>
      </c>
      <c r="T168" s="19">
        <f t="shared" si="60"/>
        <v>0</v>
      </c>
      <c r="U168" s="19">
        <f t="shared" si="60"/>
        <v>0</v>
      </c>
      <c r="V168" s="19">
        <f t="shared" si="60"/>
        <v>0</v>
      </c>
      <c r="W168" s="19">
        <f>VLOOKUP(Z168,主线配置!F:G,2,FALSE)</f>
        <v>1000164</v>
      </c>
      <c r="X168" s="19">
        <f>VLOOKUP(Z168,主线配置!H:J,3,FALSE)</f>
        <v>48</v>
      </c>
      <c r="Y168" s="11" t="str">
        <f>VLOOKUP(Z168,主线配置!H:I,2,FALSE)</f>
        <v>毒蘑菇</v>
      </c>
      <c r="Z168" s="11">
        <f t="shared" si="56"/>
        <v>164</v>
      </c>
    </row>
    <row r="169" spans="1:26" s="11" customFormat="1" x14ac:dyDescent="0.15">
      <c r="A169" s="19">
        <f t="shared" si="53"/>
        <v>1000165</v>
      </c>
      <c r="B169" s="19">
        <f t="shared" si="59"/>
        <v>0</v>
      </c>
      <c r="C169" s="19">
        <f t="shared" si="59"/>
        <v>0</v>
      </c>
      <c r="D169" s="19">
        <f t="shared" si="59"/>
        <v>0</v>
      </c>
      <c r="E169" s="19">
        <f t="shared" si="59"/>
        <v>0</v>
      </c>
      <c r="F169" s="19">
        <f>VLOOKUP(Z169,主线配置!H:N,6,FALSE)</f>
        <v>35753</v>
      </c>
      <c r="G169" s="19">
        <f>VLOOKUP(Z169,主线配置!H:N,4,FALSE)</f>
        <v>22346</v>
      </c>
      <c r="H169" s="19">
        <f t="shared" si="52"/>
        <v>0</v>
      </c>
      <c r="I169" s="19">
        <f>VLOOKUP(Z169,主线配置!H:N,5,FALSE)</f>
        <v>22346</v>
      </c>
      <c r="J169" s="19">
        <f t="shared" si="60"/>
        <v>0</v>
      </c>
      <c r="K169" s="19">
        <f t="shared" si="60"/>
        <v>100</v>
      </c>
      <c r="L169" s="19">
        <f t="shared" si="60"/>
        <v>0</v>
      </c>
      <c r="M169" s="19">
        <f t="shared" si="60"/>
        <v>0</v>
      </c>
      <c r="N169" s="19">
        <f t="shared" si="60"/>
        <v>95</v>
      </c>
      <c r="O169" s="19">
        <f t="shared" si="60"/>
        <v>0</v>
      </c>
      <c r="P169" s="19">
        <f t="shared" si="60"/>
        <v>0</v>
      </c>
      <c r="Q169" s="19">
        <f t="shared" si="60"/>
        <v>0</v>
      </c>
      <c r="R169" s="19">
        <f t="shared" si="60"/>
        <v>0</v>
      </c>
      <c r="S169" s="19">
        <f t="shared" si="60"/>
        <v>0</v>
      </c>
      <c r="T169" s="19">
        <f t="shared" si="60"/>
        <v>0</v>
      </c>
      <c r="U169" s="19">
        <f t="shared" si="60"/>
        <v>0</v>
      </c>
      <c r="V169" s="19">
        <f t="shared" si="60"/>
        <v>0</v>
      </c>
      <c r="W169" s="19">
        <f>VLOOKUP(Z169,主线配置!F:G,2,FALSE)</f>
        <v>1000165</v>
      </c>
      <c r="X169" s="19">
        <f>VLOOKUP(Z169,主线配置!H:J,3,FALSE)</f>
        <v>48</v>
      </c>
      <c r="Y169" s="11" t="str">
        <f>VLOOKUP(Z169,主线配置!H:I,2,FALSE)</f>
        <v>小花精</v>
      </c>
      <c r="Z169" s="11">
        <f t="shared" si="56"/>
        <v>165</v>
      </c>
    </row>
    <row r="170" spans="1:26" s="11" customFormat="1" x14ac:dyDescent="0.15">
      <c r="A170" s="19">
        <f t="shared" si="53"/>
        <v>1000166</v>
      </c>
      <c r="B170" s="19">
        <f t="shared" si="59"/>
        <v>0</v>
      </c>
      <c r="C170" s="19">
        <f t="shared" si="59"/>
        <v>0</v>
      </c>
      <c r="D170" s="19">
        <f t="shared" si="59"/>
        <v>0</v>
      </c>
      <c r="E170" s="19">
        <f t="shared" si="59"/>
        <v>0</v>
      </c>
      <c r="F170" s="19">
        <f>VLOOKUP(Z170,主线配置!H:N,6,FALSE)</f>
        <v>31780</v>
      </c>
      <c r="G170" s="19">
        <f>VLOOKUP(Z170,主线配置!H:N,4,FALSE)</f>
        <v>24580</v>
      </c>
      <c r="H170" s="19">
        <f t="shared" si="52"/>
        <v>0</v>
      </c>
      <c r="I170" s="19">
        <f>VLOOKUP(Z170,主线配置!H:N,5,FALSE)</f>
        <v>22346</v>
      </c>
      <c r="J170" s="19">
        <f t="shared" si="60"/>
        <v>0</v>
      </c>
      <c r="K170" s="19">
        <f t="shared" si="60"/>
        <v>100</v>
      </c>
      <c r="L170" s="19">
        <f t="shared" si="60"/>
        <v>0</v>
      </c>
      <c r="M170" s="19">
        <f t="shared" si="60"/>
        <v>0</v>
      </c>
      <c r="N170" s="19">
        <f t="shared" si="60"/>
        <v>95</v>
      </c>
      <c r="O170" s="19">
        <f t="shared" si="60"/>
        <v>0</v>
      </c>
      <c r="P170" s="19">
        <f t="shared" si="60"/>
        <v>0</v>
      </c>
      <c r="Q170" s="19">
        <f t="shared" si="60"/>
        <v>0</v>
      </c>
      <c r="R170" s="19">
        <f t="shared" si="60"/>
        <v>0</v>
      </c>
      <c r="S170" s="19">
        <f t="shared" si="60"/>
        <v>0</v>
      </c>
      <c r="T170" s="19">
        <f t="shared" si="60"/>
        <v>0</v>
      </c>
      <c r="U170" s="19">
        <f t="shared" si="60"/>
        <v>0</v>
      </c>
      <c r="V170" s="19">
        <f t="shared" si="60"/>
        <v>0</v>
      </c>
      <c r="W170" s="19">
        <f>VLOOKUP(Z170,主线配置!F:G,2,FALSE)</f>
        <v>1000166</v>
      </c>
      <c r="X170" s="19">
        <f>VLOOKUP(Z170,主线配置!H:J,3,FALSE)</f>
        <v>48</v>
      </c>
      <c r="Y170" s="11" t="str">
        <f>VLOOKUP(Z170,主线配置!H:I,2,FALSE)</f>
        <v>毒蘑菇</v>
      </c>
      <c r="Z170" s="11">
        <f t="shared" si="56"/>
        <v>166</v>
      </c>
    </row>
    <row r="171" spans="1:26" s="11" customFormat="1" x14ac:dyDescent="0.15">
      <c r="A171" s="19">
        <f t="shared" si="53"/>
        <v>1000167</v>
      </c>
      <c r="B171" s="19">
        <f t="shared" si="59"/>
        <v>0</v>
      </c>
      <c r="C171" s="19">
        <f t="shared" si="59"/>
        <v>0</v>
      </c>
      <c r="D171" s="19">
        <f t="shared" si="59"/>
        <v>0</v>
      </c>
      <c r="E171" s="19">
        <f t="shared" si="59"/>
        <v>0</v>
      </c>
      <c r="F171" s="19">
        <f>VLOOKUP(Z171,主线配置!H:N,6,FALSE)</f>
        <v>47671</v>
      </c>
      <c r="G171" s="19">
        <f>VLOOKUP(Z171,主线配置!H:N,4,FALSE)</f>
        <v>17876</v>
      </c>
      <c r="H171" s="19">
        <f t="shared" si="52"/>
        <v>0</v>
      </c>
      <c r="I171" s="19">
        <f>VLOOKUP(Z171,主线配置!H:N,5,FALSE)</f>
        <v>22346</v>
      </c>
      <c r="J171" s="19">
        <f t="shared" si="60"/>
        <v>0</v>
      </c>
      <c r="K171" s="19">
        <f t="shared" si="60"/>
        <v>100</v>
      </c>
      <c r="L171" s="19">
        <f t="shared" si="60"/>
        <v>0</v>
      </c>
      <c r="M171" s="19">
        <f t="shared" si="60"/>
        <v>0</v>
      </c>
      <c r="N171" s="19">
        <f t="shared" si="60"/>
        <v>95</v>
      </c>
      <c r="O171" s="19">
        <f t="shared" si="60"/>
        <v>0</v>
      </c>
      <c r="P171" s="19">
        <f t="shared" si="60"/>
        <v>0</v>
      </c>
      <c r="Q171" s="19">
        <f t="shared" si="60"/>
        <v>0</v>
      </c>
      <c r="R171" s="19">
        <f t="shared" si="60"/>
        <v>0</v>
      </c>
      <c r="S171" s="19">
        <f t="shared" si="60"/>
        <v>0</v>
      </c>
      <c r="T171" s="19">
        <f t="shared" si="60"/>
        <v>0</v>
      </c>
      <c r="U171" s="19">
        <f t="shared" si="60"/>
        <v>0</v>
      </c>
      <c r="V171" s="19">
        <f t="shared" si="60"/>
        <v>0</v>
      </c>
      <c r="W171" s="19">
        <f>VLOOKUP(Z171,主线配置!F:G,2,FALSE)</f>
        <v>1000167</v>
      </c>
      <c r="X171" s="19">
        <f>VLOOKUP(Z171,主线配置!H:J,3,FALSE)</f>
        <v>48</v>
      </c>
      <c r="Y171" s="11" t="str">
        <f>VLOOKUP(Z171,主线配置!H:I,2,FALSE)</f>
        <v>树妖</v>
      </c>
      <c r="Z171" s="11">
        <f t="shared" si="56"/>
        <v>167</v>
      </c>
    </row>
    <row r="172" spans="1:26" s="11" customFormat="1" x14ac:dyDescent="0.15">
      <c r="A172" s="19">
        <f t="shared" si="53"/>
        <v>1000168</v>
      </c>
      <c r="B172" s="19">
        <f t="shared" si="59"/>
        <v>0</v>
      </c>
      <c r="C172" s="19">
        <f t="shared" si="59"/>
        <v>0</v>
      </c>
      <c r="D172" s="19">
        <f t="shared" si="59"/>
        <v>0</v>
      </c>
      <c r="E172" s="19">
        <f t="shared" si="59"/>
        <v>0</v>
      </c>
      <c r="F172" s="19">
        <f>VLOOKUP(Z172,主线配置!H:N,6,FALSE)</f>
        <v>45287</v>
      </c>
      <c r="G172" s="19">
        <f>VLOOKUP(Z172,主线配置!H:N,4,FALSE)</f>
        <v>17876</v>
      </c>
      <c r="H172" s="19">
        <f t="shared" si="52"/>
        <v>0</v>
      </c>
      <c r="I172" s="19">
        <f>VLOOKUP(Z172,主线配置!H:N,5,FALSE)</f>
        <v>26815</v>
      </c>
      <c r="J172" s="19">
        <f t="shared" si="60"/>
        <v>0</v>
      </c>
      <c r="K172" s="19">
        <f t="shared" si="60"/>
        <v>100</v>
      </c>
      <c r="L172" s="19">
        <f t="shared" si="60"/>
        <v>0</v>
      </c>
      <c r="M172" s="19">
        <f t="shared" si="60"/>
        <v>0</v>
      </c>
      <c r="N172" s="19">
        <f t="shared" si="60"/>
        <v>95</v>
      </c>
      <c r="O172" s="19">
        <f t="shared" si="60"/>
        <v>0</v>
      </c>
      <c r="P172" s="19">
        <f t="shared" si="60"/>
        <v>0</v>
      </c>
      <c r="Q172" s="19">
        <f t="shared" si="60"/>
        <v>0</v>
      </c>
      <c r="R172" s="19">
        <f t="shared" si="60"/>
        <v>0</v>
      </c>
      <c r="S172" s="19">
        <f t="shared" si="60"/>
        <v>0</v>
      </c>
      <c r="T172" s="19">
        <f t="shared" si="60"/>
        <v>0</v>
      </c>
      <c r="U172" s="19">
        <f t="shared" si="60"/>
        <v>0</v>
      </c>
      <c r="V172" s="19">
        <f t="shared" si="60"/>
        <v>0</v>
      </c>
      <c r="W172" s="19">
        <f>VLOOKUP(Z172,主线配置!F:G,2,FALSE)</f>
        <v>1000168</v>
      </c>
      <c r="X172" s="19">
        <f>VLOOKUP(Z172,主线配置!H:J,3,FALSE)</f>
        <v>48</v>
      </c>
      <c r="Y172" s="11" t="str">
        <f>VLOOKUP(Z172,主线配置!H:I,2,FALSE)</f>
        <v>藤蔓怪</v>
      </c>
      <c r="Z172" s="11">
        <f t="shared" si="56"/>
        <v>168</v>
      </c>
    </row>
    <row r="173" spans="1:26" s="11" customFormat="1" x14ac:dyDescent="0.15">
      <c r="A173" s="19">
        <f t="shared" si="53"/>
        <v>1000169</v>
      </c>
      <c r="B173" s="19">
        <f t="shared" si="59"/>
        <v>0</v>
      </c>
      <c r="C173" s="19">
        <f t="shared" si="59"/>
        <v>0</v>
      </c>
      <c r="D173" s="19">
        <f t="shared" si="59"/>
        <v>0</v>
      </c>
      <c r="E173" s="19">
        <f t="shared" si="59"/>
        <v>0</v>
      </c>
      <c r="F173" s="19">
        <f>VLOOKUP(Z173,主线配置!H:N,6,FALSE)</f>
        <v>45287</v>
      </c>
      <c r="G173" s="19">
        <f>VLOOKUP(Z173,主线配置!H:N,4,FALSE)</f>
        <v>17876</v>
      </c>
      <c r="H173" s="19">
        <f t="shared" si="52"/>
        <v>0</v>
      </c>
      <c r="I173" s="19">
        <f>VLOOKUP(Z173,主线配置!H:N,5,FALSE)</f>
        <v>26815</v>
      </c>
      <c r="J173" s="19">
        <f t="shared" si="60"/>
        <v>0</v>
      </c>
      <c r="K173" s="19">
        <f t="shared" si="60"/>
        <v>100</v>
      </c>
      <c r="L173" s="19">
        <f t="shared" si="60"/>
        <v>0</v>
      </c>
      <c r="M173" s="19">
        <f t="shared" si="60"/>
        <v>0</v>
      </c>
      <c r="N173" s="19">
        <f t="shared" si="60"/>
        <v>95</v>
      </c>
      <c r="O173" s="19">
        <f t="shared" si="60"/>
        <v>0</v>
      </c>
      <c r="P173" s="19">
        <f t="shared" si="60"/>
        <v>0</v>
      </c>
      <c r="Q173" s="19">
        <f t="shared" si="60"/>
        <v>0</v>
      </c>
      <c r="R173" s="19">
        <f t="shared" si="60"/>
        <v>0</v>
      </c>
      <c r="S173" s="19">
        <f t="shared" si="60"/>
        <v>0</v>
      </c>
      <c r="T173" s="19">
        <f t="shared" si="60"/>
        <v>0</v>
      </c>
      <c r="U173" s="19">
        <f t="shared" si="60"/>
        <v>0</v>
      </c>
      <c r="V173" s="19">
        <f t="shared" si="60"/>
        <v>0</v>
      </c>
      <c r="W173" s="19">
        <f>VLOOKUP(Z173,主线配置!F:G,2,FALSE)</f>
        <v>1000169</v>
      </c>
      <c r="X173" s="19">
        <f>VLOOKUP(Z173,主线配置!H:J,3,FALSE)</f>
        <v>48</v>
      </c>
      <c r="Y173" s="11" t="str">
        <f>VLOOKUP(Z173,主线配置!H:I,2,FALSE)</f>
        <v>藤蔓怪</v>
      </c>
      <c r="Z173" s="11">
        <f t="shared" si="56"/>
        <v>169</v>
      </c>
    </row>
    <row r="174" spans="1:26" s="11" customFormat="1" x14ac:dyDescent="0.15">
      <c r="A174" s="19">
        <f t="shared" si="53"/>
        <v>1000170</v>
      </c>
      <c r="B174" s="19">
        <f t="shared" si="59"/>
        <v>0</v>
      </c>
      <c r="C174" s="19">
        <f t="shared" si="59"/>
        <v>0</v>
      </c>
      <c r="D174" s="19">
        <f t="shared" si="59"/>
        <v>0</v>
      </c>
      <c r="E174" s="19">
        <f t="shared" si="59"/>
        <v>0</v>
      </c>
      <c r="F174" s="19">
        <f>VLOOKUP(Z174,主线配置!H:N,6,FALSE)</f>
        <v>45287</v>
      </c>
      <c r="G174" s="19">
        <f>VLOOKUP(Z174,主线配置!H:N,4,FALSE)</f>
        <v>17876</v>
      </c>
      <c r="H174" s="19">
        <f t="shared" si="52"/>
        <v>0</v>
      </c>
      <c r="I174" s="19">
        <f>VLOOKUP(Z174,主线配置!H:N,5,FALSE)</f>
        <v>26815</v>
      </c>
      <c r="J174" s="19">
        <f t="shared" si="60"/>
        <v>0</v>
      </c>
      <c r="K174" s="19">
        <f t="shared" si="60"/>
        <v>100</v>
      </c>
      <c r="L174" s="19">
        <f t="shared" si="60"/>
        <v>0</v>
      </c>
      <c r="M174" s="19">
        <f t="shared" si="60"/>
        <v>0</v>
      </c>
      <c r="N174" s="19">
        <f t="shared" si="60"/>
        <v>95</v>
      </c>
      <c r="O174" s="19">
        <f t="shared" si="60"/>
        <v>0</v>
      </c>
      <c r="P174" s="19">
        <f t="shared" si="60"/>
        <v>0</v>
      </c>
      <c r="Q174" s="19">
        <f t="shared" si="60"/>
        <v>0</v>
      </c>
      <c r="R174" s="19">
        <f t="shared" si="60"/>
        <v>0</v>
      </c>
      <c r="S174" s="19">
        <f t="shared" si="60"/>
        <v>0</v>
      </c>
      <c r="T174" s="19">
        <f t="shared" si="60"/>
        <v>0</v>
      </c>
      <c r="U174" s="19">
        <f t="shared" si="60"/>
        <v>0</v>
      </c>
      <c r="V174" s="19">
        <f t="shared" si="60"/>
        <v>0</v>
      </c>
      <c r="W174" s="19">
        <f>VLOOKUP(Z174,主线配置!F:G,2,FALSE)</f>
        <v>1000170</v>
      </c>
      <c r="X174" s="19">
        <f>VLOOKUP(Z174,主线配置!H:J,3,FALSE)</f>
        <v>48</v>
      </c>
      <c r="Y174" s="11" t="str">
        <f>VLOOKUP(Z174,主线配置!H:I,2,FALSE)</f>
        <v>藤蔓怪</v>
      </c>
      <c r="Z174" s="11">
        <f t="shared" si="56"/>
        <v>170</v>
      </c>
    </row>
    <row r="175" spans="1:26" s="11" customFormat="1" x14ac:dyDescent="0.15">
      <c r="A175" s="19">
        <f t="shared" si="53"/>
        <v>1000171</v>
      </c>
      <c r="B175" s="19">
        <f t="shared" si="59"/>
        <v>0</v>
      </c>
      <c r="C175" s="19">
        <f t="shared" si="59"/>
        <v>0</v>
      </c>
      <c r="D175" s="19">
        <f t="shared" si="59"/>
        <v>0</v>
      </c>
      <c r="E175" s="19">
        <f t="shared" si="59"/>
        <v>0</v>
      </c>
      <c r="F175" s="19">
        <f>VLOOKUP(Z175,主线配置!H:N,6,FALSE)</f>
        <v>28602</v>
      </c>
      <c r="G175" s="19">
        <f>VLOOKUP(Z175,主线配置!H:N,4,FALSE)</f>
        <v>26815</v>
      </c>
      <c r="H175" s="19">
        <f t="shared" si="52"/>
        <v>0</v>
      </c>
      <c r="I175" s="19">
        <f>VLOOKUP(Z175,主线配置!H:N,5,FALSE)</f>
        <v>22346</v>
      </c>
      <c r="J175" s="19">
        <f t="shared" si="60"/>
        <v>0</v>
      </c>
      <c r="K175" s="19">
        <f t="shared" si="60"/>
        <v>100</v>
      </c>
      <c r="L175" s="19">
        <f t="shared" si="60"/>
        <v>0</v>
      </c>
      <c r="M175" s="19">
        <f t="shared" si="60"/>
        <v>0</v>
      </c>
      <c r="N175" s="19">
        <f t="shared" si="60"/>
        <v>95</v>
      </c>
      <c r="O175" s="19">
        <f t="shared" si="60"/>
        <v>0</v>
      </c>
      <c r="P175" s="19">
        <f t="shared" si="60"/>
        <v>0</v>
      </c>
      <c r="Q175" s="19">
        <f t="shared" si="60"/>
        <v>0</v>
      </c>
      <c r="R175" s="19">
        <f t="shared" si="60"/>
        <v>0</v>
      </c>
      <c r="S175" s="19">
        <f t="shared" si="60"/>
        <v>0</v>
      </c>
      <c r="T175" s="19">
        <f t="shared" si="60"/>
        <v>0</v>
      </c>
      <c r="U175" s="19">
        <f t="shared" si="60"/>
        <v>0</v>
      </c>
      <c r="V175" s="19">
        <f t="shared" si="60"/>
        <v>0</v>
      </c>
      <c r="W175" s="19">
        <f>VLOOKUP(Z175,主线配置!F:G,2,FALSE)</f>
        <v>1000171</v>
      </c>
      <c r="X175" s="19">
        <f>VLOOKUP(Z175,主线配置!H:J,3,FALSE)</f>
        <v>48</v>
      </c>
      <c r="Y175" s="11" t="str">
        <f>VLOOKUP(Z175,主线配置!H:I,2,FALSE)</f>
        <v>黄蜂怪</v>
      </c>
      <c r="Z175" s="11">
        <f t="shared" si="56"/>
        <v>171</v>
      </c>
    </row>
    <row r="176" spans="1:26" s="11" customFormat="1" x14ac:dyDescent="0.15">
      <c r="A176" s="19">
        <f t="shared" si="53"/>
        <v>1000172</v>
      </c>
      <c r="B176" s="19">
        <f t="shared" si="59"/>
        <v>0</v>
      </c>
      <c r="C176" s="19">
        <f t="shared" si="59"/>
        <v>0</v>
      </c>
      <c r="D176" s="19">
        <f t="shared" si="59"/>
        <v>0</v>
      </c>
      <c r="E176" s="19">
        <f t="shared" si="59"/>
        <v>0</v>
      </c>
      <c r="F176" s="19">
        <f>VLOOKUP(Z176,主线配置!H:N,6,FALSE)</f>
        <v>44004</v>
      </c>
      <c r="G176" s="19">
        <f>VLOOKUP(Z176,主线配置!H:N,4,FALSE)</f>
        <v>18994</v>
      </c>
      <c r="H176" s="19">
        <f t="shared" si="52"/>
        <v>0</v>
      </c>
      <c r="I176" s="19">
        <f>VLOOKUP(Z176,主线配置!H:N,5,FALSE)</f>
        <v>22346</v>
      </c>
      <c r="J176" s="19">
        <f t="shared" si="60"/>
        <v>0</v>
      </c>
      <c r="K176" s="19">
        <f t="shared" si="60"/>
        <v>100</v>
      </c>
      <c r="L176" s="19">
        <f t="shared" si="60"/>
        <v>0</v>
      </c>
      <c r="M176" s="19">
        <f t="shared" si="60"/>
        <v>0</v>
      </c>
      <c r="N176" s="19">
        <f t="shared" si="60"/>
        <v>95</v>
      </c>
      <c r="O176" s="19">
        <f t="shared" si="60"/>
        <v>0</v>
      </c>
      <c r="P176" s="19">
        <f t="shared" si="60"/>
        <v>0</v>
      </c>
      <c r="Q176" s="19">
        <f t="shared" si="60"/>
        <v>0</v>
      </c>
      <c r="R176" s="19">
        <f t="shared" si="60"/>
        <v>0</v>
      </c>
      <c r="S176" s="19">
        <f t="shared" si="60"/>
        <v>0</v>
      </c>
      <c r="T176" s="19">
        <f t="shared" si="60"/>
        <v>0</v>
      </c>
      <c r="U176" s="19">
        <f t="shared" si="60"/>
        <v>0</v>
      </c>
      <c r="V176" s="19">
        <f t="shared" si="60"/>
        <v>0</v>
      </c>
      <c r="W176" s="19">
        <f>VLOOKUP(Z176,主线配置!F:G,2,FALSE)</f>
        <v>1000172</v>
      </c>
      <c r="X176" s="19">
        <f>VLOOKUP(Z176,主线配置!H:J,3,FALSE)</f>
        <v>48</v>
      </c>
      <c r="Y176" s="11" t="str">
        <f>VLOOKUP(Z176,主线配置!H:I,2,FALSE)</f>
        <v>甲虫精</v>
      </c>
      <c r="Z176" s="11">
        <f t="shared" si="56"/>
        <v>172</v>
      </c>
    </row>
    <row r="177" spans="1:26" s="11" customFormat="1" x14ac:dyDescent="0.15">
      <c r="A177" s="19">
        <f t="shared" si="53"/>
        <v>1000173</v>
      </c>
      <c r="B177" s="19">
        <f t="shared" si="59"/>
        <v>0</v>
      </c>
      <c r="C177" s="19">
        <f t="shared" si="59"/>
        <v>0</v>
      </c>
      <c r="D177" s="19">
        <f t="shared" si="59"/>
        <v>0</v>
      </c>
      <c r="E177" s="19">
        <f t="shared" si="59"/>
        <v>0</v>
      </c>
      <c r="F177" s="19">
        <f>VLOOKUP(Z177,主线配置!H:N,6,FALSE)</f>
        <v>45287</v>
      </c>
      <c r="G177" s="19">
        <f>VLOOKUP(Z177,主线配置!H:N,4,FALSE)</f>
        <v>17876</v>
      </c>
      <c r="H177" s="19">
        <f t="shared" si="52"/>
        <v>0</v>
      </c>
      <c r="I177" s="19">
        <f>VLOOKUP(Z177,主线配置!H:N,5,FALSE)</f>
        <v>26815</v>
      </c>
      <c r="J177" s="19">
        <f t="shared" si="60"/>
        <v>0</v>
      </c>
      <c r="K177" s="19">
        <f t="shared" si="60"/>
        <v>100</v>
      </c>
      <c r="L177" s="19">
        <f t="shared" si="60"/>
        <v>0</v>
      </c>
      <c r="M177" s="19">
        <f t="shared" si="60"/>
        <v>0</v>
      </c>
      <c r="N177" s="19">
        <f t="shared" si="60"/>
        <v>95</v>
      </c>
      <c r="O177" s="19">
        <f t="shared" si="60"/>
        <v>0</v>
      </c>
      <c r="P177" s="19">
        <f t="shared" si="60"/>
        <v>0</v>
      </c>
      <c r="Q177" s="19">
        <f t="shared" si="60"/>
        <v>0</v>
      </c>
      <c r="R177" s="19">
        <f t="shared" si="60"/>
        <v>0</v>
      </c>
      <c r="S177" s="19">
        <f t="shared" si="60"/>
        <v>0</v>
      </c>
      <c r="T177" s="19">
        <f t="shared" si="60"/>
        <v>0</v>
      </c>
      <c r="U177" s="19">
        <f t="shared" si="60"/>
        <v>0</v>
      </c>
      <c r="V177" s="19">
        <f t="shared" si="60"/>
        <v>0</v>
      </c>
      <c r="W177" s="19">
        <f>VLOOKUP(Z177,主线配置!F:G,2,FALSE)</f>
        <v>1000173</v>
      </c>
      <c r="X177" s="19">
        <f>VLOOKUP(Z177,主线配置!H:J,3,FALSE)</f>
        <v>48</v>
      </c>
      <c r="Y177" s="11" t="str">
        <f>VLOOKUP(Z177,主线配置!H:I,2,FALSE)</f>
        <v>藤蔓怪</v>
      </c>
      <c r="Z177" s="11">
        <f t="shared" si="56"/>
        <v>173</v>
      </c>
    </row>
    <row r="178" spans="1:26" s="11" customFormat="1" x14ac:dyDescent="0.15">
      <c r="A178" s="19">
        <f t="shared" si="53"/>
        <v>1000174</v>
      </c>
      <c r="B178" s="19">
        <f t="shared" si="59"/>
        <v>0</v>
      </c>
      <c r="C178" s="19">
        <f t="shared" si="59"/>
        <v>0</v>
      </c>
      <c r="D178" s="19">
        <f t="shared" si="59"/>
        <v>0</v>
      </c>
      <c r="E178" s="19">
        <f t="shared" si="59"/>
        <v>0</v>
      </c>
      <c r="F178" s="19">
        <f>VLOOKUP(Z178,主线配置!H:N,6,FALSE)</f>
        <v>47671</v>
      </c>
      <c r="G178" s="19">
        <f>VLOOKUP(Z178,主线配置!H:N,4,FALSE)</f>
        <v>17876</v>
      </c>
      <c r="H178" s="19">
        <f t="shared" si="52"/>
        <v>0</v>
      </c>
      <c r="I178" s="19">
        <f>VLOOKUP(Z178,主线配置!H:N,5,FALSE)</f>
        <v>22346</v>
      </c>
      <c r="J178" s="19">
        <f t="shared" si="60"/>
        <v>0</v>
      </c>
      <c r="K178" s="19">
        <f t="shared" si="60"/>
        <v>100</v>
      </c>
      <c r="L178" s="19">
        <f t="shared" si="60"/>
        <v>0</v>
      </c>
      <c r="M178" s="19">
        <f t="shared" si="60"/>
        <v>0</v>
      </c>
      <c r="N178" s="19">
        <f t="shared" si="60"/>
        <v>95</v>
      </c>
      <c r="O178" s="19">
        <f t="shared" si="60"/>
        <v>0</v>
      </c>
      <c r="P178" s="19">
        <f t="shared" si="60"/>
        <v>0</v>
      </c>
      <c r="Q178" s="19">
        <f t="shared" si="60"/>
        <v>0</v>
      </c>
      <c r="R178" s="19">
        <f t="shared" si="60"/>
        <v>0</v>
      </c>
      <c r="S178" s="19">
        <f t="shared" si="60"/>
        <v>0</v>
      </c>
      <c r="T178" s="19">
        <f t="shared" si="60"/>
        <v>0</v>
      </c>
      <c r="U178" s="19">
        <f t="shared" si="60"/>
        <v>0</v>
      </c>
      <c r="V178" s="19">
        <f t="shared" si="60"/>
        <v>0</v>
      </c>
      <c r="W178" s="19">
        <f>VLOOKUP(Z178,主线配置!F:G,2,FALSE)</f>
        <v>1000174</v>
      </c>
      <c r="X178" s="19">
        <f>VLOOKUP(Z178,主线配置!H:J,3,FALSE)</f>
        <v>48</v>
      </c>
      <c r="Y178" s="11" t="str">
        <f>VLOOKUP(Z178,主线配置!H:I,2,FALSE)</f>
        <v>树妖</v>
      </c>
      <c r="Z178" s="11">
        <f t="shared" si="56"/>
        <v>174</v>
      </c>
    </row>
    <row r="179" spans="1:26" s="11" customFormat="1" x14ac:dyDescent="0.15">
      <c r="A179" s="19">
        <f t="shared" si="53"/>
        <v>1000175</v>
      </c>
      <c r="B179" s="19">
        <f t="shared" si="59"/>
        <v>0</v>
      </c>
      <c r="C179" s="19">
        <f t="shared" si="59"/>
        <v>0</v>
      </c>
      <c r="D179" s="19">
        <f t="shared" si="59"/>
        <v>0</v>
      </c>
      <c r="E179" s="19">
        <f t="shared" si="59"/>
        <v>0</v>
      </c>
      <c r="F179" s="19">
        <f>VLOOKUP(Z179,主线配置!H:N,6,FALSE)</f>
        <v>35753</v>
      </c>
      <c r="G179" s="19">
        <f>VLOOKUP(Z179,主线配置!H:N,4,FALSE)</f>
        <v>22346</v>
      </c>
      <c r="H179" s="19">
        <f t="shared" si="52"/>
        <v>0</v>
      </c>
      <c r="I179" s="19">
        <f>VLOOKUP(Z179,主线配置!H:N,5,FALSE)</f>
        <v>22346</v>
      </c>
      <c r="J179" s="19">
        <f t="shared" si="60"/>
        <v>0</v>
      </c>
      <c r="K179" s="19">
        <f t="shared" si="60"/>
        <v>100</v>
      </c>
      <c r="L179" s="19">
        <f t="shared" si="60"/>
        <v>0</v>
      </c>
      <c r="M179" s="19">
        <f t="shared" si="60"/>
        <v>0</v>
      </c>
      <c r="N179" s="19">
        <f t="shared" si="60"/>
        <v>95</v>
      </c>
      <c r="O179" s="19">
        <f t="shared" si="60"/>
        <v>0</v>
      </c>
      <c r="P179" s="19">
        <f t="shared" si="60"/>
        <v>0</v>
      </c>
      <c r="Q179" s="19">
        <f t="shared" si="60"/>
        <v>0</v>
      </c>
      <c r="R179" s="19">
        <f t="shared" si="60"/>
        <v>0</v>
      </c>
      <c r="S179" s="19">
        <f t="shared" si="60"/>
        <v>0</v>
      </c>
      <c r="T179" s="19">
        <f t="shared" si="60"/>
        <v>0</v>
      </c>
      <c r="U179" s="19">
        <f t="shared" si="60"/>
        <v>0</v>
      </c>
      <c r="V179" s="19">
        <f t="shared" si="60"/>
        <v>0</v>
      </c>
      <c r="W179" s="19">
        <f>VLOOKUP(Z179,主线配置!F:G,2,FALSE)</f>
        <v>1000175</v>
      </c>
      <c r="X179" s="19">
        <f>VLOOKUP(Z179,主线配置!H:J,3,FALSE)</f>
        <v>48</v>
      </c>
      <c r="Y179" s="11" t="str">
        <f>VLOOKUP(Z179,主线配置!H:I,2,FALSE)</f>
        <v>小蘑菇</v>
      </c>
      <c r="Z179" s="11">
        <f t="shared" si="56"/>
        <v>175</v>
      </c>
    </row>
    <row r="180" spans="1:26" s="11" customFormat="1" x14ac:dyDescent="0.15">
      <c r="A180" s="19">
        <f t="shared" si="53"/>
        <v>1000176</v>
      </c>
      <c r="B180" s="19">
        <f t="shared" si="59"/>
        <v>0</v>
      </c>
      <c r="C180" s="19">
        <f t="shared" si="59"/>
        <v>0</v>
      </c>
      <c r="D180" s="19">
        <f t="shared" si="59"/>
        <v>0</v>
      </c>
      <c r="E180" s="19">
        <f t="shared" si="59"/>
        <v>0</v>
      </c>
      <c r="F180" s="19">
        <f>VLOOKUP(Z180,主线配置!H:N,6,FALSE)</f>
        <v>30033</v>
      </c>
      <c r="G180" s="19">
        <f>VLOOKUP(Z180,主线配置!H:N,4,FALSE)</f>
        <v>26815</v>
      </c>
      <c r="H180" s="19">
        <f t="shared" si="52"/>
        <v>0</v>
      </c>
      <c r="I180" s="19">
        <f>VLOOKUP(Z180,主线配置!H:N,5,FALSE)</f>
        <v>17876</v>
      </c>
      <c r="J180" s="19">
        <f t="shared" si="60"/>
        <v>0</v>
      </c>
      <c r="K180" s="19">
        <f t="shared" si="60"/>
        <v>100</v>
      </c>
      <c r="L180" s="19">
        <f t="shared" si="60"/>
        <v>0</v>
      </c>
      <c r="M180" s="19">
        <f t="shared" si="60"/>
        <v>0</v>
      </c>
      <c r="N180" s="19">
        <f t="shared" si="60"/>
        <v>95</v>
      </c>
      <c r="O180" s="19">
        <f t="shared" si="60"/>
        <v>0</v>
      </c>
      <c r="P180" s="19">
        <f t="shared" si="60"/>
        <v>0</v>
      </c>
      <c r="Q180" s="19">
        <f t="shared" si="60"/>
        <v>0</v>
      </c>
      <c r="R180" s="19">
        <f t="shared" si="60"/>
        <v>0</v>
      </c>
      <c r="S180" s="19">
        <f t="shared" si="60"/>
        <v>0</v>
      </c>
      <c r="T180" s="19">
        <f t="shared" si="60"/>
        <v>0</v>
      </c>
      <c r="U180" s="19">
        <f t="shared" si="60"/>
        <v>0</v>
      </c>
      <c r="V180" s="19">
        <f t="shared" si="60"/>
        <v>0</v>
      </c>
      <c r="W180" s="19">
        <f>VLOOKUP(Z180,主线配置!F:G,2,FALSE)</f>
        <v>1000176</v>
      </c>
      <c r="X180" s="19">
        <f>VLOOKUP(Z180,主线配置!H:J,3,FALSE)</f>
        <v>48</v>
      </c>
      <c r="Y180" s="11" t="str">
        <f>VLOOKUP(Z180,主线配置!H:I,2,FALSE)</f>
        <v>食人花</v>
      </c>
      <c r="Z180" s="11">
        <f t="shared" si="56"/>
        <v>176</v>
      </c>
    </row>
    <row r="181" spans="1:26" s="11" customFormat="1" x14ac:dyDescent="0.15">
      <c r="A181" s="19">
        <f t="shared" si="53"/>
        <v>1000177</v>
      </c>
      <c r="B181" s="19">
        <f t="shared" si="59"/>
        <v>0</v>
      </c>
      <c r="C181" s="19">
        <f t="shared" si="59"/>
        <v>0</v>
      </c>
      <c r="D181" s="19">
        <f t="shared" si="59"/>
        <v>0</v>
      </c>
      <c r="E181" s="19">
        <f t="shared" si="59"/>
        <v>0</v>
      </c>
      <c r="F181" s="19">
        <f>VLOOKUP(Z181,主线配置!H:N,6,FALSE)</f>
        <v>45287</v>
      </c>
      <c r="G181" s="19">
        <f>VLOOKUP(Z181,主线配置!H:N,4,FALSE)</f>
        <v>17876</v>
      </c>
      <c r="H181" s="19">
        <f t="shared" si="52"/>
        <v>0</v>
      </c>
      <c r="I181" s="19">
        <f>VLOOKUP(Z181,主线配置!H:N,5,FALSE)</f>
        <v>26815</v>
      </c>
      <c r="J181" s="19">
        <f t="shared" si="60"/>
        <v>0</v>
      </c>
      <c r="K181" s="19">
        <f t="shared" si="60"/>
        <v>100</v>
      </c>
      <c r="L181" s="19">
        <f t="shared" si="60"/>
        <v>0</v>
      </c>
      <c r="M181" s="19">
        <f t="shared" si="60"/>
        <v>0</v>
      </c>
      <c r="N181" s="19">
        <f t="shared" si="60"/>
        <v>95</v>
      </c>
      <c r="O181" s="19">
        <f t="shared" si="60"/>
        <v>0</v>
      </c>
      <c r="P181" s="19">
        <f t="shared" si="60"/>
        <v>0</v>
      </c>
      <c r="Q181" s="19">
        <f t="shared" si="60"/>
        <v>0</v>
      </c>
      <c r="R181" s="19">
        <f t="shared" si="60"/>
        <v>0</v>
      </c>
      <c r="S181" s="19">
        <f t="shared" si="60"/>
        <v>0</v>
      </c>
      <c r="T181" s="19">
        <f t="shared" si="60"/>
        <v>0</v>
      </c>
      <c r="U181" s="19">
        <f t="shared" si="60"/>
        <v>0</v>
      </c>
      <c r="V181" s="19">
        <f t="shared" si="60"/>
        <v>0</v>
      </c>
      <c r="W181" s="19">
        <f>VLOOKUP(Z181,主线配置!F:G,2,FALSE)</f>
        <v>1000177</v>
      </c>
      <c r="X181" s="19">
        <f>VLOOKUP(Z181,主线配置!H:J,3,FALSE)</f>
        <v>48</v>
      </c>
      <c r="Y181" s="11" t="str">
        <f>VLOOKUP(Z181,主线配置!H:I,2,FALSE)</f>
        <v>藤蔓怪</v>
      </c>
      <c r="Z181" s="11">
        <f t="shared" si="56"/>
        <v>177</v>
      </c>
    </row>
    <row r="182" spans="1:26" s="11" customFormat="1" x14ac:dyDescent="0.15">
      <c r="A182" s="19">
        <f t="shared" si="53"/>
        <v>1000178</v>
      </c>
      <c r="B182" s="19">
        <f t="shared" si="59"/>
        <v>0</v>
      </c>
      <c r="C182" s="19">
        <f t="shared" si="59"/>
        <v>0</v>
      </c>
      <c r="D182" s="19">
        <f t="shared" si="59"/>
        <v>0</v>
      </c>
      <c r="E182" s="19">
        <f t="shared" si="59"/>
        <v>0</v>
      </c>
      <c r="F182" s="19">
        <f>VLOOKUP(Z182,主线配置!H:N,6,FALSE)</f>
        <v>44004</v>
      </c>
      <c r="G182" s="19">
        <f>VLOOKUP(Z182,主线配置!H:N,4,FALSE)</f>
        <v>18994</v>
      </c>
      <c r="H182" s="19">
        <f t="shared" si="52"/>
        <v>0</v>
      </c>
      <c r="I182" s="19">
        <f>VLOOKUP(Z182,主线配置!H:N,5,FALSE)</f>
        <v>22346</v>
      </c>
      <c r="J182" s="19">
        <f t="shared" si="60"/>
        <v>0</v>
      </c>
      <c r="K182" s="19">
        <f t="shared" si="60"/>
        <v>100</v>
      </c>
      <c r="L182" s="19">
        <f t="shared" si="60"/>
        <v>0</v>
      </c>
      <c r="M182" s="19">
        <f t="shared" si="60"/>
        <v>0</v>
      </c>
      <c r="N182" s="19">
        <f t="shared" si="60"/>
        <v>95</v>
      </c>
      <c r="O182" s="19">
        <f t="shared" si="60"/>
        <v>0</v>
      </c>
      <c r="P182" s="19">
        <f t="shared" si="60"/>
        <v>0</v>
      </c>
      <c r="Q182" s="19">
        <f t="shared" si="60"/>
        <v>0</v>
      </c>
      <c r="R182" s="19">
        <f t="shared" si="60"/>
        <v>0</v>
      </c>
      <c r="S182" s="19">
        <f t="shared" si="60"/>
        <v>0</v>
      </c>
      <c r="T182" s="19">
        <f t="shared" si="60"/>
        <v>0</v>
      </c>
      <c r="U182" s="19">
        <f t="shared" si="60"/>
        <v>0</v>
      </c>
      <c r="V182" s="19">
        <f t="shared" si="60"/>
        <v>0</v>
      </c>
      <c r="W182" s="19">
        <f>VLOOKUP(Z182,主线配置!F:G,2,FALSE)</f>
        <v>1000178</v>
      </c>
      <c r="X182" s="19">
        <f>VLOOKUP(Z182,主线配置!H:J,3,FALSE)</f>
        <v>48</v>
      </c>
      <c r="Y182" s="11" t="str">
        <f>VLOOKUP(Z182,主线配置!H:I,2,FALSE)</f>
        <v>甲虫精</v>
      </c>
      <c r="Z182" s="11">
        <f t="shared" si="56"/>
        <v>178</v>
      </c>
    </row>
    <row r="183" spans="1:26" s="11" customFormat="1" x14ac:dyDescent="0.15">
      <c r="A183" s="19">
        <f t="shared" si="53"/>
        <v>1000179</v>
      </c>
      <c r="B183" s="19">
        <f t="shared" ref="B183:E198" si="61">B182</f>
        <v>0</v>
      </c>
      <c r="C183" s="19">
        <f t="shared" si="61"/>
        <v>0</v>
      </c>
      <c r="D183" s="19">
        <f t="shared" si="61"/>
        <v>0</v>
      </c>
      <c r="E183" s="19">
        <f t="shared" si="61"/>
        <v>0</v>
      </c>
      <c r="F183" s="19">
        <f>VLOOKUP(Z183,主线配置!H:N,6,FALSE)</f>
        <v>35753</v>
      </c>
      <c r="G183" s="19">
        <f>VLOOKUP(Z183,主线配置!H:N,4,FALSE)</f>
        <v>22346</v>
      </c>
      <c r="H183" s="19">
        <f t="shared" si="52"/>
        <v>0</v>
      </c>
      <c r="I183" s="19">
        <f>VLOOKUP(Z183,主线配置!H:N,5,FALSE)</f>
        <v>22346</v>
      </c>
      <c r="J183" s="19">
        <f t="shared" ref="J183:V198" si="62">J182</f>
        <v>0</v>
      </c>
      <c r="K183" s="19">
        <f t="shared" si="62"/>
        <v>100</v>
      </c>
      <c r="L183" s="19">
        <f t="shared" si="62"/>
        <v>0</v>
      </c>
      <c r="M183" s="19">
        <f t="shared" si="62"/>
        <v>0</v>
      </c>
      <c r="N183" s="19">
        <f t="shared" si="62"/>
        <v>95</v>
      </c>
      <c r="O183" s="19">
        <f t="shared" si="62"/>
        <v>0</v>
      </c>
      <c r="P183" s="19">
        <f t="shared" si="62"/>
        <v>0</v>
      </c>
      <c r="Q183" s="19">
        <f t="shared" si="62"/>
        <v>0</v>
      </c>
      <c r="R183" s="19">
        <f t="shared" si="62"/>
        <v>0</v>
      </c>
      <c r="S183" s="19">
        <f t="shared" si="62"/>
        <v>0</v>
      </c>
      <c r="T183" s="19">
        <f t="shared" si="62"/>
        <v>0</v>
      </c>
      <c r="U183" s="19">
        <f t="shared" si="62"/>
        <v>0</v>
      </c>
      <c r="V183" s="19">
        <f t="shared" si="62"/>
        <v>0</v>
      </c>
      <c r="W183" s="19">
        <f>VLOOKUP(Z183,主线配置!F:G,2,FALSE)</f>
        <v>1000179</v>
      </c>
      <c r="X183" s="19">
        <f>VLOOKUP(Z183,主线配置!H:J,3,FALSE)</f>
        <v>48</v>
      </c>
      <c r="Y183" s="11" t="str">
        <f>VLOOKUP(Z183,主线配置!H:I,2,FALSE)</f>
        <v>小蘑菇</v>
      </c>
      <c r="Z183" s="11">
        <f t="shared" si="56"/>
        <v>179</v>
      </c>
    </row>
    <row r="184" spans="1:26" s="11" customFormat="1" x14ac:dyDescent="0.15">
      <c r="A184" s="19">
        <f t="shared" si="53"/>
        <v>1000180</v>
      </c>
      <c r="B184" s="19">
        <f t="shared" si="61"/>
        <v>0</v>
      </c>
      <c r="C184" s="19">
        <f t="shared" si="61"/>
        <v>0</v>
      </c>
      <c r="D184" s="19">
        <f t="shared" si="61"/>
        <v>0</v>
      </c>
      <c r="E184" s="19">
        <f t="shared" si="61"/>
        <v>0</v>
      </c>
      <c r="F184" s="19">
        <f>VLOOKUP(Z184,主线配置!H:N,6,FALSE)</f>
        <v>31780</v>
      </c>
      <c r="G184" s="19">
        <f>VLOOKUP(Z184,主线配置!H:N,4,FALSE)</f>
        <v>24580</v>
      </c>
      <c r="H184" s="19">
        <f t="shared" si="52"/>
        <v>0</v>
      </c>
      <c r="I184" s="19">
        <f>VLOOKUP(Z184,主线配置!H:N,5,FALSE)</f>
        <v>22346</v>
      </c>
      <c r="J184" s="19">
        <f t="shared" si="62"/>
        <v>0</v>
      </c>
      <c r="K184" s="19">
        <f t="shared" si="62"/>
        <v>100</v>
      </c>
      <c r="L184" s="19">
        <f t="shared" si="62"/>
        <v>0</v>
      </c>
      <c r="M184" s="19">
        <f t="shared" si="62"/>
        <v>0</v>
      </c>
      <c r="N184" s="19">
        <f t="shared" si="62"/>
        <v>95</v>
      </c>
      <c r="O184" s="19">
        <f t="shared" si="62"/>
        <v>0</v>
      </c>
      <c r="P184" s="19">
        <f t="shared" si="62"/>
        <v>0</v>
      </c>
      <c r="Q184" s="19">
        <f t="shared" si="62"/>
        <v>0</v>
      </c>
      <c r="R184" s="19">
        <f t="shared" si="62"/>
        <v>0</v>
      </c>
      <c r="S184" s="19">
        <f t="shared" si="62"/>
        <v>0</v>
      </c>
      <c r="T184" s="19">
        <f t="shared" si="62"/>
        <v>0</v>
      </c>
      <c r="U184" s="19">
        <f t="shared" si="62"/>
        <v>0</v>
      </c>
      <c r="V184" s="19">
        <f t="shared" si="62"/>
        <v>0</v>
      </c>
      <c r="W184" s="19">
        <f>VLOOKUP(Z184,主线配置!F:G,2,FALSE)</f>
        <v>1000180</v>
      </c>
      <c r="X184" s="19">
        <f>VLOOKUP(Z184,主线配置!H:J,3,FALSE)</f>
        <v>48</v>
      </c>
      <c r="Y184" s="11" t="str">
        <f>VLOOKUP(Z184,主线配置!H:I,2,FALSE)</f>
        <v>毒蘑菇</v>
      </c>
      <c r="Z184" s="11">
        <f t="shared" si="56"/>
        <v>180</v>
      </c>
    </row>
    <row r="185" spans="1:26" s="11" customFormat="1" x14ac:dyDescent="0.15">
      <c r="A185" s="19">
        <f t="shared" si="53"/>
        <v>1000181</v>
      </c>
      <c r="B185" s="19">
        <f t="shared" si="61"/>
        <v>0</v>
      </c>
      <c r="C185" s="19">
        <f t="shared" si="61"/>
        <v>0</v>
      </c>
      <c r="D185" s="19">
        <f t="shared" si="61"/>
        <v>0</v>
      </c>
      <c r="E185" s="19">
        <f t="shared" si="61"/>
        <v>0</v>
      </c>
      <c r="F185" s="19">
        <f>VLOOKUP(Z185,主线配置!H:N,6,FALSE)</f>
        <v>31780</v>
      </c>
      <c r="G185" s="19">
        <f>VLOOKUP(Z185,主线配置!H:N,4,FALSE)</f>
        <v>24580</v>
      </c>
      <c r="H185" s="19">
        <f t="shared" si="52"/>
        <v>0</v>
      </c>
      <c r="I185" s="19">
        <f>VLOOKUP(Z185,主线配置!H:N,5,FALSE)</f>
        <v>22346</v>
      </c>
      <c r="J185" s="19">
        <f t="shared" si="62"/>
        <v>0</v>
      </c>
      <c r="K185" s="19">
        <f t="shared" si="62"/>
        <v>100</v>
      </c>
      <c r="L185" s="19">
        <f t="shared" si="62"/>
        <v>0</v>
      </c>
      <c r="M185" s="19">
        <f t="shared" si="62"/>
        <v>0</v>
      </c>
      <c r="N185" s="19">
        <f t="shared" si="62"/>
        <v>95</v>
      </c>
      <c r="O185" s="19">
        <f t="shared" si="62"/>
        <v>0</v>
      </c>
      <c r="P185" s="19">
        <f t="shared" si="62"/>
        <v>0</v>
      </c>
      <c r="Q185" s="19">
        <f t="shared" si="62"/>
        <v>0</v>
      </c>
      <c r="R185" s="19">
        <f t="shared" si="62"/>
        <v>0</v>
      </c>
      <c r="S185" s="19">
        <f t="shared" si="62"/>
        <v>0</v>
      </c>
      <c r="T185" s="19">
        <f t="shared" si="62"/>
        <v>0</v>
      </c>
      <c r="U185" s="19">
        <f t="shared" si="62"/>
        <v>0</v>
      </c>
      <c r="V185" s="19">
        <f t="shared" si="62"/>
        <v>0</v>
      </c>
      <c r="W185" s="19">
        <f>VLOOKUP(Z185,主线配置!F:G,2,FALSE)</f>
        <v>1000181</v>
      </c>
      <c r="X185" s="19">
        <f>VLOOKUP(Z185,主线配置!H:J,3,FALSE)</f>
        <v>48</v>
      </c>
      <c r="Y185" s="11" t="str">
        <f>VLOOKUP(Z185,主线配置!H:I,2,FALSE)</f>
        <v>毒蘑菇</v>
      </c>
      <c r="Z185" s="11">
        <f t="shared" si="56"/>
        <v>181</v>
      </c>
    </row>
    <row r="186" spans="1:26" s="11" customFormat="1" x14ac:dyDescent="0.15">
      <c r="A186" s="19">
        <f t="shared" si="53"/>
        <v>1000182</v>
      </c>
      <c r="B186" s="19">
        <f t="shared" si="61"/>
        <v>0</v>
      </c>
      <c r="C186" s="19">
        <f t="shared" si="61"/>
        <v>0</v>
      </c>
      <c r="D186" s="19">
        <f t="shared" si="61"/>
        <v>0</v>
      </c>
      <c r="E186" s="19">
        <f t="shared" si="61"/>
        <v>0</v>
      </c>
      <c r="F186" s="19">
        <f>VLOOKUP(Z186,主线配置!H:N,6,FALSE)</f>
        <v>44004</v>
      </c>
      <c r="G186" s="19">
        <f>VLOOKUP(Z186,主线配置!H:N,4,FALSE)</f>
        <v>18994</v>
      </c>
      <c r="H186" s="19">
        <f t="shared" si="52"/>
        <v>0</v>
      </c>
      <c r="I186" s="19">
        <f>VLOOKUP(Z186,主线配置!H:N,5,FALSE)</f>
        <v>22346</v>
      </c>
      <c r="J186" s="19">
        <f t="shared" si="62"/>
        <v>0</v>
      </c>
      <c r="K186" s="19">
        <f t="shared" si="62"/>
        <v>100</v>
      </c>
      <c r="L186" s="19">
        <f t="shared" si="62"/>
        <v>0</v>
      </c>
      <c r="M186" s="19">
        <f t="shared" si="62"/>
        <v>0</v>
      </c>
      <c r="N186" s="19">
        <f t="shared" si="62"/>
        <v>95</v>
      </c>
      <c r="O186" s="19">
        <f t="shared" si="62"/>
        <v>0</v>
      </c>
      <c r="P186" s="19">
        <f t="shared" si="62"/>
        <v>0</v>
      </c>
      <c r="Q186" s="19">
        <f t="shared" si="62"/>
        <v>0</v>
      </c>
      <c r="R186" s="19">
        <f t="shared" si="62"/>
        <v>0</v>
      </c>
      <c r="S186" s="19">
        <f t="shared" si="62"/>
        <v>0</v>
      </c>
      <c r="T186" s="19">
        <f t="shared" si="62"/>
        <v>0</v>
      </c>
      <c r="U186" s="19">
        <f t="shared" si="62"/>
        <v>0</v>
      </c>
      <c r="V186" s="19">
        <f t="shared" si="62"/>
        <v>0</v>
      </c>
      <c r="W186" s="19">
        <f>VLOOKUP(Z186,主线配置!F:G,2,FALSE)</f>
        <v>1000182</v>
      </c>
      <c r="X186" s="19">
        <f>VLOOKUP(Z186,主线配置!H:J,3,FALSE)</f>
        <v>48</v>
      </c>
      <c r="Y186" s="11" t="str">
        <f>VLOOKUP(Z186,主线配置!H:I,2,FALSE)</f>
        <v>甲虫精</v>
      </c>
      <c r="Z186" s="11">
        <f t="shared" si="56"/>
        <v>182</v>
      </c>
    </row>
    <row r="187" spans="1:26" s="11" customFormat="1" x14ac:dyDescent="0.15">
      <c r="A187" s="19">
        <f t="shared" si="53"/>
        <v>1000183</v>
      </c>
      <c r="B187" s="19">
        <f t="shared" si="61"/>
        <v>0</v>
      </c>
      <c r="C187" s="19">
        <f t="shared" si="61"/>
        <v>0</v>
      </c>
      <c r="D187" s="19">
        <f t="shared" si="61"/>
        <v>0</v>
      </c>
      <c r="E187" s="19">
        <f t="shared" si="61"/>
        <v>0</v>
      </c>
      <c r="F187" s="19">
        <f>VLOOKUP(Z187,主线配置!H:N,6,FALSE)</f>
        <v>47671</v>
      </c>
      <c r="G187" s="19">
        <f>VLOOKUP(Z187,主线配置!H:N,4,FALSE)</f>
        <v>17876</v>
      </c>
      <c r="H187" s="19">
        <f t="shared" si="52"/>
        <v>0</v>
      </c>
      <c r="I187" s="19">
        <f>VLOOKUP(Z187,主线配置!H:N,5,FALSE)</f>
        <v>22346</v>
      </c>
      <c r="J187" s="19">
        <f t="shared" si="62"/>
        <v>0</v>
      </c>
      <c r="K187" s="19">
        <f t="shared" si="62"/>
        <v>100</v>
      </c>
      <c r="L187" s="19">
        <f t="shared" si="62"/>
        <v>0</v>
      </c>
      <c r="M187" s="19">
        <f t="shared" si="62"/>
        <v>0</v>
      </c>
      <c r="N187" s="19">
        <f t="shared" si="62"/>
        <v>95</v>
      </c>
      <c r="O187" s="19">
        <f t="shared" si="62"/>
        <v>0</v>
      </c>
      <c r="P187" s="19">
        <f t="shared" si="62"/>
        <v>0</v>
      </c>
      <c r="Q187" s="19">
        <f t="shared" si="62"/>
        <v>0</v>
      </c>
      <c r="R187" s="19">
        <f t="shared" si="62"/>
        <v>0</v>
      </c>
      <c r="S187" s="19">
        <f t="shared" si="62"/>
        <v>0</v>
      </c>
      <c r="T187" s="19">
        <f t="shared" si="62"/>
        <v>0</v>
      </c>
      <c r="U187" s="19">
        <f t="shared" si="62"/>
        <v>0</v>
      </c>
      <c r="V187" s="19">
        <f t="shared" si="62"/>
        <v>0</v>
      </c>
      <c r="W187" s="19">
        <f>VLOOKUP(Z187,主线配置!F:G,2,FALSE)</f>
        <v>1000183</v>
      </c>
      <c r="X187" s="19">
        <f>VLOOKUP(Z187,主线配置!H:J,3,FALSE)</f>
        <v>48</v>
      </c>
      <c r="Y187" s="11" t="str">
        <f>VLOOKUP(Z187,主线配置!H:I,2,FALSE)</f>
        <v>树妖</v>
      </c>
      <c r="Z187" s="11">
        <f t="shared" si="56"/>
        <v>183</v>
      </c>
    </row>
    <row r="188" spans="1:26" s="11" customFormat="1" x14ac:dyDescent="0.15">
      <c r="A188" s="19">
        <f t="shared" si="53"/>
        <v>1000184</v>
      </c>
      <c r="B188" s="19">
        <f t="shared" si="61"/>
        <v>0</v>
      </c>
      <c r="C188" s="19">
        <f t="shared" si="61"/>
        <v>0</v>
      </c>
      <c r="D188" s="19">
        <f t="shared" si="61"/>
        <v>0</v>
      </c>
      <c r="E188" s="19">
        <f t="shared" si="61"/>
        <v>0</v>
      </c>
      <c r="F188" s="19">
        <f>VLOOKUP(Z188,主线配置!H:N,6,FALSE)</f>
        <v>35753</v>
      </c>
      <c r="G188" s="19">
        <f>VLOOKUP(Z188,主线配置!H:N,4,FALSE)</f>
        <v>22346</v>
      </c>
      <c r="H188" s="19">
        <f t="shared" si="52"/>
        <v>0</v>
      </c>
      <c r="I188" s="19">
        <f>VLOOKUP(Z188,主线配置!H:N,5,FALSE)</f>
        <v>22346</v>
      </c>
      <c r="J188" s="19">
        <f t="shared" si="62"/>
        <v>0</v>
      </c>
      <c r="K188" s="19">
        <f t="shared" si="62"/>
        <v>100</v>
      </c>
      <c r="L188" s="19">
        <f t="shared" si="62"/>
        <v>0</v>
      </c>
      <c r="M188" s="19">
        <f t="shared" si="62"/>
        <v>0</v>
      </c>
      <c r="N188" s="19">
        <f t="shared" si="62"/>
        <v>95</v>
      </c>
      <c r="O188" s="19">
        <f t="shared" si="62"/>
        <v>0</v>
      </c>
      <c r="P188" s="19">
        <f t="shared" si="62"/>
        <v>0</v>
      </c>
      <c r="Q188" s="19">
        <f t="shared" si="62"/>
        <v>0</v>
      </c>
      <c r="R188" s="19">
        <f t="shared" si="62"/>
        <v>0</v>
      </c>
      <c r="S188" s="19">
        <f t="shared" si="62"/>
        <v>0</v>
      </c>
      <c r="T188" s="19">
        <f t="shared" si="62"/>
        <v>0</v>
      </c>
      <c r="U188" s="19">
        <f t="shared" si="62"/>
        <v>0</v>
      </c>
      <c r="V188" s="19">
        <f t="shared" si="62"/>
        <v>0</v>
      </c>
      <c r="W188" s="19">
        <f>VLOOKUP(Z188,主线配置!F:G,2,FALSE)</f>
        <v>1000184</v>
      </c>
      <c r="X188" s="19">
        <f>VLOOKUP(Z188,主线配置!H:J,3,FALSE)</f>
        <v>48</v>
      </c>
      <c r="Y188" s="11" t="str">
        <f>VLOOKUP(Z188,主线配置!H:I,2,FALSE)</f>
        <v>小蘑菇</v>
      </c>
      <c r="Z188" s="11">
        <f t="shared" si="56"/>
        <v>184</v>
      </c>
    </row>
    <row r="189" spans="1:26" s="11" customFormat="1" x14ac:dyDescent="0.15">
      <c r="A189" s="19">
        <f t="shared" si="53"/>
        <v>1000185</v>
      </c>
      <c r="B189" s="19">
        <f t="shared" si="61"/>
        <v>0</v>
      </c>
      <c r="C189" s="19">
        <f t="shared" si="61"/>
        <v>0</v>
      </c>
      <c r="D189" s="19">
        <f t="shared" si="61"/>
        <v>0</v>
      </c>
      <c r="E189" s="19">
        <f t="shared" si="61"/>
        <v>0</v>
      </c>
      <c r="F189" s="19">
        <f>VLOOKUP(Z189,主线配置!H:N,6,FALSE)</f>
        <v>47671</v>
      </c>
      <c r="G189" s="19">
        <f>VLOOKUP(Z189,主线配置!H:N,4,FALSE)</f>
        <v>17876</v>
      </c>
      <c r="H189" s="19">
        <f t="shared" si="52"/>
        <v>0</v>
      </c>
      <c r="I189" s="19">
        <f>VLOOKUP(Z189,主线配置!H:N,5,FALSE)</f>
        <v>22346</v>
      </c>
      <c r="J189" s="19">
        <f t="shared" si="62"/>
        <v>0</v>
      </c>
      <c r="K189" s="19">
        <f t="shared" si="62"/>
        <v>100</v>
      </c>
      <c r="L189" s="19">
        <f t="shared" si="62"/>
        <v>0</v>
      </c>
      <c r="M189" s="19">
        <f t="shared" si="62"/>
        <v>0</v>
      </c>
      <c r="N189" s="19">
        <f t="shared" si="62"/>
        <v>95</v>
      </c>
      <c r="O189" s="19">
        <f t="shared" si="62"/>
        <v>0</v>
      </c>
      <c r="P189" s="19">
        <f t="shared" si="62"/>
        <v>0</v>
      </c>
      <c r="Q189" s="19">
        <f t="shared" si="62"/>
        <v>0</v>
      </c>
      <c r="R189" s="19">
        <f t="shared" si="62"/>
        <v>0</v>
      </c>
      <c r="S189" s="19">
        <f t="shared" si="62"/>
        <v>0</v>
      </c>
      <c r="T189" s="19">
        <f t="shared" si="62"/>
        <v>0</v>
      </c>
      <c r="U189" s="19">
        <f t="shared" si="62"/>
        <v>0</v>
      </c>
      <c r="V189" s="19">
        <f t="shared" si="62"/>
        <v>0</v>
      </c>
      <c r="W189" s="19">
        <f>VLOOKUP(Z189,主线配置!F:G,2,FALSE)</f>
        <v>1000185</v>
      </c>
      <c r="X189" s="19">
        <f>VLOOKUP(Z189,主线配置!H:J,3,FALSE)</f>
        <v>48</v>
      </c>
      <c r="Y189" s="11" t="str">
        <f>VLOOKUP(Z189,主线配置!H:I,2,FALSE)</f>
        <v>树妖</v>
      </c>
      <c r="Z189" s="11">
        <f t="shared" si="56"/>
        <v>185</v>
      </c>
    </row>
    <row r="190" spans="1:26" s="11" customFormat="1" x14ac:dyDescent="0.15">
      <c r="A190" s="19">
        <f t="shared" si="53"/>
        <v>1000186</v>
      </c>
      <c r="B190" s="19">
        <f t="shared" si="61"/>
        <v>0</v>
      </c>
      <c r="C190" s="19">
        <f t="shared" si="61"/>
        <v>0</v>
      </c>
      <c r="D190" s="19">
        <f t="shared" si="61"/>
        <v>0</v>
      </c>
      <c r="E190" s="19">
        <f t="shared" si="61"/>
        <v>0</v>
      </c>
      <c r="F190" s="19">
        <f>VLOOKUP(Z190,主线配置!H:N,6,FALSE)</f>
        <v>35753</v>
      </c>
      <c r="G190" s="19">
        <f>VLOOKUP(Z190,主线配置!H:N,4,FALSE)</f>
        <v>22346</v>
      </c>
      <c r="H190" s="19">
        <f t="shared" si="52"/>
        <v>0</v>
      </c>
      <c r="I190" s="19">
        <f>VLOOKUP(Z190,主线配置!H:N,5,FALSE)</f>
        <v>22346</v>
      </c>
      <c r="J190" s="19">
        <f t="shared" si="62"/>
        <v>0</v>
      </c>
      <c r="K190" s="19">
        <f t="shared" si="62"/>
        <v>100</v>
      </c>
      <c r="L190" s="19">
        <f t="shared" si="62"/>
        <v>0</v>
      </c>
      <c r="M190" s="19">
        <f t="shared" si="62"/>
        <v>0</v>
      </c>
      <c r="N190" s="19">
        <f t="shared" si="62"/>
        <v>95</v>
      </c>
      <c r="O190" s="19">
        <f t="shared" si="62"/>
        <v>0</v>
      </c>
      <c r="P190" s="19">
        <f t="shared" si="62"/>
        <v>0</v>
      </c>
      <c r="Q190" s="19">
        <f t="shared" si="62"/>
        <v>0</v>
      </c>
      <c r="R190" s="19">
        <f t="shared" si="62"/>
        <v>0</v>
      </c>
      <c r="S190" s="19">
        <f t="shared" si="62"/>
        <v>0</v>
      </c>
      <c r="T190" s="19">
        <f t="shared" si="62"/>
        <v>0</v>
      </c>
      <c r="U190" s="19">
        <f t="shared" si="62"/>
        <v>0</v>
      </c>
      <c r="V190" s="19">
        <f t="shared" si="62"/>
        <v>0</v>
      </c>
      <c r="W190" s="19">
        <f>VLOOKUP(Z190,主线配置!F:G,2,FALSE)</f>
        <v>1000186</v>
      </c>
      <c r="X190" s="19">
        <f>VLOOKUP(Z190,主线配置!H:J,3,FALSE)</f>
        <v>48</v>
      </c>
      <c r="Y190" s="11" t="str">
        <f>VLOOKUP(Z190,主线配置!H:I,2,FALSE)</f>
        <v>小花精</v>
      </c>
      <c r="Z190" s="11">
        <f t="shared" si="56"/>
        <v>186</v>
      </c>
    </row>
    <row r="191" spans="1:26" s="11" customFormat="1" x14ac:dyDescent="0.15">
      <c r="A191" s="19">
        <f t="shared" si="53"/>
        <v>1000187</v>
      </c>
      <c r="B191" s="19">
        <f t="shared" si="61"/>
        <v>0</v>
      </c>
      <c r="C191" s="19">
        <f t="shared" si="61"/>
        <v>0</v>
      </c>
      <c r="D191" s="19">
        <f t="shared" si="61"/>
        <v>0</v>
      </c>
      <c r="E191" s="19">
        <f t="shared" si="61"/>
        <v>0</v>
      </c>
      <c r="F191" s="19">
        <f>VLOOKUP(Z191,主线配置!H:N,6,FALSE)</f>
        <v>45287</v>
      </c>
      <c r="G191" s="19">
        <f>VLOOKUP(Z191,主线配置!H:N,4,FALSE)</f>
        <v>17876</v>
      </c>
      <c r="H191" s="19">
        <f t="shared" si="52"/>
        <v>0</v>
      </c>
      <c r="I191" s="19">
        <f>VLOOKUP(Z191,主线配置!H:N,5,FALSE)</f>
        <v>26815</v>
      </c>
      <c r="J191" s="19">
        <f t="shared" si="62"/>
        <v>0</v>
      </c>
      <c r="K191" s="19">
        <f t="shared" si="62"/>
        <v>100</v>
      </c>
      <c r="L191" s="19">
        <f t="shared" si="62"/>
        <v>0</v>
      </c>
      <c r="M191" s="19">
        <f t="shared" si="62"/>
        <v>0</v>
      </c>
      <c r="N191" s="19">
        <f t="shared" si="62"/>
        <v>95</v>
      </c>
      <c r="O191" s="19">
        <f t="shared" si="62"/>
        <v>0</v>
      </c>
      <c r="P191" s="19">
        <f t="shared" si="62"/>
        <v>0</v>
      </c>
      <c r="Q191" s="19">
        <f t="shared" si="62"/>
        <v>0</v>
      </c>
      <c r="R191" s="19">
        <f t="shared" si="62"/>
        <v>0</v>
      </c>
      <c r="S191" s="19">
        <f t="shared" si="62"/>
        <v>0</v>
      </c>
      <c r="T191" s="19">
        <f t="shared" si="62"/>
        <v>0</v>
      </c>
      <c r="U191" s="19">
        <f t="shared" si="62"/>
        <v>0</v>
      </c>
      <c r="V191" s="19">
        <f t="shared" si="62"/>
        <v>0</v>
      </c>
      <c r="W191" s="19">
        <f>VLOOKUP(Z191,主线配置!F:G,2,FALSE)</f>
        <v>1000187</v>
      </c>
      <c r="X191" s="19">
        <f>VLOOKUP(Z191,主线配置!H:J,3,FALSE)</f>
        <v>48</v>
      </c>
      <c r="Y191" s="11" t="str">
        <f>VLOOKUP(Z191,主线配置!H:I,2,FALSE)</f>
        <v>藤蔓怪</v>
      </c>
      <c r="Z191" s="11">
        <f t="shared" si="56"/>
        <v>187</v>
      </c>
    </row>
    <row r="192" spans="1:26" s="11" customFormat="1" x14ac:dyDescent="0.15">
      <c r="A192" s="19">
        <f t="shared" si="53"/>
        <v>1000188</v>
      </c>
      <c r="B192" s="19">
        <f t="shared" si="61"/>
        <v>0</v>
      </c>
      <c r="C192" s="19">
        <f t="shared" si="61"/>
        <v>0</v>
      </c>
      <c r="D192" s="19">
        <f t="shared" si="61"/>
        <v>0</v>
      </c>
      <c r="E192" s="19">
        <f t="shared" si="61"/>
        <v>0</v>
      </c>
      <c r="F192" s="19">
        <f>VLOOKUP(Z192,主线配置!H:N,6,FALSE)</f>
        <v>28602</v>
      </c>
      <c r="G192" s="19">
        <f>VLOOKUP(Z192,主线配置!H:N,4,FALSE)</f>
        <v>26815</v>
      </c>
      <c r="H192" s="19">
        <f t="shared" si="52"/>
        <v>0</v>
      </c>
      <c r="I192" s="19">
        <f>VLOOKUP(Z192,主线配置!H:N,5,FALSE)</f>
        <v>22346</v>
      </c>
      <c r="J192" s="19">
        <f t="shared" si="62"/>
        <v>0</v>
      </c>
      <c r="K192" s="19">
        <f t="shared" si="62"/>
        <v>100</v>
      </c>
      <c r="L192" s="19">
        <f t="shared" si="62"/>
        <v>0</v>
      </c>
      <c r="M192" s="19">
        <f t="shared" si="62"/>
        <v>0</v>
      </c>
      <c r="N192" s="19">
        <f t="shared" si="62"/>
        <v>95</v>
      </c>
      <c r="O192" s="19">
        <f t="shared" si="62"/>
        <v>0</v>
      </c>
      <c r="P192" s="19">
        <f t="shared" si="62"/>
        <v>0</v>
      </c>
      <c r="Q192" s="19">
        <f t="shared" si="62"/>
        <v>0</v>
      </c>
      <c r="R192" s="19">
        <f t="shared" si="62"/>
        <v>0</v>
      </c>
      <c r="S192" s="19">
        <f t="shared" si="62"/>
        <v>0</v>
      </c>
      <c r="T192" s="19">
        <f t="shared" si="62"/>
        <v>0</v>
      </c>
      <c r="U192" s="19">
        <f t="shared" si="62"/>
        <v>0</v>
      </c>
      <c r="V192" s="19">
        <f t="shared" si="62"/>
        <v>0</v>
      </c>
      <c r="W192" s="19">
        <f>VLOOKUP(Z192,主线配置!F:G,2,FALSE)</f>
        <v>1000188</v>
      </c>
      <c r="X192" s="19">
        <f>VLOOKUP(Z192,主线配置!H:J,3,FALSE)</f>
        <v>48</v>
      </c>
      <c r="Y192" s="11" t="str">
        <f>VLOOKUP(Z192,主线配置!H:I,2,FALSE)</f>
        <v>黄蜂怪</v>
      </c>
      <c r="Z192" s="11">
        <f t="shared" si="56"/>
        <v>188</v>
      </c>
    </row>
    <row r="193" spans="1:26" s="11" customFormat="1" x14ac:dyDescent="0.15">
      <c r="A193" s="19">
        <f t="shared" si="53"/>
        <v>1000189</v>
      </c>
      <c r="B193" s="19">
        <f t="shared" si="61"/>
        <v>0</v>
      </c>
      <c r="C193" s="19">
        <f t="shared" si="61"/>
        <v>0</v>
      </c>
      <c r="D193" s="19">
        <f t="shared" si="61"/>
        <v>0</v>
      </c>
      <c r="E193" s="19">
        <f t="shared" si="61"/>
        <v>0</v>
      </c>
      <c r="F193" s="19">
        <f>VLOOKUP(Z193,主线配置!H:N,6,FALSE)</f>
        <v>31780</v>
      </c>
      <c r="G193" s="19">
        <f>VLOOKUP(Z193,主线配置!H:N,4,FALSE)</f>
        <v>24580</v>
      </c>
      <c r="H193" s="19">
        <f t="shared" si="52"/>
        <v>0</v>
      </c>
      <c r="I193" s="19">
        <f>VLOOKUP(Z193,主线配置!H:N,5,FALSE)</f>
        <v>22346</v>
      </c>
      <c r="J193" s="19">
        <f t="shared" si="62"/>
        <v>0</v>
      </c>
      <c r="K193" s="19">
        <f t="shared" si="62"/>
        <v>100</v>
      </c>
      <c r="L193" s="19">
        <f t="shared" si="62"/>
        <v>0</v>
      </c>
      <c r="M193" s="19">
        <f t="shared" si="62"/>
        <v>0</v>
      </c>
      <c r="N193" s="19">
        <f t="shared" si="62"/>
        <v>95</v>
      </c>
      <c r="O193" s="19">
        <f t="shared" si="62"/>
        <v>0</v>
      </c>
      <c r="P193" s="19">
        <f t="shared" si="62"/>
        <v>0</v>
      </c>
      <c r="Q193" s="19">
        <f t="shared" si="62"/>
        <v>0</v>
      </c>
      <c r="R193" s="19">
        <f t="shared" si="62"/>
        <v>0</v>
      </c>
      <c r="S193" s="19">
        <f t="shared" si="62"/>
        <v>0</v>
      </c>
      <c r="T193" s="19">
        <f t="shared" si="62"/>
        <v>0</v>
      </c>
      <c r="U193" s="19">
        <f t="shared" si="62"/>
        <v>0</v>
      </c>
      <c r="V193" s="19">
        <f t="shared" si="62"/>
        <v>0</v>
      </c>
      <c r="W193" s="19">
        <f>VLOOKUP(Z193,主线配置!F:G,2,FALSE)</f>
        <v>1000189</v>
      </c>
      <c r="X193" s="19">
        <f>VLOOKUP(Z193,主线配置!H:J,3,FALSE)</f>
        <v>48</v>
      </c>
      <c r="Y193" s="11" t="str">
        <f>VLOOKUP(Z193,主线配置!H:I,2,FALSE)</f>
        <v>毒蘑菇</v>
      </c>
      <c r="Z193" s="11">
        <f t="shared" si="56"/>
        <v>189</v>
      </c>
    </row>
    <row r="194" spans="1:26" s="11" customFormat="1" x14ac:dyDescent="0.15">
      <c r="A194" s="19">
        <f t="shared" si="53"/>
        <v>1000190</v>
      </c>
      <c r="B194" s="19">
        <f t="shared" si="61"/>
        <v>0</v>
      </c>
      <c r="C194" s="19">
        <f t="shared" si="61"/>
        <v>0</v>
      </c>
      <c r="D194" s="19">
        <f t="shared" si="61"/>
        <v>0</v>
      </c>
      <c r="E194" s="19">
        <f t="shared" si="61"/>
        <v>0</v>
      </c>
      <c r="F194" s="19">
        <f>VLOOKUP(Z194,主线配置!H:N,6,FALSE)</f>
        <v>31780</v>
      </c>
      <c r="G194" s="19">
        <f>VLOOKUP(Z194,主线配置!H:N,4,FALSE)</f>
        <v>24580</v>
      </c>
      <c r="H194" s="19">
        <f t="shared" ref="H194:H257" si="63">H193</f>
        <v>0</v>
      </c>
      <c r="I194" s="19">
        <f>VLOOKUP(Z194,主线配置!H:N,5,FALSE)</f>
        <v>22346</v>
      </c>
      <c r="J194" s="19">
        <f t="shared" si="62"/>
        <v>0</v>
      </c>
      <c r="K194" s="19">
        <f t="shared" si="62"/>
        <v>100</v>
      </c>
      <c r="L194" s="19">
        <f t="shared" si="62"/>
        <v>0</v>
      </c>
      <c r="M194" s="19">
        <f t="shared" si="62"/>
        <v>0</v>
      </c>
      <c r="N194" s="19">
        <f t="shared" si="62"/>
        <v>95</v>
      </c>
      <c r="O194" s="19">
        <f t="shared" si="62"/>
        <v>0</v>
      </c>
      <c r="P194" s="19">
        <f t="shared" si="62"/>
        <v>0</v>
      </c>
      <c r="Q194" s="19">
        <f t="shared" si="62"/>
        <v>0</v>
      </c>
      <c r="R194" s="19">
        <f t="shared" si="62"/>
        <v>0</v>
      </c>
      <c r="S194" s="19">
        <f t="shared" si="62"/>
        <v>0</v>
      </c>
      <c r="T194" s="19">
        <f t="shared" si="62"/>
        <v>0</v>
      </c>
      <c r="U194" s="19">
        <f t="shared" si="62"/>
        <v>0</v>
      </c>
      <c r="V194" s="19">
        <f t="shared" si="62"/>
        <v>0</v>
      </c>
      <c r="W194" s="19">
        <f>VLOOKUP(Z194,主线配置!F:G,2,FALSE)</f>
        <v>1000190</v>
      </c>
      <c r="X194" s="19">
        <f>VLOOKUP(Z194,主线配置!H:J,3,FALSE)</f>
        <v>48</v>
      </c>
      <c r="Y194" s="11" t="str">
        <f>VLOOKUP(Z194,主线配置!H:I,2,FALSE)</f>
        <v>毒蘑菇</v>
      </c>
      <c r="Z194" s="11">
        <f t="shared" si="56"/>
        <v>190</v>
      </c>
    </row>
    <row r="195" spans="1:26" s="11" customFormat="1" x14ac:dyDescent="0.15">
      <c r="A195" s="19">
        <f t="shared" ref="A195:A258" si="64">W195</f>
        <v>1000191</v>
      </c>
      <c r="B195" s="19">
        <f t="shared" si="61"/>
        <v>0</v>
      </c>
      <c r="C195" s="19">
        <f t="shared" si="61"/>
        <v>0</v>
      </c>
      <c r="D195" s="19">
        <f t="shared" si="61"/>
        <v>0</v>
      </c>
      <c r="E195" s="19">
        <f t="shared" si="61"/>
        <v>0</v>
      </c>
      <c r="F195" s="19">
        <f>VLOOKUP(Z195,主线配置!H:N,6,FALSE)</f>
        <v>28602</v>
      </c>
      <c r="G195" s="19">
        <f>VLOOKUP(Z195,主线配置!H:N,4,FALSE)</f>
        <v>26815</v>
      </c>
      <c r="H195" s="19">
        <f t="shared" si="63"/>
        <v>0</v>
      </c>
      <c r="I195" s="19">
        <f>VLOOKUP(Z195,主线配置!H:N,5,FALSE)</f>
        <v>22346</v>
      </c>
      <c r="J195" s="19">
        <f t="shared" si="62"/>
        <v>0</v>
      </c>
      <c r="K195" s="19">
        <f t="shared" si="62"/>
        <v>100</v>
      </c>
      <c r="L195" s="19">
        <f t="shared" si="62"/>
        <v>0</v>
      </c>
      <c r="M195" s="19">
        <f t="shared" si="62"/>
        <v>0</v>
      </c>
      <c r="N195" s="19">
        <f t="shared" si="62"/>
        <v>95</v>
      </c>
      <c r="O195" s="19">
        <f t="shared" si="62"/>
        <v>0</v>
      </c>
      <c r="P195" s="19">
        <f t="shared" si="62"/>
        <v>0</v>
      </c>
      <c r="Q195" s="19">
        <f t="shared" si="62"/>
        <v>0</v>
      </c>
      <c r="R195" s="19">
        <f t="shared" si="62"/>
        <v>0</v>
      </c>
      <c r="S195" s="19">
        <f t="shared" si="62"/>
        <v>0</v>
      </c>
      <c r="T195" s="19">
        <f t="shared" si="62"/>
        <v>0</v>
      </c>
      <c r="U195" s="19">
        <f t="shared" si="62"/>
        <v>0</v>
      </c>
      <c r="V195" s="19">
        <f t="shared" si="62"/>
        <v>0</v>
      </c>
      <c r="W195" s="19">
        <f>VLOOKUP(Z195,主线配置!F:G,2,FALSE)</f>
        <v>1000191</v>
      </c>
      <c r="X195" s="19">
        <f>VLOOKUP(Z195,主线配置!H:J,3,FALSE)</f>
        <v>48</v>
      </c>
      <c r="Y195" s="11" t="str">
        <f>VLOOKUP(Z195,主线配置!H:I,2,FALSE)</f>
        <v>黄蜂怪</v>
      </c>
      <c r="Z195" s="11">
        <f t="shared" si="56"/>
        <v>191</v>
      </c>
    </row>
    <row r="196" spans="1:26" s="11" customFormat="1" x14ac:dyDescent="0.15">
      <c r="A196" s="19">
        <f t="shared" si="64"/>
        <v>1000192</v>
      </c>
      <c r="B196" s="19">
        <f t="shared" si="61"/>
        <v>0</v>
      </c>
      <c r="C196" s="19">
        <f t="shared" si="61"/>
        <v>0</v>
      </c>
      <c r="D196" s="19">
        <f t="shared" si="61"/>
        <v>0</v>
      </c>
      <c r="E196" s="19">
        <f t="shared" si="61"/>
        <v>0</v>
      </c>
      <c r="F196" s="19">
        <f>VLOOKUP(Z196,主线配置!H:N,6,FALSE)</f>
        <v>44004</v>
      </c>
      <c r="G196" s="19">
        <f>VLOOKUP(Z196,主线配置!H:N,4,FALSE)</f>
        <v>18994</v>
      </c>
      <c r="H196" s="19">
        <f t="shared" si="63"/>
        <v>0</v>
      </c>
      <c r="I196" s="19">
        <f>VLOOKUP(Z196,主线配置!H:N,5,FALSE)</f>
        <v>22346</v>
      </c>
      <c r="J196" s="19">
        <f t="shared" si="62"/>
        <v>0</v>
      </c>
      <c r="K196" s="19">
        <f t="shared" si="62"/>
        <v>100</v>
      </c>
      <c r="L196" s="19">
        <f t="shared" si="62"/>
        <v>0</v>
      </c>
      <c r="M196" s="19">
        <f t="shared" si="62"/>
        <v>0</v>
      </c>
      <c r="N196" s="19">
        <f t="shared" si="62"/>
        <v>95</v>
      </c>
      <c r="O196" s="19">
        <f t="shared" si="62"/>
        <v>0</v>
      </c>
      <c r="P196" s="19">
        <f t="shared" si="62"/>
        <v>0</v>
      </c>
      <c r="Q196" s="19">
        <f t="shared" si="62"/>
        <v>0</v>
      </c>
      <c r="R196" s="19">
        <f t="shared" si="62"/>
        <v>0</v>
      </c>
      <c r="S196" s="19">
        <f t="shared" si="62"/>
        <v>0</v>
      </c>
      <c r="T196" s="19">
        <f t="shared" si="62"/>
        <v>0</v>
      </c>
      <c r="U196" s="19">
        <f t="shared" si="62"/>
        <v>0</v>
      </c>
      <c r="V196" s="19">
        <f t="shared" si="62"/>
        <v>0</v>
      </c>
      <c r="W196" s="19">
        <f>VLOOKUP(Z196,主线配置!F:G,2,FALSE)</f>
        <v>1000192</v>
      </c>
      <c r="X196" s="19">
        <f>VLOOKUP(Z196,主线配置!H:J,3,FALSE)</f>
        <v>48</v>
      </c>
      <c r="Y196" s="11" t="str">
        <f>VLOOKUP(Z196,主线配置!H:I,2,FALSE)</f>
        <v>甲虫精</v>
      </c>
      <c r="Z196" s="11">
        <f t="shared" si="56"/>
        <v>192</v>
      </c>
    </row>
    <row r="197" spans="1:26" s="11" customFormat="1" x14ac:dyDescent="0.15">
      <c r="A197" s="19">
        <f t="shared" si="64"/>
        <v>1000193</v>
      </c>
      <c r="B197" s="19">
        <f t="shared" si="61"/>
        <v>0</v>
      </c>
      <c r="C197" s="19">
        <f t="shared" si="61"/>
        <v>0</v>
      </c>
      <c r="D197" s="19">
        <f t="shared" si="61"/>
        <v>0</v>
      </c>
      <c r="E197" s="19">
        <f t="shared" si="61"/>
        <v>0</v>
      </c>
      <c r="F197" s="19">
        <f>VLOOKUP(Z197,主线配置!H:N,6,FALSE)</f>
        <v>45287</v>
      </c>
      <c r="G197" s="19">
        <f>VLOOKUP(Z197,主线配置!H:N,4,FALSE)</f>
        <v>17876</v>
      </c>
      <c r="H197" s="19">
        <f t="shared" si="63"/>
        <v>0</v>
      </c>
      <c r="I197" s="19">
        <f>VLOOKUP(Z197,主线配置!H:N,5,FALSE)</f>
        <v>26815</v>
      </c>
      <c r="J197" s="19">
        <f t="shared" si="62"/>
        <v>0</v>
      </c>
      <c r="K197" s="19">
        <f t="shared" si="62"/>
        <v>100</v>
      </c>
      <c r="L197" s="19">
        <f t="shared" si="62"/>
        <v>0</v>
      </c>
      <c r="M197" s="19">
        <f t="shared" si="62"/>
        <v>0</v>
      </c>
      <c r="N197" s="19">
        <f t="shared" si="62"/>
        <v>95</v>
      </c>
      <c r="O197" s="19">
        <f t="shared" si="62"/>
        <v>0</v>
      </c>
      <c r="P197" s="19">
        <f t="shared" si="62"/>
        <v>0</v>
      </c>
      <c r="Q197" s="19">
        <f t="shared" si="62"/>
        <v>0</v>
      </c>
      <c r="R197" s="19">
        <f t="shared" si="62"/>
        <v>0</v>
      </c>
      <c r="S197" s="19">
        <f t="shared" si="62"/>
        <v>0</v>
      </c>
      <c r="T197" s="19">
        <f t="shared" si="62"/>
        <v>0</v>
      </c>
      <c r="U197" s="19">
        <f t="shared" si="62"/>
        <v>0</v>
      </c>
      <c r="V197" s="19">
        <f t="shared" si="62"/>
        <v>0</v>
      </c>
      <c r="W197" s="19">
        <f>VLOOKUP(Z197,主线配置!F:G,2,FALSE)</f>
        <v>1000193</v>
      </c>
      <c r="X197" s="19">
        <f>VLOOKUP(Z197,主线配置!H:J,3,FALSE)</f>
        <v>48</v>
      </c>
      <c r="Y197" s="11" t="str">
        <f>VLOOKUP(Z197,主线配置!H:I,2,FALSE)</f>
        <v>藤蔓怪</v>
      </c>
      <c r="Z197" s="11">
        <f t="shared" si="56"/>
        <v>193</v>
      </c>
    </row>
    <row r="198" spans="1:26" s="11" customFormat="1" x14ac:dyDescent="0.15">
      <c r="A198" s="19">
        <f t="shared" si="64"/>
        <v>1000194</v>
      </c>
      <c r="B198" s="19">
        <f t="shared" si="61"/>
        <v>0</v>
      </c>
      <c r="C198" s="19">
        <f t="shared" si="61"/>
        <v>0</v>
      </c>
      <c r="D198" s="19">
        <f t="shared" si="61"/>
        <v>0</v>
      </c>
      <c r="E198" s="19">
        <f t="shared" si="61"/>
        <v>0</v>
      </c>
      <c r="F198" s="19">
        <f>VLOOKUP(Z198,主线配置!H:N,6,FALSE)</f>
        <v>45287</v>
      </c>
      <c r="G198" s="19">
        <f>VLOOKUP(Z198,主线配置!H:N,4,FALSE)</f>
        <v>17876</v>
      </c>
      <c r="H198" s="19">
        <f t="shared" si="63"/>
        <v>0</v>
      </c>
      <c r="I198" s="19">
        <f>VLOOKUP(Z198,主线配置!H:N,5,FALSE)</f>
        <v>26815</v>
      </c>
      <c r="J198" s="19">
        <f t="shared" si="62"/>
        <v>0</v>
      </c>
      <c r="K198" s="19">
        <f t="shared" si="62"/>
        <v>100</v>
      </c>
      <c r="L198" s="19">
        <f t="shared" si="62"/>
        <v>0</v>
      </c>
      <c r="M198" s="19">
        <f t="shared" si="62"/>
        <v>0</v>
      </c>
      <c r="N198" s="19">
        <f t="shared" si="62"/>
        <v>95</v>
      </c>
      <c r="O198" s="19">
        <f t="shared" si="62"/>
        <v>0</v>
      </c>
      <c r="P198" s="19">
        <f t="shared" si="62"/>
        <v>0</v>
      </c>
      <c r="Q198" s="19">
        <f t="shared" si="62"/>
        <v>0</v>
      </c>
      <c r="R198" s="19">
        <f t="shared" si="62"/>
        <v>0</v>
      </c>
      <c r="S198" s="19">
        <f t="shared" si="62"/>
        <v>0</v>
      </c>
      <c r="T198" s="19">
        <f t="shared" si="62"/>
        <v>0</v>
      </c>
      <c r="U198" s="19">
        <f t="shared" si="62"/>
        <v>0</v>
      </c>
      <c r="V198" s="19">
        <f t="shared" si="62"/>
        <v>0</v>
      </c>
      <c r="W198" s="19">
        <f>VLOOKUP(Z198,主线配置!F:G,2,FALSE)</f>
        <v>1000194</v>
      </c>
      <c r="X198" s="19">
        <f>VLOOKUP(Z198,主线配置!H:J,3,FALSE)</f>
        <v>48</v>
      </c>
      <c r="Y198" s="11" t="str">
        <f>VLOOKUP(Z198,主线配置!H:I,2,FALSE)</f>
        <v>藤蔓怪</v>
      </c>
      <c r="Z198" s="11">
        <f t="shared" si="56"/>
        <v>194</v>
      </c>
    </row>
    <row r="199" spans="1:26" s="11" customFormat="1" x14ac:dyDescent="0.15">
      <c r="A199" s="19">
        <f t="shared" si="64"/>
        <v>1000195</v>
      </c>
      <c r="B199" s="19">
        <f t="shared" ref="B199:E214" si="65">B198</f>
        <v>0</v>
      </c>
      <c r="C199" s="19">
        <f t="shared" si="65"/>
        <v>0</v>
      </c>
      <c r="D199" s="19">
        <f t="shared" si="65"/>
        <v>0</v>
      </c>
      <c r="E199" s="19">
        <f t="shared" si="65"/>
        <v>0</v>
      </c>
      <c r="F199" s="19">
        <f>VLOOKUP(Z199,主线配置!H:N,6,FALSE)</f>
        <v>31780</v>
      </c>
      <c r="G199" s="19">
        <f>VLOOKUP(Z199,主线配置!H:N,4,FALSE)</f>
        <v>24580</v>
      </c>
      <c r="H199" s="19">
        <f t="shared" si="63"/>
        <v>0</v>
      </c>
      <c r="I199" s="19">
        <f>VLOOKUP(Z199,主线配置!H:N,5,FALSE)</f>
        <v>22346</v>
      </c>
      <c r="J199" s="19">
        <f t="shared" ref="J199:V214" si="66">J198</f>
        <v>0</v>
      </c>
      <c r="K199" s="19">
        <f t="shared" si="66"/>
        <v>100</v>
      </c>
      <c r="L199" s="19">
        <f t="shared" si="66"/>
        <v>0</v>
      </c>
      <c r="M199" s="19">
        <f t="shared" si="66"/>
        <v>0</v>
      </c>
      <c r="N199" s="19">
        <f t="shared" si="66"/>
        <v>95</v>
      </c>
      <c r="O199" s="19">
        <f t="shared" si="66"/>
        <v>0</v>
      </c>
      <c r="P199" s="19">
        <f t="shared" si="66"/>
        <v>0</v>
      </c>
      <c r="Q199" s="19">
        <f t="shared" si="66"/>
        <v>0</v>
      </c>
      <c r="R199" s="19">
        <f t="shared" si="66"/>
        <v>0</v>
      </c>
      <c r="S199" s="19">
        <f t="shared" si="66"/>
        <v>0</v>
      </c>
      <c r="T199" s="19">
        <f t="shared" si="66"/>
        <v>0</v>
      </c>
      <c r="U199" s="19">
        <f t="shared" si="66"/>
        <v>0</v>
      </c>
      <c r="V199" s="19">
        <f t="shared" si="66"/>
        <v>0</v>
      </c>
      <c r="W199" s="19">
        <f>VLOOKUP(Z199,主线配置!F:G,2,FALSE)</f>
        <v>1000195</v>
      </c>
      <c r="X199" s="19">
        <f>VLOOKUP(Z199,主线配置!H:J,3,FALSE)</f>
        <v>48</v>
      </c>
      <c r="Y199" s="11" t="str">
        <f>VLOOKUP(Z199,主线配置!H:I,2,FALSE)</f>
        <v>毒蘑菇</v>
      </c>
      <c r="Z199" s="11">
        <f t="shared" ref="Z199:Z262" si="67">Z198+1</f>
        <v>195</v>
      </c>
    </row>
    <row r="200" spans="1:26" s="11" customFormat="1" x14ac:dyDescent="0.15">
      <c r="A200" s="19">
        <f t="shared" si="64"/>
        <v>1000196</v>
      </c>
      <c r="B200" s="19">
        <f t="shared" si="65"/>
        <v>0</v>
      </c>
      <c r="C200" s="19">
        <f t="shared" si="65"/>
        <v>0</v>
      </c>
      <c r="D200" s="19">
        <f t="shared" si="65"/>
        <v>0</v>
      </c>
      <c r="E200" s="19">
        <f t="shared" si="65"/>
        <v>0</v>
      </c>
      <c r="F200" s="19">
        <f>VLOOKUP(Z200,主线配置!H:N,6,FALSE)</f>
        <v>28602</v>
      </c>
      <c r="G200" s="19">
        <f>VLOOKUP(Z200,主线配置!H:N,4,FALSE)</f>
        <v>26815</v>
      </c>
      <c r="H200" s="19">
        <f t="shared" si="63"/>
        <v>0</v>
      </c>
      <c r="I200" s="19">
        <f>VLOOKUP(Z200,主线配置!H:N,5,FALSE)</f>
        <v>22346</v>
      </c>
      <c r="J200" s="19">
        <f t="shared" si="66"/>
        <v>0</v>
      </c>
      <c r="K200" s="19">
        <f t="shared" si="66"/>
        <v>100</v>
      </c>
      <c r="L200" s="19">
        <f t="shared" si="66"/>
        <v>0</v>
      </c>
      <c r="M200" s="19">
        <f t="shared" si="66"/>
        <v>0</v>
      </c>
      <c r="N200" s="19">
        <f t="shared" si="66"/>
        <v>95</v>
      </c>
      <c r="O200" s="19">
        <f t="shared" si="66"/>
        <v>0</v>
      </c>
      <c r="P200" s="19">
        <f t="shared" si="66"/>
        <v>0</v>
      </c>
      <c r="Q200" s="19">
        <f t="shared" si="66"/>
        <v>0</v>
      </c>
      <c r="R200" s="19">
        <f t="shared" si="66"/>
        <v>0</v>
      </c>
      <c r="S200" s="19">
        <f t="shared" si="66"/>
        <v>0</v>
      </c>
      <c r="T200" s="19">
        <f t="shared" si="66"/>
        <v>0</v>
      </c>
      <c r="U200" s="19">
        <f t="shared" si="66"/>
        <v>0</v>
      </c>
      <c r="V200" s="19">
        <f t="shared" si="66"/>
        <v>0</v>
      </c>
      <c r="W200" s="19">
        <f>VLOOKUP(Z200,主线配置!F:G,2,FALSE)</f>
        <v>1000196</v>
      </c>
      <c r="X200" s="19">
        <f>VLOOKUP(Z200,主线配置!H:J,3,FALSE)</f>
        <v>48</v>
      </c>
      <c r="Y200" s="11" t="str">
        <f>VLOOKUP(Z200,主线配置!H:I,2,FALSE)</f>
        <v>黄蜂怪</v>
      </c>
      <c r="Z200" s="11">
        <f t="shared" si="67"/>
        <v>196</v>
      </c>
    </row>
    <row r="201" spans="1:26" s="11" customFormat="1" x14ac:dyDescent="0.15">
      <c r="A201" s="19">
        <f t="shared" si="64"/>
        <v>1000197</v>
      </c>
      <c r="B201" s="19">
        <f t="shared" si="65"/>
        <v>0</v>
      </c>
      <c r="C201" s="19">
        <f t="shared" si="65"/>
        <v>0</v>
      </c>
      <c r="D201" s="19">
        <f t="shared" si="65"/>
        <v>0</v>
      </c>
      <c r="E201" s="19">
        <f t="shared" si="65"/>
        <v>0</v>
      </c>
      <c r="F201" s="19">
        <f>VLOOKUP(Z201,主线配置!H:N,6,FALSE)</f>
        <v>45287</v>
      </c>
      <c r="G201" s="19">
        <f>VLOOKUP(Z201,主线配置!H:N,4,FALSE)</f>
        <v>17876</v>
      </c>
      <c r="H201" s="19">
        <f t="shared" si="63"/>
        <v>0</v>
      </c>
      <c r="I201" s="19">
        <f>VLOOKUP(Z201,主线配置!H:N,5,FALSE)</f>
        <v>26815</v>
      </c>
      <c r="J201" s="19">
        <f t="shared" si="66"/>
        <v>0</v>
      </c>
      <c r="K201" s="19">
        <f t="shared" si="66"/>
        <v>100</v>
      </c>
      <c r="L201" s="19">
        <f t="shared" si="66"/>
        <v>0</v>
      </c>
      <c r="M201" s="19">
        <f t="shared" si="66"/>
        <v>0</v>
      </c>
      <c r="N201" s="19">
        <f t="shared" si="66"/>
        <v>95</v>
      </c>
      <c r="O201" s="19">
        <f t="shared" si="66"/>
        <v>0</v>
      </c>
      <c r="P201" s="19">
        <f t="shared" si="66"/>
        <v>0</v>
      </c>
      <c r="Q201" s="19">
        <f t="shared" si="66"/>
        <v>0</v>
      </c>
      <c r="R201" s="19">
        <f t="shared" si="66"/>
        <v>0</v>
      </c>
      <c r="S201" s="19">
        <f t="shared" si="66"/>
        <v>0</v>
      </c>
      <c r="T201" s="19">
        <f t="shared" si="66"/>
        <v>0</v>
      </c>
      <c r="U201" s="19">
        <f t="shared" si="66"/>
        <v>0</v>
      </c>
      <c r="V201" s="19">
        <f t="shared" si="66"/>
        <v>0</v>
      </c>
      <c r="W201" s="19">
        <f>VLOOKUP(Z201,主线配置!F:G,2,FALSE)</f>
        <v>1000197</v>
      </c>
      <c r="X201" s="19">
        <f>VLOOKUP(Z201,主线配置!H:J,3,FALSE)</f>
        <v>48</v>
      </c>
      <c r="Y201" s="11" t="str">
        <f>VLOOKUP(Z201,主线配置!H:I,2,FALSE)</f>
        <v>藤蔓怪</v>
      </c>
      <c r="Z201" s="11">
        <f t="shared" si="67"/>
        <v>197</v>
      </c>
    </row>
    <row r="202" spans="1:26" s="11" customFormat="1" x14ac:dyDescent="0.15">
      <c r="A202" s="19">
        <f t="shared" si="64"/>
        <v>1000198</v>
      </c>
      <c r="B202" s="19">
        <f t="shared" si="65"/>
        <v>0</v>
      </c>
      <c r="C202" s="19">
        <f t="shared" si="65"/>
        <v>0</v>
      </c>
      <c r="D202" s="19">
        <f t="shared" si="65"/>
        <v>0</v>
      </c>
      <c r="E202" s="19">
        <f t="shared" si="65"/>
        <v>0</v>
      </c>
      <c r="F202" s="19">
        <f>VLOOKUP(Z202,主线配置!H:N,6,FALSE)</f>
        <v>45287</v>
      </c>
      <c r="G202" s="19">
        <f>VLOOKUP(Z202,主线配置!H:N,4,FALSE)</f>
        <v>17876</v>
      </c>
      <c r="H202" s="19">
        <f t="shared" si="63"/>
        <v>0</v>
      </c>
      <c r="I202" s="19">
        <f>VLOOKUP(Z202,主线配置!H:N,5,FALSE)</f>
        <v>26815</v>
      </c>
      <c r="J202" s="19">
        <f t="shared" si="66"/>
        <v>0</v>
      </c>
      <c r="K202" s="19">
        <f t="shared" si="66"/>
        <v>100</v>
      </c>
      <c r="L202" s="19">
        <f t="shared" si="66"/>
        <v>0</v>
      </c>
      <c r="M202" s="19">
        <f t="shared" si="66"/>
        <v>0</v>
      </c>
      <c r="N202" s="19">
        <f t="shared" si="66"/>
        <v>95</v>
      </c>
      <c r="O202" s="19">
        <f t="shared" si="66"/>
        <v>0</v>
      </c>
      <c r="P202" s="19">
        <f t="shared" si="66"/>
        <v>0</v>
      </c>
      <c r="Q202" s="19">
        <f t="shared" si="66"/>
        <v>0</v>
      </c>
      <c r="R202" s="19">
        <f t="shared" si="66"/>
        <v>0</v>
      </c>
      <c r="S202" s="19">
        <f t="shared" si="66"/>
        <v>0</v>
      </c>
      <c r="T202" s="19">
        <f t="shared" si="66"/>
        <v>0</v>
      </c>
      <c r="U202" s="19">
        <f t="shared" si="66"/>
        <v>0</v>
      </c>
      <c r="V202" s="19">
        <f t="shared" si="66"/>
        <v>0</v>
      </c>
      <c r="W202" s="19">
        <f>VLOOKUP(Z202,主线配置!F:G,2,FALSE)</f>
        <v>1000198</v>
      </c>
      <c r="X202" s="19">
        <f>VLOOKUP(Z202,主线配置!H:J,3,FALSE)</f>
        <v>48</v>
      </c>
      <c r="Y202" s="11" t="str">
        <f>VLOOKUP(Z202,主线配置!H:I,2,FALSE)</f>
        <v>藤蔓怪</v>
      </c>
      <c r="Z202" s="11">
        <f t="shared" si="67"/>
        <v>198</v>
      </c>
    </row>
    <row r="203" spans="1:26" s="11" customFormat="1" x14ac:dyDescent="0.15">
      <c r="A203" s="19">
        <f t="shared" si="64"/>
        <v>1000199</v>
      </c>
      <c r="B203" s="19">
        <f t="shared" si="65"/>
        <v>0</v>
      </c>
      <c r="C203" s="19">
        <f t="shared" si="65"/>
        <v>0</v>
      </c>
      <c r="D203" s="19">
        <f t="shared" si="65"/>
        <v>0</v>
      </c>
      <c r="E203" s="19">
        <f t="shared" si="65"/>
        <v>0</v>
      </c>
      <c r="F203" s="19">
        <f>VLOOKUP(Z203,主线配置!H:N,6,FALSE)</f>
        <v>44004</v>
      </c>
      <c r="G203" s="19">
        <f>VLOOKUP(Z203,主线配置!H:N,4,FALSE)</f>
        <v>18994</v>
      </c>
      <c r="H203" s="19">
        <f t="shared" si="63"/>
        <v>0</v>
      </c>
      <c r="I203" s="19">
        <f>VLOOKUP(Z203,主线配置!H:N,5,FALSE)</f>
        <v>22346</v>
      </c>
      <c r="J203" s="19">
        <f t="shared" si="66"/>
        <v>0</v>
      </c>
      <c r="K203" s="19">
        <f t="shared" si="66"/>
        <v>100</v>
      </c>
      <c r="L203" s="19">
        <f t="shared" si="66"/>
        <v>0</v>
      </c>
      <c r="M203" s="19">
        <f t="shared" si="66"/>
        <v>0</v>
      </c>
      <c r="N203" s="19">
        <f t="shared" si="66"/>
        <v>95</v>
      </c>
      <c r="O203" s="19">
        <f t="shared" si="66"/>
        <v>0</v>
      </c>
      <c r="P203" s="19">
        <f t="shared" si="66"/>
        <v>0</v>
      </c>
      <c r="Q203" s="19">
        <f t="shared" si="66"/>
        <v>0</v>
      </c>
      <c r="R203" s="19">
        <f t="shared" si="66"/>
        <v>0</v>
      </c>
      <c r="S203" s="19">
        <f t="shared" si="66"/>
        <v>0</v>
      </c>
      <c r="T203" s="19">
        <f t="shared" si="66"/>
        <v>0</v>
      </c>
      <c r="U203" s="19">
        <f t="shared" si="66"/>
        <v>0</v>
      </c>
      <c r="V203" s="19">
        <f t="shared" si="66"/>
        <v>0</v>
      </c>
      <c r="W203" s="19">
        <f>VLOOKUP(Z203,主线配置!F:G,2,FALSE)</f>
        <v>1000199</v>
      </c>
      <c r="X203" s="19">
        <f>VLOOKUP(Z203,主线配置!H:J,3,FALSE)</f>
        <v>48</v>
      </c>
      <c r="Y203" s="11" t="str">
        <f>VLOOKUP(Z203,主线配置!H:I,2,FALSE)</f>
        <v>甲虫精</v>
      </c>
      <c r="Z203" s="11">
        <f t="shared" si="67"/>
        <v>199</v>
      </c>
    </row>
    <row r="204" spans="1:26" s="11" customFormat="1" x14ac:dyDescent="0.15">
      <c r="A204" s="19">
        <f t="shared" si="64"/>
        <v>1000200</v>
      </c>
      <c r="B204" s="19">
        <f t="shared" si="65"/>
        <v>0</v>
      </c>
      <c r="C204" s="19">
        <f t="shared" si="65"/>
        <v>0</v>
      </c>
      <c r="D204" s="19">
        <f t="shared" si="65"/>
        <v>0</v>
      </c>
      <c r="E204" s="19">
        <f t="shared" si="65"/>
        <v>0</v>
      </c>
      <c r="F204" s="19">
        <f>VLOOKUP(Z204,主线配置!H:N,6,FALSE)</f>
        <v>35753</v>
      </c>
      <c r="G204" s="19">
        <f>VLOOKUP(Z204,主线配置!H:N,4,FALSE)</f>
        <v>22346</v>
      </c>
      <c r="H204" s="19">
        <f t="shared" si="63"/>
        <v>0</v>
      </c>
      <c r="I204" s="19">
        <f>VLOOKUP(Z204,主线配置!H:N,5,FALSE)</f>
        <v>22346</v>
      </c>
      <c r="J204" s="19">
        <f t="shared" si="66"/>
        <v>0</v>
      </c>
      <c r="K204" s="19">
        <f t="shared" si="66"/>
        <v>100</v>
      </c>
      <c r="L204" s="19">
        <f t="shared" si="66"/>
        <v>0</v>
      </c>
      <c r="M204" s="19">
        <f t="shared" si="66"/>
        <v>0</v>
      </c>
      <c r="N204" s="19">
        <f t="shared" si="66"/>
        <v>95</v>
      </c>
      <c r="O204" s="19">
        <f t="shared" si="66"/>
        <v>0</v>
      </c>
      <c r="P204" s="19">
        <f t="shared" si="66"/>
        <v>0</v>
      </c>
      <c r="Q204" s="19">
        <f t="shared" si="66"/>
        <v>0</v>
      </c>
      <c r="R204" s="19">
        <f t="shared" si="66"/>
        <v>0</v>
      </c>
      <c r="S204" s="19">
        <f t="shared" si="66"/>
        <v>0</v>
      </c>
      <c r="T204" s="19">
        <f t="shared" si="66"/>
        <v>0</v>
      </c>
      <c r="U204" s="19">
        <f t="shared" si="66"/>
        <v>0</v>
      </c>
      <c r="V204" s="19">
        <f t="shared" si="66"/>
        <v>0</v>
      </c>
      <c r="W204" s="19">
        <f>VLOOKUP(Z204,主线配置!F:G,2,FALSE)</f>
        <v>1000200</v>
      </c>
      <c r="X204" s="19">
        <f>VLOOKUP(Z204,主线配置!H:J,3,FALSE)</f>
        <v>48</v>
      </c>
      <c r="Y204" s="11" t="str">
        <f>VLOOKUP(Z204,主线配置!H:I,2,FALSE)</f>
        <v>小花精</v>
      </c>
      <c r="Z204" s="11">
        <f t="shared" si="67"/>
        <v>200</v>
      </c>
    </row>
    <row r="205" spans="1:26" s="11" customFormat="1" x14ac:dyDescent="0.15">
      <c r="A205" s="19">
        <f t="shared" si="64"/>
        <v>1000201</v>
      </c>
      <c r="B205" s="19">
        <f t="shared" si="65"/>
        <v>0</v>
      </c>
      <c r="C205" s="19">
        <f t="shared" si="65"/>
        <v>0</v>
      </c>
      <c r="D205" s="19">
        <f t="shared" si="65"/>
        <v>0</v>
      </c>
      <c r="E205" s="19">
        <f t="shared" si="65"/>
        <v>0</v>
      </c>
      <c r="F205" s="19">
        <f>VLOOKUP(Z205,主线配置!H:N,6,FALSE)</f>
        <v>35753</v>
      </c>
      <c r="G205" s="19">
        <f>VLOOKUP(Z205,主线配置!H:N,4,FALSE)</f>
        <v>22346</v>
      </c>
      <c r="H205" s="19">
        <f t="shared" si="63"/>
        <v>0</v>
      </c>
      <c r="I205" s="19">
        <f>VLOOKUP(Z205,主线配置!H:N,5,FALSE)</f>
        <v>22346</v>
      </c>
      <c r="J205" s="19">
        <f t="shared" si="66"/>
        <v>0</v>
      </c>
      <c r="K205" s="19">
        <f t="shared" si="66"/>
        <v>100</v>
      </c>
      <c r="L205" s="19">
        <f t="shared" si="66"/>
        <v>0</v>
      </c>
      <c r="M205" s="19">
        <f t="shared" si="66"/>
        <v>0</v>
      </c>
      <c r="N205" s="19">
        <f t="shared" si="66"/>
        <v>95</v>
      </c>
      <c r="O205" s="19">
        <f t="shared" si="66"/>
        <v>0</v>
      </c>
      <c r="P205" s="19">
        <f t="shared" si="66"/>
        <v>0</v>
      </c>
      <c r="Q205" s="19">
        <f t="shared" si="66"/>
        <v>0</v>
      </c>
      <c r="R205" s="19">
        <f t="shared" si="66"/>
        <v>0</v>
      </c>
      <c r="S205" s="19">
        <f t="shared" si="66"/>
        <v>0</v>
      </c>
      <c r="T205" s="19">
        <f t="shared" si="66"/>
        <v>0</v>
      </c>
      <c r="U205" s="19">
        <f t="shared" si="66"/>
        <v>0</v>
      </c>
      <c r="V205" s="19">
        <f t="shared" si="66"/>
        <v>0</v>
      </c>
      <c r="W205" s="19">
        <f>VLOOKUP(Z205,主线配置!F:G,2,FALSE)</f>
        <v>1000201</v>
      </c>
      <c r="X205" s="19">
        <f>VLOOKUP(Z205,主线配置!H:J,3,FALSE)</f>
        <v>48</v>
      </c>
      <c r="Y205" s="11" t="str">
        <f>VLOOKUP(Z205,主线配置!H:I,2,FALSE)</f>
        <v>小花精</v>
      </c>
      <c r="Z205" s="11">
        <f t="shared" si="67"/>
        <v>201</v>
      </c>
    </row>
    <row r="206" spans="1:26" s="11" customFormat="1" x14ac:dyDescent="0.15">
      <c r="A206" s="19">
        <f t="shared" si="64"/>
        <v>1000202</v>
      </c>
      <c r="B206" s="19">
        <f t="shared" si="65"/>
        <v>0</v>
      </c>
      <c r="C206" s="19">
        <f t="shared" si="65"/>
        <v>0</v>
      </c>
      <c r="D206" s="19">
        <f t="shared" si="65"/>
        <v>0</v>
      </c>
      <c r="E206" s="19">
        <f t="shared" si="65"/>
        <v>0</v>
      </c>
      <c r="F206" s="19">
        <f>VLOOKUP(Z206,主线配置!H:N,6,FALSE)</f>
        <v>44004</v>
      </c>
      <c r="G206" s="19">
        <f>VLOOKUP(Z206,主线配置!H:N,4,FALSE)</f>
        <v>18994</v>
      </c>
      <c r="H206" s="19">
        <f t="shared" si="63"/>
        <v>0</v>
      </c>
      <c r="I206" s="19">
        <f>VLOOKUP(Z206,主线配置!H:N,5,FALSE)</f>
        <v>22346</v>
      </c>
      <c r="J206" s="19">
        <f t="shared" si="66"/>
        <v>0</v>
      </c>
      <c r="K206" s="19">
        <f t="shared" si="66"/>
        <v>100</v>
      </c>
      <c r="L206" s="19">
        <f t="shared" si="66"/>
        <v>0</v>
      </c>
      <c r="M206" s="19">
        <f t="shared" si="66"/>
        <v>0</v>
      </c>
      <c r="N206" s="19">
        <f t="shared" si="66"/>
        <v>95</v>
      </c>
      <c r="O206" s="19">
        <f t="shared" si="66"/>
        <v>0</v>
      </c>
      <c r="P206" s="19">
        <f t="shared" si="66"/>
        <v>0</v>
      </c>
      <c r="Q206" s="19">
        <f t="shared" si="66"/>
        <v>0</v>
      </c>
      <c r="R206" s="19">
        <f t="shared" si="66"/>
        <v>0</v>
      </c>
      <c r="S206" s="19">
        <f t="shared" si="66"/>
        <v>0</v>
      </c>
      <c r="T206" s="19">
        <f t="shared" si="66"/>
        <v>0</v>
      </c>
      <c r="U206" s="19">
        <f t="shared" si="66"/>
        <v>0</v>
      </c>
      <c r="V206" s="19">
        <f t="shared" si="66"/>
        <v>0</v>
      </c>
      <c r="W206" s="19">
        <f>VLOOKUP(Z206,主线配置!F:G,2,FALSE)</f>
        <v>1000202</v>
      </c>
      <c r="X206" s="19">
        <f>VLOOKUP(Z206,主线配置!H:J,3,FALSE)</f>
        <v>48</v>
      </c>
      <c r="Y206" s="11" t="str">
        <f>VLOOKUP(Z206,主线配置!H:I,2,FALSE)</f>
        <v>甲虫精</v>
      </c>
      <c r="Z206" s="11">
        <f t="shared" si="67"/>
        <v>202</v>
      </c>
    </row>
    <row r="207" spans="1:26" s="11" customFormat="1" x14ac:dyDescent="0.15">
      <c r="A207" s="19">
        <f t="shared" si="64"/>
        <v>1000203</v>
      </c>
      <c r="B207" s="19">
        <f t="shared" si="65"/>
        <v>0</v>
      </c>
      <c r="C207" s="19">
        <f t="shared" si="65"/>
        <v>0</v>
      </c>
      <c r="D207" s="19">
        <f t="shared" si="65"/>
        <v>0</v>
      </c>
      <c r="E207" s="19">
        <f t="shared" si="65"/>
        <v>0</v>
      </c>
      <c r="F207" s="19">
        <f>VLOOKUP(Z207,主线配置!H:N,6,FALSE)</f>
        <v>30033</v>
      </c>
      <c r="G207" s="19">
        <f>VLOOKUP(Z207,主线配置!H:N,4,FALSE)</f>
        <v>26815</v>
      </c>
      <c r="H207" s="19">
        <f t="shared" si="63"/>
        <v>0</v>
      </c>
      <c r="I207" s="19">
        <f>VLOOKUP(Z207,主线配置!H:N,5,FALSE)</f>
        <v>17876</v>
      </c>
      <c r="J207" s="19">
        <f t="shared" si="66"/>
        <v>0</v>
      </c>
      <c r="K207" s="19">
        <f t="shared" si="66"/>
        <v>100</v>
      </c>
      <c r="L207" s="19">
        <f t="shared" si="66"/>
        <v>0</v>
      </c>
      <c r="M207" s="19">
        <f t="shared" si="66"/>
        <v>0</v>
      </c>
      <c r="N207" s="19">
        <f t="shared" si="66"/>
        <v>95</v>
      </c>
      <c r="O207" s="19">
        <f t="shared" si="66"/>
        <v>0</v>
      </c>
      <c r="P207" s="19">
        <f t="shared" si="66"/>
        <v>0</v>
      </c>
      <c r="Q207" s="19">
        <f t="shared" si="66"/>
        <v>0</v>
      </c>
      <c r="R207" s="19">
        <f t="shared" si="66"/>
        <v>0</v>
      </c>
      <c r="S207" s="19">
        <f t="shared" si="66"/>
        <v>0</v>
      </c>
      <c r="T207" s="19">
        <f t="shared" si="66"/>
        <v>0</v>
      </c>
      <c r="U207" s="19">
        <f t="shared" si="66"/>
        <v>0</v>
      </c>
      <c r="V207" s="19">
        <f t="shared" si="66"/>
        <v>0</v>
      </c>
      <c r="W207" s="19">
        <f>VLOOKUP(Z207,主线配置!F:G,2,FALSE)</f>
        <v>1000203</v>
      </c>
      <c r="X207" s="19">
        <f>VLOOKUP(Z207,主线配置!H:J,3,FALSE)</f>
        <v>48</v>
      </c>
      <c r="Y207" s="11" t="str">
        <f>VLOOKUP(Z207,主线配置!H:I,2,FALSE)</f>
        <v>食人花</v>
      </c>
      <c r="Z207" s="11">
        <f t="shared" si="67"/>
        <v>203</v>
      </c>
    </row>
    <row r="208" spans="1:26" s="11" customFormat="1" x14ac:dyDescent="0.15">
      <c r="A208" s="19">
        <f t="shared" si="64"/>
        <v>1000204</v>
      </c>
      <c r="B208" s="19">
        <f t="shared" si="65"/>
        <v>0</v>
      </c>
      <c r="C208" s="19">
        <f t="shared" si="65"/>
        <v>0</v>
      </c>
      <c r="D208" s="19">
        <f t="shared" si="65"/>
        <v>0</v>
      </c>
      <c r="E208" s="19">
        <f t="shared" si="65"/>
        <v>0</v>
      </c>
      <c r="F208" s="19">
        <f>VLOOKUP(Z208,主线配置!H:N,6,FALSE)</f>
        <v>35753</v>
      </c>
      <c r="G208" s="19">
        <f>VLOOKUP(Z208,主线配置!H:N,4,FALSE)</f>
        <v>22346</v>
      </c>
      <c r="H208" s="19">
        <f t="shared" si="63"/>
        <v>0</v>
      </c>
      <c r="I208" s="19">
        <f>VLOOKUP(Z208,主线配置!H:N,5,FALSE)</f>
        <v>22346</v>
      </c>
      <c r="J208" s="19">
        <f t="shared" si="66"/>
        <v>0</v>
      </c>
      <c r="K208" s="19">
        <f t="shared" si="66"/>
        <v>100</v>
      </c>
      <c r="L208" s="19">
        <f t="shared" si="66"/>
        <v>0</v>
      </c>
      <c r="M208" s="19">
        <f t="shared" si="66"/>
        <v>0</v>
      </c>
      <c r="N208" s="19">
        <f t="shared" si="66"/>
        <v>95</v>
      </c>
      <c r="O208" s="19">
        <f t="shared" si="66"/>
        <v>0</v>
      </c>
      <c r="P208" s="19">
        <f t="shared" si="66"/>
        <v>0</v>
      </c>
      <c r="Q208" s="19">
        <f t="shared" si="66"/>
        <v>0</v>
      </c>
      <c r="R208" s="19">
        <f t="shared" si="66"/>
        <v>0</v>
      </c>
      <c r="S208" s="19">
        <f t="shared" si="66"/>
        <v>0</v>
      </c>
      <c r="T208" s="19">
        <f t="shared" si="66"/>
        <v>0</v>
      </c>
      <c r="U208" s="19">
        <f t="shared" si="66"/>
        <v>0</v>
      </c>
      <c r="V208" s="19">
        <f t="shared" si="66"/>
        <v>0</v>
      </c>
      <c r="W208" s="19">
        <f>VLOOKUP(Z208,主线配置!F:G,2,FALSE)</f>
        <v>1000204</v>
      </c>
      <c r="X208" s="19">
        <f>VLOOKUP(Z208,主线配置!H:J,3,FALSE)</f>
        <v>48</v>
      </c>
      <c r="Y208" s="11" t="str">
        <f>VLOOKUP(Z208,主线配置!H:I,2,FALSE)</f>
        <v>小蘑菇</v>
      </c>
      <c r="Z208" s="11">
        <f t="shared" si="67"/>
        <v>204</v>
      </c>
    </row>
    <row r="209" spans="1:26" s="11" customFormat="1" x14ac:dyDescent="0.15">
      <c r="A209" s="19">
        <f t="shared" si="64"/>
        <v>1000205</v>
      </c>
      <c r="B209" s="19">
        <f t="shared" si="65"/>
        <v>0</v>
      </c>
      <c r="C209" s="19">
        <f t="shared" si="65"/>
        <v>0</v>
      </c>
      <c r="D209" s="19">
        <f t="shared" si="65"/>
        <v>0</v>
      </c>
      <c r="E209" s="19">
        <f t="shared" si="65"/>
        <v>0</v>
      </c>
      <c r="F209" s="19">
        <f>VLOOKUP(Z209,主线配置!H:N,6,FALSE)</f>
        <v>28602</v>
      </c>
      <c r="G209" s="19">
        <f>VLOOKUP(Z209,主线配置!H:N,4,FALSE)</f>
        <v>26815</v>
      </c>
      <c r="H209" s="19">
        <f t="shared" si="63"/>
        <v>0</v>
      </c>
      <c r="I209" s="19">
        <f>VLOOKUP(Z209,主线配置!H:N,5,FALSE)</f>
        <v>22346</v>
      </c>
      <c r="J209" s="19">
        <f t="shared" si="66"/>
        <v>0</v>
      </c>
      <c r="K209" s="19">
        <f t="shared" si="66"/>
        <v>100</v>
      </c>
      <c r="L209" s="19">
        <f t="shared" si="66"/>
        <v>0</v>
      </c>
      <c r="M209" s="19">
        <f t="shared" si="66"/>
        <v>0</v>
      </c>
      <c r="N209" s="19">
        <f t="shared" si="66"/>
        <v>95</v>
      </c>
      <c r="O209" s="19">
        <f t="shared" si="66"/>
        <v>0</v>
      </c>
      <c r="P209" s="19">
        <f t="shared" si="66"/>
        <v>0</v>
      </c>
      <c r="Q209" s="19">
        <f t="shared" si="66"/>
        <v>0</v>
      </c>
      <c r="R209" s="19">
        <f t="shared" si="66"/>
        <v>0</v>
      </c>
      <c r="S209" s="19">
        <f t="shared" si="66"/>
        <v>0</v>
      </c>
      <c r="T209" s="19">
        <f t="shared" si="66"/>
        <v>0</v>
      </c>
      <c r="U209" s="19">
        <f t="shared" si="66"/>
        <v>0</v>
      </c>
      <c r="V209" s="19">
        <f t="shared" si="66"/>
        <v>0</v>
      </c>
      <c r="W209" s="19">
        <f>VLOOKUP(Z209,主线配置!F:G,2,FALSE)</f>
        <v>1000205</v>
      </c>
      <c r="X209" s="19">
        <f>VLOOKUP(Z209,主线配置!H:J,3,FALSE)</f>
        <v>48</v>
      </c>
      <c r="Y209" s="11" t="str">
        <f>VLOOKUP(Z209,主线配置!H:I,2,FALSE)</f>
        <v>黄蜂怪</v>
      </c>
      <c r="Z209" s="11">
        <f t="shared" si="67"/>
        <v>205</v>
      </c>
    </row>
    <row r="210" spans="1:26" s="11" customFormat="1" x14ac:dyDescent="0.15">
      <c r="A210" s="19">
        <f t="shared" si="64"/>
        <v>1000206</v>
      </c>
      <c r="B210" s="19">
        <f t="shared" si="65"/>
        <v>0</v>
      </c>
      <c r="C210" s="19">
        <f t="shared" si="65"/>
        <v>0</v>
      </c>
      <c r="D210" s="19">
        <f t="shared" si="65"/>
        <v>0</v>
      </c>
      <c r="E210" s="19">
        <f t="shared" si="65"/>
        <v>0</v>
      </c>
      <c r="F210" s="19">
        <f>VLOOKUP(Z210,主线配置!H:N,6,FALSE)</f>
        <v>30033</v>
      </c>
      <c r="G210" s="19">
        <f>VLOOKUP(Z210,主线配置!H:N,4,FALSE)</f>
        <v>26815</v>
      </c>
      <c r="H210" s="19">
        <f t="shared" si="63"/>
        <v>0</v>
      </c>
      <c r="I210" s="19">
        <f>VLOOKUP(Z210,主线配置!H:N,5,FALSE)</f>
        <v>17876</v>
      </c>
      <c r="J210" s="19">
        <f t="shared" si="66"/>
        <v>0</v>
      </c>
      <c r="K210" s="19">
        <f t="shared" si="66"/>
        <v>100</v>
      </c>
      <c r="L210" s="19">
        <f t="shared" si="66"/>
        <v>0</v>
      </c>
      <c r="M210" s="19">
        <f t="shared" si="66"/>
        <v>0</v>
      </c>
      <c r="N210" s="19">
        <f t="shared" si="66"/>
        <v>95</v>
      </c>
      <c r="O210" s="19">
        <f t="shared" si="66"/>
        <v>0</v>
      </c>
      <c r="P210" s="19">
        <f t="shared" si="66"/>
        <v>0</v>
      </c>
      <c r="Q210" s="19">
        <f t="shared" si="66"/>
        <v>0</v>
      </c>
      <c r="R210" s="19">
        <f t="shared" si="66"/>
        <v>0</v>
      </c>
      <c r="S210" s="19">
        <f t="shared" si="66"/>
        <v>0</v>
      </c>
      <c r="T210" s="19">
        <f t="shared" si="66"/>
        <v>0</v>
      </c>
      <c r="U210" s="19">
        <f t="shared" si="66"/>
        <v>0</v>
      </c>
      <c r="V210" s="19">
        <f t="shared" si="66"/>
        <v>0</v>
      </c>
      <c r="W210" s="19">
        <f>VLOOKUP(Z210,主线配置!F:G,2,FALSE)</f>
        <v>1000206</v>
      </c>
      <c r="X210" s="19">
        <f>VLOOKUP(Z210,主线配置!H:J,3,FALSE)</f>
        <v>48</v>
      </c>
      <c r="Y210" s="11" t="str">
        <f>VLOOKUP(Z210,主线配置!H:I,2,FALSE)</f>
        <v>食人花</v>
      </c>
      <c r="Z210" s="11">
        <f t="shared" si="67"/>
        <v>206</v>
      </c>
    </row>
    <row r="211" spans="1:26" s="11" customFormat="1" x14ac:dyDescent="0.15">
      <c r="A211" s="19">
        <f t="shared" si="64"/>
        <v>1000207</v>
      </c>
      <c r="B211" s="19">
        <f t="shared" si="65"/>
        <v>0</v>
      </c>
      <c r="C211" s="19">
        <f t="shared" si="65"/>
        <v>0</v>
      </c>
      <c r="D211" s="19">
        <f t="shared" si="65"/>
        <v>0</v>
      </c>
      <c r="E211" s="19">
        <f t="shared" si="65"/>
        <v>0</v>
      </c>
      <c r="F211" s="19">
        <f>VLOOKUP(Z211,主线配置!H:N,6,FALSE)</f>
        <v>45287</v>
      </c>
      <c r="G211" s="19">
        <f>VLOOKUP(Z211,主线配置!H:N,4,FALSE)</f>
        <v>17876</v>
      </c>
      <c r="H211" s="19">
        <f t="shared" si="63"/>
        <v>0</v>
      </c>
      <c r="I211" s="19">
        <f>VLOOKUP(Z211,主线配置!H:N,5,FALSE)</f>
        <v>26815</v>
      </c>
      <c r="J211" s="19">
        <f t="shared" si="66"/>
        <v>0</v>
      </c>
      <c r="K211" s="19">
        <f t="shared" si="66"/>
        <v>100</v>
      </c>
      <c r="L211" s="19">
        <f t="shared" si="66"/>
        <v>0</v>
      </c>
      <c r="M211" s="19">
        <f t="shared" si="66"/>
        <v>0</v>
      </c>
      <c r="N211" s="19">
        <f t="shared" si="66"/>
        <v>95</v>
      </c>
      <c r="O211" s="19">
        <f t="shared" si="66"/>
        <v>0</v>
      </c>
      <c r="P211" s="19">
        <f t="shared" si="66"/>
        <v>0</v>
      </c>
      <c r="Q211" s="19">
        <f t="shared" si="66"/>
        <v>0</v>
      </c>
      <c r="R211" s="19">
        <f t="shared" si="66"/>
        <v>0</v>
      </c>
      <c r="S211" s="19">
        <f t="shared" si="66"/>
        <v>0</v>
      </c>
      <c r="T211" s="19">
        <f t="shared" si="66"/>
        <v>0</v>
      </c>
      <c r="U211" s="19">
        <f t="shared" si="66"/>
        <v>0</v>
      </c>
      <c r="V211" s="19">
        <f t="shared" si="66"/>
        <v>0</v>
      </c>
      <c r="W211" s="19">
        <f>VLOOKUP(Z211,主线配置!F:G,2,FALSE)</f>
        <v>1000207</v>
      </c>
      <c r="X211" s="19">
        <f>VLOOKUP(Z211,主线配置!H:J,3,FALSE)</f>
        <v>48</v>
      </c>
      <c r="Y211" s="11" t="str">
        <f>VLOOKUP(Z211,主线配置!H:I,2,FALSE)</f>
        <v>藤蔓怪</v>
      </c>
      <c r="Z211" s="11">
        <f t="shared" si="67"/>
        <v>207</v>
      </c>
    </row>
    <row r="212" spans="1:26" s="11" customFormat="1" x14ac:dyDescent="0.15">
      <c r="A212" s="19">
        <f t="shared" si="64"/>
        <v>1000208</v>
      </c>
      <c r="B212" s="19">
        <f t="shared" si="65"/>
        <v>0</v>
      </c>
      <c r="C212" s="19">
        <f t="shared" si="65"/>
        <v>0</v>
      </c>
      <c r="D212" s="19">
        <f t="shared" si="65"/>
        <v>0</v>
      </c>
      <c r="E212" s="19">
        <f t="shared" si="65"/>
        <v>0</v>
      </c>
      <c r="F212" s="19">
        <f>VLOOKUP(Z212,主线配置!H:N,6,FALSE)</f>
        <v>47671</v>
      </c>
      <c r="G212" s="19">
        <f>VLOOKUP(Z212,主线配置!H:N,4,FALSE)</f>
        <v>17876</v>
      </c>
      <c r="H212" s="19">
        <f t="shared" si="63"/>
        <v>0</v>
      </c>
      <c r="I212" s="19">
        <f>VLOOKUP(Z212,主线配置!H:N,5,FALSE)</f>
        <v>22346</v>
      </c>
      <c r="J212" s="19">
        <f t="shared" si="66"/>
        <v>0</v>
      </c>
      <c r="K212" s="19">
        <f t="shared" si="66"/>
        <v>100</v>
      </c>
      <c r="L212" s="19">
        <f t="shared" si="66"/>
        <v>0</v>
      </c>
      <c r="M212" s="19">
        <f t="shared" si="66"/>
        <v>0</v>
      </c>
      <c r="N212" s="19">
        <f t="shared" si="66"/>
        <v>95</v>
      </c>
      <c r="O212" s="19">
        <f t="shared" si="66"/>
        <v>0</v>
      </c>
      <c r="P212" s="19">
        <f t="shared" si="66"/>
        <v>0</v>
      </c>
      <c r="Q212" s="19">
        <f t="shared" si="66"/>
        <v>0</v>
      </c>
      <c r="R212" s="19">
        <f t="shared" si="66"/>
        <v>0</v>
      </c>
      <c r="S212" s="19">
        <f t="shared" si="66"/>
        <v>0</v>
      </c>
      <c r="T212" s="19">
        <f t="shared" si="66"/>
        <v>0</v>
      </c>
      <c r="U212" s="19">
        <f t="shared" si="66"/>
        <v>0</v>
      </c>
      <c r="V212" s="19">
        <f t="shared" si="66"/>
        <v>0</v>
      </c>
      <c r="W212" s="19">
        <f>VLOOKUP(Z212,主线配置!F:G,2,FALSE)</f>
        <v>1000208</v>
      </c>
      <c r="X212" s="19">
        <f>VLOOKUP(Z212,主线配置!H:J,3,FALSE)</f>
        <v>48</v>
      </c>
      <c r="Y212" s="11" t="str">
        <f>VLOOKUP(Z212,主线配置!H:I,2,FALSE)</f>
        <v>树妖</v>
      </c>
      <c r="Z212" s="11">
        <f t="shared" si="67"/>
        <v>208</v>
      </c>
    </row>
    <row r="213" spans="1:26" s="11" customFormat="1" x14ac:dyDescent="0.15">
      <c r="A213" s="19">
        <f t="shared" si="64"/>
        <v>1000209</v>
      </c>
      <c r="B213" s="19">
        <f t="shared" si="65"/>
        <v>0</v>
      </c>
      <c r="C213" s="19">
        <f t="shared" si="65"/>
        <v>0</v>
      </c>
      <c r="D213" s="19">
        <f t="shared" si="65"/>
        <v>0</v>
      </c>
      <c r="E213" s="19">
        <f t="shared" si="65"/>
        <v>0</v>
      </c>
      <c r="F213" s="19">
        <f>VLOOKUP(Z213,主线配置!H:N,6,FALSE)</f>
        <v>35753</v>
      </c>
      <c r="G213" s="19">
        <f>VLOOKUP(Z213,主线配置!H:N,4,FALSE)</f>
        <v>22346</v>
      </c>
      <c r="H213" s="19">
        <f t="shared" si="63"/>
        <v>0</v>
      </c>
      <c r="I213" s="19">
        <f>VLOOKUP(Z213,主线配置!H:N,5,FALSE)</f>
        <v>22346</v>
      </c>
      <c r="J213" s="19">
        <f t="shared" si="66"/>
        <v>0</v>
      </c>
      <c r="K213" s="19">
        <f t="shared" si="66"/>
        <v>100</v>
      </c>
      <c r="L213" s="19">
        <f t="shared" si="66"/>
        <v>0</v>
      </c>
      <c r="M213" s="19">
        <f t="shared" si="66"/>
        <v>0</v>
      </c>
      <c r="N213" s="19">
        <f t="shared" si="66"/>
        <v>95</v>
      </c>
      <c r="O213" s="19">
        <f t="shared" si="66"/>
        <v>0</v>
      </c>
      <c r="P213" s="19">
        <f t="shared" si="66"/>
        <v>0</v>
      </c>
      <c r="Q213" s="19">
        <f t="shared" si="66"/>
        <v>0</v>
      </c>
      <c r="R213" s="19">
        <f t="shared" si="66"/>
        <v>0</v>
      </c>
      <c r="S213" s="19">
        <f t="shared" si="66"/>
        <v>0</v>
      </c>
      <c r="T213" s="19">
        <f t="shared" si="66"/>
        <v>0</v>
      </c>
      <c r="U213" s="19">
        <f t="shared" si="66"/>
        <v>0</v>
      </c>
      <c r="V213" s="19">
        <f t="shared" si="66"/>
        <v>0</v>
      </c>
      <c r="W213" s="19">
        <f>VLOOKUP(Z213,主线配置!F:G,2,FALSE)</f>
        <v>1000209</v>
      </c>
      <c r="X213" s="19">
        <f>VLOOKUP(Z213,主线配置!H:J,3,FALSE)</f>
        <v>48</v>
      </c>
      <c r="Y213" s="11" t="str">
        <f>VLOOKUP(Z213,主线配置!H:I,2,FALSE)</f>
        <v>小花精</v>
      </c>
      <c r="Z213" s="11">
        <f t="shared" si="67"/>
        <v>209</v>
      </c>
    </row>
    <row r="214" spans="1:26" s="11" customFormat="1" x14ac:dyDescent="0.15">
      <c r="A214" s="19">
        <f t="shared" si="64"/>
        <v>1000210</v>
      </c>
      <c r="B214" s="19">
        <f t="shared" si="65"/>
        <v>0</v>
      </c>
      <c r="C214" s="19">
        <f t="shared" si="65"/>
        <v>0</v>
      </c>
      <c r="D214" s="19">
        <f t="shared" si="65"/>
        <v>0</v>
      </c>
      <c r="E214" s="19">
        <f t="shared" si="65"/>
        <v>0</v>
      </c>
      <c r="F214" s="19">
        <f>VLOOKUP(Z214,主线配置!H:N,6,FALSE)</f>
        <v>28602</v>
      </c>
      <c r="G214" s="19">
        <f>VLOOKUP(Z214,主线配置!H:N,4,FALSE)</f>
        <v>26815</v>
      </c>
      <c r="H214" s="19">
        <f t="shared" si="63"/>
        <v>0</v>
      </c>
      <c r="I214" s="19">
        <f>VLOOKUP(Z214,主线配置!H:N,5,FALSE)</f>
        <v>22346</v>
      </c>
      <c r="J214" s="19">
        <f t="shared" si="66"/>
        <v>0</v>
      </c>
      <c r="K214" s="19">
        <f t="shared" si="66"/>
        <v>100</v>
      </c>
      <c r="L214" s="19">
        <f t="shared" si="66"/>
        <v>0</v>
      </c>
      <c r="M214" s="19">
        <f t="shared" si="66"/>
        <v>0</v>
      </c>
      <c r="N214" s="19">
        <f t="shared" si="66"/>
        <v>95</v>
      </c>
      <c r="O214" s="19">
        <f t="shared" si="66"/>
        <v>0</v>
      </c>
      <c r="P214" s="19">
        <f t="shared" si="66"/>
        <v>0</v>
      </c>
      <c r="Q214" s="19">
        <f t="shared" si="66"/>
        <v>0</v>
      </c>
      <c r="R214" s="19">
        <f t="shared" si="66"/>
        <v>0</v>
      </c>
      <c r="S214" s="19">
        <f t="shared" si="66"/>
        <v>0</v>
      </c>
      <c r="T214" s="19">
        <f t="shared" si="66"/>
        <v>0</v>
      </c>
      <c r="U214" s="19">
        <f t="shared" si="66"/>
        <v>0</v>
      </c>
      <c r="V214" s="19">
        <f t="shared" si="66"/>
        <v>0</v>
      </c>
      <c r="W214" s="19">
        <f>VLOOKUP(Z214,主线配置!F:G,2,FALSE)</f>
        <v>1000210</v>
      </c>
      <c r="X214" s="19">
        <f>VLOOKUP(Z214,主线配置!H:J,3,FALSE)</f>
        <v>48</v>
      </c>
      <c r="Y214" s="11" t="str">
        <f>VLOOKUP(Z214,主线配置!H:I,2,FALSE)</f>
        <v>黄蜂怪</v>
      </c>
      <c r="Z214" s="11">
        <f t="shared" si="67"/>
        <v>210</v>
      </c>
    </row>
    <row r="215" spans="1:26" s="11" customFormat="1" x14ac:dyDescent="0.15">
      <c r="A215" s="19">
        <f t="shared" si="64"/>
        <v>1000211</v>
      </c>
      <c r="B215" s="19">
        <f t="shared" ref="B215:E230" si="68">B214</f>
        <v>0</v>
      </c>
      <c r="C215" s="19">
        <f t="shared" si="68"/>
        <v>0</v>
      </c>
      <c r="D215" s="19">
        <f t="shared" si="68"/>
        <v>0</v>
      </c>
      <c r="E215" s="19">
        <f t="shared" si="68"/>
        <v>0</v>
      </c>
      <c r="F215" s="19">
        <f>VLOOKUP(Z215,主线配置!H:N,6,FALSE)</f>
        <v>35753</v>
      </c>
      <c r="G215" s="19">
        <f>VLOOKUP(Z215,主线配置!H:N,4,FALSE)</f>
        <v>22346</v>
      </c>
      <c r="H215" s="19">
        <f t="shared" si="63"/>
        <v>0</v>
      </c>
      <c r="I215" s="19">
        <f>VLOOKUP(Z215,主线配置!H:N,5,FALSE)</f>
        <v>22346</v>
      </c>
      <c r="J215" s="19">
        <f t="shared" ref="J215:V230" si="69">J214</f>
        <v>0</v>
      </c>
      <c r="K215" s="19">
        <f t="shared" si="69"/>
        <v>100</v>
      </c>
      <c r="L215" s="19">
        <f t="shared" si="69"/>
        <v>0</v>
      </c>
      <c r="M215" s="19">
        <f t="shared" si="69"/>
        <v>0</v>
      </c>
      <c r="N215" s="19">
        <f t="shared" si="69"/>
        <v>95</v>
      </c>
      <c r="O215" s="19">
        <f t="shared" si="69"/>
        <v>0</v>
      </c>
      <c r="P215" s="19">
        <f t="shared" si="69"/>
        <v>0</v>
      </c>
      <c r="Q215" s="19">
        <f t="shared" si="69"/>
        <v>0</v>
      </c>
      <c r="R215" s="19">
        <f t="shared" si="69"/>
        <v>0</v>
      </c>
      <c r="S215" s="19">
        <f t="shared" si="69"/>
        <v>0</v>
      </c>
      <c r="T215" s="19">
        <f t="shared" si="69"/>
        <v>0</v>
      </c>
      <c r="U215" s="19">
        <f t="shared" si="69"/>
        <v>0</v>
      </c>
      <c r="V215" s="19">
        <f t="shared" si="69"/>
        <v>0</v>
      </c>
      <c r="W215" s="19">
        <f>VLOOKUP(Z215,主线配置!F:G,2,FALSE)</f>
        <v>1000211</v>
      </c>
      <c r="X215" s="19">
        <f>VLOOKUP(Z215,主线配置!H:J,3,FALSE)</f>
        <v>48</v>
      </c>
      <c r="Y215" s="11" t="str">
        <f>VLOOKUP(Z215,主线配置!H:I,2,FALSE)</f>
        <v>小花精</v>
      </c>
      <c r="Z215" s="11">
        <f t="shared" si="67"/>
        <v>211</v>
      </c>
    </row>
    <row r="216" spans="1:26" s="11" customFormat="1" x14ac:dyDescent="0.15">
      <c r="A216" s="19">
        <f t="shared" si="64"/>
        <v>1000212</v>
      </c>
      <c r="B216" s="19">
        <f t="shared" si="68"/>
        <v>0</v>
      </c>
      <c r="C216" s="19">
        <f t="shared" si="68"/>
        <v>0</v>
      </c>
      <c r="D216" s="19">
        <f t="shared" si="68"/>
        <v>0</v>
      </c>
      <c r="E216" s="19">
        <f t="shared" si="68"/>
        <v>0</v>
      </c>
      <c r="F216" s="19">
        <f>VLOOKUP(Z216,主线配置!H:N,6,FALSE)</f>
        <v>45287</v>
      </c>
      <c r="G216" s="19">
        <f>VLOOKUP(Z216,主线配置!H:N,4,FALSE)</f>
        <v>17876</v>
      </c>
      <c r="H216" s="19">
        <f t="shared" si="63"/>
        <v>0</v>
      </c>
      <c r="I216" s="19">
        <f>VLOOKUP(Z216,主线配置!H:N,5,FALSE)</f>
        <v>26815</v>
      </c>
      <c r="J216" s="19">
        <f t="shared" si="69"/>
        <v>0</v>
      </c>
      <c r="K216" s="19">
        <f t="shared" si="69"/>
        <v>100</v>
      </c>
      <c r="L216" s="19">
        <f t="shared" si="69"/>
        <v>0</v>
      </c>
      <c r="M216" s="19">
        <f t="shared" si="69"/>
        <v>0</v>
      </c>
      <c r="N216" s="19">
        <f t="shared" si="69"/>
        <v>95</v>
      </c>
      <c r="O216" s="19">
        <f t="shared" si="69"/>
        <v>0</v>
      </c>
      <c r="P216" s="19">
        <f t="shared" si="69"/>
        <v>0</v>
      </c>
      <c r="Q216" s="19">
        <f t="shared" si="69"/>
        <v>0</v>
      </c>
      <c r="R216" s="19">
        <f t="shared" si="69"/>
        <v>0</v>
      </c>
      <c r="S216" s="19">
        <f t="shared" si="69"/>
        <v>0</v>
      </c>
      <c r="T216" s="19">
        <f t="shared" si="69"/>
        <v>0</v>
      </c>
      <c r="U216" s="19">
        <f t="shared" si="69"/>
        <v>0</v>
      </c>
      <c r="V216" s="19">
        <f t="shared" si="69"/>
        <v>0</v>
      </c>
      <c r="W216" s="19">
        <f>VLOOKUP(Z216,主线配置!F:G,2,FALSE)</f>
        <v>1000212</v>
      </c>
      <c r="X216" s="19">
        <f>VLOOKUP(Z216,主线配置!H:J,3,FALSE)</f>
        <v>48</v>
      </c>
      <c r="Y216" s="11" t="str">
        <f>VLOOKUP(Z216,主线配置!H:I,2,FALSE)</f>
        <v>藤蔓怪</v>
      </c>
      <c r="Z216" s="11">
        <f t="shared" si="67"/>
        <v>212</v>
      </c>
    </row>
    <row r="217" spans="1:26" s="11" customFormat="1" x14ac:dyDescent="0.15">
      <c r="A217" s="19">
        <f t="shared" si="64"/>
        <v>1000213</v>
      </c>
      <c r="B217" s="19">
        <f t="shared" si="68"/>
        <v>0</v>
      </c>
      <c r="C217" s="19">
        <f t="shared" si="68"/>
        <v>0</v>
      </c>
      <c r="D217" s="19">
        <f t="shared" si="68"/>
        <v>0</v>
      </c>
      <c r="E217" s="19">
        <f t="shared" si="68"/>
        <v>0</v>
      </c>
      <c r="F217" s="19">
        <f>VLOOKUP(Z217,主线配置!H:N,6,FALSE)</f>
        <v>28602</v>
      </c>
      <c r="G217" s="19">
        <f>VLOOKUP(Z217,主线配置!H:N,4,FALSE)</f>
        <v>26815</v>
      </c>
      <c r="H217" s="19">
        <f t="shared" si="63"/>
        <v>0</v>
      </c>
      <c r="I217" s="19">
        <f>VLOOKUP(Z217,主线配置!H:N,5,FALSE)</f>
        <v>22346</v>
      </c>
      <c r="J217" s="19">
        <f t="shared" si="69"/>
        <v>0</v>
      </c>
      <c r="K217" s="19">
        <f t="shared" si="69"/>
        <v>100</v>
      </c>
      <c r="L217" s="19">
        <f t="shared" si="69"/>
        <v>0</v>
      </c>
      <c r="M217" s="19">
        <f t="shared" si="69"/>
        <v>0</v>
      </c>
      <c r="N217" s="19">
        <f t="shared" si="69"/>
        <v>95</v>
      </c>
      <c r="O217" s="19">
        <f t="shared" si="69"/>
        <v>0</v>
      </c>
      <c r="P217" s="19">
        <f t="shared" si="69"/>
        <v>0</v>
      </c>
      <c r="Q217" s="19">
        <f t="shared" si="69"/>
        <v>0</v>
      </c>
      <c r="R217" s="19">
        <f t="shared" si="69"/>
        <v>0</v>
      </c>
      <c r="S217" s="19">
        <f t="shared" si="69"/>
        <v>0</v>
      </c>
      <c r="T217" s="19">
        <f t="shared" si="69"/>
        <v>0</v>
      </c>
      <c r="U217" s="19">
        <f t="shared" si="69"/>
        <v>0</v>
      </c>
      <c r="V217" s="19">
        <f t="shared" si="69"/>
        <v>0</v>
      </c>
      <c r="W217" s="19">
        <f>VLOOKUP(Z217,主线配置!F:G,2,FALSE)</f>
        <v>1000213</v>
      </c>
      <c r="X217" s="19">
        <f>VLOOKUP(Z217,主线配置!H:J,3,FALSE)</f>
        <v>48</v>
      </c>
      <c r="Y217" s="11" t="str">
        <f>VLOOKUP(Z217,主线配置!H:I,2,FALSE)</f>
        <v>黄蜂怪</v>
      </c>
      <c r="Z217" s="11">
        <f t="shared" si="67"/>
        <v>213</v>
      </c>
    </row>
    <row r="218" spans="1:26" s="11" customFormat="1" x14ac:dyDescent="0.15">
      <c r="A218" s="19">
        <f t="shared" si="64"/>
        <v>1000214</v>
      </c>
      <c r="B218" s="19">
        <f t="shared" si="68"/>
        <v>0</v>
      </c>
      <c r="C218" s="19">
        <f t="shared" si="68"/>
        <v>0</v>
      </c>
      <c r="D218" s="19">
        <f t="shared" si="68"/>
        <v>0</v>
      </c>
      <c r="E218" s="19">
        <f t="shared" si="68"/>
        <v>0</v>
      </c>
      <c r="F218" s="19">
        <f>VLOOKUP(Z218,主线配置!H:N,6,FALSE)</f>
        <v>35753</v>
      </c>
      <c r="G218" s="19">
        <f>VLOOKUP(Z218,主线配置!H:N,4,FALSE)</f>
        <v>22346</v>
      </c>
      <c r="H218" s="19">
        <f t="shared" si="63"/>
        <v>0</v>
      </c>
      <c r="I218" s="19">
        <f>VLOOKUP(Z218,主线配置!H:N,5,FALSE)</f>
        <v>22346</v>
      </c>
      <c r="J218" s="19">
        <f t="shared" si="69"/>
        <v>0</v>
      </c>
      <c r="K218" s="19">
        <f t="shared" si="69"/>
        <v>100</v>
      </c>
      <c r="L218" s="19">
        <f t="shared" si="69"/>
        <v>0</v>
      </c>
      <c r="M218" s="19">
        <f t="shared" si="69"/>
        <v>0</v>
      </c>
      <c r="N218" s="19">
        <f t="shared" si="69"/>
        <v>95</v>
      </c>
      <c r="O218" s="19">
        <f t="shared" si="69"/>
        <v>0</v>
      </c>
      <c r="P218" s="19">
        <f t="shared" si="69"/>
        <v>0</v>
      </c>
      <c r="Q218" s="19">
        <f t="shared" si="69"/>
        <v>0</v>
      </c>
      <c r="R218" s="19">
        <f t="shared" si="69"/>
        <v>0</v>
      </c>
      <c r="S218" s="19">
        <f t="shared" si="69"/>
        <v>0</v>
      </c>
      <c r="T218" s="19">
        <f t="shared" si="69"/>
        <v>0</v>
      </c>
      <c r="U218" s="19">
        <f t="shared" si="69"/>
        <v>0</v>
      </c>
      <c r="V218" s="19">
        <f t="shared" si="69"/>
        <v>0</v>
      </c>
      <c r="W218" s="19">
        <f>VLOOKUP(Z218,主线配置!F:G,2,FALSE)</f>
        <v>1000214</v>
      </c>
      <c r="X218" s="19">
        <f>VLOOKUP(Z218,主线配置!H:J,3,FALSE)</f>
        <v>48</v>
      </c>
      <c r="Y218" s="11" t="str">
        <f>VLOOKUP(Z218,主线配置!H:I,2,FALSE)</f>
        <v>小花精</v>
      </c>
      <c r="Z218" s="11">
        <f t="shared" si="67"/>
        <v>214</v>
      </c>
    </row>
    <row r="219" spans="1:26" s="11" customFormat="1" x14ac:dyDescent="0.15">
      <c r="A219" s="19">
        <f t="shared" si="64"/>
        <v>1000215</v>
      </c>
      <c r="B219" s="19">
        <f t="shared" si="68"/>
        <v>0</v>
      </c>
      <c r="C219" s="19">
        <f t="shared" si="68"/>
        <v>0</v>
      </c>
      <c r="D219" s="19">
        <f t="shared" si="68"/>
        <v>0</v>
      </c>
      <c r="E219" s="19">
        <f t="shared" si="68"/>
        <v>0</v>
      </c>
      <c r="F219" s="19">
        <f>VLOOKUP(Z219,主线配置!H:N,6,FALSE)</f>
        <v>31780</v>
      </c>
      <c r="G219" s="19">
        <f>VLOOKUP(Z219,主线配置!H:N,4,FALSE)</f>
        <v>24580</v>
      </c>
      <c r="H219" s="19">
        <f t="shared" si="63"/>
        <v>0</v>
      </c>
      <c r="I219" s="19">
        <f>VLOOKUP(Z219,主线配置!H:N,5,FALSE)</f>
        <v>22346</v>
      </c>
      <c r="J219" s="19">
        <f t="shared" si="69"/>
        <v>0</v>
      </c>
      <c r="K219" s="19">
        <f t="shared" si="69"/>
        <v>100</v>
      </c>
      <c r="L219" s="19">
        <f t="shared" si="69"/>
        <v>0</v>
      </c>
      <c r="M219" s="19">
        <f t="shared" si="69"/>
        <v>0</v>
      </c>
      <c r="N219" s="19">
        <f t="shared" si="69"/>
        <v>95</v>
      </c>
      <c r="O219" s="19">
        <f t="shared" si="69"/>
        <v>0</v>
      </c>
      <c r="P219" s="19">
        <f t="shared" si="69"/>
        <v>0</v>
      </c>
      <c r="Q219" s="19">
        <f t="shared" si="69"/>
        <v>0</v>
      </c>
      <c r="R219" s="19">
        <f t="shared" si="69"/>
        <v>0</v>
      </c>
      <c r="S219" s="19">
        <f t="shared" si="69"/>
        <v>0</v>
      </c>
      <c r="T219" s="19">
        <f t="shared" si="69"/>
        <v>0</v>
      </c>
      <c r="U219" s="19">
        <f t="shared" si="69"/>
        <v>0</v>
      </c>
      <c r="V219" s="19">
        <f t="shared" si="69"/>
        <v>0</v>
      </c>
      <c r="W219" s="19">
        <f>VLOOKUP(Z219,主线配置!F:G,2,FALSE)</f>
        <v>1000215</v>
      </c>
      <c r="X219" s="19">
        <f>VLOOKUP(Z219,主线配置!H:J,3,FALSE)</f>
        <v>48</v>
      </c>
      <c r="Y219" s="11" t="str">
        <f>VLOOKUP(Z219,主线配置!H:I,2,FALSE)</f>
        <v>毒蘑菇</v>
      </c>
      <c r="Z219" s="11">
        <f t="shared" si="67"/>
        <v>215</v>
      </c>
    </row>
    <row r="220" spans="1:26" s="11" customFormat="1" x14ac:dyDescent="0.15">
      <c r="A220" s="19">
        <f t="shared" si="64"/>
        <v>1000216</v>
      </c>
      <c r="B220" s="19">
        <f t="shared" si="68"/>
        <v>0</v>
      </c>
      <c r="C220" s="19">
        <f t="shared" si="68"/>
        <v>0</v>
      </c>
      <c r="D220" s="19">
        <f t="shared" si="68"/>
        <v>0</v>
      </c>
      <c r="E220" s="19">
        <f t="shared" si="68"/>
        <v>0</v>
      </c>
      <c r="F220" s="19">
        <f>VLOOKUP(Z220,主线配置!H:N,6,FALSE)</f>
        <v>35753</v>
      </c>
      <c r="G220" s="19">
        <f>VLOOKUP(Z220,主线配置!H:N,4,FALSE)</f>
        <v>22346</v>
      </c>
      <c r="H220" s="19">
        <f t="shared" si="63"/>
        <v>0</v>
      </c>
      <c r="I220" s="19">
        <f>VLOOKUP(Z220,主线配置!H:N,5,FALSE)</f>
        <v>22346</v>
      </c>
      <c r="J220" s="19">
        <f t="shared" si="69"/>
        <v>0</v>
      </c>
      <c r="K220" s="19">
        <f t="shared" si="69"/>
        <v>100</v>
      </c>
      <c r="L220" s="19">
        <f t="shared" si="69"/>
        <v>0</v>
      </c>
      <c r="M220" s="19">
        <f t="shared" si="69"/>
        <v>0</v>
      </c>
      <c r="N220" s="19">
        <f t="shared" si="69"/>
        <v>95</v>
      </c>
      <c r="O220" s="19">
        <f t="shared" si="69"/>
        <v>0</v>
      </c>
      <c r="P220" s="19">
        <f t="shared" si="69"/>
        <v>0</v>
      </c>
      <c r="Q220" s="19">
        <f t="shared" si="69"/>
        <v>0</v>
      </c>
      <c r="R220" s="19">
        <f t="shared" si="69"/>
        <v>0</v>
      </c>
      <c r="S220" s="19">
        <f t="shared" si="69"/>
        <v>0</v>
      </c>
      <c r="T220" s="19">
        <f t="shared" si="69"/>
        <v>0</v>
      </c>
      <c r="U220" s="19">
        <f t="shared" si="69"/>
        <v>0</v>
      </c>
      <c r="V220" s="19">
        <f t="shared" si="69"/>
        <v>0</v>
      </c>
      <c r="W220" s="19">
        <f>VLOOKUP(Z220,主线配置!F:G,2,FALSE)</f>
        <v>1000216</v>
      </c>
      <c r="X220" s="19">
        <f>VLOOKUP(Z220,主线配置!H:J,3,FALSE)</f>
        <v>48</v>
      </c>
      <c r="Y220" s="11" t="str">
        <f>VLOOKUP(Z220,主线配置!H:I,2,FALSE)</f>
        <v>小花精</v>
      </c>
      <c r="Z220" s="11">
        <f t="shared" si="67"/>
        <v>216</v>
      </c>
    </row>
    <row r="221" spans="1:26" s="11" customFormat="1" x14ac:dyDescent="0.15">
      <c r="A221" s="19">
        <f t="shared" si="64"/>
        <v>1000217</v>
      </c>
      <c r="B221" s="19">
        <f t="shared" si="68"/>
        <v>0</v>
      </c>
      <c r="C221" s="19">
        <f t="shared" si="68"/>
        <v>0</v>
      </c>
      <c r="D221" s="19">
        <f t="shared" si="68"/>
        <v>0</v>
      </c>
      <c r="E221" s="19">
        <f t="shared" si="68"/>
        <v>0</v>
      </c>
      <c r="F221" s="19">
        <f>VLOOKUP(Z221,主线配置!H:N,6,FALSE)</f>
        <v>47671</v>
      </c>
      <c r="G221" s="19">
        <f>VLOOKUP(Z221,主线配置!H:N,4,FALSE)</f>
        <v>17876</v>
      </c>
      <c r="H221" s="19">
        <f t="shared" si="63"/>
        <v>0</v>
      </c>
      <c r="I221" s="19">
        <f>VLOOKUP(Z221,主线配置!H:N,5,FALSE)</f>
        <v>22346</v>
      </c>
      <c r="J221" s="19">
        <f t="shared" si="69"/>
        <v>0</v>
      </c>
      <c r="K221" s="19">
        <f t="shared" si="69"/>
        <v>100</v>
      </c>
      <c r="L221" s="19">
        <f t="shared" si="69"/>
        <v>0</v>
      </c>
      <c r="M221" s="19">
        <f t="shared" si="69"/>
        <v>0</v>
      </c>
      <c r="N221" s="19">
        <f t="shared" si="69"/>
        <v>95</v>
      </c>
      <c r="O221" s="19">
        <f t="shared" si="69"/>
        <v>0</v>
      </c>
      <c r="P221" s="19">
        <f t="shared" si="69"/>
        <v>0</v>
      </c>
      <c r="Q221" s="19">
        <f t="shared" si="69"/>
        <v>0</v>
      </c>
      <c r="R221" s="19">
        <f t="shared" si="69"/>
        <v>0</v>
      </c>
      <c r="S221" s="19">
        <f t="shared" si="69"/>
        <v>0</v>
      </c>
      <c r="T221" s="19">
        <f t="shared" si="69"/>
        <v>0</v>
      </c>
      <c r="U221" s="19">
        <f t="shared" si="69"/>
        <v>0</v>
      </c>
      <c r="V221" s="19">
        <f t="shared" si="69"/>
        <v>0</v>
      </c>
      <c r="W221" s="19">
        <f>VLOOKUP(Z221,主线配置!F:G,2,FALSE)</f>
        <v>1000217</v>
      </c>
      <c r="X221" s="19">
        <f>VLOOKUP(Z221,主线配置!H:J,3,FALSE)</f>
        <v>48</v>
      </c>
      <c r="Y221" s="11" t="str">
        <f>VLOOKUP(Z221,主线配置!H:I,2,FALSE)</f>
        <v>树妖</v>
      </c>
      <c r="Z221" s="11">
        <f t="shared" si="67"/>
        <v>217</v>
      </c>
    </row>
    <row r="222" spans="1:26" s="11" customFormat="1" x14ac:dyDescent="0.15">
      <c r="A222" s="19">
        <f t="shared" si="64"/>
        <v>1000218</v>
      </c>
      <c r="B222" s="19">
        <f t="shared" si="68"/>
        <v>0</v>
      </c>
      <c r="C222" s="19">
        <f t="shared" si="68"/>
        <v>0</v>
      </c>
      <c r="D222" s="19">
        <f t="shared" si="68"/>
        <v>0</v>
      </c>
      <c r="E222" s="19">
        <f t="shared" si="68"/>
        <v>0</v>
      </c>
      <c r="F222" s="19">
        <f>VLOOKUP(Z222,主线配置!H:N,6,FALSE)</f>
        <v>28602</v>
      </c>
      <c r="G222" s="19">
        <f>VLOOKUP(Z222,主线配置!H:N,4,FALSE)</f>
        <v>26815</v>
      </c>
      <c r="H222" s="19">
        <f t="shared" si="63"/>
        <v>0</v>
      </c>
      <c r="I222" s="19">
        <f>VLOOKUP(Z222,主线配置!H:N,5,FALSE)</f>
        <v>22346</v>
      </c>
      <c r="J222" s="19">
        <f t="shared" si="69"/>
        <v>0</v>
      </c>
      <c r="K222" s="19">
        <f t="shared" si="69"/>
        <v>100</v>
      </c>
      <c r="L222" s="19">
        <f t="shared" si="69"/>
        <v>0</v>
      </c>
      <c r="M222" s="19">
        <f t="shared" si="69"/>
        <v>0</v>
      </c>
      <c r="N222" s="19">
        <f t="shared" si="69"/>
        <v>95</v>
      </c>
      <c r="O222" s="19">
        <f t="shared" si="69"/>
        <v>0</v>
      </c>
      <c r="P222" s="19">
        <f t="shared" si="69"/>
        <v>0</v>
      </c>
      <c r="Q222" s="19">
        <f t="shared" si="69"/>
        <v>0</v>
      </c>
      <c r="R222" s="19">
        <f t="shared" si="69"/>
        <v>0</v>
      </c>
      <c r="S222" s="19">
        <f t="shared" si="69"/>
        <v>0</v>
      </c>
      <c r="T222" s="19">
        <f t="shared" si="69"/>
        <v>0</v>
      </c>
      <c r="U222" s="19">
        <f t="shared" si="69"/>
        <v>0</v>
      </c>
      <c r="V222" s="19">
        <f t="shared" si="69"/>
        <v>0</v>
      </c>
      <c r="W222" s="19">
        <f>VLOOKUP(Z222,主线配置!F:G,2,FALSE)</f>
        <v>1000218</v>
      </c>
      <c r="X222" s="19">
        <f>VLOOKUP(Z222,主线配置!H:J,3,FALSE)</f>
        <v>48</v>
      </c>
      <c r="Y222" s="11" t="str">
        <f>VLOOKUP(Z222,主线配置!H:I,2,FALSE)</f>
        <v>黄蜂怪</v>
      </c>
      <c r="Z222" s="11">
        <f t="shared" si="67"/>
        <v>218</v>
      </c>
    </row>
    <row r="223" spans="1:26" s="11" customFormat="1" x14ac:dyDescent="0.15">
      <c r="A223" s="19">
        <f t="shared" si="64"/>
        <v>1000219</v>
      </c>
      <c r="B223" s="19">
        <f t="shared" si="68"/>
        <v>0</v>
      </c>
      <c r="C223" s="19">
        <f t="shared" si="68"/>
        <v>0</v>
      </c>
      <c r="D223" s="19">
        <f t="shared" si="68"/>
        <v>0</v>
      </c>
      <c r="E223" s="19">
        <f t="shared" si="68"/>
        <v>0</v>
      </c>
      <c r="F223" s="19">
        <f>VLOOKUP(Z223,主线配置!H:N,6,FALSE)</f>
        <v>31780</v>
      </c>
      <c r="G223" s="19">
        <f>VLOOKUP(Z223,主线配置!H:N,4,FALSE)</f>
        <v>24580</v>
      </c>
      <c r="H223" s="19">
        <f t="shared" si="63"/>
        <v>0</v>
      </c>
      <c r="I223" s="19">
        <f>VLOOKUP(Z223,主线配置!H:N,5,FALSE)</f>
        <v>22346</v>
      </c>
      <c r="J223" s="19">
        <f t="shared" si="69"/>
        <v>0</v>
      </c>
      <c r="K223" s="19">
        <f t="shared" si="69"/>
        <v>100</v>
      </c>
      <c r="L223" s="19">
        <f t="shared" si="69"/>
        <v>0</v>
      </c>
      <c r="M223" s="19">
        <f t="shared" si="69"/>
        <v>0</v>
      </c>
      <c r="N223" s="19">
        <f t="shared" si="69"/>
        <v>95</v>
      </c>
      <c r="O223" s="19">
        <f t="shared" si="69"/>
        <v>0</v>
      </c>
      <c r="P223" s="19">
        <f t="shared" si="69"/>
        <v>0</v>
      </c>
      <c r="Q223" s="19">
        <f t="shared" si="69"/>
        <v>0</v>
      </c>
      <c r="R223" s="19">
        <f t="shared" si="69"/>
        <v>0</v>
      </c>
      <c r="S223" s="19">
        <f t="shared" si="69"/>
        <v>0</v>
      </c>
      <c r="T223" s="19">
        <f t="shared" si="69"/>
        <v>0</v>
      </c>
      <c r="U223" s="19">
        <f t="shared" si="69"/>
        <v>0</v>
      </c>
      <c r="V223" s="19">
        <f t="shared" si="69"/>
        <v>0</v>
      </c>
      <c r="W223" s="19">
        <f>VLOOKUP(Z223,主线配置!F:G,2,FALSE)</f>
        <v>1000219</v>
      </c>
      <c r="X223" s="19">
        <f>VLOOKUP(Z223,主线配置!H:J,3,FALSE)</f>
        <v>48</v>
      </c>
      <c r="Y223" s="11" t="str">
        <f>VLOOKUP(Z223,主线配置!H:I,2,FALSE)</f>
        <v>毒蘑菇</v>
      </c>
      <c r="Z223" s="11">
        <f t="shared" si="67"/>
        <v>219</v>
      </c>
    </row>
    <row r="224" spans="1:26" s="11" customFormat="1" x14ac:dyDescent="0.15">
      <c r="A224" s="19">
        <f t="shared" si="64"/>
        <v>1000220</v>
      </c>
      <c r="B224" s="19">
        <f t="shared" si="68"/>
        <v>0</v>
      </c>
      <c r="C224" s="19">
        <f t="shared" si="68"/>
        <v>0</v>
      </c>
      <c r="D224" s="19">
        <f t="shared" si="68"/>
        <v>0</v>
      </c>
      <c r="E224" s="19">
        <f t="shared" si="68"/>
        <v>0</v>
      </c>
      <c r="F224" s="19">
        <f>VLOOKUP(Z224,主线配置!H:N,6,FALSE)</f>
        <v>35753</v>
      </c>
      <c r="G224" s="19">
        <f>VLOOKUP(Z224,主线配置!H:N,4,FALSE)</f>
        <v>22346</v>
      </c>
      <c r="H224" s="19">
        <f t="shared" si="63"/>
        <v>0</v>
      </c>
      <c r="I224" s="19">
        <f>VLOOKUP(Z224,主线配置!H:N,5,FALSE)</f>
        <v>22346</v>
      </c>
      <c r="J224" s="19">
        <f t="shared" si="69"/>
        <v>0</v>
      </c>
      <c r="K224" s="19">
        <f t="shared" si="69"/>
        <v>100</v>
      </c>
      <c r="L224" s="19">
        <f t="shared" si="69"/>
        <v>0</v>
      </c>
      <c r="M224" s="19">
        <f t="shared" si="69"/>
        <v>0</v>
      </c>
      <c r="N224" s="19">
        <f t="shared" si="69"/>
        <v>95</v>
      </c>
      <c r="O224" s="19">
        <f t="shared" si="69"/>
        <v>0</v>
      </c>
      <c r="P224" s="19">
        <f t="shared" si="69"/>
        <v>0</v>
      </c>
      <c r="Q224" s="19">
        <f t="shared" si="69"/>
        <v>0</v>
      </c>
      <c r="R224" s="19">
        <f t="shared" si="69"/>
        <v>0</v>
      </c>
      <c r="S224" s="19">
        <f t="shared" si="69"/>
        <v>0</v>
      </c>
      <c r="T224" s="19">
        <f t="shared" si="69"/>
        <v>0</v>
      </c>
      <c r="U224" s="19">
        <f t="shared" si="69"/>
        <v>0</v>
      </c>
      <c r="V224" s="19">
        <f t="shared" si="69"/>
        <v>0</v>
      </c>
      <c r="W224" s="19">
        <f>VLOOKUP(Z224,主线配置!F:G,2,FALSE)</f>
        <v>1000220</v>
      </c>
      <c r="X224" s="19">
        <f>VLOOKUP(Z224,主线配置!H:J,3,FALSE)</f>
        <v>48</v>
      </c>
      <c r="Y224" s="11" t="str">
        <f>VLOOKUP(Z224,主线配置!H:I,2,FALSE)</f>
        <v>小花精</v>
      </c>
      <c r="Z224" s="11">
        <f t="shared" si="67"/>
        <v>220</v>
      </c>
    </row>
    <row r="225" spans="1:26" s="11" customFormat="1" x14ac:dyDescent="0.15">
      <c r="A225" s="19">
        <f t="shared" si="64"/>
        <v>1000221</v>
      </c>
      <c r="B225" s="19">
        <f t="shared" si="68"/>
        <v>0</v>
      </c>
      <c r="C225" s="19">
        <f t="shared" si="68"/>
        <v>0</v>
      </c>
      <c r="D225" s="19">
        <f t="shared" si="68"/>
        <v>0</v>
      </c>
      <c r="E225" s="19">
        <f t="shared" si="68"/>
        <v>0</v>
      </c>
      <c r="F225" s="19">
        <f>VLOOKUP(Z225,主线配置!H:N,6,FALSE)</f>
        <v>31780</v>
      </c>
      <c r="G225" s="19">
        <f>VLOOKUP(Z225,主线配置!H:N,4,FALSE)</f>
        <v>24580</v>
      </c>
      <c r="H225" s="19">
        <f t="shared" si="63"/>
        <v>0</v>
      </c>
      <c r="I225" s="19">
        <f>VLOOKUP(Z225,主线配置!H:N,5,FALSE)</f>
        <v>22346</v>
      </c>
      <c r="J225" s="19">
        <f t="shared" si="69"/>
        <v>0</v>
      </c>
      <c r="K225" s="19">
        <f t="shared" si="69"/>
        <v>100</v>
      </c>
      <c r="L225" s="19">
        <f t="shared" si="69"/>
        <v>0</v>
      </c>
      <c r="M225" s="19">
        <f t="shared" si="69"/>
        <v>0</v>
      </c>
      <c r="N225" s="19">
        <f t="shared" si="69"/>
        <v>95</v>
      </c>
      <c r="O225" s="19">
        <f t="shared" si="69"/>
        <v>0</v>
      </c>
      <c r="P225" s="19">
        <f t="shared" si="69"/>
        <v>0</v>
      </c>
      <c r="Q225" s="19">
        <f t="shared" si="69"/>
        <v>0</v>
      </c>
      <c r="R225" s="19">
        <f t="shared" si="69"/>
        <v>0</v>
      </c>
      <c r="S225" s="19">
        <f t="shared" si="69"/>
        <v>0</v>
      </c>
      <c r="T225" s="19">
        <f t="shared" si="69"/>
        <v>0</v>
      </c>
      <c r="U225" s="19">
        <f t="shared" si="69"/>
        <v>0</v>
      </c>
      <c r="V225" s="19">
        <f t="shared" si="69"/>
        <v>0</v>
      </c>
      <c r="W225" s="19">
        <f>VLOOKUP(Z225,主线配置!F:G,2,FALSE)</f>
        <v>1000221</v>
      </c>
      <c r="X225" s="19">
        <f>VLOOKUP(Z225,主线配置!H:J,3,FALSE)</f>
        <v>48</v>
      </c>
      <c r="Y225" s="11" t="str">
        <f>VLOOKUP(Z225,主线配置!H:I,2,FALSE)</f>
        <v>毒蘑菇</v>
      </c>
      <c r="Z225" s="11">
        <f t="shared" si="67"/>
        <v>221</v>
      </c>
    </row>
    <row r="226" spans="1:26" s="11" customFormat="1" x14ac:dyDescent="0.15">
      <c r="A226" s="19">
        <f t="shared" si="64"/>
        <v>1000222</v>
      </c>
      <c r="B226" s="19">
        <f t="shared" si="68"/>
        <v>0</v>
      </c>
      <c r="C226" s="19">
        <f t="shared" si="68"/>
        <v>0</v>
      </c>
      <c r="D226" s="19">
        <f t="shared" si="68"/>
        <v>0</v>
      </c>
      <c r="E226" s="19">
        <f t="shared" si="68"/>
        <v>0</v>
      </c>
      <c r="F226" s="19">
        <f>VLOOKUP(Z226,主线配置!H:N,6,FALSE)</f>
        <v>47671</v>
      </c>
      <c r="G226" s="19">
        <f>VLOOKUP(Z226,主线配置!H:N,4,FALSE)</f>
        <v>17876</v>
      </c>
      <c r="H226" s="19">
        <f t="shared" si="63"/>
        <v>0</v>
      </c>
      <c r="I226" s="19">
        <f>VLOOKUP(Z226,主线配置!H:N,5,FALSE)</f>
        <v>22346</v>
      </c>
      <c r="J226" s="19">
        <f t="shared" si="69"/>
        <v>0</v>
      </c>
      <c r="K226" s="19">
        <f t="shared" si="69"/>
        <v>100</v>
      </c>
      <c r="L226" s="19">
        <f t="shared" si="69"/>
        <v>0</v>
      </c>
      <c r="M226" s="19">
        <f t="shared" si="69"/>
        <v>0</v>
      </c>
      <c r="N226" s="19">
        <f t="shared" si="69"/>
        <v>95</v>
      </c>
      <c r="O226" s="19">
        <f t="shared" si="69"/>
        <v>0</v>
      </c>
      <c r="P226" s="19">
        <f t="shared" si="69"/>
        <v>0</v>
      </c>
      <c r="Q226" s="19">
        <f t="shared" si="69"/>
        <v>0</v>
      </c>
      <c r="R226" s="19">
        <f t="shared" si="69"/>
        <v>0</v>
      </c>
      <c r="S226" s="19">
        <f t="shared" si="69"/>
        <v>0</v>
      </c>
      <c r="T226" s="19">
        <f t="shared" si="69"/>
        <v>0</v>
      </c>
      <c r="U226" s="19">
        <f t="shared" si="69"/>
        <v>0</v>
      </c>
      <c r="V226" s="19">
        <f t="shared" si="69"/>
        <v>0</v>
      </c>
      <c r="W226" s="19">
        <f>VLOOKUP(Z226,主线配置!F:G,2,FALSE)</f>
        <v>1000222</v>
      </c>
      <c r="X226" s="19">
        <f>VLOOKUP(Z226,主线配置!H:J,3,FALSE)</f>
        <v>48</v>
      </c>
      <c r="Y226" s="11" t="str">
        <f>VLOOKUP(Z226,主线配置!H:I,2,FALSE)</f>
        <v>树妖</v>
      </c>
      <c r="Z226" s="11">
        <f t="shared" si="67"/>
        <v>222</v>
      </c>
    </row>
    <row r="227" spans="1:26" s="11" customFormat="1" x14ac:dyDescent="0.15">
      <c r="A227" s="19">
        <f t="shared" si="64"/>
        <v>1000223</v>
      </c>
      <c r="B227" s="19">
        <f t="shared" si="68"/>
        <v>0</v>
      </c>
      <c r="C227" s="19">
        <f t="shared" si="68"/>
        <v>0</v>
      </c>
      <c r="D227" s="19">
        <f t="shared" si="68"/>
        <v>0</v>
      </c>
      <c r="E227" s="19">
        <f t="shared" si="68"/>
        <v>0</v>
      </c>
      <c r="F227" s="19">
        <f>VLOOKUP(Z227,主线配置!H:N,6,FALSE)</f>
        <v>45287</v>
      </c>
      <c r="G227" s="19">
        <f>VLOOKUP(Z227,主线配置!H:N,4,FALSE)</f>
        <v>17876</v>
      </c>
      <c r="H227" s="19">
        <f t="shared" si="63"/>
        <v>0</v>
      </c>
      <c r="I227" s="19">
        <f>VLOOKUP(Z227,主线配置!H:N,5,FALSE)</f>
        <v>26815</v>
      </c>
      <c r="J227" s="19">
        <f t="shared" si="69"/>
        <v>0</v>
      </c>
      <c r="K227" s="19">
        <f t="shared" si="69"/>
        <v>100</v>
      </c>
      <c r="L227" s="19">
        <f t="shared" si="69"/>
        <v>0</v>
      </c>
      <c r="M227" s="19">
        <f t="shared" si="69"/>
        <v>0</v>
      </c>
      <c r="N227" s="19">
        <f t="shared" si="69"/>
        <v>95</v>
      </c>
      <c r="O227" s="19">
        <f t="shared" si="69"/>
        <v>0</v>
      </c>
      <c r="P227" s="19">
        <f t="shared" si="69"/>
        <v>0</v>
      </c>
      <c r="Q227" s="19">
        <f t="shared" si="69"/>
        <v>0</v>
      </c>
      <c r="R227" s="19">
        <f t="shared" si="69"/>
        <v>0</v>
      </c>
      <c r="S227" s="19">
        <f t="shared" si="69"/>
        <v>0</v>
      </c>
      <c r="T227" s="19">
        <f t="shared" si="69"/>
        <v>0</v>
      </c>
      <c r="U227" s="19">
        <f t="shared" si="69"/>
        <v>0</v>
      </c>
      <c r="V227" s="19">
        <f t="shared" si="69"/>
        <v>0</v>
      </c>
      <c r="W227" s="19">
        <f>VLOOKUP(Z227,主线配置!F:G,2,FALSE)</f>
        <v>1000223</v>
      </c>
      <c r="X227" s="19">
        <f>VLOOKUP(Z227,主线配置!H:J,3,FALSE)</f>
        <v>48</v>
      </c>
      <c r="Y227" s="11" t="str">
        <f>VLOOKUP(Z227,主线配置!H:I,2,FALSE)</f>
        <v>藤蔓怪</v>
      </c>
      <c r="Z227" s="11">
        <f t="shared" si="67"/>
        <v>223</v>
      </c>
    </row>
    <row r="228" spans="1:26" s="11" customFormat="1" x14ac:dyDescent="0.15">
      <c r="A228" s="19">
        <f t="shared" si="64"/>
        <v>1000224</v>
      </c>
      <c r="B228" s="19">
        <f t="shared" si="68"/>
        <v>0</v>
      </c>
      <c r="C228" s="19">
        <f t="shared" si="68"/>
        <v>0</v>
      </c>
      <c r="D228" s="19">
        <f t="shared" si="68"/>
        <v>0</v>
      </c>
      <c r="E228" s="19">
        <f t="shared" si="68"/>
        <v>0</v>
      </c>
      <c r="F228" s="19">
        <f>VLOOKUP(Z228,主线配置!H:N,6,FALSE)</f>
        <v>35753</v>
      </c>
      <c r="G228" s="19">
        <f>VLOOKUP(Z228,主线配置!H:N,4,FALSE)</f>
        <v>22346</v>
      </c>
      <c r="H228" s="19">
        <f t="shared" si="63"/>
        <v>0</v>
      </c>
      <c r="I228" s="19">
        <f>VLOOKUP(Z228,主线配置!H:N,5,FALSE)</f>
        <v>22346</v>
      </c>
      <c r="J228" s="19">
        <f t="shared" si="69"/>
        <v>0</v>
      </c>
      <c r="K228" s="19">
        <f t="shared" si="69"/>
        <v>100</v>
      </c>
      <c r="L228" s="19">
        <f t="shared" si="69"/>
        <v>0</v>
      </c>
      <c r="M228" s="19">
        <f t="shared" si="69"/>
        <v>0</v>
      </c>
      <c r="N228" s="19">
        <f t="shared" si="69"/>
        <v>95</v>
      </c>
      <c r="O228" s="19">
        <f t="shared" si="69"/>
        <v>0</v>
      </c>
      <c r="P228" s="19">
        <f t="shared" si="69"/>
        <v>0</v>
      </c>
      <c r="Q228" s="19">
        <f t="shared" si="69"/>
        <v>0</v>
      </c>
      <c r="R228" s="19">
        <f t="shared" si="69"/>
        <v>0</v>
      </c>
      <c r="S228" s="19">
        <f t="shared" si="69"/>
        <v>0</v>
      </c>
      <c r="T228" s="19">
        <f t="shared" si="69"/>
        <v>0</v>
      </c>
      <c r="U228" s="19">
        <f t="shared" si="69"/>
        <v>0</v>
      </c>
      <c r="V228" s="19">
        <f t="shared" si="69"/>
        <v>0</v>
      </c>
      <c r="W228" s="19">
        <f>VLOOKUP(Z228,主线配置!F:G,2,FALSE)</f>
        <v>1000224</v>
      </c>
      <c r="X228" s="19">
        <f>VLOOKUP(Z228,主线配置!H:J,3,FALSE)</f>
        <v>48</v>
      </c>
      <c r="Y228" s="11" t="str">
        <f>VLOOKUP(Z228,主线配置!H:I,2,FALSE)</f>
        <v>小蘑菇</v>
      </c>
      <c r="Z228" s="11">
        <f t="shared" si="67"/>
        <v>224</v>
      </c>
    </row>
    <row r="229" spans="1:26" s="11" customFormat="1" x14ac:dyDescent="0.15">
      <c r="A229" s="19">
        <f t="shared" si="64"/>
        <v>1000225</v>
      </c>
      <c r="B229" s="19">
        <f t="shared" si="68"/>
        <v>0</v>
      </c>
      <c r="C229" s="19">
        <f t="shared" si="68"/>
        <v>0</v>
      </c>
      <c r="D229" s="19">
        <f t="shared" si="68"/>
        <v>0</v>
      </c>
      <c r="E229" s="19">
        <f t="shared" si="68"/>
        <v>0</v>
      </c>
      <c r="F229" s="19">
        <f>VLOOKUP(Z229,主线配置!H:N,6,FALSE)</f>
        <v>30033</v>
      </c>
      <c r="G229" s="19">
        <f>VLOOKUP(Z229,主线配置!H:N,4,FALSE)</f>
        <v>26815</v>
      </c>
      <c r="H229" s="19">
        <f t="shared" si="63"/>
        <v>0</v>
      </c>
      <c r="I229" s="19">
        <f>VLOOKUP(Z229,主线配置!H:N,5,FALSE)</f>
        <v>17876</v>
      </c>
      <c r="J229" s="19">
        <f t="shared" si="69"/>
        <v>0</v>
      </c>
      <c r="K229" s="19">
        <f t="shared" si="69"/>
        <v>100</v>
      </c>
      <c r="L229" s="19">
        <f t="shared" si="69"/>
        <v>0</v>
      </c>
      <c r="M229" s="19">
        <f t="shared" si="69"/>
        <v>0</v>
      </c>
      <c r="N229" s="19">
        <f t="shared" si="69"/>
        <v>95</v>
      </c>
      <c r="O229" s="19">
        <f t="shared" si="69"/>
        <v>0</v>
      </c>
      <c r="P229" s="19">
        <f t="shared" si="69"/>
        <v>0</v>
      </c>
      <c r="Q229" s="19">
        <f t="shared" si="69"/>
        <v>0</v>
      </c>
      <c r="R229" s="19">
        <f t="shared" si="69"/>
        <v>0</v>
      </c>
      <c r="S229" s="19">
        <f t="shared" si="69"/>
        <v>0</v>
      </c>
      <c r="T229" s="19">
        <f t="shared" si="69"/>
        <v>0</v>
      </c>
      <c r="U229" s="19">
        <f t="shared" si="69"/>
        <v>0</v>
      </c>
      <c r="V229" s="19">
        <f t="shared" si="69"/>
        <v>0</v>
      </c>
      <c r="W229" s="19">
        <f>VLOOKUP(Z229,主线配置!F:G,2,FALSE)</f>
        <v>1000225</v>
      </c>
      <c r="X229" s="19">
        <f>VLOOKUP(Z229,主线配置!H:J,3,FALSE)</f>
        <v>48</v>
      </c>
      <c r="Y229" s="11" t="str">
        <f>VLOOKUP(Z229,主线配置!H:I,2,FALSE)</f>
        <v>食人花</v>
      </c>
      <c r="Z229" s="11">
        <f t="shared" si="67"/>
        <v>225</v>
      </c>
    </row>
    <row r="230" spans="1:26" s="11" customFormat="1" x14ac:dyDescent="0.15">
      <c r="A230" s="19">
        <f t="shared" si="64"/>
        <v>1000226</v>
      </c>
      <c r="B230" s="19">
        <f t="shared" si="68"/>
        <v>0</v>
      </c>
      <c r="C230" s="19">
        <f t="shared" si="68"/>
        <v>0</v>
      </c>
      <c r="D230" s="19">
        <f t="shared" si="68"/>
        <v>0</v>
      </c>
      <c r="E230" s="19">
        <f t="shared" si="68"/>
        <v>0</v>
      </c>
      <c r="F230" s="19">
        <f>VLOOKUP(Z230,主线配置!H:N,6,FALSE)</f>
        <v>30033</v>
      </c>
      <c r="G230" s="19">
        <f>VLOOKUP(Z230,主线配置!H:N,4,FALSE)</f>
        <v>26815</v>
      </c>
      <c r="H230" s="19">
        <f t="shared" si="63"/>
        <v>0</v>
      </c>
      <c r="I230" s="19">
        <f>VLOOKUP(Z230,主线配置!H:N,5,FALSE)</f>
        <v>17876</v>
      </c>
      <c r="J230" s="19">
        <f t="shared" si="69"/>
        <v>0</v>
      </c>
      <c r="K230" s="19">
        <f t="shared" si="69"/>
        <v>100</v>
      </c>
      <c r="L230" s="19">
        <f t="shared" si="69"/>
        <v>0</v>
      </c>
      <c r="M230" s="19">
        <f t="shared" si="69"/>
        <v>0</v>
      </c>
      <c r="N230" s="19">
        <f t="shared" si="69"/>
        <v>95</v>
      </c>
      <c r="O230" s="19">
        <f t="shared" si="69"/>
        <v>0</v>
      </c>
      <c r="P230" s="19">
        <f t="shared" si="69"/>
        <v>0</v>
      </c>
      <c r="Q230" s="19">
        <f t="shared" si="69"/>
        <v>0</v>
      </c>
      <c r="R230" s="19">
        <f t="shared" si="69"/>
        <v>0</v>
      </c>
      <c r="S230" s="19">
        <f t="shared" si="69"/>
        <v>0</v>
      </c>
      <c r="T230" s="19">
        <f t="shared" si="69"/>
        <v>0</v>
      </c>
      <c r="U230" s="19">
        <f t="shared" si="69"/>
        <v>0</v>
      </c>
      <c r="V230" s="19">
        <f t="shared" si="69"/>
        <v>0</v>
      </c>
      <c r="W230" s="19">
        <f>VLOOKUP(Z230,主线配置!F:G,2,FALSE)</f>
        <v>1000226</v>
      </c>
      <c r="X230" s="19">
        <f>VLOOKUP(Z230,主线配置!H:J,3,FALSE)</f>
        <v>48</v>
      </c>
      <c r="Y230" s="11" t="str">
        <f>VLOOKUP(Z230,主线配置!H:I,2,FALSE)</f>
        <v>食人花</v>
      </c>
      <c r="Z230" s="11">
        <f t="shared" si="67"/>
        <v>226</v>
      </c>
    </row>
    <row r="231" spans="1:26" s="11" customFormat="1" x14ac:dyDescent="0.15">
      <c r="A231" s="19">
        <f t="shared" si="64"/>
        <v>1000227</v>
      </c>
      <c r="B231" s="19">
        <f t="shared" ref="B231:E246" si="70">B230</f>
        <v>0</v>
      </c>
      <c r="C231" s="19">
        <f t="shared" si="70"/>
        <v>0</v>
      </c>
      <c r="D231" s="19">
        <f t="shared" si="70"/>
        <v>0</v>
      </c>
      <c r="E231" s="19">
        <f t="shared" si="70"/>
        <v>0</v>
      </c>
      <c r="F231" s="19">
        <f>VLOOKUP(Z231,主线配置!H:N,6,FALSE)</f>
        <v>45287</v>
      </c>
      <c r="G231" s="19">
        <f>VLOOKUP(Z231,主线配置!H:N,4,FALSE)</f>
        <v>17876</v>
      </c>
      <c r="H231" s="19">
        <f t="shared" si="63"/>
        <v>0</v>
      </c>
      <c r="I231" s="19">
        <f>VLOOKUP(Z231,主线配置!H:N,5,FALSE)</f>
        <v>26815</v>
      </c>
      <c r="J231" s="19">
        <f t="shared" ref="J231:V246" si="71">J230</f>
        <v>0</v>
      </c>
      <c r="K231" s="19">
        <f t="shared" si="71"/>
        <v>100</v>
      </c>
      <c r="L231" s="19">
        <f t="shared" si="71"/>
        <v>0</v>
      </c>
      <c r="M231" s="19">
        <f t="shared" si="71"/>
        <v>0</v>
      </c>
      <c r="N231" s="19">
        <f t="shared" si="71"/>
        <v>95</v>
      </c>
      <c r="O231" s="19">
        <f t="shared" si="71"/>
        <v>0</v>
      </c>
      <c r="P231" s="19">
        <f t="shared" si="71"/>
        <v>0</v>
      </c>
      <c r="Q231" s="19">
        <f t="shared" si="71"/>
        <v>0</v>
      </c>
      <c r="R231" s="19">
        <f t="shared" si="71"/>
        <v>0</v>
      </c>
      <c r="S231" s="19">
        <f t="shared" si="71"/>
        <v>0</v>
      </c>
      <c r="T231" s="19">
        <f t="shared" si="71"/>
        <v>0</v>
      </c>
      <c r="U231" s="19">
        <f t="shared" si="71"/>
        <v>0</v>
      </c>
      <c r="V231" s="19">
        <f t="shared" si="71"/>
        <v>0</v>
      </c>
      <c r="W231" s="19">
        <f>VLOOKUP(Z231,主线配置!F:G,2,FALSE)</f>
        <v>1000227</v>
      </c>
      <c r="X231" s="19">
        <f>VLOOKUP(Z231,主线配置!H:J,3,FALSE)</f>
        <v>48</v>
      </c>
      <c r="Y231" s="11" t="str">
        <f>VLOOKUP(Z231,主线配置!H:I,2,FALSE)</f>
        <v>藤蔓怪</v>
      </c>
      <c r="Z231" s="11">
        <f t="shared" si="67"/>
        <v>227</v>
      </c>
    </row>
    <row r="232" spans="1:26" s="11" customFormat="1" x14ac:dyDescent="0.15">
      <c r="A232" s="19">
        <f t="shared" si="64"/>
        <v>1000228</v>
      </c>
      <c r="B232" s="19">
        <f t="shared" si="70"/>
        <v>0</v>
      </c>
      <c r="C232" s="19">
        <f t="shared" si="70"/>
        <v>0</v>
      </c>
      <c r="D232" s="19">
        <f t="shared" si="70"/>
        <v>0</v>
      </c>
      <c r="E232" s="19">
        <f t="shared" si="70"/>
        <v>0</v>
      </c>
      <c r="F232" s="19">
        <f>VLOOKUP(Z232,主线配置!H:N,6,FALSE)</f>
        <v>44004</v>
      </c>
      <c r="G232" s="19">
        <f>VLOOKUP(Z232,主线配置!H:N,4,FALSE)</f>
        <v>18994</v>
      </c>
      <c r="H232" s="19">
        <f t="shared" si="63"/>
        <v>0</v>
      </c>
      <c r="I232" s="19">
        <f>VLOOKUP(Z232,主线配置!H:N,5,FALSE)</f>
        <v>22346</v>
      </c>
      <c r="J232" s="19">
        <f t="shared" si="71"/>
        <v>0</v>
      </c>
      <c r="K232" s="19">
        <f t="shared" si="71"/>
        <v>100</v>
      </c>
      <c r="L232" s="19">
        <f t="shared" si="71"/>
        <v>0</v>
      </c>
      <c r="M232" s="19">
        <f t="shared" si="71"/>
        <v>0</v>
      </c>
      <c r="N232" s="19">
        <f t="shared" si="71"/>
        <v>95</v>
      </c>
      <c r="O232" s="19">
        <f t="shared" si="71"/>
        <v>0</v>
      </c>
      <c r="P232" s="19">
        <f t="shared" si="71"/>
        <v>0</v>
      </c>
      <c r="Q232" s="19">
        <f t="shared" si="71"/>
        <v>0</v>
      </c>
      <c r="R232" s="19">
        <f t="shared" si="71"/>
        <v>0</v>
      </c>
      <c r="S232" s="19">
        <f t="shared" si="71"/>
        <v>0</v>
      </c>
      <c r="T232" s="19">
        <f t="shared" si="71"/>
        <v>0</v>
      </c>
      <c r="U232" s="19">
        <f t="shared" si="71"/>
        <v>0</v>
      </c>
      <c r="V232" s="19">
        <f t="shared" si="71"/>
        <v>0</v>
      </c>
      <c r="W232" s="19">
        <f>VLOOKUP(Z232,主线配置!F:G,2,FALSE)</f>
        <v>1000228</v>
      </c>
      <c r="X232" s="19">
        <f>VLOOKUP(Z232,主线配置!H:J,3,FALSE)</f>
        <v>48</v>
      </c>
      <c r="Y232" s="11" t="str">
        <f>VLOOKUP(Z232,主线配置!H:I,2,FALSE)</f>
        <v>甲虫精</v>
      </c>
      <c r="Z232" s="11">
        <f t="shared" si="67"/>
        <v>228</v>
      </c>
    </row>
    <row r="233" spans="1:26" s="11" customFormat="1" x14ac:dyDescent="0.15">
      <c r="A233" s="19">
        <f t="shared" si="64"/>
        <v>1000229</v>
      </c>
      <c r="B233" s="19">
        <f t="shared" si="70"/>
        <v>0</v>
      </c>
      <c r="C233" s="19">
        <f t="shared" si="70"/>
        <v>0</v>
      </c>
      <c r="D233" s="19">
        <f t="shared" si="70"/>
        <v>0</v>
      </c>
      <c r="E233" s="19">
        <f t="shared" si="70"/>
        <v>0</v>
      </c>
      <c r="F233" s="19">
        <f>VLOOKUP(Z233,主线配置!H:N,6,FALSE)</f>
        <v>44004</v>
      </c>
      <c r="G233" s="19">
        <f>VLOOKUP(Z233,主线配置!H:N,4,FALSE)</f>
        <v>18994</v>
      </c>
      <c r="H233" s="19">
        <f t="shared" si="63"/>
        <v>0</v>
      </c>
      <c r="I233" s="19">
        <f>VLOOKUP(Z233,主线配置!H:N,5,FALSE)</f>
        <v>22346</v>
      </c>
      <c r="J233" s="19">
        <f t="shared" si="71"/>
        <v>0</v>
      </c>
      <c r="K233" s="19">
        <f t="shared" si="71"/>
        <v>100</v>
      </c>
      <c r="L233" s="19">
        <f t="shared" si="71"/>
        <v>0</v>
      </c>
      <c r="M233" s="19">
        <f t="shared" si="71"/>
        <v>0</v>
      </c>
      <c r="N233" s="19">
        <f t="shared" si="71"/>
        <v>95</v>
      </c>
      <c r="O233" s="19">
        <f t="shared" si="71"/>
        <v>0</v>
      </c>
      <c r="P233" s="19">
        <f t="shared" si="71"/>
        <v>0</v>
      </c>
      <c r="Q233" s="19">
        <f t="shared" si="71"/>
        <v>0</v>
      </c>
      <c r="R233" s="19">
        <f t="shared" si="71"/>
        <v>0</v>
      </c>
      <c r="S233" s="19">
        <f t="shared" si="71"/>
        <v>0</v>
      </c>
      <c r="T233" s="19">
        <f t="shared" si="71"/>
        <v>0</v>
      </c>
      <c r="U233" s="19">
        <f t="shared" si="71"/>
        <v>0</v>
      </c>
      <c r="V233" s="19">
        <f t="shared" si="71"/>
        <v>0</v>
      </c>
      <c r="W233" s="19">
        <f>VLOOKUP(Z233,主线配置!F:G,2,FALSE)</f>
        <v>1000229</v>
      </c>
      <c r="X233" s="19">
        <f>VLOOKUP(Z233,主线配置!H:J,3,FALSE)</f>
        <v>48</v>
      </c>
      <c r="Y233" s="11" t="str">
        <f>VLOOKUP(Z233,主线配置!H:I,2,FALSE)</f>
        <v>甲虫精</v>
      </c>
      <c r="Z233" s="11">
        <f t="shared" si="67"/>
        <v>229</v>
      </c>
    </row>
    <row r="234" spans="1:26" s="11" customFormat="1" x14ac:dyDescent="0.15">
      <c r="A234" s="19">
        <f t="shared" si="64"/>
        <v>1000230</v>
      </c>
      <c r="B234" s="19">
        <f t="shared" si="70"/>
        <v>0</v>
      </c>
      <c r="C234" s="19">
        <f t="shared" si="70"/>
        <v>0</v>
      </c>
      <c r="D234" s="19">
        <f t="shared" si="70"/>
        <v>0</v>
      </c>
      <c r="E234" s="19">
        <f t="shared" si="70"/>
        <v>0</v>
      </c>
      <c r="F234" s="19">
        <f>VLOOKUP(Z234,主线配置!H:N,6,FALSE)</f>
        <v>30033</v>
      </c>
      <c r="G234" s="19">
        <f>VLOOKUP(Z234,主线配置!H:N,4,FALSE)</f>
        <v>26815</v>
      </c>
      <c r="H234" s="19">
        <f t="shared" si="63"/>
        <v>0</v>
      </c>
      <c r="I234" s="19">
        <f>VLOOKUP(Z234,主线配置!H:N,5,FALSE)</f>
        <v>17876</v>
      </c>
      <c r="J234" s="19">
        <f t="shared" si="71"/>
        <v>0</v>
      </c>
      <c r="K234" s="19">
        <f t="shared" si="71"/>
        <v>100</v>
      </c>
      <c r="L234" s="19">
        <f t="shared" si="71"/>
        <v>0</v>
      </c>
      <c r="M234" s="19">
        <f t="shared" si="71"/>
        <v>0</v>
      </c>
      <c r="N234" s="19">
        <f t="shared" si="71"/>
        <v>95</v>
      </c>
      <c r="O234" s="19">
        <f t="shared" si="71"/>
        <v>0</v>
      </c>
      <c r="P234" s="19">
        <f t="shared" si="71"/>
        <v>0</v>
      </c>
      <c r="Q234" s="19">
        <f t="shared" si="71"/>
        <v>0</v>
      </c>
      <c r="R234" s="19">
        <f t="shared" si="71"/>
        <v>0</v>
      </c>
      <c r="S234" s="19">
        <f t="shared" si="71"/>
        <v>0</v>
      </c>
      <c r="T234" s="19">
        <f t="shared" si="71"/>
        <v>0</v>
      </c>
      <c r="U234" s="19">
        <f t="shared" si="71"/>
        <v>0</v>
      </c>
      <c r="V234" s="19">
        <f t="shared" si="71"/>
        <v>0</v>
      </c>
      <c r="W234" s="19">
        <f>VLOOKUP(Z234,主线配置!F:G,2,FALSE)</f>
        <v>1000230</v>
      </c>
      <c r="X234" s="19">
        <f>VLOOKUP(Z234,主线配置!H:J,3,FALSE)</f>
        <v>48</v>
      </c>
      <c r="Y234" s="11" t="str">
        <f>VLOOKUP(Z234,主线配置!H:I,2,FALSE)</f>
        <v>食人花</v>
      </c>
      <c r="Z234" s="11">
        <f t="shared" si="67"/>
        <v>230</v>
      </c>
    </row>
    <row r="235" spans="1:26" s="11" customFormat="1" x14ac:dyDescent="0.15">
      <c r="A235" s="19">
        <f t="shared" si="64"/>
        <v>1000231</v>
      </c>
      <c r="B235" s="19">
        <f t="shared" si="70"/>
        <v>0</v>
      </c>
      <c r="C235" s="19">
        <f t="shared" si="70"/>
        <v>0</v>
      </c>
      <c r="D235" s="19">
        <f t="shared" si="70"/>
        <v>0</v>
      </c>
      <c r="E235" s="19">
        <f t="shared" si="70"/>
        <v>0</v>
      </c>
      <c r="F235" s="19">
        <f>VLOOKUP(Z235,主线配置!H:N,6,FALSE)</f>
        <v>31780</v>
      </c>
      <c r="G235" s="19">
        <f>VLOOKUP(Z235,主线配置!H:N,4,FALSE)</f>
        <v>24580</v>
      </c>
      <c r="H235" s="19">
        <f t="shared" si="63"/>
        <v>0</v>
      </c>
      <c r="I235" s="19">
        <f>VLOOKUP(Z235,主线配置!H:N,5,FALSE)</f>
        <v>22346</v>
      </c>
      <c r="J235" s="19">
        <f t="shared" si="71"/>
        <v>0</v>
      </c>
      <c r="K235" s="19">
        <f t="shared" si="71"/>
        <v>100</v>
      </c>
      <c r="L235" s="19">
        <f t="shared" si="71"/>
        <v>0</v>
      </c>
      <c r="M235" s="19">
        <f t="shared" si="71"/>
        <v>0</v>
      </c>
      <c r="N235" s="19">
        <f t="shared" si="71"/>
        <v>95</v>
      </c>
      <c r="O235" s="19">
        <f t="shared" si="71"/>
        <v>0</v>
      </c>
      <c r="P235" s="19">
        <f t="shared" si="71"/>
        <v>0</v>
      </c>
      <c r="Q235" s="19">
        <f t="shared" si="71"/>
        <v>0</v>
      </c>
      <c r="R235" s="19">
        <f t="shared" si="71"/>
        <v>0</v>
      </c>
      <c r="S235" s="19">
        <f t="shared" si="71"/>
        <v>0</v>
      </c>
      <c r="T235" s="19">
        <f t="shared" si="71"/>
        <v>0</v>
      </c>
      <c r="U235" s="19">
        <f t="shared" si="71"/>
        <v>0</v>
      </c>
      <c r="V235" s="19">
        <f t="shared" si="71"/>
        <v>0</v>
      </c>
      <c r="W235" s="19">
        <f>VLOOKUP(Z235,主线配置!F:G,2,FALSE)</f>
        <v>1000231</v>
      </c>
      <c r="X235" s="19">
        <f>VLOOKUP(Z235,主线配置!H:J,3,FALSE)</f>
        <v>48</v>
      </c>
      <c r="Y235" s="11" t="str">
        <f>VLOOKUP(Z235,主线配置!H:I,2,FALSE)</f>
        <v>毒蘑菇</v>
      </c>
      <c r="Z235" s="11">
        <f t="shared" si="67"/>
        <v>231</v>
      </c>
    </row>
    <row r="236" spans="1:26" s="11" customFormat="1" x14ac:dyDescent="0.15">
      <c r="A236" s="19">
        <f t="shared" si="64"/>
        <v>1000232</v>
      </c>
      <c r="B236" s="19">
        <f t="shared" si="70"/>
        <v>0</v>
      </c>
      <c r="C236" s="19">
        <f t="shared" si="70"/>
        <v>0</v>
      </c>
      <c r="D236" s="19">
        <f t="shared" si="70"/>
        <v>0</v>
      </c>
      <c r="E236" s="19">
        <f t="shared" si="70"/>
        <v>0</v>
      </c>
      <c r="F236" s="19">
        <f>VLOOKUP(Z236,主线配置!H:N,6,FALSE)</f>
        <v>35753</v>
      </c>
      <c r="G236" s="19">
        <f>VLOOKUP(Z236,主线配置!H:N,4,FALSE)</f>
        <v>22346</v>
      </c>
      <c r="H236" s="19">
        <f t="shared" si="63"/>
        <v>0</v>
      </c>
      <c r="I236" s="19">
        <f>VLOOKUP(Z236,主线配置!H:N,5,FALSE)</f>
        <v>22346</v>
      </c>
      <c r="J236" s="19">
        <f t="shared" si="71"/>
        <v>0</v>
      </c>
      <c r="K236" s="19">
        <f t="shared" si="71"/>
        <v>100</v>
      </c>
      <c r="L236" s="19">
        <f t="shared" si="71"/>
        <v>0</v>
      </c>
      <c r="M236" s="19">
        <f t="shared" si="71"/>
        <v>0</v>
      </c>
      <c r="N236" s="19">
        <f t="shared" si="71"/>
        <v>95</v>
      </c>
      <c r="O236" s="19">
        <f t="shared" si="71"/>
        <v>0</v>
      </c>
      <c r="P236" s="19">
        <f t="shared" si="71"/>
        <v>0</v>
      </c>
      <c r="Q236" s="19">
        <f t="shared" si="71"/>
        <v>0</v>
      </c>
      <c r="R236" s="19">
        <f t="shared" si="71"/>
        <v>0</v>
      </c>
      <c r="S236" s="19">
        <f t="shared" si="71"/>
        <v>0</v>
      </c>
      <c r="T236" s="19">
        <f t="shared" si="71"/>
        <v>0</v>
      </c>
      <c r="U236" s="19">
        <f t="shared" si="71"/>
        <v>0</v>
      </c>
      <c r="V236" s="19">
        <f t="shared" si="71"/>
        <v>0</v>
      </c>
      <c r="W236" s="19">
        <f>VLOOKUP(Z236,主线配置!F:G,2,FALSE)</f>
        <v>1000232</v>
      </c>
      <c r="X236" s="19">
        <f>VLOOKUP(Z236,主线配置!H:J,3,FALSE)</f>
        <v>48</v>
      </c>
      <c r="Y236" s="11" t="str">
        <f>VLOOKUP(Z236,主线配置!H:I,2,FALSE)</f>
        <v>小蘑菇</v>
      </c>
      <c r="Z236" s="11">
        <f t="shared" si="67"/>
        <v>232</v>
      </c>
    </row>
    <row r="237" spans="1:26" s="11" customFormat="1" x14ac:dyDescent="0.15">
      <c r="A237" s="19">
        <f t="shared" si="64"/>
        <v>1000233</v>
      </c>
      <c r="B237" s="19">
        <f t="shared" si="70"/>
        <v>0</v>
      </c>
      <c r="C237" s="19">
        <f t="shared" si="70"/>
        <v>0</v>
      </c>
      <c r="D237" s="19">
        <f t="shared" si="70"/>
        <v>0</v>
      </c>
      <c r="E237" s="19">
        <f t="shared" si="70"/>
        <v>0</v>
      </c>
      <c r="F237" s="19">
        <f>VLOOKUP(Z237,主线配置!H:N,6,FALSE)</f>
        <v>47671</v>
      </c>
      <c r="G237" s="19">
        <f>VLOOKUP(Z237,主线配置!H:N,4,FALSE)</f>
        <v>17876</v>
      </c>
      <c r="H237" s="19">
        <f t="shared" si="63"/>
        <v>0</v>
      </c>
      <c r="I237" s="19">
        <f>VLOOKUP(Z237,主线配置!H:N,5,FALSE)</f>
        <v>22346</v>
      </c>
      <c r="J237" s="19">
        <f t="shared" si="71"/>
        <v>0</v>
      </c>
      <c r="K237" s="19">
        <f t="shared" si="71"/>
        <v>100</v>
      </c>
      <c r="L237" s="19">
        <f t="shared" si="71"/>
        <v>0</v>
      </c>
      <c r="M237" s="19">
        <f t="shared" si="71"/>
        <v>0</v>
      </c>
      <c r="N237" s="19">
        <f t="shared" si="71"/>
        <v>95</v>
      </c>
      <c r="O237" s="19">
        <f t="shared" si="71"/>
        <v>0</v>
      </c>
      <c r="P237" s="19">
        <f t="shared" si="71"/>
        <v>0</v>
      </c>
      <c r="Q237" s="19">
        <f t="shared" si="71"/>
        <v>0</v>
      </c>
      <c r="R237" s="19">
        <f t="shared" si="71"/>
        <v>0</v>
      </c>
      <c r="S237" s="19">
        <f t="shared" si="71"/>
        <v>0</v>
      </c>
      <c r="T237" s="19">
        <f t="shared" si="71"/>
        <v>0</v>
      </c>
      <c r="U237" s="19">
        <f t="shared" si="71"/>
        <v>0</v>
      </c>
      <c r="V237" s="19">
        <f t="shared" si="71"/>
        <v>0</v>
      </c>
      <c r="W237" s="19">
        <f>VLOOKUP(Z237,主线配置!F:G,2,FALSE)</f>
        <v>1000233</v>
      </c>
      <c r="X237" s="19">
        <f>VLOOKUP(Z237,主线配置!H:J,3,FALSE)</f>
        <v>48</v>
      </c>
      <c r="Y237" s="11" t="str">
        <f>VLOOKUP(Z237,主线配置!H:I,2,FALSE)</f>
        <v>树妖</v>
      </c>
      <c r="Z237" s="11">
        <f t="shared" si="67"/>
        <v>233</v>
      </c>
    </row>
    <row r="238" spans="1:26" s="11" customFormat="1" x14ac:dyDescent="0.15">
      <c r="A238" s="19">
        <f t="shared" si="64"/>
        <v>1000234</v>
      </c>
      <c r="B238" s="19">
        <f t="shared" si="70"/>
        <v>0</v>
      </c>
      <c r="C238" s="19">
        <f t="shared" si="70"/>
        <v>0</v>
      </c>
      <c r="D238" s="19">
        <f t="shared" si="70"/>
        <v>0</v>
      </c>
      <c r="E238" s="19">
        <f t="shared" si="70"/>
        <v>0</v>
      </c>
      <c r="F238" s="19">
        <f>VLOOKUP(Z238,主线配置!H:N,6,FALSE)</f>
        <v>30033</v>
      </c>
      <c r="G238" s="19">
        <f>VLOOKUP(Z238,主线配置!H:N,4,FALSE)</f>
        <v>26815</v>
      </c>
      <c r="H238" s="19">
        <f t="shared" si="63"/>
        <v>0</v>
      </c>
      <c r="I238" s="19">
        <f>VLOOKUP(Z238,主线配置!H:N,5,FALSE)</f>
        <v>17876</v>
      </c>
      <c r="J238" s="19">
        <f t="shared" si="71"/>
        <v>0</v>
      </c>
      <c r="K238" s="19">
        <f t="shared" si="71"/>
        <v>100</v>
      </c>
      <c r="L238" s="19">
        <f t="shared" si="71"/>
        <v>0</v>
      </c>
      <c r="M238" s="19">
        <f t="shared" si="71"/>
        <v>0</v>
      </c>
      <c r="N238" s="19">
        <f t="shared" si="71"/>
        <v>95</v>
      </c>
      <c r="O238" s="19">
        <f t="shared" si="71"/>
        <v>0</v>
      </c>
      <c r="P238" s="19">
        <f t="shared" si="71"/>
        <v>0</v>
      </c>
      <c r="Q238" s="19">
        <f t="shared" si="71"/>
        <v>0</v>
      </c>
      <c r="R238" s="19">
        <f t="shared" si="71"/>
        <v>0</v>
      </c>
      <c r="S238" s="19">
        <f t="shared" si="71"/>
        <v>0</v>
      </c>
      <c r="T238" s="19">
        <f t="shared" si="71"/>
        <v>0</v>
      </c>
      <c r="U238" s="19">
        <f t="shared" si="71"/>
        <v>0</v>
      </c>
      <c r="V238" s="19">
        <f t="shared" si="71"/>
        <v>0</v>
      </c>
      <c r="W238" s="19">
        <f>VLOOKUP(Z238,主线配置!F:G,2,FALSE)</f>
        <v>1000234</v>
      </c>
      <c r="X238" s="19">
        <f>VLOOKUP(Z238,主线配置!H:J,3,FALSE)</f>
        <v>48</v>
      </c>
      <c r="Y238" s="11" t="str">
        <f>VLOOKUP(Z238,主线配置!H:I,2,FALSE)</f>
        <v>食人花</v>
      </c>
      <c r="Z238" s="11">
        <f t="shared" si="67"/>
        <v>234</v>
      </c>
    </row>
    <row r="239" spans="1:26" s="11" customFormat="1" x14ac:dyDescent="0.15">
      <c r="A239" s="19">
        <f t="shared" si="64"/>
        <v>1000235</v>
      </c>
      <c r="B239" s="19">
        <f t="shared" si="70"/>
        <v>0</v>
      </c>
      <c r="C239" s="19">
        <f t="shared" si="70"/>
        <v>0</v>
      </c>
      <c r="D239" s="19">
        <f t="shared" si="70"/>
        <v>0</v>
      </c>
      <c r="E239" s="19">
        <f t="shared" si="70"/>
        <v>0</v>
      </c>
      <c r="F239" s="19">
        <f>VLOOKUP(Z239,主线配置!H:N,6,FALSE)</f>
        <v>28602</v>
      </c>
      <c r="G239" s="19">
        <f>VLOOKUP(Z239,主线配置!H:N,4,FALSE)</f>
        <v>26815</v>
      </c>
      <c r="H239" s="19">
        <f t="shared" si="63"/>
        <v>0</v>
      </c>
      <c r="I239" s="19">
        <f>VLOOKUP(Z239,主线配置!H:N,5,FALSE)</f>
        <v>22346</v>
      </c>
      <c r="J239" s="19">
        <f t="shared" si="71"/>
        <v>0</v>
      </c>
      <c r="K239" s="19">
        <f t="shared" si="71"/>
        <v>100</v>
      </c>
      <c r="L239" s="19">
        <f t="shared" si="71"/>
        <v>0</v>
      </c>
      <c r="M239" s="19">
        <f t="shared" si="71"/>
        <v>0</v>
      </c>
      <c r="N239" s="19">
        <f t="shared" si="71"/>
        <v>95</v>
      </c>
      <c r="O239" s="19">
        <f t="shared" si="71"/>
        <v>0</v>
      </c>
      <c r="P239" s="19">
        <f t="shared" si="71"/>
        <v>0</v>
      </c>
      <c r="Q239" s="19">
        <f t="shared" si="71"/>
        <v>0</v>
      </c>
      <c r="R239" s="19">
        <f t="shared" si="71"/>
        <v>0</v>
      </c>
      <c r="S239" s="19">
        <f t="shared" si="71"/>
        <v>0</v>
      </c>
      <c r="T239" s="19">
        <f t="shared" si="71"/>
        <v>0</v>
      </c>
      <c r="U239" s="19">
        <f t="shared" si="71"/>
        <v>0</v>
      </c>
      <c r="V239" s="19">
        <f t="shared" si="71"/>
        <v>0</v>
      </c>
      <c r="W239" s="19">
        <f>VLOOKUP(Z239,主线配置!F:G,2,FALSE)</f>
        <v>1000235</v>
      </c>
      <c r="X239" s="19">
        <f>VLOOKUP(Z239,主线配置!H:J,3,FALSE)</f>
        <v>48</v>
      </c>
      <c r="Y239" s="11" t="str">
        <f>VLOOKUP(Z239,主线配置!H:I,2,FALSE)</f>
        <v>黄蜂怪</v>
      </c>
      <c r="Z239" s="11">
        <f t="shared" si="67"/>
        <v>235</v>
      </c>
    </row>
    <row r="240" spans="1:26" s="11" customFormat="1" x14ac:dyDescent="0.15">
      <c r="A240" s="19">
        <f t="shared" si="64"/>
        <v>1000236</v>
      </c>
      <c r="B240" s="19">
        <f t="shared" si="70"/>
        <v>0</v>
      </c>
      <c r="C240" s="19">
        <f t="shared" si="70"/>
        <v>0</v>
      </c>
      <c r="D240" s="19">
        <f t="shared" si="70"/>
        <v>0</v>
      </c>
      <c r="E240" s="19">
        <f t="shared" si="70"/>
        <v>0</v>
      </c>
      <c r="F240" s="19">
        <f>VLOOKUP(Z240,主线配置!H:N,6,FALSE)</f>
        <v>30033</v>
      </c>
      <c r="G240" s="19">
        <f>VLOOKUP(Z240,主线配置!H:N,4,FALSE)</f>
        <v>26815</v>
      </c>
      <c r="H240" s="19">
        <f t="shared" si="63"/>
        <v>0</v>
      </c>
      <c r="I240" s="19">
        <f>VLOOKUP(Z240,主线配置!H:N,5,FALSE)</f>
        <v>17876</v>
      </c>
      <c r="J240" s="19">
        <f t="shared" si="71"/>
        <v>0</v>
      </c>
      <c r="K240" s="19">
        <f t="shared" si="71"/>
        <v>100</v>
      </c>
      <c r="L240" s="19">
        <f t="shared" si="71"/>
        <v>0</v>
      </c>
      <c r="M240" s="19">
        <f t="shared" si="71"/>
        <v>0</v>
      </c>
      <c r="N240" s="19">
        <f t="shared" si="71"/>
        <v>95</v>
      </c>
      <c r="O240" s="19">
        <f t="shared" si="71"/>
        <v>0</v>
      </c>
      <c r="P240" s="19">
        <f t="shared" si="71"/>
        <v>0</v>
      </c>
      <c r="Q240" s="19">
        <f t="shared" si="71"/>
        <v>0</v>
      </c>
      <c r="R240" s="19">
        <f t="shared" si="71"/>
        <v>0</v>
      </c>
      <c r="S240" s="19">
        <f t="shared" si="71"/>
        <v>0</v>
      </c>
      <c r="T240" s="19">
        <f t="shared" si="71"/>
        <v>0</v>
      </c>
      <c r="U240" s="19">
        <f t="shared" si="71"/>
        <v>0</v>
      </c>
      <c r="V240" s="19">
        <f t="shared" si="71"/>
        <v>0</v>
      </c>
      <c r="W240" s="19">
        <f>VLOOKUP(Z240,主线配置!F:G,2,FALSE)</f>
        <v>1000236</v>
      </c>
      <c r="X240" s="19">
        <f>VLOOKUP(Z240,主线配置!H:J,3,FALSE)</f>
        <v>48</v>
      </c>
      <c r="Y240" s="11" t="str">
        <f>VLOOKUP(Z240,主线配置!H:I,2,FALSE)</f>
        <v>食人花</v>
      </c>
      <c r="Z240" s="11">
        <f t="shared" si="67"/>
        <v>236</v>
      </c>
    </row>
    <row r="241" spans="1:26" s="11" customFormat="1" x14ac:dyDescent="0.15">
      <c r="A241" s="19">
        <f t="shared" si="64"/>
        <v>1000237</v>
      </c>
      <c r="B241" s="19">
        <f t="shared" si="70"/>
        <v>0</v>
      </c>
      <c r="C241" s="19">
        <f t="shared" si="70"/>
        <v>0</v>
      </c>
      <c r="D241" s="19">
        <f t="shared" si="70"/>
        <v>0</v>
      </c>
      <c r="E241" s="19">
        <f t="shared" si="70"/>
        <v>0</v>
      </c>
      <c r="F241" s="19">
        <f>VLOOKUP(Z241,主线配置!H:N,6,FALSE)</f>
        <v>35753</v>
      </c>
      <c r="G241" s="19">
        <f>VLOOKUP(Z241,主线配置!H:N,4,FALSE)</f>
        <v>22346</v>
      </c>
      <c r="H241" s="19">
        <f t="shared" si="63"/>
        <v>0</v>
      </c>
      <c r="I241" s="19">
        <f>VLOOKUP(Z241,主线配置!H:N,5,FALSE)</f>
        <v>22346</v>
      </c>
      <c r="J241" s="19">
        <f t="shared" si="71"/>
        <v>0</v>
      </c>
      <c r="K241" s="19">
        <f t="shared" si="71"/>
        <v>100</v>
      </c>
      <c r="L241" s="19">
        <f t="shared" si="71"/>
        <v>0</v>
      </c>
      <c r="M241" s="19">
        <f t="shared" si="71"/>
        <v>0</v>
      </c>
      <c r="N241" s="19">
        <f t="shared" si="71"/>
        <v>95</v>
      </c>
      <c r="O241" s="19">
        <f t="shared" si="71"/>
        <v>0</v>
      </c>
      <c r="P241" s="19">
        <f t="shared" si="71"/>
        <v>0</v>
      </c>
      <c r="Q241" s="19">
        <f t="shared" si="71"/>
        <v>0</v>
      </c>
      <c r="R241" s="19">
        <f t="shared" si="71"/>
        <v>0</v>
      </c>
      <c r="S241" s="19">
        <f t="shared" si="71"/>
        <v>0</v>
      </c>
      <c r="T241" s="19">
        <f t="shared" si="71"/>
        <v>0</v>
      </c>
      <c r="U241" s="19">
        <f t="shared" si="71"/>
        <v>0</v>
      </c>
      <c r="V241" s="19">
        <f t="shared" si="71"/>
        <v>0</v>
      </c>
      <c r="W241" s="19">
        <f>VLOOKUP(Z241,主线配置!F:G,2,FALSE)</f>
        <v>1000237</v>
      </c>
      <c r="X241" s="19">
        <f>VLOOKUP(Z241,主线配置!H:J,3,FALSE)</f>
        <v>48</v>
      </c>
      <c r="Y241" s="11" t="str">
        <f>VLOOKUP(Z241,主线配置!H:I,2,FALSE)</f>
        <v>小蘑菇</v>
      </c>
      <c r="Z241" s="11">
        <f t="shared" si="67"/>
        <v>237</v>
      </c>
    </row>
    <row r="242" spans="1:26" s="11" customFormat="1" x14ac:dyDescent="0.15">
      <c r="A242" s="19">
        <f t="shared" si="64"/>
        <v>1000238</v>
      </c>
      <c r="B242" s="19">
        <f t="shared" si="70"/>
        <v>0</v>
      </c>
      <c r="C242" s="19">
        <f t="shared" si="70"/>
        <v>0</v>
      </c>
      <c r="D242" s="19">
        <f t="shared" si="70"/>
        <v>0</v>
      </c>
      <c r="E242" s="19">
        <f t="shared" si="70"/>
        <v>0</v>
      </c>
      <c r="F242" s="19">
        <f>VLOOKUP(Z242,主线配置!H:N,6,FALSE)</f>
        <v>30033</v>
      </c>
      <c r="G242" s="19">
        <f>VLOOKUP(Z242,主线配置!H:N,4,FALSE)</f>
        <v>26815</v>
      </c>
      <c r="H242" s="19">
        <f t="shared" si="63"/>
        <v>0</v>
      </c>
      <c r="I242" s="19">
        <f>VLOOKUP(Z242,主线配置!H:N,5,FALSE)</f>
        <v>17876</v>
      </c>
      <c r="J242" s="19">
        <f t="shared" si="71"/>
        <v>0</v>
      </c>
      <c r="K242" s="19">
        <f t="shared" si="71"/>
        <v>100</v>
      </c>
      <c r="L242" s="19">
        <f t="shared" si="71"/>
        <v>0</v>
      </c>
      <c r="M242" s="19">
        <f t="shared" si="71"/>
        <v>0</v>
      </c>
      <c r="N242" s="19">
        <f t="shared" si="71"/>
        <v>95</v>
      </c>
      <c r="O242" s="19">
        <f t="shared" si="71"/>
        <v>0</v>
      </c>
      <c r="P242" s="19">
        <f t="shared" si="71"/>
        <v>0</v>
      </c>
      <c r="Q242" s="19">
        <f t="shared" si="71"/>
        <v>0</v>
      </c>
      <c r="R242" s="19">
        <f t="shared" si="71"/>
        <v>0</v>
      </c>
      <c r="S242" s="19">
        <f t="shared" si="71"/>
        <v>0</v>
      </c>
      <c r="T242" s="19">
        <f t="shared" si="71"/>
        <v>0</v>
      </c>
      <c r="U242" s="19">
        <f t="shared" si="71"/>
        <v>0</v>
      </c>
      <c r="V242" s="19">
        <f t="shared" si="71"/>
        <v>0</v>
      </c>
      <c r="W242" s="19">
        <f>VLOOKUP(Z242,主线配置!F:G,2,FALSE)</f>
        <v>1000238</v>
      </c>
      <c r="X242" s="19">
        <f>VLOOKUP(Z242,主线配置!H:J,3,FALSE)</f>
        <v>48</v>
      </c>
      <c r="Y242" s="11" t="str">
        <f>VLOOKUP(Z242,主线配置!H:I,2,FALSE)</f>
        <v>食人花</v>
      </c>
      <c r="Z242" s="11">
        <f t="shared" si="67"/>
        <v>238</v>
      </c>
    </row>
    <row r="243" spans="1:26" s="11" customFormat="1" x14ac:dyDescent="0.15">
      <c r="A243" s="19">
        <f t="shared" si="64"/>
        <v>1000239</v>
      </c>
      <c r="B243" s="19">
        <f t="shared" si="70"/>
        <v>0</v>
      </c>
      <c r="C243" s="19">
        <f t="shared" si="70"/>
        <v>0</v>
      </c>
      <c r="D243" s="19">
        <f t="shared" si="70"/>
        <v>0</v>
      </c>
      <c r="E243" s="19">
        <f t="shared" si="70"/>
        <v>0</v>
      </c>
      <c r="F243" s="19">
        <f>VLOOKUP(Z243,主线配置!H:N,6,FALSE)</f>
        <v>30033</v>
      </c>
      <c r="G243" s="19">
        <f>VLOOKUP(Z243,主线配置!H:N,4,FALSE)</f>
        <v>26815</v>
      </c>
      <c r="H243" s="19">
        <f t="shared" si="63"/>
        <v>0</v>
      </c>
      <c r="I243" s="19">
        <f>VLOOKUP(Z243,主线配置!H:N,5,FALSE)</f>
        <v>17876</v>
      </c>
      <c r="J243" s="19">
        <f t="shared" si="71"/>
        <v>0</v>
      </c>
      <c r="K243" s="19">
        <f t="shared" si="71"/>
        <v>100</v>
      </c>
      <c r="L243" s="19">
        <f t="shared" si="71"/>
        <v>0</v>
      </c>
      <c r="M243" s="19">
        <f t="shared" si="71"/>
        <v>0</v>
      </c>
      <c r="N243" s="19">
        <f t="shared" si="71"/>
        <v>95</v>
      </c>
      <c r="O243" s="19">
        <f t="shared" si="71"/>
        <v>0</v>
      </c>
      <c r="P243" s="19">
        <f t="shared" si="71"/>
        <v>0</v>
      </c>
      <c r="Q243" s="19">
        <f t="shared" si="71"/>
        <v>0</v>
      </c>
      <c r="R243" s="19">
        <f t="shared" si="71"/>
        <v>0</v>
      </c>
      <c r="S243" s="19">
        <f t="shared" si="71"/>
        <v>0</v>
      </c>
      <c r="T243" s="19">
        <f t="shared" si="71"/>
        <v>0</v>
      </c>
      <c r="U243" s="19">
        <f t="shared" si="71"/>
        <v>0</v>
      </c>
      <c r="V243" s="19">
        <f t="shared" si="71"/>
        <v>0</v>
      </c>
      <c r="W243" s="19">
        <f>VLOOKUP(Z243,主线配置!F:G,2,FALSE)</f>
        <v>1000239</v>
      </c>
      <c r="X243" s="19">
        <f>VLOOKUP(Z243,主线配置!H:J,3,FALSE)</f>
        <v>48</v>
      </c>
      <c r="Y243" s="11" t="str">
        <f>VLOOKUP(Z243,主线配置!H:I,2,FALSE)</f>
        <v>食人花</v>
      </c>
      <c r="Z243" s="11">
        <f t="shared" si="67"/>
        <v>239</v>
      </c>
    </row>
    <row r="244" spans="1:26" s="11" customFormat="1" x14ac:dyDescent="0.15">
      <c r="A244" s="19">
        <f t="shared" si="64"/>
        <v>1000240</v>
      </c>
      <c r="B244" s="19">
        <f t="shared" si="70"/>
        <v>0</v>
      </c>
      <c r="C244" s="19">
        <f t="shared" si="70"/>
        <v>0</v>
      </c>
      <c r="D244" s="19">
        <f t="shared" si="70"/>
        <v>0</v>
      </c>
      <c r="E244" s="19">
        <f t="shared" si="70"/>
        <v>0</v>
      </c>
      <c r="F244" s="19">
        <f>VLOOKUP(Z244,主线配置!H:N,6,FALSE)</f>
        <v>35753</v>
      </c>
      <c r="G244" s="19">
        <f>VLOOKUP(Z244,主线配置!H:N,4,FALSE)</f>
        <v>22346</v>
      </c>
      <c r="H244" s="19">
        <f t="shared" si="63"/>
        <v>0</v>
      </c>
      <c r="I244" s="19">
        <f>VLOOKUP(Z244,主线配置!H:N,5,FALSE)</f>
        <v>22346</v>
      </c>
      <c r="J244" s="19">
        <f t="shared" si="71"/>
        <v>0</v>
      </c>
      <c r="K244" s="19">
        <f t="shared" si="71"/>
        <v>100</v>
      </c>
      <c r="L244" s="19">
        <f t="shared" si="71"/>
        <v>0</v>
      </c>
      <c r="M244" s="19">
        <f t="shared" si="71"/>
        <v>0</v>
      </c>
      <c r="N244" s="19">
        <f t="shared" si="71"/>
        <v>95</v>
      </c>
      <c r="O244" s="19">
        <f t="shared" si="71"/>
        <v>0</v>
      </c>
      <c r="P244" s="19">
        <f t="shared" si="71"/>
        <v>0</v>
      </c>
      <c r="Q244" s="19">
        <f t="shared" si="71"/>
        <v>0</v>
      </c>
      <c r="R244" s="19">
        <f t="shared" si="71"/>
        <v>0</v>
      </c>
      <c r="S244" s="19">
        <f t="shared" si="71"/>
        <v>0</v>
      </c>
      <c r="T244" s="19">
        <f t="shared" si="71"/>
        <v>0</v>
      </c>
      <c r="U244" s="19">
        <f t="shared" si="71"/>
        <v>0</v>
      </c>
      <c r="V244" s="19">
        <f t="shared" si="71"/>
        <v>0</v>
      </c>
      <c r="W244" s="19">
        <f>VLOOKUP(Z244,主线配置!F:G,2,FALSE)</f>
        <v>1000240</v>
      </c>
      <c r="X244" s="19">
        <f>VLOOKUP(Z244,主线配置!H:J,3,FALSE)</f>
        <v>48</v>
      </c>
      <c r="Y244" s="11" t="str">
        <f>VLOOKUP(Z244,主线配置!H:I,2,FALSE)</f>
        <v>小花精</v>
      </c>
      <c r="Z244" s="11">
        <f t="shared" si="67"/>
        <v>240</v>
      </c>
    </row>
    <row r="245" spans="1:26" s="11" customFormat="1" x14ac:dyDescent="0.15">
      <c r="A245" s="19">
        <f t="shared" si="64"/>
        <v>1000241</v>
      </c>
      <c r="B245" s="19">
        <f t="shared" si="70"/>
        <v>0</v>
      </c>
      <c r="C245" s="19">
        <f t="shared" si="70"/>
        <v>0</v>
      </c>
      <c r="D245" s="19">
        <f t="shared" si="70"/>
        <v>0</v>
      </c>
      <c r="E245" s="19">
        <f t="shared" si="70"/>
        <v>0</v>
      </c>
      <c r="F245" s="19">
        <f>VLOOKUP(Z245,主线配置!H:N,6,FALSE)</f>
        <v>31780</v>
      </c>
      <c r="G245" s="19">
        <f>VLOOKUP(Z245,主线配置!H:N,4,FALSE)</f>
        <v>24580</v>
      </c>
      <c r="H245" s="19">
        <f t="shared" si="63"/>
        <v>0</v>
      </c>
      <c r="I245" s="19">
        <f>VLOOKUP(Z245,主线配置!H:N,5,FALSE)</f>
        <v>22346</v>
      </c>
      <c r="J245" s="19">
        <f t="shared" si="71"/>
        <v>0</v>
      </c>
      <c r="K245" s="19">
        <f t="shared" si="71"/>
        <v>100</v>
      </c>
      <c r="L245" s="19">
        <f t="shared" si="71"/>
        <v>0</v>
      </c>
      <c r="M245" s="19">
        <f t="shared" si="71"/>
        <v>0</v>
      </c>
      <c r="N245" s="19">
        <f t="shared" si="71"/>
        <v>95</v>
      </c>
      <c r="O245" s="19">
        <f t="shared" si="71"/>
        <v>0</v>
      </c>
      <c r="P245" s="19">
        <f t="shared" si="71"/>
        <v>0</v>
      </c>
      <c r="Q245" s="19">
        <f t="shared" si="71"/>
        <v>0</v>
      </c>
      <c r="R245" s="19">
        <f t="shared" si="71"/>
        <v>0</v>
      </c>
      <c r="S245" s="19">
        <f t="shared" si="71"/>
        <v>0</v>
      </c>
      <c r="T245" s="19">
        <f t="shared" si="71"/>
        <v>0</v>
      </c>
      <c r="U245" s="19">
        <f t="shared" si="71"/>
        <v>0</v>
      </c>
      <c r="V245" s="19">
        <f t="shared" si="71"/>
        <v>0</v>
      </c>
      <c r="W245" s="19">
        <f>VLOOKUP(Z245,主线配置!F:G,2,FALSE)</f>
        <v>1000241</v>
      </c>
      <c r="X245" s="19">
        <f>VLOOKUP(Z245,主线配置!H:J,3,FALSE)</f>
        <v>48</v>
      </c>
      <c r="Y245" s="11" t="str">
        <f>VLOOKUP(Z245,主线配置!H:I,2,FALSE)</f>
        <v>毒蘑菇</v>
      </c>
      <c r="Z245" s="11">
        <f t="shared" si="67"/>
        <v>241</v>
      </c>
    </row>
    <row r="246" spans="1:26" s="11" customFormat="1" x14ac:dyDescent="0.15">
      <c r="A246" s="19">
        <f t="shared" si="64"/>
        <v>1000242</v>
      </c>
      <c r="B246" s="19">
        <f t="shared" si="70"/>
        <v>0</v>
      </c>
      <c r="C246" s="19">
        <f t="shared" si="70"/>
        <v>0</v>
      </c>
      <c r="D246" s="19">
        <f t="shared" si="70"/>
        <v>0</v>
      </c>
      <c r="E246" s="19">
        <f t="shared" si="70"/>
        <v>0</v>
      </c>
      <c r="F246" s="19">
        <f>VLOOKUP(Z246,主线配置!H:N,6,FALSE)</f>
        <v>35753</v>
      </c>
      <c r="G246" s="19">
        <f>VLOOKUP(Z246,主线配置!H:N,4,FALSE)</f>
        <v>22346</v>
      </c>
      <c r="H246" s="19">
        <f t="shared" si="63"/>
        <v>0</v>
      </c>
      <c r="I246" s="19">
        <f>VLOOKUP(Z246,主线配置!H:N,5,FALSE)</f>
        <v>22346</v>
      </c>
      <c r="J246" s="19">
        <f t="shared" si="71"/>
        <v>0</v>
      </c>
      <c r="K246" s="19">
        <f t="shared" si="71"/>
        <v>100</v>
      </c>
      <c r="L246" s="19">
        <f t="shared" si="71"/>
        <v>0</v>
      </c>
      <c r="M246" s="19">
        <f t="shared" si="71"/>
        <v>0</v>
      </c>
      <c r="N246" s="19">
        <f t="shared" si="71"/>
        <v>95</v>
      </c>
      <c r="O246" s="19">
        <f t="shared" si="71"/>
        <v>0</v>
      </c>
      <c r="P246" s="19">
        <f t="shared" si="71"/>
        <v>0</v>
      </c>
      <c r="Q246" s="19">
        <f t="shared" si="71"/>
        <v>0</v>
      </c>
      <c r="R246" s="19">
        <f t="shared" si="71"/>
        <v>0</v>
      </c>
      <c r="S246" s="19">
        <f t="shared" si="71"/>
        <v>0</v>
      </c>
      <c r="T246" s="19">
        <f t="shared" si="71"/>
        <v>0</v>
      </c>
      <c r="U246" s="19">
        <f t="shared" si="71"/>
        <v>0</v>
      </c>
      <c r="V246" s="19">
        <f t="shared" si="71"/>
        <v>0</v>
      </c>
      <c r="W246" s="19">
        <f>VLOOKUP(Z246,主线配置!F:G,2,FALSE)</f>
        <v>1000242</v>
      </c>
      <c r="X246" s="19">
        <f>VLOOKUP(Z246,主线配置!H:J,3,FALSE)</f>
        <v>48</v>
      </c>
      <c r="Y246" s="11" t="str">
        <f>VLOOKUP(Z246,主线配置!H:I,2,FALSE)</f>
        <v>小蘑菇</v>
      </c>
      <c r="Z246" s="11">
        <f t="shared" si="67"/>
        <v>242</v>
      </c>
    </row>
    <row r="247" spans="1:26" s="11" customFormat="1" x14ac:dyDescent="0.15">
      <c r="A247" s="19">
        <f t="shared" si="64"/>
        <v>1000243</v>
      </c>
      <c r="B247" s="19">
        <f t="shared" ref="B247:E262" si="72">B246</f>
        <v>0</v>
      </c>
      <c r="C247" s="19">
        <f t="shared" si="72"/>
        <v>0</v>
      </c>
      <c r="D247" s="19">
        <f t="shared" si="72"/>
        <v>0</v>
      </c>
      <c r="E247" s="19">
        <f t="shared" si="72"/>
        <v>0</v>
      </c>
      <c r="F247" s="19">
        <f>VLOOKUP(Z247,主线配置!H:N,6,FALSE)</f>
        <v>35753</v>
      </c>
      <c r="G247" s="19">
        <f>VLOOKUP(Z247,主线配置!H:N,4,FALSE)</f>
        <v>22346</v>
      </c>
      <c r="H247" s="19">
        <f t="shared" si="63"/>
        <v>0</v>
      </c>
      <c r="I247" s="19">
        <f>VLOOKUP(Z247,主线配置!H:N,5,FALSE)</f>
        <v>22346</v>
      </c>
      <c r="J247" s="19">
        <f t="shared" ref="J247:V262" si="73">J246</f>
        <v>0</v>
      </c>
      <c r="K247" s="19">
        <f t="shared" si="73"/>
        <v>100</v>
      </c>
      <c r="L247" s="19">
        <f t="shared" si="73"/>
        <v>0</v>
      </c>
      <c r="M247" s="19">
        <f t="shared" si="73"/>
        <v>0</v>
      </c>
      <c r="N247" s="19">
        <f t="shared" si="73"/>
        <v>95</v>
      </c>
      <c r="O247" s="19">
        <f t="shared" si="73"/>
        <v>0</v>
      </c>
      <c r="P247" s="19">
        <f t="shared" si="73"/>
        <v>0</v>
      </c>
      <c r="Q247" s="19">
        <f t="shared" si="73"/>
        <v>0</v>
      </c>
      <c r="R247" s="19">
        <f t="shared" si="73"/>
        <v>0</v>
      </c>
      <c r="S247" s="19">
        <f t="shared" si="73"/>
        <v>0</v>
      </c>
      <c r="T247" s="19">
        <f t="shared" si="73"/>
        <v>0</v>
      </c>
      <c r="U247" s="19">
        <f t="shared" si="73"/>
        <v>0</v>
      </c>
      <c r="V247" s="19">
        <f t="shared" si="73"/>
        <v>0</v>
      </c>
      <c r="W247" s="19">
        <f>VLOOKUP(Z247,主线配置!F:G,2,FALSE)</f>
        <v>1000243</v>
      </c>
      <c r="X247" s="19">
        <f>VLOOKUP(Z247,主线配置!H:J,3,FALSE)</f>
        <v>48</v>
      </c>
      <c r="Y247" s="11" t="str">
        <f>VLOOKUP(Z247,主线配置!H:I,2,FALSE)</f>
        <v>小花精</v>
      </c>
      <c r="Z247" s="11">
        <f t="shared" si="67"/>
        <v>243</v>
      </c>
    </row>
    <row r="248" spans="1:26" s="11" customFormat="1" x14ac:dyDescent="0.15">
      <c r="A248" s="19">
        <f t="shared" si="64"/>
        <v>1000244</v>
      </c>
      <c r="B248" s="19">
        <f t="shared" si="72"/>
        <v>0</v>
      </c>
      <c r="C248" s="19">
        <f t="shared" si="72"/>
        <v>0</v>
      </c>
      <c r="D248" s="19">
        <f t="shared" si="72"/>
        <v>0</v>
      </c>
      <c r="E248" s="19">
        <f t="shared" si="72"/>
        <v>0</v>
      </c>
      <c r="F248" s="19">
        <f>VLOOKUP(Z248,主线配置!H:N,6,FALSE)</f>
        <v>31780</v>
      </c>
      <c r="G248" s="19">
        <f>VLOOKUP(Z248,主线配置!H:N,4,FALSE)</f>
        <v>24580</v>
      </c>
      <c r="H248" s="19">
        <f t="shared" si="63"/>
        <v>0</v>
      </c>
      <c r="I248" s="19">
        <f>VLOOKUP(Z248,主线配置!H:N,5,FALSE)</f>
        <v>22346</v>
      </c>
      <c r="J248" s="19">
        <f t="shared" si="73"/>
        <v>0</v>
      </c>
      <c r="K248" s="19">
        <f t="shared" si="73"/>
        <v>100</v>
      </c>
      <c r="L248" s="19">
        <f t="shared" si="73"/>
        <v>0</v>
      </c>
      <c r="M248" s="19">
        <f t="shared" si="73"/>
        <v>0</v>
      </c>
      <c r="N248" s="19">
        <f t="shared" si="73"/>
        <v>95</v>
      </c>
      <c r="O248" s="19">
        <f t="shared" si="73"/>
        <v>0</v>
      </c>
      <c r="P248" s="19">
        <f t="shared" si="73"/>
        <v>0</v>
      </c>
      <c r="Q248" s="19">
        <f t="shared" si="73"/>
        <v>0</v>
      </c>
      <c r="R248" s="19">
        <f t="shared" si="73"/>
        <v>0</v>
      </c>
      <c r="S248" s="19">
        <f t="shared" si="73"/>
        <v>0</v>
      </c>
      <c r="T248" s="19">
        <f t="shared" si="73"/>
        <v>0</v>
      </c>
      <c r="U248" s="19">
        <f t="shared" si="73"/>
        <v>0</v>
      </c>
      <c r="V248" s="19">
        <f t="shared" si="73"/>
        <v>0</v>
      </c>
      <c r="W248" s="19">
        <f>VLOOKUP(Z248,主线配置!F:G,2,FALSE)</f>
        <v>1000244</v>
      </c>
      <c r="X248" s="19">
        <f>VLOOKUP(Z248,主线配置!H:J,3,FALSE)</f>
        <v>48</v>
      </c>
      <c r="Y248" s="11" t="str">
        <f>VLOOKUP(Z248,主线配置!H:I,2,FALSE)</f>
        <v>毒蘑菇</v>
      </c>
      <c r="Z248" s="11">
        <f t="shared" si="67"/>
        <v>244</v>
      </c>
    </row>
    <row r="249" spans="1:26" s="11" customFormat="1" x14ac:dyDescent="0.15">
      <c r="A249" s="19">
        <f t="shared" si="64"/>
        <v>1000245</v>
      </c>
      <c r="B249" s="19">
        <f t="shared" si="72"/>
        <v>0</v>
      </c>
      <c r="C249" s="19">
        <f t="shared" si="72"/>
        <v>0</v>
      </c>
      <c r="D249" s="19">
        <f t="shared" si="72"/>
        <v>0</v>
      </c>
      <c r="E249" s="19">
        <f t="shared" si="72"/>
        <v>0</v>
      </c>
      <c r="F249" s="19">
        <f>VLOOKUP(Z249,主线配置!H:N,6,FALSE)</f>
        <v>30033</v>
      </c>
      <c r="G249" s="19">
        <f>VLOOKUP(Z249,主线配置!H:N,4,FALSE)</f>
        <v>26815</v>
      </c>
      <c r="H249" s="19">
        <f t="shared" si="63"/>
        <v>0</v>
      </c>
      <c r="I249" s="19">
        <f>VLOOKUP(Z249,主线配置!H:N,5,FALSE)</f>
        <v>17876</v>
      </c>
      <c r="J249" s="19">
        <f t="shared" si="73"/>
        <v>0</v>
      </c>
      <c r="K249" s="19">
        <f t="shared" si="73"/>
        <v>100</v>
      </c>
      <c r="L249" s="19">
        <f t="shared" si="73"/>
        <v>0</v>
      </c>
      <c r="M249" s="19">
        <f t="shared" si="73"/>
        <v>0</v>
      </c>
      <c r="N249" s="19">
        <f t="shared" si="73"/>
        <v>95</v>
      </c>
      <c r="O249" s="19">
        <f t="shared" si="73"/>
        <v>0</v>
      </c>
      <c r="P249" s="19">
        <f t="shared" si="73"/>
        <v>0</v>
      </c>
      <c r="Q249" s="19">
        <f t="shared" si="73"/>
        <v>0</v>
      </c>
      <c r="R249" s="19">
        <f t="shared" si="73"/>
        <v>0</v>
      </c>
      <c r="S249" s="19">
        <f t="shared" si="73"/>
        <v>0</v>
      </c>
      <c r="T249" s="19">
        <f t="shared" si="73"/>
        <v>0</v>
      </c>
      <c r="U249" s="19">
        <f t="shared" si="73"/>
        <v>0</v>
      </c>
      <c r="V249" s="19">
        <f t="shared" si="73"/>
        <v>0</v>
      </c>
      <c r="W249" s="19">
        <f>VLOOKUP(Z249,主线配置!F:G,2,FALSE)</f>
        <v>1000245</v>
      </c>
      <c r="X249" s="19">
        <f>VLOOKUP(Z249,主线配置!H:J,3,FALSE)</f>
        <v>48</v>
      </c>
      <c r="Y249" s="11" t="str">
        <f>VLOOKUP(Z249,主线配置!H:I,2,FALSE)</f>
        <v>食人花</v>
      </c>
      <c r="Z249" s="11">
        <f t="shared" si="67"/>
        <v>245</v>
      </c>
    </row>
    <row r="250" spans="1:26" s="11" customFormat="1" x14ac:dyDescent="0.15">
      <c r="A250" s="19">
        <f t="shared" si="64"/>
        <v>1000246</v>
      </c>
      <c r="B250" s="19">
        <f t="shared" si="72"/>
        <v>0</v>
      </c>
      <c r="C250" s="19">
        <f t="shared" si="72"/>
        <v>0</v>
      </c>
      <c r="D250" s="19">
        <f t="shared" si="72"/>
        <v>0</v>
      </c>
      <c r="E250" s="19">
        <f t="shared" si="72"/>
        <v>0</v>
      </c>
      <c r="F250" s="19">
        <f>VLOOKUP(Z250,主线配置!H:N,6,FALSE)</f>
        <v>30033</v>
      </c>
      <c r="G250" s="19">
        <f>VLOOKUP(Z250,主线配置!H:N,4,FALSE)</f>
        <v>26815</v>
      </c>
      <c r="H250" s="19">
        <f t="shared" si="63"/>
        <v>0</v>
      </c>
      <c r="I250" s="19">
        <f>VLOOKUP(Z250,主线配置!H:N,5,FALSE)</f>
        <v>17876</v>
      </c>
      <c r="J250" s="19">
        <f t="shared" si="73"/>
        <v>0</v>
      </c>
      <c r="K250" s="19">
        <f t="shared" si="73"/>
        <v>100</v>
      </c>
      <c r="L250" s="19">
        <f t="shared" si="73"/>
        <v>0</v>
      </c>
      <c r="M250" s="19">
        <f t="shared" si="73"/>
        <v>0</v>
      </c>
      <c r="N250" s="19">
        <f t="shared" si="73"/>
        <v>95</v>
      </c>
      <c r="O250" s="19">
        <f t="shared" si="73"/>
        <v>0</v>
      </c>
      <c r="P250" s="19">
        <f t="shared" si="73"/>
        <v>0</v>
      </c>
      <c r="Q250" s="19">
        <f t="shared" si="73"/>
        <v>0</v>
      </c>
      <c r="R250" s="19">
        <f t="shared" si="73"/>
        <v>0</v>
      </c>
      <c r="S250" s="19">
        <f t="shared" si="73"/>
        <v>0</v>
      </c>
      <c r="T250" s="19">
        <f t="shared" si="73"/>
        <v>0</v>
      </c>
      <c r="U250" s="19">
        <f t="shared" si="73"/>
        <v>0</v>
      </c>
      <c r="V250" s="19">
        <f t="shared" si="73"/>
        <v>0</v>
      </c>
      <c r="W250" s="19">
        <f>VLOOKUP(Z250,主线配置!F:G,2,FALSE)</f>
        <v>1000246</v>
      </c>
      <c r="X250" s="19">
        <f>VLOOKUP(Z250,主线配置!H:J,3,FALSE)</f>
        <v>48</v>
      </c>
      <c r="Y250" s="11" t="str">
        <f>VLOOKUP(Z250,主线配置!H:I,2,FALSE)</f>
        <v>食人花</v>
      </c>
      <c r="Z250" s="11">
        <f t="shared" si="67"/>
        <v>246</v>
      </c>
    </row>
    <row r="251" spans="1:26" s="11" customFormat="1" x14ac:dyDescent="0.15">
      <c r="A251" s="19">
        <f t="shared" si="64"/>
        <v>1000247</v>
      </c>
      <c r="B251" s="19">
        <f t="shared" si="72"/>
        <v>0</v>
      </c>
      <c r="C251" s="19">
        <f t="shared" si="72"/>
        <v>0</v>
      </c>
      <c r="D251" s="19">
        <f t="shared" si="72"/>
        <v>0</v>
      </c>
      <c r="E251" s="19">
        <f t="shared" si="72"/>
        <v>0</v>
      </c>
      <c r="F251" s="19">
        <f>VLOOKUP(Z251,主线配置!H:N,6,FALSE)</f>
        <v>35753</v>
      </c>
      <c r="G251" s="19">
        <f>VLOOKUP(Z251,主线配置!H:N,4,FALSE)</f>
        <v>22346</v>
      </c>
      <c r="H251" s="19">
        <f t="shared" si="63"/>
        <v>0</v>
      </c>
      <c r="I251" s="19">
        <f>VLOOKUP(Z251,主线配置!H:N,5,FALSE)</f>
        <v>22346</v>
      </c>
      <c r="J251" s="19">
        <f t="shared" si="73"/>
        <v>0</v>
      </c>
      <c r="K251" s="19">
        <f t="shared" si="73"/>
        <v>100</v>
      </c>
      <c r="L251" s="19">
        <f t="shared" si="73"/>
        <v>0</v>
      </c>
      <c r="M251" s="19">
        <f t="shared" si="73"/>
        <v>0</v>
      </c>
      <c r="N251" s="19">
        <f t="shared" si="73"/>
        <v>95</v>
      </c>
      <c r="O251" s="19">
        <f t="shared" si="73"/>
        <v>0</v>
      </c>
      <c r="P251" s="19">
        <f t="shared" si="73"/>
        <v>0</v>
      </c>
      <c r="Q251" s="19">
        <f t="shared" si="73"/>
        <v>0</v>
      </c>
      <c r="R251" s="19">
        <f t="shared" si="73"/>
        <v>0</v>
      </c>
      <c r="S251" s="19">
        <f t="shared" si="73"/>
        <v>0</v>
      </c>
      <c r="T251" s="19">
        <f t="shared" si="73"/>
        <v>0</v>
      </c>
      <c r="U251" s="19">
        <f t="shared" si="73"/>
        <v>0</v>
      </c>
      <c r="V251" s="19">
        <f t="shared" si="73"/>
        <v>0</v>
      </c>
      <c r="W251" s="19">
        <f>VLOOKUP(Z251,主线配置!F:G,2,FALSE)</f>
        <v>1000247</v>
      </c>
      <c r="X251" s="19">
        <f>VLOOKUP(Z251,主线配置!H:J,3,FALSE)</f>
        <v>48</v>
      </c>
      <c r="Y251" s="11" t="str">
        <f>VLOOKUP(Z251,主线配置!H:I,2,FALSE)</f>
        <v>小蘑菇</v>
      </c>
      <c r="Z251" s="11">
        <f t="shared" si="67"/>
        <v>247</v>
      </c>
    </row>
    <row r="252" spans="1:26" s="11" customFormat="1" x14ac:dyDescent="0.15">
      <c r="A252" s="19">
        <f t="shared" si="64"/>
        <v>1000248</v>
      </c>
      <c r="B252" s="19">
        <f t="shared" si="72"/>
        <v>0</v>
      </c>
      <c r="C252" s="19">
        <f t="shared" si="72"/>
        <v>0</v>
      </c>
      <c r="D252" s="19">
        <f t="shared" si="72"/>
        <v>0</v>
      </c>
      <c r="E252" s="19">
        <f t="shared" si="72"/>
        <v>0</v>
      </c>
      <c r="F252" s="19">
        <f>VLOOKUP(Z252,主线配置!H:N,6,FALSE)</f>
        <v>44004</v>
      </c>
      <c r="G252" s="19">
        <f>VLOOKUP(Z252,主线配置!H:N,4,FALSE)</f>
        <v>18994</v>
      </c>
      <c r="H252" s="19">
        <f t="shared" si="63"/>
        <v>0</v>
      </c>
      <c r="I252" s="19">
        <f>VLOOKUP(Z252,主线配置!H:N,5,FALSE)</f>
        <v>22346</v>
      </c>
      <c r="J252" s="19">
        <f t="shared" si="73"/>
        <v>0</v>
      </c>
      <c r="K252" s="19">
        <f t="shared" si="73"/>
        <v>100</v>
      </c>
      <c r="L252" s="19">
        <f t="shared" si="73"/>
        <v>0</v>
      </c>
      <c r="M252" s="19">
        <f t="shared" si="73"/>
        <v>0</v>
      </c>
      <c r="N252" s="19">
        <f t="shared" si="73"/>
        <v>95</v>
      </c>
      <c r="O252" s="19">
        <f t="shared" si="73"/>
        <v>0</v>
      </c>
      <c r="P252" s="19">
        <f t="shared" si="73"/>
        <v>0</v>
      </c>
      <c r="Q252" s="19">
        <f t="shared" si="73"/>
        <v>0</v>
      </c>
      <c r="R252" s="19">
        <f t="shared" si="73"/>
        <v>0</v>
      </c>
      <c r="S252" s="19">
        <f t="shared" si="73"/>
        <v>0</v>
      </c>
      <c r="T252" s="19">
        <f t="shared" si="73"/>
        <v>0</v>
      </c>
      <c r="U252" s="19">
        <f t="shared" si="73"/>
        <v>0</v>
      </c>
      <c r="V252" s="19">
        <f t="shared" si="73"/>
        <v>0</v>
      </c>
      <c r="W252" s="19">
        <f>VLOOKUP(Z252,主线配置!F:G,2,FALSE)</f>
        <v>1000248</v>
      </c>
      <c r="X252" s="19">
        <f>VLOOKUP(Z252,主线配置!H:J,3,FALSE)</f>
        <v>48</v>
      </c>
      <c r="Y252" s="11" t="str">
        <f>VLOOKUP(Z252,主线配置!H:I,2,FALSE)</f>
        <v>甲虫精</v>
      </c>
      <c r="Z252" s="11">
        <f t="shared" si="67"/>
        <v>248</v>
      </c>
    </row>
    <row r="253" spans="1:26" s="11" customFormat="1" x14ac:dyDescent="0.15">
      <c r="A253" s="19">
        <f t="shared" si="64"/>
        <v>1000249</v>
      </c>
      <c r="B253" s="19">
        <f t="shared" si="72"/>
        <v>0</v>
      </c>
      <c r="C253" s="19">
        <f t="shared" si="72"/>
        <v>0</v>
      </c>
      <c r="D253" s="19">
        <f t="shared" si="72"/>
        <v>0</v>
      </c>
      <c r="E253" s="19">
        <f t="shared" si="72"/>
        <v>0</v>
      </c>
      <c r="F253" s="19">
        <f>VLOOKUP(Z253,主线配置!H:N,6,FALSE)</f>
        <v>44004</v>
      </c>
      <c r="G253" s="19">
        <f>VLOOKUP(Z253,主线配置!H:N,4,FALSE)</f>
        <v>18994</v>
      </c>
      <c r="H253" s="19">
        <f t="shared" si="63"/>
        <v>0</v>
      </c>
      <c r="I253" s="19">
        <f>VLOOKUP(Z253,主线配置!H:N,5,FALSE)</f>
        <v>22346</v>
      </c>
      <c r="J253" s="19">
        <f t="shared" si="73"/>
        <v>0</v>
      </c>
      <c r="K253" s="19">
        <f t="shared" si="73"/>
        <v>100</v>
      </c>
      <c r="L253" s="19">
        <f t="shared" si="73"/>
        <v>0</v>
      </c>
      <c r="M253" s="19">
        <f t="shared" si="73"/>
        <v>0</v>
      </c>
      <c r="N253" s="19">
        <f t="shared" si="73"/>
        <v>95</v>
      </c>
      <c r="O253" s="19">
        <f t="shared" si="73"/>
        <v>0</v>
      </c>
      <c r="P253" s="19">
        <f t="shared" si="73"/>
        <v>0</v>
      </c>
      <c r="Q253" s="19">
        <f t="shared" si="73"/>
        <v>0</v>
      </c>
      <c r="R253" s="19">
        <f t="shared" si="73"/>
        <v>0</v>
      </c>
      <c r="S253" s="19">
        <f t="shared" si="73"/>
        <v>0</v>
      </c>
      <c r="T253" s="19">
        <f t="shared" si="73"/>
        <v>0</v>
      </c>
      <c r="U253" s="19">
        <f t="shared" si="73"/>
        <v>0</v>
      </c>
      <c r="V253" s="19">
        <f t="shared" si="73"/>
        <v>0</v>
      </c>
      <c r="W253" s="19">
        <f>VLOOKUP(Z253,主线配置!F:G,2,FALSE)</f>
        <v>1000249</v>
      </c>
      <c r="X253" s="19">
        <f>VLOOKUP(Z253,主线配置!H:J,3,FALSE)</f>
        <v>48</v>
      </c>
      <c r="Y253" s="11" t="str">
        <f>VLOOKUP(Z253,主线配置!H:I,2,FALSE)</f>
        <v>甲虫精</v>
      </c>
      <c r="Z253" s="11">
        <f t="shared" si="67"/>
        <v>249</v>
      </c>
    </row>
    <row r="254" spans="1:26" s="11" customFormat="1" x14ac:dyDescent="0.15">
      <c r="A254" s="19">
        <f t="shared" si="64"/>
        <v>1000250</v>
      </c>
      <c r="B254" s="19">
        <f t="shared" si="72"/>
        <v>0</v>
      </c>
      <c r="C254" s="19">
        <f t="shared" si="72"/>
        <v>0</v>
      </c>
      <c r="D254" s="19">
        <f t="shared" si="72"/>
        <v>0</v>
      </c>
      <c r="E254" s="19">
        <f t="shared" si="72"/>
        <v>0</v>
      </c>
      <c r="F254" s="19">
        <f>VLOOKUP(Z254,主线配置!H:N,6,FALSE)</f>
        <v>45287</v>
      </c>
      <c r="G254" s="19">
        <f>VLOOKUP(Z254,主线配置!H:N,4,FALSE)</f>
        <v>17876</v>
      </c>
      <c r="H254" s="19">
        <f t="shared" si="63"/>
        <v>0</v>
      </c>
      <c r="I254" s="19">
        <f>VLOOKUP(Z254,主线配置!H:N,5,FALSE)</f>
        <v>26815</v>
      </c>
      <c r="J254" s="19">
        <f t="shared" si="73"/>
        <v>0</v>
      </c>
      <c r="K254" s="19">
        <f t="shared" si="73"/>
        <v>100</v>
      </c>
      <c r="L254" s="19">
        <f t="shared" si="73"/>
        <v>0</v>
      </c>
      <c r="M254" s="19">
        <f t="shared" si="73"/>
        <v>0</v>
      </c>
      <c r="N254" s="19">
        <f t="shared" si="73"/>
        <v>95</v>
      </c>
      <c r="O254" s="19">
        <f t="shared" si="73"/>
        <v>0</v>
      </c>
      <c r="P254" s="19">
        <f t="shared" si="73"/>
        <v>0</v>
      </c>
      <c r="Q254" s="19">
        <f t="shared" si="73"/>
        <v>0</v>
      </c>
      <c r="R254" s="19">
        <f t="shared" si="73"/>
        <v>0</v>
      </c>
      <c r="S254" s="19">
        <f t="shared" si="73"/>
        <v>0</v>
      </c>
      <c r="T254" s="19">
        <f t="shared" si="73"/>
        <v>0</v>
      </c>
      <c r="U254" s="19">
        <f t="shared" si="73"/>
        <v>0</v>
      </c>
      <c r="V254" s="19">
        <f t="shared" si="73"/>
        <v>0</v>
      </c>
      <c r="W254" s="19">
        <f>VLOOKUP(Z254,主线配置!F:G,2,FALSE)</f>
        <v>1000250</v>
      </c>
      <c r="X254" s="19">
        <f>VLOOKUP(Z254,主线配置!H:J,3,FALSE)</f>
        <v>48</v>
      </c>
      <c r="Y254" s="11" t="str">
        <f>VLOOKUP(Z254,主线配置!H:I,2,FALSE)</f>
        <v>藤蔓怪</v>
      </c>
      <c r="Z254" s="11">
        <f t="shared" si="67"/>
        <v>250</v>
      </c>
    </row>
    <row r="255" spans="1:26" s="11" customFormat="1" x14ac:dyDescent="0.15">
      <c r="A255" s="19">
        <f t="shared" si="64"/>
        <v>1000251</v>
      </c>
      <c r="B255" s="19">
        <f t="shared" si="72"/>
        <v>0</v>
      </c>
      <c r="C255" s="19">
        <f t="shared" si="72"/>
        <v>0</v>
      </c>
      <c r="D255" s="19">
        <f t="shared" si="72"/>
        <v>0</v>
      </c>
      <c r="E255" s="19">
        <f t="shared" si="72"/>
        <v>0</v>
      </c>
      <c r="F255" s="19">
        <f>VLOOKUP(Z255,主线配置!H:N,6,FALSE)</f>
        <v>35753</v>
      </c>
      <c r="G255" s="19">
        <f>VLOOKUP(Z255,主线配置!H:N,4,FALSE)</f>
        <v>22346</v>
      </c>
      <c r="H255" s="19">
        <f t="shared" si="63"/>
        <v>0</v>
      </c>
      <c r="I255" s="19">
        <f>VLOOKUP(Z255,主线配置!H:N,5,FALSE)</f>
        <v>22346</v>
      </c>
      <c r="J255" s="19">
        <f t="shared" si="73"/>
        <v>0</v>
      </c>
      <c r="K255" s="19">
        <f t="shared" si="73"/>
        <v>100</v>
      </c>
      <c r="L255" s="19">
        <f t="shared" si="73"/>
        <v>0</v>
      </c>
      <c r="M255" s="19">
        <f t="shared" si="73"/>
        <v>0</v>
      </c>
      <c r="N255" s="19">
        <f t="shared" si="73"/>
        <v>95</v>
      </c>
      <c r="O255" s="19">
        <f t="shared" si="73"/>
        <v>0</v>
      </c>
      <c r="P255" s="19">
        <f t="shared" si="73"/>
        <v>0</v>
      </c>
      <c r="Q255" s="19">
        <f t="shared" si="73"/>
        <v>0</v>
      </c>
      <c r="R255" s="19">
        <f t="shared" si="73"/>
        <v>0</v>
      </c>
      <c r="S255" s="19">
        <f t="shared" si="73"/>
        <v>0</v>
      </c>
      <c r="T255" s="19">
        <f t="shared" si="73"/>
        <v>0</v>
      </c>
      <c r="U255" s="19">
        <f t="shared" si="73"/>
        <v>0</v>
      </c>
      <c r="V255" s="19">
        <f t="shared" si="73"/>
        <v>0</v>
      </c>
      <c r="W255" s="19">
        <f>VLOOKUP(Z255,主线配置!F:G,2,FALSE)</f>
        <v>1000251</v>
      </c>
      <c r="X255" s="19">
        <f>VLOOKUP(Z255,主线配置!H:J,3,FALSE)</f>
        <v>48</v>
      </c>
      <c r="Y255" s="11" t="str">
        <f>VLOOKUP(Z255,主线配置!H:I,2,FALSE)</f>
        <v>小花精</v>
      </c>
      <c r="Z255" s="11">
        <f t="shared" si="67"/>
        <v>251</v>
      </c>
    </row>
    <row r="256" spans="1:26" s="11" customFormat="1" x14ac:dyDescent="0.15">
      <c r="A256" s="19">
        <f t="shared" si="64"/>
        <v>1000252</v>
      </c>
      <c r="B256" s="19">
        <f t="shared" si="72"/>
        <v>0</v>
      </c>
      <c r="C256" s="19">
        <f t="shared" si="72"/>
        <v>0</v>
      </c>
      <c r="D256" s="19">
        <f t="shared" si="72"/>
        <v>0</v>
      </c>
      <c r="E256" s="19">
        <f t="shared" si="72"/>
        <v>0</v>
      </c>
      <c r="F256" s="19">
        <f>VLOOKUP(Z256,主线配置!H:N,6,FALSE)</f>
        <v>47671</v>
      </c>
      <c r="G256" s="19">
        <f>VLOOKUP(Z256,主线配置!H:N,4,FALSE)</f>
        <v>17876</v>
      </c>
      <c r="H256" s="19">
        <f t="shared" si="63"/>
        <v>0</v>
      </c>
      <c r="I256" s="19">
        <f>VLOOKUP(Z256,主线配置!H:N,5,FALSE)</f>
        <v>22346</v>
      </c>
      <c r="J256" s="19">
        <f t="shared" si="73"/>
        <v>0</v>
      </c>
      <c r="K256" s="19">
        <f t="shared" si="73"/>
        <v>100</v>
      </c>
      <c r="L256" s="19">
        <f t="shared" si="73"/>
        <v>0</v>
      </c>
      <c r="M256" s="19">
        <f t="shared" si="73"/>
        <v>0</v>
      </c>
      <c r="N256" s="19">
        <f t="shared" si="73"/>
        <v>95</v>
      </c>
      <c r="O256" s="19">
        <f t="shared" si="73"/>
        <v>0</v>
      </c>
      <c r="P256" s="19">
        <f t="shared" si="73"/>
        <v>0</v>
      </c>
      <c r="Q256" s="19">
        <f t="shared" si="73"/>
        <v>0</v>
      </c>
      <c r="R256" s="19">
        <f t="shared" si="73"/>
        <v>0</v>
      </c>
      <c r="S256" s="19">
        <f t="shared" si="73"/>
        <v>0</v>
      </c>
      <c r="T256" s="19">
        <f t="shared" si="73"/>
        <v>0</v>
      </c>
      <c r="U256" s="19">
        <f t="shared" si="73"/>
        <v>0</v>
      </c>
      <c r="V256" s="19">
        <f t="shared" si="73"/>
        <v>0</v>
      </c>
      <c r="W256" s="19">
        <f>VLOOKUP(Z256,主线配置!F:G,2,FALSE)</f>
        <v>1000252</v>
      </c>
      <c r="X256" s="19">
        <f>VLOOKUP(Z256,主线配置!H:J,3,FALSE)</f>
        <v>48</v>
      </c>
      <c r="Y256" s="11" t="str">
        <f>VLOOKUP(Z256,主线配置!H:I,2,FALSE)</f>
        <v>树妖</v>
      </c>
      <c r="Z256" s="11">
        <f t="shared" si="67"/>
        <v>252</v>
      </c>
    </row>
    <row r="257" spans="1:26" s="11" customFormat="1" x14ac:dyDescent="0.15">
      <c r="A257" s="19">
        <f t="shared" si="64"/>
        <v>1000253</v>
      </c>
      <c r="B257" s="19">
        <f t="shared" si="72"/>
        <v>0</v>
      </c>
      <c r="C257" s="19">
        <f t="shared" si="72"/>
        <v>0</v>
      </c>
      <c r="D257" s="19">
        <f t="shared" si="72"/>
        <v>0</v>
      </c>
      <c r="E257" s="19">
        <f t="shared" si="72"/>
        <v>0</v>
      </c>
      <c r="F257" s="19">
        <f>VLOOKUP(Z257,主线配置!H:N,6,FALSE)</f>
        <v>47671</v>
      </c>
      <c r="G257" s="19">
        <f>VLOOKUP(Z257,主线配置!H:N,4,FALSE)</f>
        <v>17876</v>
      </c>
      <c r="H257" s="19">
        <f t="shared" si="63"/>
        <v>0</v>
      </c>
      <c r="I257" s="19">
        <f>VLOOKUP(Z257,主线配置!H:N,5,FALSE)</f>
        <v>22346</v>
      </c>
      <c r="J257" s="19">
        <f t="shared" si="73"/>
        <v>0</v>
      </c>
      <c r="K257" s="19">
        <f t="shared" si="73"/>
        <v>100</v>
      </c>
      <c r="L257" s="19">
        <f t="shared" si="73"/>
        <v>0</v>
      </c>
      <c r="M257" s="19">
        <f t="shared" si="73"/>
        <v>0</v>
      </c>
      <c r="N257" s="19">
        <f t="shared" si="73"/>
        <v>95</v>
      </c>
      <c r="O257" s="19">
        <f t="shared" si="73"/>
        <v>0</v>
      </c>
      <c r="P257" s="19">
        <f t="shared" si="73"/>
        <v>0</v>
      </c>
      <c r="Q257" s="19">
        <f t="shared" si="73"/>
        <v>0</v>
      </c>
      <c r="R257" s="19">
        <f t="shared" si="73"/>
        <v>0</v>
      </c>
      <c r="S257" s="19">
        <f t="shared" si="73"/>
        <v>0</v>
      </c>
      <c r="T257" s="19">
        <f t="shared" si="73"/>
        <v>0</v>
      </c>
      <c r="U257" s="19">
        <f t="shared" si="73"/>
        <v>0</v>
      </c>
      <c r="V257" s="19">
        <f t="shared" si="73"/>
        <v>0</v>
      </c>
      <c r="W257" s="19">
        <f>VLOOKUP(Z257,主线配置!F:G,2,FALSE)</f>
        <v>1000253</v>
      </c>
      <c r="X257" s="19">
        <f>VLOOKUP(Z257,主线配置!H:J,3,FALSE)</f>
        <v>48</v>
      </c>
      <c r="Y257" s="11" t="str">
        <f>VLOOKUP(Z257,主线配置!H:I,2,FALSE)</f>
        <v>树妖</v>
      </c>
      <c r="Z257" s="11">
        <f t="shared" si="67"/>
        <v>253</v>
      </c>
    </row>
    <row r="258" spans="1:26" s="11" customFormat="1" x14ac:dyDescent="0.15">
      <c r="A258" s="19">
        <f t="shared" si="64"/>
        <v>1000254</v>
      </c>
      <c r="B258" s="19">
        <f t="shared" si="72"/>
        <v>0</v>
      </c>
      <c r="C258" s="19">
        <f t="shared" si="72"/>
        <v>0</v>
      </c>
      <c r="D258" s="19">
        <f t="shared" si="72"/>
        <v>0</v>
      </c>
      <c r="E258" s="19">
        <f t="shared" si="72"/>
        <v>0</v>
      </c>
      <c r="F258" s="19">
        <f>VLOOKUP(Z258,主线配置!H:N,6,FALSE)</f>
        <v>28602</v>
      </c>
      <c r="G258" s="19">
        <f>VLOOKUP(Z258,主线配置!H:N,4,FALSE)</f>
        <v>26815</v>
      </c>
      <c r="H258" s="19">
        <f t="shared" ref="H258:H321" si="74">H257</f>
        <v>0</v>
      </c>
      <c r="I258" s="19">
        <f>VLOOKUP(Z258,主线配置!H:N,5,FALSE)</f>
        <v>22346</v>
      </c>
      <c r="J258" s="19">
        <f t="shared" si="73"/>
        <v>0</v>
      </c>
      <c r="K258" s="19">
        <f t="shared" si="73"/>
        <v>100</v>
      </c>
      <c r="L258" s="19">
        <f t="shared" si="73"/>
        <v>0</v>
      </c>
      <c r="M258" s="19">
        <f t="shared" si="73"/>
        <v>0</v>
      </c>
      <c r="N258" s="19">
        <f t="shared" si="73"/>
        <v>95</v>
      </c>
      <c r="O258" s="19">
        <f t="shared" si="73"/>
        <v>0</v>
      </c>
      <c r="P258" s="19">
        <f t="shared" si="73"/>
        <v>0</v>
      </c>
      <c r="Q258" s="19">
        <f t="shared" si="73"/>
        <v>0</v>
      </c>
      <c r="R258" s="19">
        <f t="shared" si="73"/>
        <v>0</v>
      </c>
      <c r="S258" s="19">
        <f t="shared" si="73"/>
        <v>0</v>
      </c>
      <c r="T258" s="19">
        <f t="shared" si="73"/>
        <v>0</v>
      </c>
      <c r="U258" s="19">
        <f t="shared" si="73"/>
        <v>0</v>
      </c>
      <c r="V258" s="19">
        <f t="shared" si="73"/>
        <v>0</v>
      </c>
      <c r="W258" s="19">
        <f>VLOOKUP(Z258,主线配置!F:G,2,FALSE)</f>
        <v>1000254</v>
      </c>
      <c r="X258" s="19">
        <f>VLOOKUP(Z258,主线配置!H:J,3,FALSE)</f>
        <v>48</v>
      </c>
      <c r="Y258" s="11" t="str">
        <f>VLOOKUP(Z258,主线配置!H:I,2,FALSE)</f>
        <v>黄蜂怪</v>
      </c>
      <c r="Z258" s="11">
        <f t="shared" si="67"/>
        <v>254</v>
      </c>
    </row>
    <row r="259" spans="1:26" s="11" customFormat="1" x14ac:dyDescent="0.15">
      <c r="A259" s="19">
        <f t="shared" ref="A259:A322" si="75">W259</f>
        <v>1000255</v>
      </c>
      <c r="B259" s="19">
        <f t="shared" si="72"/>
        <v>0</v>
      </c>
      <c r="C259" s="19">
        <f t="shared" si="72"/>
        <v>0</v>
      </c>
      <c r="D259" s="19">
        <f t="shared" si="72"/>
        <v>0</v>
      </c>
      <c r="E259" s="19">
        <f t="shared" si="72"/>
        <v>0</v>
      </c>
      <c r="F259" s="19">
        <f>VLOOKUP(Z259,主线配置!H:N,6,FALSE)</f>
        <v>44004</v>
      </c>
      <c r="G259" s="19">
        <f>VLOOKUP(Z259,主线配置!H:N,4,FALSE)</f>
        <v>18994</v>
      </c>
      <c r="H259" s="19">
        <f t="shared" si="74"/>
        <v>0</v>
      </c>
      <c r="I259" s="19">
        <f>VLOOKUP(Z259,主线配置!H:N,5,FALSE)</f>
        <v>22346</v>
      </c>
      <c r="J259" s="19">
        <f t="shared" si="73"/>
        <v>0</v>
      </c>
      <c r="K259" s="19">
        <f t="shared" si="73"/>
        <v>100</v>
      </c>
      <c r="L259" s="19">
        <f t="shared" si="73"/>
        <v>0</v>
      </c>
      <c r="M259" s="19">
        <f t="shared" si="73"/>
        <v>0</v>
      </c>
      <c r="N259" s="19">
        <f t="shared" si="73"/>
        <v>95</v>
      </c>
      <c r="O259" s="19">
        <f t="shared" si="73"/>
        <v>0</v>
      </c>
      <c r="P259" s="19">
        <f t="shared" si="73"/>
        <v>0</v>
      </c>
      <c r="Q259" s="19">
        <f t="shared" si="73"/>
        <v>0</v>
      </c>
      <c r="R259" s="19">
        <f t="shared" si="73"/>
        <v>0</v>
      </c>
      <c r="S259" s="19">
        <f t="shared" si="73"/>
        <v>0</v>
      </c>
      <c r="T259" s="19">
        <f t="shared" si="73"/>
        <v>0</v>
      </c>
      <c r="U259" s="19">
        <f t="shared" si="73"/>
        <v>0</v>
      </c>
      <c r="V259" s="19">
        <f t="shared" si="73"/>
        <v>0</v>
      </c>
      <c r="W259" s="19">
        <f>VLOOKUP(Z259,主线配置!F:G,2,FALSE)</f>
        <v>1000255</v>
      </c>
      <c r="X259" s="19">
        <f>VLOOKUP(Z259,主线配置!H:J,3,FALSE)</f>
        <v>48</v>
      </c>
      <c r="Y259" s="11" t="str">
        <f>VLOOKUP(Z259,主线配置!H:I,2,FALSE)</f>
        <v>甲虫精</v>
      </c>
      <c r="Z259" s="11">
        <f t="shared" si="67"/>
        <v>255</v>
      </c>
    </row>
    <row r="260" spans="1:26" s="11" customFormat="1" x14ac:dyDescent="0.15">
      <c r="A260" s="19">
        <f t="shared" si="75"/>
        <v>1000256</v>
      </c>
      <c r="B260" s="19">
        <f t="shared" si="72"/>
        <v>0</v>
      </c>
      <c r="C260" s="19">
        <f t="shared" si="72"/>
        <v>0</v>
      </c>
      <c r="D260" s="19">
        <f t="shared" si="72"/>
        <v>0</v>
      </c>
      <c r="E260" s="19">
        <f t="shared" si="72"/>
        <v>0</v>
      </c>
      <c r="F260" s="19">
        <f>VLOOKUP(Z260,主线配置!H:N,6,FALSE)</f>
        <v>28602</v>
      </c>
      <c r="G260" s="19">
        <f>VLOOKUP(Z260,主线配置!H:N,4,FALSE)</f>
        <v>26815</v>
      </c>
      <c r="H260" s="19">
        <f t="shared" si="74"/>
        <v>0</v>
      </c>
      <c r="I260" s="19">
        <f>VLOOKUP(Z260,主线配置!H:N,5,FALSE)</f>
        <v>22346</v>
      </c>
      <c r="J260" s="19">
        <f t="shared" si="73"/>
        <v>0</v>
      </c>
      <c r="K260" s="19">
        <f t="shared" si="73"/>
        <v>100</v>
      </c>
      <c r="L260" s="19">
        <f t="shared" si="73"/>
        <v>0</v>
      </c>
      <c r="M260" s="19">
        <f t="shared" si="73"/>
        <v>0</v>
      </c>
      <c r="N260" s="19">
        <f t="shared" si="73"/>
        <v>95</v>
      </c>
      <c r="O260" s="19">
        <f t="shared" si="73"/>
        <v>0</v>
      </c>
      <c r="P260" s="19">
        <f t="shared" si="73"/>
        <v>0</v>
      </c>
      <c r="Q260" s="19">
        <f t="shared" si="73"/>
        <v>0</v>
      </c>
      <c r="R260" s="19">
        <f t="shared" si="73"/>
        <v>0</v>
      </c>
      <c r="S260" s="19">
        <f t="shared" si="73"/>
        <v>0</v>
      </c>
      <c r="T260" s="19">
        <f t="shared" si="73"/>
        <v>0</v>
      </c>
      <c r="U260" s="19">
        <f t="shared" si="73"/>
        <v>0</v>
      </c>
      <c r="V260" s="19">
        <f t="shared" si="73"/>
        <v>0</v>
      </c>
      <c r="W260" s="19">
        <f>VLOOKUP(Z260,主线配置!F:G,2,FALSE)</f>
        <v>1000256</v>
      </c>
      <c r="X260" s="19">
        <f>VLOOKUP(Z260,主线配置!H:J,3,FALSE)</f>
        <v>48</v>
      </c>
      <c r="Y260" s="11" t="str">
        <f>VLOOKUP(Z260,主线配置!H:I,2,FALSE)</f>
        <v>黄蜂怪</v>
      </c>
      <c r="Z260" s="11">
        <f t="shared" si="67"/>
        <v>256</v>
      </c>
    </row>
    <row r="261" spans="1:26" s="11" customFormat="1" x14ac:dyDescent="0.15">
      <c r="A261" s="19">
        <f t="shared" si="75"/>
        <v>1000257</v>
      </c>
      <c r="B261" s="19">
        <f t="shared" si="72"/>
        <v>0</v>
      </c>
      <c r="C261" s="19">
        <f t="shared" si="72"/>
        <v>0</v>
      </c>
      <c r="D261" s="19">
        <f t="shared" si="72"/>
        <v>0</v>
      </c>
      <c r="E261" s="19">
        <f t="shared" si="72"/>
        <v>0</v>
      </c>
      <c r="F261" s="19">
        <f>VLOOKUP(Z261,主线配置!H:N,6,FALSE)</f>
        <v>45287</v>
      </c>
      <c r="G261" s="19">
        <f>VLOOKUP(Z261,主线配置!H:N,4,FALSE)</f>
        <v>17876</v>
      </c>
      <c r="H261" s="19">
        <f t="shared" si="74"/>
        <v>0</v>
      </c>
      <c r="I261" s="19">
        <f>VLOOKUP(Z261,主线配置!H:N,5,FALSE)</f>
        <v>26815</v>
      </c>
      <c r="J261" s="19">
        <f t="shared" si="73"/>
        <v>0</v>
      </c>
      <c r="K261" s="19">
        <f t="shared" si="73"/>
        <v>100</v>
      </c>
      <c r="L261" s="19">
        <f t="shared" si="73"/>
        <v>0</v>
      </c>
      <c r="M261" s="19">
        <f t="shared" si="73"/>
        <v>0</v>
      </c>
      <c r="N261" s="19">
        <f t="shared" si="73"/>
        <v>95</v>
      </c>
      <c r="O261" s="19">
        <f t="shared" si="73"/>
        <v>0</v>
      </c>
      <c r="P261" s="19">
        <f t="shared" si="73"/>
        <v>0</v>
      </c>
      <c r="Q261" s="19">
        <f t="shared" si="73"/>
        <v>0</v>
      </c>
      <c r="R261" s="19">
        <f t="shared" si="73"/>
        <v>0</v>
      </c>
      <c r="S261" s="19">
        <f t="shared" si="73"/>
        <v>0</v>
      </c>
      <c r="T261" s="19">
        <f t="shared" si="73"/>
        <v>0</v>
      </c>
      <c r="U261" s="19">
        <f t="shared" si="73"/>
        <v>0</v>
      </c>
      <c r="V261" s="19">
        <f t="shared" si="73"/>
        <v>0</v>
      </c>
      <c r="W261" s="19">
        <f>VLOOKUP(Z261,主线配置!F:G,2,FALSE)</f>
        <v>1000257</v>
      </c>
      <c r="X261" s="19">
        <f>VLOOKUP(Z261,主线配置!H:J,3,FALSE)</f>
        <v>48</v>
      </c>
      <c r="Y261" s="11" t="str">
        <f>VLOOKUP(Z261,主线配置!H:I,2,FALSE)</f>
        <v>藤蔓怪</v>
      </c>
      <c r="Z261" s="11">
        <f t="shared" si="67"/>
        <v>257</v>
      </c>
    </row>
    <row r="262" spans="1:26" s="11" customFormat="1" x14ac:dyDescent="0.15">
      <c r="A262" s="19">
        <f t="shared" si="75"/>
        <v>1000258</v>
      </c>
      <c r="B262" s="19">
        <f t="shared" si="72"/>
        <v>0</v>
      </c>
      <c r="C262" s="19">
        <f t="shared" si="72"/>
        <v>0</v>
      </c>
      <c r="D262" s="19">
        <f t="shared" si="72"/>
        <v>0</v>
      </c>
      <c r="E262" s="19">
        <f t="shared" si="72"/>
        <v>0</v>
      </c>
      <c r="F262" s="19">
        <f>VLOOKUP(Z262,主线配置!H:N,6,FALSE)</f>
        <v>47671</v>
      </c>
      <c r="G262" s="19">
        <f>VLOOKUP(Z262,主线配置!H:N,4,FALSE)</f>
        <v>17876</v>
      </c>
      <c r="H262" s="19">
        <f t="shared" si="74"/>
        <v>0</v>
      </c>
      <c r="I262" s="19">
        <f>VLOOKUP(Z262,主线配置!H:N,5,FALSE)</f>
        <v>22346</v>
      </c>
      <c r="J262" s="19">
        <f t="shared" si="73"/>
        <v>0</v>
      </c>
      <c r="K262" s="19">
        <f t="shared" si="73"/>
        <v>100</v>
      </c>
      <c r="L262" s="19">
        <f t="shared" si="73"/>
        <v>0</v>
      </c>
      <c r="M262" s="19">
        <f t="shared" si="73"/>
        <v>0</v>
      </c>
      <c r="N262" s="19">
        <f t="shared" si="73"/>
        <v>95</v>
      </c>
      <c r="O262" s="19">
        <f t="shared" si="73"/>
        <v>0</v>
      </c>
      <c r="P262" s="19">
        <f t="shared" si="73"/>
        <v>0</v>
      </c>
      <c r="Q262" s="19">
        <f t="shared" si="73"/>
        <v>0</v>
      </c>
      <c r="R262" s="19">
        <f t="shared" si="73"/>
        <v>0</v>
      </c>
      <c r="S262" s="19">
        <f t="shared" si="73"/>
        <v>0</v>
      </c>
      <c r="T262" s="19">
        <f t="shared" si="73"/>
        <v>0</v>
      </c>
      <c r="U262" s="19">
        <f t="shared" si="73"/>
        <v>0</v>
      </c>
      <c r="V262" s="19">
        <f t="shared" si="73"/>
        <v>0</v>
      </c>
      <c r="W262" s="19">
        <f>VLOOKUP(Z262,主线配置!F:G,2,FALSE)</f>
        <v>1000258</v>
      </c>
      <c r="X262" s="19">
        <f>VLOOKUP(Z262,主线配置!H:J,3,FALSE)</f>
        <v>48</v>
      </c>
      <c r="Y262" s="11" t="str">
        <f>VLOOKUP(Z262,主线配置!H:I,2,FALSE)</f>
        <v>树妖</v>
      </c>
      <c r="Z262" s="11">
        <f t="shared" si="67"/>
        <v>258</v>
      </c>
    </row>
    <row r="263" spans="1:26" s="11" customFormat="1" x14ac:dyDescent="0.15">
      <c r="A263" s="19">
        <f t="shared" si="75"/>
        <v>1000259</v>
      </c>
      <c r="B263" s="19">
        <f t="shared" ref="B263:E278" si="76">B262</f>
        <v>0</v>
      </c>
      <c r="C263" s="19">
        <f t="shared" si="76"/>
        <v>0</v>
      </c>
      <c r="D263" s="19">
        <f t="shared" si="76"/>
        <v>0</v>
      </c>
      <c r="E263" s="19">
        <f t="shared" si="76"/>
        <v>0</v>
      </c>
      <c r="F263" s="19">
        <f>VLOOKUP(Z263,主线配置!H:N,6,FALSE)</f>
        <v>30033</v>
      </c>
      <c r="G263" s="19">
        <f>VLOOKUP(Z263,主线配置!H:N,4,FALSE)</f>
        <v>26815</v>
      </c>
      <c r="H263" s="19">
        <f t="shared" si="74"/>
        <v>0</v>
      </c>
      <c r="I263" s="19">
        <f>VLOOKUP(Z263,主线配置!H:N,5,FALSE)</f>
        <v>17876</v>
      </c>
      <c r="J263" s="19">
        <f t="shared" ref="J263:V278" si="77">J262</f>
        <v>0</v>
      </c>
      <c r="K263" s="19">
        <f t="shared" si="77"/>
        <v>100</v>
      </c>
      <c r="L263" s="19">
        <f t="shared" si="77"/>
        <v>0</v>
      </c>
      <c r="M263" s="19">
        <f t="shared" si="77"/>
        <v>0</v>
      </c>
      <c r="N263" s="19">
        <f t="shared" si="77"/>
        <v>95</v>
      </c>
      <c r="O263" s="19">
        <f t="shared" si="77"/>
        <v>0</v>
      </c>
      <c r="P263" s="19">
        <f t="shared" si="77"/>
        <v>0</v>
      </c>
      <c r="Q263" s="19">
        <f t="shared" si="77"/>
        <v>0</v>
      </c>
      <c r="R263" s="19">
        <f t="shared" si="77"/>
        <v>0</v>
      </c>
      <c r="S263" s="19">
        <f t="shared" si="77"/>
        <v>0</v>
      </c>
      <c r="T263" s="19">
        <f t="shared" si="77"/>
        <v>0</v>
      </c>
      <c r="U263" s="19">
        <f t="shared" si="77"/>
        <v>0</v>
      </c>
      <c r="V263" s="19">
        <f t="shared" si="77"/>
        <v>0</v>
      </c>
      <c r="W263" s="19">
        <f>VLOOKUP(Z263,主线配置!F:G,2,FALSE)</f>
        <v>1000259</v>
      </c>
      <c r="X263" s="19">
        <f>VLOOKUP(Z263,主线配置!H:J,3,FALSE)</f>
        <v>48</v>
      </c>
      <c r="Y263" s="11" t="str">
        <f>VLOOKUP(Z263,主线配置!H:I,2,FALSE)</f>
        <v>食人花</v>
      </c>
      <c r="Z263" s="11">
        <f t="shared" ref="Z263:Z326" si="78">Z262+1</f>
        <v>259</v>
      </c>
    </row>
    <row r="264" spans="1:26" s="11" customFormat="1" x14ac:dyDescent="0.15">
      <c r="A264" s="19">
        <f t="shared" si="75"/>
        <v>1000260</v>
      </c>
      <c r="B264" s="19">
        <f t="shared" si="76"/>
        <v>0</v>
      </c>
      <c r="C264" s="19">
        <f t="shared" si="76"/>
        <v>0</v>
      </c>
      <c r="D264" s="19">
        <f t="shared" si="76"/>
        <v>0</v>
      </c>
      <c r="E264" s="19">
        <f t="shared" si="76"/>
        <v>0</v>
      </c>
      <c r="F264" s="19">
        <f>VLOOKUP(Z264,主线配置!H:N,6,FALSE)</f>
        <v>31780</v>
      </c>
      <c r="G264" s="19">
        <f>VLOOKUP(Z264,主线配置!H:N,4,FALSE)</f>
        <v>24580</v>
      </c>
      <c r="H264" s="19">
        <f t="shared" si="74"/>
        <v>0</v>
      </c>
      <c r="I264" s="19">
        <f>VLOOKUP(Z264,主线配置!H:N,5,FALSE)</f>
        <v>22346</v>
      </c>
      <c r="J264" s="19">
        <f t="shared" si="77"/>
        <v>0</v>
      </c>
      <c r="K264" s="19">
        <f t="shared" si="77"/>
        <v>100</v>
      </c>
      <c r="L264" s="19">
        <f t="shared" si="77"/>
        <v>0</v>
      </c>
      <c r="M264" s="19">
        <f t="shared" si="77"/>
        <v>0</v>
      </c>
      <c r="N264" s="19">
        <f t="shared" si="77"/>
        <v>95</v>
      </c>
      <c r="O264" s="19">
        <f t="shared" si="77"/>
        <v>0</v>
      </c>
      <c r="P264" s="19">
        <f t="shared" si="77"/>
        <v>0</v>
      </c>
      <c r="Q264" s="19">
        <f t="shared" si="77"/>
        <v>0</v>
      </c>
      <c r="R264" s="19">
        <f t="shared" si="77"/>
        <v>0</v>
      </c>
      <c r="S264" s="19">
        <f t="shared" si="77"/>
        <v>0</v>
      </c>
      <c r="T264" s="19">
        <f t="shared" si="77"/>
        <v>0</v>
      </c>
      <c r="U264" s="19">
        <f t="shared" si="77"/>
        <v>0</v>
      </c>
      <c r="V264" s="19">
        <f t="shared" si="77"/>
        <v>0</v>
      </c>
      <c r="W264" s="19">
        <f>VLOOKUP(Z264,主线配置!F:G,2,FALSE)</f>
        <v>1000260</v>
      </c>
      <c r="X264" s="19">
        <f>VLOOKUP(Z264,主线配置!H:J,3,FALSE)</f>
        <v>48</v>
      </c>
      <c r="Y264" s="11" t="str">
        <f>VLOOKUP(Z264,主线配置!H:I,2,FALSE)</f>
        <v>毒蘑菇</v>
      </c>
      <c r="Z264" s="11">
        <f t="shared" si="78"/>
        <v>260</v>
      </c>
    </row>
    <row r="265" spans="1:26" s="11" customFormat="1" x14ac:dyDescent="0.15">
      <c r="A265" s="19">
        <f t="shared" si="75"/>
        <v>1000261</v>
      </c>
      <c r="B265" s="19">
        <f t="shared" si="76"/>
        <v>0</v>
      </c>
      <c r="C265" s="19">
        <f t="shared" si="76"/>
        <v>0</v>
      </c>
      <c r="D265" s="19">
        <f t="shared" si="76"/>
        <v>0</v>
      </c>
      <c r="E265" s="19">
        <f t="shared" si="76"/>
        <v>0</v>
      </c>
      <c r="F265" s="19">
        <f>VLOOKUP(Z265,主线配置!H:N,6,FALSE)</f>
        <v>28602</v>
      </c>
      <c r="G265" s="19">
        <f>VLOOKUP(Z265,主线配置!H:N,4,FALSE)</f>
        <v>26815</v>
      </c>
      <c r="H265" s="19">
        <f t="shared" si="74"/>
        <v>0</v>
      </c>
      <c r="I265" s="19">
        <f>VLOOKUP(Z265,主线配置!H:N,5,FALSE)</f>
        <v>22346</v>
      </c>
      <c r="J265" s="19">
        <f t="shared" si="77"/>
        <v>0</v>
      </c>
      <c r="K265" s="19">
        <f t="shared" si="77"/>
        <v>100</v>
      </c>
      <c r="L265" s="19">
        <f t="shared" si="77"/>
        <v>0</v>
      </c>
      <c r="M265" s="19">
        <f t="shared" si="77"/>
        <v>0</v>
      </c>
      <c r="N265" s="19">
        <f t="shared" si="77"/>
        <v>95</v>
      </c>
      <c r="O265" s="19">
        <f t="shared" si="77"/>
        <v>0</v>
      </c>
      <c r="P265" s="19">
        <f t="shared" si="77"/>
        <v>0</v>
      </c>
      <c r="Q265" s="19">
        <f t="shared" si="77"/>
        <v>0</v>
      </c>
      <c r="R265" s="19">
        <f t="shared" si="77"/>
        <v>0</v>
      </c>
      <c r="S265" s="19">
        <f t="shared" si="77"/>
        <v>0</v>
      </c>
      <c r="T265" s="19">
        <f t="shared" si="77"/>
        <v>0</v>
      </c>
      <c r="U265" s="19">
        <f t="shared" si="77"/>
        <v>0</v>
      </c>
      <c r="V265" s="19">
        <f t="shared" si="77"/>
        <v>0</v>
      </c>
      <c r="W265" s="19">
        <f>VLOOKUP(Z265,主线配置!F:G,2,FALSE)</f>
        <v>1000261</v>
      </c>
      <c r="X265" s="19">
        <f>VLOOKUP(Z265,主线配置!H:J,3,FALSE)</f>
        <v>48</v>
      </c>
      <c r="Y265" s="11" t="str">
        <f>VLOOKUP(Z265,主线配置!H:I,2,FALSE)</f>
        <v>黄蜂怪</v>
      </c>
      <c r="Z265" s="11">
        <f t="shared" si="78"/>
        <v>261</v>
      </c>
    </row>
    <row r="266" spans="1:26" s="11" customFormat="1" x14ac:dyDescent="0.15">
      <c r="A266" s="19">
        <f t="shared" si="75"/>
        <v>1000262</v>
      </c>
      <c r="B266" s="19">
        <f t="shared" si="76"/>
        <v>0</v>
      </c>
      <c r="C266" s="19">
        <f t="shared" si="76"/>
        <v>0</v>
      </c>
      <c r="D266" s="19">
        <f t="shared" si="76"/>
        <v>0</v>
      </c>
      <c r="E266" s="19">
        <f t="shared" si="76"/>
        <v>0</v>
      </c>
      <c r="F266" s="19">
        <f>VLOOKUP(Z266,主线配置!H:N,6,FALSE)</f>
        <v>35753</v>
      </c>
      <c r="G266" s="19">
        <f>VLOOKUP(Z266,主线配置!H:N,4,FALSE)</f>
        <v>22346</v>
      </c>
      <c r="H266" s="19">
        <f t="shared" si="74"/>
        <v>0</v>
      </c>
      <c r="I266" s="19">
        <f>VLOOKUP(Z266,主线配置!H:N,5,FALSE)</f>
        <v>22346</v>
      </c>
      <c r="J266" s="19">
        <f t="shared" si="77"/>
        <v>0</v>
      </c>
      <c r="K266" s="19">
        <f t="shared" si="77"/>
        <v>100</v>
      </c>
      <c r="L266" s="19">
        <f t="shared" si="77"/>
        <v>0</v>
      </c>
      <c r="M266" s="19">
        <f t="shared" si="77"/>
        <v>0</v>
      </c>
      <c r="N266" s="19">
        <f t="shared" si="77"/>
        <v>95</v>
      </c>
      <c r="O266" s="19">
        <f t="shared" si="77"/>
        <v>0</v>
      </c>
      <c r="P266" s="19">
        <f t="shared" si="77"/>
        <v>0</v>
      </c>
      <c r="Q266" s="19">
        <f t="shared" si="77"/>
        <v>0</v>
      </c>
      <c r="R266" s="19">
        <f t="shared" si="77"/>
        <v>0</v>
      </c>
      <c r="S266" s="19">
        <f t="shared" si="77"/>
        <v>0</v>
      </c>
      <c r="T266" s="19">
        <f t="shared" si="77"/>
        <v>0</v>
      </c>
      <c r="U266" s="19">
        <f t="shared" si="77"/>
        <v>0</v>
      </c>
      <c r="V266" s="19">
        <f t="shared" si="77"/>
        <v>0</v>
      </c>
      <c r="W266" s="19">
        <f>VLOOKUP(Z266,主线配置!F:G,2,FALSE)</f>
        <v>1000262</v>
      </c>
      <c r="X266" s="19">
        <f>VLOOKUP(Z266,主线配置!H:J,3,FALSE)</f>
        <v>48</v>
      </c>
      <c r="Y266" s="11" t="str">
        <f>VLOOKUP(Z266,主线配置!H:I,2,FALSE)</f>
        <v>小蘑菇</v>
      </c>
      <c r="Z266" s="11">
        <f t="shared" si="78"/>
        <v>262</v>
      </c>
    </row>
    <row r="267" spans="1:26" s="11" customFormat="1" x14ac:dyDescent="0.15">
      <c r="A267" s="19">
        <f t="shared" si="75"/>
        <v>1000263</v>
      </c>
      <c r="B267" s="19">
        <f t="shared" si="76"/>
        <v>0</v>
      </c>
      <c r="C267" s="19">
        <f t="shared" si="76"/>
        <v>0</v>
      </c>
      <c r="D267" s="19">
        <f t="shared" si="76"/>
        <v>0</v>
      </c>
      <c r="E267" s="19">
        <f t="shared" si="76"/>
        <v>0</v>
      </c>
      <c r="F267" s="19">
        <f>VLOOKUP(Z267,主线配置!H:N,6,FALSE)</f>
        <v>47671</v>
      </c>
      <c r="G267" s="19">
        <f>VLOOKUP(Z267,主线配置!H:N,4,FALSE)</f>
        <v>17876</v>
      </c>
      <c r="H267" s="19">
        <f t="shared" si="74"/>
        <v>0</v>
      </c>
      <c r="I267" s="19">
        <f>VLOOKUP(Z267,主线配置!H:N,5,FALSE)</f>
        <v>22346</v>
      </c>
      <c r="J267" s="19">
        <f t="shared" si="77"/>
        <v>0</v>
      </c>
      <c r="K267" s="19">
        <f t="shared" si="77"/>
        <v>100</v>
      </c>
      <c r="L267" s="19">
        <f t="shared" si="77"/>
        <v>0</v>
      </c>
      <c r="M267" s="19">
        <f t="shared" si="77"/>
        <v>0</v>
      </c>
      <c r="N267" s="19">
        <f t="shared" si="77"/>
        <v>95</v>
      </c>
      <c r="O267" s="19">
        <f t="shared" si="77"/>
        <v>0</v>
      </c>
      <c r="P267" s="19">
        <f t="shared" si="77"/>
        <v>0</v>
      </c>
      <c r="Q267" s="19">
        <f t="shared" si="77"/>
        <v>0</v>
      </c>
      <c r="R267" s="19">
        <f t="shared" si="77"/>
        <v>0</v>
      </c>
      <c r="S267" s="19">
        <f t="shared" si="77"/>
        <v>0</v>
      </c>
      <c r="T267" s="19">
        <f t="shared" si="77"/>
        <v>0</v>
      </c>
      <c r="U267" s="19">
        <f t="shared" si="77"/>
        <v>0</v>
      </c>
      <c r="V267" s="19">
        <f t="shared" si="77"/>
        <v>0</v>
      </c>
      <c r="W267" s="19">
        <f>VLOOKUP(Z267,主线配置!F:G,2,FALSE)</f>
        <v>1000263</v>
      </c>
      <c r="X267" s="19">
        <f>VLOOKUP(Z267,主线配置!H:J,3,FALSE)</f>
        <v>48</v>
      </c>
      <c r="Y267" s="11" t="str">
        <f>VLOOKUP(Z267,主线配置!H:I,2,FALSE)</f>
        <v>树妖</v>
      </c>
      <c r="Z267" s="11">
        <f t="shared" si="78"/>
        <v>263</v>
      </c>
    </row>
    <row r="268" spans="1:26" s="11" customFormat="1" x14ac:dyDescent="0.15">
      <c r="A268" s="19">
        <f t="shared" si="75"/>
        <v>1000264</v>
      </c>
      <c r="B268" s="19">
        <f t="shared" si="76"/>
        <v>0</v>
      </c>
      <c r="C268" s="19">
        <f t="shared" si="76"/>
        <v>0</v>
      </c>
      <c r="D268" s="19">
        <f t="shared" si="76"/>
        <v>0</v>
      </c>
      <c r="E268" s="19">
        <f t="shared" si="76"/>
        <v>0</v>
      </c>
      <c r="F268" s="19">
        <f>VLOOKUP(Z268,主线配置!H:N,6,FALSE)</f>
        <v>31780</v>
      </c>
      <c r="G268" s="19">
        <f>VLOOKUP(Z268,主线配置!H:N,4,FALSE)</f>
        <v>24580</v>
      </c>
      <c r="H268" s="19">
        <f t="shared" si="74"/>
        <v>0</v>
      </c>
      <c r="I268" s="19">
        <f>VLOOKUP(Z268,主线配置!H:N,5,FALSE)</f>
        <v>22346</v>
      </c>
      <c r="J268" s="19">
        <f t="shared" si="77"/>
        <v>0</v>
      </c>
      <c r="K268" s="19">
        <f t="shared" si="77"/>
        <v>100</v>
      </c>
      <c r="L268" s="19">
        <f t="shared" si="77"/>
        <v>0</v>
      </c>
      <c r="M268" s="19">
        <f t="shared" si="77"/>
        <v>0</v>
      </c>
      <c r="N268" s="19">
        <f t="shared" si="77"/>
        <v>95</v>
      </c>
      <c r="O268" s="19">
        <f t="shared" si="77"/>
        <v>0</v>
      </c>
      <c r="P268" s="19">
        <f t="shared" si="77"/>
        <v>0</v>
      </c>
      <c r="Q268" s="19">
        <f t="shared" si="77"/>
        <v>0</v>
      </c>
      <c r="R268" s="19">
        <f t="shared" si="77"/>
        <v>0</v>
      </c>
      <c r="S268" s="19">
        <f t="shared" si="77"/>
        <v>0</v>
      </c>
      <c r="T268" s="19">
        <f t="shared" si="77"/>
        <v>0</v>
      </c>
      <c r="U268" s="19">
        <f t="shared" si="77"/>
        <v>0</v>
      </c>
      <c r="V268" s="19">
        <f t="shared" si="77"/>
        <v>0</v>
      </c>
      <c r="W268" s="19">
        <f>VLOOKUP(Z268,主线配置!F:G,2,FALSE)</f>
        <v>1000264</v>
      </c>
      <c r="X268" s="19">
        <f>VLOOKUP(Z268,主线配置!H:J,3,FALSE)</f>
        <v>48</v>
      </c>
      <c r="Y268" s="11" t="str">
        <f>VLOOKUP(Z268,主线配置!H:I,2,FALSE)</f>
        <v>毒蘑菇</v>
      </c>
      <c r="Z268" s="11">
        <f t="shared" si="78"/>
        <v>264</v>
      </c>
    </row>
    <row r="269" spans="1:26" s="11" customFormat="1" x14ac:dyDescent="0.15">
      <c r="A269" s="19">
        <f t="shared" si="75"/>
        <v>1000265</v>
      </c>
      <c r="B269" s="19">
        <f t="shared" si="76"/>
        <v>0</v>
      </c>
      <c r="C269" s="19">
        <f t="shared" si="76"/>
        <v>0</v>
      </c>
      <c r="D269" s="19">
        <f t="shared" si="76"/>
        <v>0</v>
      </c>
      <c r="E269" s="19">
        <f t="shared" si="76"/>
        <v>0</v>
      </c>
      <c r="F269" s="19">
        <f>VLOOKUP(Z269,主线配置!H:N,6,FALSE)</f>
        <v>30033</v>
      </c>
      <c r="G269" s="19">
        <f>VLOOKUP(Z269,主线配置!H:N,4,FALSE)</f>
        <v>26815</v>
      </c>
      <c r="H269" s="19">
        <f t="shared" si="74"/>
        <v>0</v>
      </c>
      <c r="I269" s="19">
        <f>VLOOKUP(Z269,主线配置!H:N,5,FALSE)</f>
        <v>17876</v>
      </c>
      <c r="J269" s="19">
        <f t="shared" si="77"/>
        <v>0</v>
      </c>
      <c r="K269" s="19">
        <f t="shared" si="77"/>
        <v>100</v>
      </c>
      <c r="L269" s="19">
        <f t="shared" si="77"/>
        <v>0</v>
      </c>
      <c r="M269" s="19">
        <f t="shared" si="77"/>
        <v>0</v>
      </c>
      <c r="N269" s="19">
        <f t="shared" si="77"/>
        <v>95</v>
      </c>
      <c r="O269" s="19">
        <f t="shared" si="77"/>
        <v>0</v>
      </c>
      <c r="P269" s="19">
        <f t="shared" si="77"/>
        <v>0</v>
      </c>
      <c r="Q269" s="19">
        <f t="shared" si="77"/>
        <v>0</v>
      </c>
      <c r="R269" s="19">
        <f t="shared" si="77"/>
        <v>0</v>
      </c>
      <c r="S269" s="19">
        <f t="shared" si="77"/>
        <v>0</v>
      </c>
      <c r="T269" s="19">
        <f t="shared" si="77"/>
        <v>0</v>
      </c>
      <c r="U269" s="19">
        <f t="shared" si="77"/>
        <v>0</v>
      </c>
      <c r="V269" s="19">
        <f t="shared" si="77"/>
        <v>0</v>
      </c>
      <c r="W269" s="19">
        <f>VLOOKUP(Z269,主线配置!F:G,2,FALSE)</f>
        <v>1000265</v>
      </c>
      <c r="X269" s="19">
        <f>VLOOKUP(Z269,主线配置!H:J,3,FALSE)</f>
        <v>48</v>
      </c>
      <c r="Y269" s="11" t="str">
        <f>VLOOKUP(Z269,主线配置!H:I,2,FALSE)</f>
        <v>食人花</v>
      </c>
      <c r="Z269" s="11">
        <f t="shared" si="78"/>
        <v>265</v>
      </c>
    </row>
    <row r="270" spans="1:26" s="11" customFormat="1" x14ac:dyDescent="0.15">
      <c r="A270" s="19">
        <f t="shared" si="75"/>
        <v>1000266</v>
      </c>
      <c r="B270" s="19">
        <f t="shared" si="76"/>
        <v>0</v>
      </c>
      <c r="C270" s="19">
        <f t="shared" si="76"/>
        <v>0</v>
      </c>
      <c r="D270" s="19">
        <f t="shared" si="76"/>
        <v>0</v>
      </c>
      <c r="E270" s="19">
        <f t="shared" si="76"/>
        <v>0</v>
      </c>
      <c r="F270" s="19">
        <f>VLOOKUP(Z270,主线配置!H:N,6,FALSE)</f>
        <v>28602</v>
      </c>
      <c r="G270" s="19">
        <f>VLOOKUP(Z270,主线配置!H:N,4,FALSE)</f>
        <v>26815</v>
      </c>
      <c r="H270" s="19">
        <f t="shared" si="74"/>
        <v>0</v>
      </c>
      <c r="I270" s="19">
        <f>VLOOKUP(Z270,主线配置!H:N,5,FALSE)</f>
        <v>22346</v>
      </c>
      <c r="J270" s="19">
        <f t="shared" si="77"/>
        <v>0</v>
      </c>
      <c r="K270" s="19">
        <f t="shared" si="77"/>
        <v>100</v>
      </c>
      <c r="L270" s="19">
        <f t="shared" si="77"/>
        <v>0</v>
      </c>
      <c r="M270" s="19">
        <f t="shared" si="77"/>
        <v>0</v>
      </c>
      <c r="N270" s="19">
        <f t="shared" si="77"/>
        <v>95</v>
      </c>
      <c r="O270" s="19">
        <f t="shared" si="77"/>
        <v>0</v>
      </c>
      <c r="P270" s="19">
        <f t="shared" si="77"/>
        <v>0</v>
      </c>
      <c r="Q270" s="19">
        <f t="shared" si="77"/>
        <v>0</v>
      </c>
      <c r="R270" s="19">
        <f t="shared" si="77"/>
        <v>0</v>
      </c>
      <c r="S270" s="19">
        <f t="shared" si="77"/>
        <v>0</v>
      </c>
      <c r="T270" s="19">
        <f t="shared" si="77"/>
        <v>0</v>
      </c>
      <c r="U270" s="19">
        <f t="shared" si="77"/>
        <v>0</v>
      </c>
      <c r="V270" s="19">
        <f t="shared" si="77"/>
        <v>0</v>
      </c>
      <c r="W270" s="19">
        <f>VLOOKUP(Z270,主线配置!F:G,2,FALSE)</f>
        <v>1000266</v>
      </c>
      <c r="X270" s="19">
        <f>VLOOKUP(Z270,主线配置!H:J,3,FALSE)</f>
        <v>48</v>
      </c>
      <c r="Y270" s="11" t="str">
        <f>VLOOKUP(Z270,主线配置!H:I,2,FALSE)</f>
        <v>黄蜂怪</v>
      </c>
      <c r="Z270" s="11">
        <f t="shared" si="78"/>
        <v>266</v>
      </c>
    </row>
    <row r="271" spans="1:26" s="11" customFormat="1" x14ac:dyDescent="0.15">
      <c r="A271" s="19">
        <f t="shared" si="75"/>
        <v>1000267</v>
      </c>
      <c r="B271" s="19">
        <f t="shared" si="76"/>
        <v>0</v>
      </c>
      <c r="C271" s="19">
        <f t="shared" si="76"/>
        <v>0</v>
      </c>
      <c r="D271" s="19">
        <f t="shared" si="76"/>
        <v>0</v>
      </c>
      <c r="E271" s="19">
        <f t="shared" si="76"/>
        <v>0</v>
      </c>
      <c r="F271" s="19">
        <f>VLOOKUP(Z271,主线配置!H:N,6,FALSE)</f>
        <v>45287</v>
      </c>
      <c r="G271" s="19">
        <f>VLOOKUP(Z271,主线配置!H:N,4,FALSE)</f>
        <v>17876</v>
      </c>
      <c r="H271" s="19">
        <f t="shared" si="74"/>
        <v>0</v>
      </c>
      <c r="I271" s="19">
        <f>VLOOKUP(Z271,主线配置!H:N,5,FALSE)</f>
        <v>26815</v>
      </c>
      <c r="J271" s="19">
        <f t="shared" si="77"/>
        <v>0</v>
      </c>
      <c r="K271" s="19">
        <f t="shared" si="77"/>
        <v>100</v>
      </c>
      <c r="L271" s="19">
        <f t="shared" si="77"/>
        <v>0</v>
      </c>
      <c r="M271" s="19">
        <f t="shared" si="77"/>
        <v>0</v>
      </c>
      <c r="N271" s="19">
        <f t="shared" si="77"/>
        <v>95</v>
      </c>
      <c r="O271" s="19">
        <f t="shared" si="77"/>
        <v>0</v>
      </c>
      <c r="P271" s="19">
        <f t="shared" si="77"/>
        <v>0</v>
      </c>
      <c r="Q271" s="19">
        <f t="shared" si="77"/>
        <v>0</v>
      </c>
      <c r="R271" s="19">
        <f t="shared" si="77"/>
        <v>0</v>
      </c>
      <c r="S271" s="19">
        <f t="shared" si="77"/>
        <v>0</v>
      </c>
      <c r="T271" s="19">
        <f t="shared" si="77"/>
        <v>0</v>
      </c>
      <c r="U271" s="19">
        <f t="shared" si="77"/>
        <v>0</v>
      </c>
      <c r="V271" s="19">
        <f t="shared" si="77"/>
        <v>0</v>
      </c>
      <c r="W271" s="19">
        <f>VLOOKUP(Z271,主线配置!F:G,2,FALSE)</f>
        <v>1000267</v>
      </c>
      <c r="X271" s="19">
        <f>VLOOKUP(Z271,主线配置!H:J,3,FALSE)</f>
        <v>48</v>
      </c>
      <c r="Y271" s="11" t="str">
        <f>VLOOKUP(Z271,主线配置!H:I,2,FALSE)</f>
        <v>藤蔓怪</v>
      </c>
      <c r="Z271" s="11">
        <f t="shared" si="78"/>
        <v>267</v>
      </c>
    </row>
    <row r="272" spans="1:26" s="11" customFormat="1" x14ac:dyDescent="0.15">
      <c r="A272" s="19">
        <f t="shared" si="75"/>
        <v>1000268</v>
      </c>
      <c r="B272" s="19">
        <f t="shared" si="76"/>
        <v>0</v>
      </c>
      <c r="C272" s="19">
        <f t="shared" si="76"/>
        <v>0</v>
      </c>
      <c r="D272" s="19">
        <f t="shared" si="76"/>
        <v>0</v>
      </c>
      <c r="E272" s="19">
        <f t="shared" si="76"/>
        <v>0</v>
      </c>
      <c r="F272" s="19">
        <f>VLOOKUP(Z272,主线配置!H:N,6,FALSE)</f>
        <v>45287</v>
      </c>
      <c r="G272" s="19">
        <f>VLOOKUP(Z272,主线配置!H:N,4,FALSE)</f>
        <v>17876</v>
      </c>
      <c r="H272" s="19">
        <f t="shared" si="74"/>
        <v>0</v>
      </c>
      <c r="I272" s="19">
        <f>VLOOKUP(Z272,主线配置!H:N,5,FALSE)</f>
        <v>26815</v>
      </c>
      <c r="J272" s="19">
        <f t="shared" si="77"/>
        <v>0</v>
      </c>
      <c r="K272" s="19">
        <f t="shared" si="77"/>
        <v>100</v>
      </c>
      <c r="L272" s="19">
        <f t="shared" si="77"/>
        <v>0</v>
      </c>
      <c r="M272" s="19">
        <f t="shared" si="77"/>
        <v>0</v>
      </c>
      <c r="N272" s="19">
        <f t="shared" si="77"/>
        <v>95</v>
      </c>
      <c r="O272" s="19">
        <f t="shared" si="77"/>
        <v>0</v>
      </c>
      <c r="P272" s="19">
        <f t="shared" si="77"/>
        <v>0</v>
      </c>
      <c r="Q272" s="19">
        <f t="shared" si="77"/>
        <v>0</v>
      </c>
      <c r="R272" s="19">
        <f t="shared" si="77"/>
        <v>0</v>
      </c>
      <c r="S272" s="19">
        <f t="shared" si="77"/>
        <v>0</v>
      </c>
      <c r="T272" s="19">
        <f t="shared" si="77"/>
        <v>0</v>
      </c>
      <c r="U272" s="19">
        <f t="shared" si="77"/>
        <v>0</v>
      </c>
      <c r="V272" s="19">
        <f t="shared" si="77"/>
        <v>0</v>
      </c>
      <c r="W272" s="19">
        <f>VLOOKUP(Z272,主线配置!F:G,2,FALSE)</f>
        <v>1000268</v>
      </c>
      <c r="X272" s="19">
        <f>VLOOKUP(Z272,主线配置!H:J,3,FALSE)</f>
        <v>48</v>
      </c>
      <c r="Y272" s="11" t="str">
        <f>VLOOKUP(Z272,主线配置!H:I,2,FALSE)</f>
        <v>藤蔓怪</v>
      </c>
      <c r="Z272" s="11">
        <f t="shared" si="78"/>
        <v>268</v>
      </c>
    </row>
    <row r="273" spans="1:26" s="11" customFormat="1" x14ac:dyDescent="0.15">
      <c r="A273" s="19">
        <f t="shared" si="75"/>
        <v>1000269</v>
      </c>
      <c r="B273" s="19">
        <f t="shared" si="76"/>
        <v>0</v>
      </c>
      <c r="C273" s="19">
        <f t="shared" si="76"/>
        <v>0</v>
      </c>
      <c r="D273" s="19">
        <f t="shared" si="76"/>
        <v>0</v>
      </c>
      <c r="E273" s="19">
        <f t="shared" si="76"/>
        <v>0</v>
      </c>
      <c r="F273" s="19">
        <f>VLOOKUP(Z273,主线配置!H:N,6,FALSE)</f>
        <v>31780</v>
      </c>
      <c r="G273" s="19">
        <f>VLOOKUP(Z273,主线配置!H:N,4,FALSE)</f>
        <v>24580</v>
      </c>
      <c r="H273" s="19">
        <f t="shared" si="74"/>
        <v>0</v>
      </c>
      <c r="I273" s="19">
        <f>VLOOKUP(Z273,主线配置!H:N,5,FALSE)</f>
        <v>22346</v>
      </c>
      <c r="J273" s="19">
        <f t="shared" si="77"/>
        <v>0</v>
      </c>
      <c r="K273" s="19">
        <f t="shared" si="77"/>
        <v>100</v>
      </c>
      <c r="L273" s="19">
        <f t="shared" si="77"/>
        <v>0</v>
      </c>
      <c r="M273" s="19">
        <f t="shared" si="77"/>
        <v>0</v>
      </c>
      <c r="N273" s="19">
        <f t="shared" si="77"/>
        <v>95</v>
      </c>
      <c r="O273" s="19">
        <f t="shared" si="77"/>
        <v>0</v>
      </c>
      <c r="P273" s="19">
        <f t="shared" si="77"/>
        <v>0</v>
      </c>
      <c r="Q273" s="19">
        <f t="shared" si="77"/>
        <v>0</v>
      </c>
      <c r="R273" s="19">
        <f t="shared" si="77"/>
        <v>0</v>
      </c>
      <c r="S273" s="19">
        <f t="shared" si="77"/>
        <v>0</v>
      </c>
      <c r="T273" s="19">
        <f t="shared" si="77"/>
        <v>0</v>
      </c>
      <c r="U273" s="19">
        <f t="shared" si="77"/>
        <v>0</v>
      </c>
      <c r="V273" s="19">
        <f t="shared" si="77"/>
        <v>0</v>
      </c>
      <c r="W273" s="19">
        <f>VLOOKUP(Z273,主线配置!F:G,2,FALSE)</f>
        <v>1000269</v>
      </c>
      <c r="X273" s="19">
        <f>VLOOKUP(Z273,主线配置!H:J,3,FALSE)</f>
        <v>48</v>
      </c>
      <c r="Y273" s="11" t="str">
        <f>VLOOKUP(Z273,主线配置!H:I,2,FALSE)</f>
        <v>毒蘑菇</v>
      </c>
      <c r="Z273" s="11">
        <f t="shared" si="78"/>
        <v>269</v>
      </c>
    </row>
    <row r="274" spans="1:26" s="11" customFormat="1" x14ac:dyDescent="0.15">
      <c r="A274" s="19">
        <f t="shared" si="75"/>
        <v>1000270</v>
      </c>
      <c r="B274" s="19">
        <f t="shared" si="76"/>
        <v>0</v>
      </c>
      <c r="C274" s="19">
        <f t="shared" si="76"/>
        <v>0</v>
      </c>
      <c r="D274" s="19">
        <f t="shared" si="76"/>
        <v>0</v>
      </c>
      <c r="E274" s="19">
        <f t="shared" si="76"/>
        <v>0</v>
      </c>
      <c r="F274" s="19">
        <f>VLOOKUP(Z274,主线配置!H:N,6,FALSE)</f>
        <v>44004</v>
      </c>
      <c r="G274" s="19">
        <f>VLOOKUP(Z274,主线配置!H:N,4,FALSE)</f>
        <v>18994</v>
      </c>
      <c r="H274" s="19">
        <f t="shared" si="74"/>
        <v>0</v>
      </c>
      <c r="I274" s="19">
        <f>VLOOKUP(Z274,主线配置!H:N,5,FALSE)</f>
        <v>22346</v>
      </c>
      <c r="J274" s="19">
        <f t="shared" si="77"/>
        <v>0</v>
      </c>
      <c r="K274" s="19">
        <f t="shared" si="77"/>
        <v>100</v>
      </c>
      <c r="L274" s="19">
        <f t="shared" si="77"/>
        <v>0</v>
      </c>
      <c r="M274" s="19">
        <f t="shared" si="77"/>
        <v>0</v>
      </c>
      <c r="N274" s="19">
        <f t="shared" si="77"/>
        <v>95</v>
      </c>
      <c r="O274" s="19">
        <f t="shared" si="77"/>
        <v>0</v>
      </c>
      <c r="P274" s="19">
        <f t="shared" si="77"/>
        <v>0</v>
      </c>
      <c r="Q274" s="19">
        <f t="shared" si="77"/>
        <v>0</v>
      </c>
      <c r="R274" s="19">
        <f t="shared" si="77"/>
        <v>0</v>
      </c>
      <c r="S274" s="19">
        <f t="shared" si="77"/>
        <v>0</v>
      </c>
      <c r="T274" s="19">
        <f t="shared" si="77"/>
        <v>0</v>
      </c>
      <c r="U274" s="19">
        <f t="shared" si="77"/>
        <v>0</v>
      </c>
      <c r="V274" s="19">
        <f t="shared" si="77"/>
        <v>0</v>
      </c>
      <c r="W274" s="19">
        <f>VLOOKUP(Z274,主线配置!F:G,2,FALSE)</f>
        <v>1000270</v>
      </c>
      <c r="X274" s="19">
        <f>VLOOKUP(Z274,主线配置!H:J,3,FALSE)</f>
        <v>48</v>
      </c>
      <c r="Y274" s="11" t="str">
        <f>VLOOKUP(Z274,主线配置!H:I,2,FALSE)</f>
        <v>甲虫精</v>
      </c>
      <c r="Z274" s="11">
        <f t="shared" si="78"/>
        <v>270</v>
      </c>
    </row>
    <row r="275" spans="1:26" s="11" customFormat="1" x14ac:dyDescent="0.15">
      <c r="A275" s="19">
        <f t="shared" si="75"/>
        <v>1000271</v>
      </c>
      <c r="B275" s="19">
        <f t="shared" si="76"/>
        <v>0</v>
      </c>
      <c r="C275" s="19">
        <f t="shared" si="76"/>
        <v>0</v>
      </c>
      <c r="D275" s="19">
        <f t="shared" si="76"/>
        <v>0</v>
      </c>
      <c r="E275" s="19">
        <f t="shared" si="76"/>
        <v>0</v>
      </c>
      <c r="F275" s="19">
        <f>VLOOKUP(Z275,主线配置!H:N,6,FALSE)</f>
        <v>31780</v>
      </c>
      <c r="G275" s="19">
        <f>VLOOKUP(Z275,主线配置!H:N,4,FALSE)</f>
        <v>24580</v>
      </c>
      <c r="H275" s="19">
        <f t="shared" si="74"/>
        <v>0</v>
      </c>
      <c r="I275" s="19">
        <f>VLOOKUP(Z275,主线配置!H:N,5,FALSE)</f>
        <v>22346</v>
      </c>
      <c r="J275" s="19">
        <f t="shared" si="77"/>
        <v>0</v>
      </c>
      <c r="K275" s="19">
        <f t="shared" si="77"/>
        <v>100</v>
      </c>
      <c r="L275" s="19">
        <f t="shared" si="77"/>
        <v>0</v>
      </c>
      <c r="M275" s="19">
        <f t="shared" si="77"/>
        <v>0</v>
      </c>
      <c r="N275" s="19">
        <f t="shared" si="77"/>
        <v>95</v>
      </c>
      <c r="O275" s="19">
        <f t="shared" si="77"/>
        <v>0</v>
      </c>
      <c r="P275" s="19">
        <f t="shared" si="77"/>
        <v>0</v>
      </c>
      <c r="Q275" s="19">
        <f t="shared" si="77"/>
        <v>0</v>
      </c>
      <c r="R275" s="19">
        <f t="shared" si="77"/>
        <v>0</v>
      </c>
      <c r="S275" s="19">
        <f t="shared" si="77"/>
        <v>0</v>
      </c>
      <c r="T275" s="19">
        <f t="shared" si="77"/>
        <v>0</v>
      </c>
      <c r="U275" s="19">
        <f t="shared" si="77"/>
        <v>0</v>
      </c>
      <c r="V275" s="19">
        <f t="shared" si="77"/>
        <v>0</v>
      </c>
      <c r="W275" s="19">
        <f>VLOOKUP(Z275,主线配置!F:G,2,FALSE)</f>
        <v>1000271</v>
      </c>
      <c r="X275" s="19">
        <f>VLOOKUP(Z275,主线配置!H:J,3,FALSE)</f>
        <v>48</v>
      </c>
      <c r="Y275" s="11" t="str">
        <f>VLOOKUP(Z275,主线配置!H:I,2,FALSE)</f>
        <v>毒蘑菇</v>
      </c>
      <c r="Z275" s="11">
        <f t="shared" si="78"/>
        <v>271</v>
      </c>
    </row>
    <row r="276" spans="1:26" s="11" customFormat="1" x14ac:dyDescent="0.15">
      <c r="A276" s="19">
        <f t="shared" si="75"/>
        <v>1000272</v>
      </c>
      <c r="B276" s="19">
        <f t="shared" si="76"/>
        <v>0</v>
      </c>
      <c r="C276" s="19">
        <f t="shared" si="76"/>
        <v>0</v>
      </c>
      <c r="D276" s="19">
        <f t="shared" si="76"/>
        <v>0</v>
      </c>
      <c r="E276" s="19">
        <f t="shared" si="76"/>
        <v>0</v>
      </c>
      <c r="F276" s="19">
        <f>VLOOKUP(Z276,主线配置!H:N,6,FALSE)</f>
        <v>44004</v>
      </c>
      <c r="G276" s="19">
        <f>VLOOKUP(Z276,主线配置!H:N,4,FALSE)</f>
        <v>18994</v>
      </c>
      <c r="H276" s="19">
        <f t="shared" si="74"/>
        <v>0</v>
      </c>
      <c r="I276" s="19">
        <f>VLOOKUP(Z276,主线配置!H:N,5,FALSE)</f>
        <v>22346</v>
      </c>
      <c r="J276" s="19">
        <f t="shared" si="77"/>
        <v>0</v>
      </c>
      <c r="K276" s="19">
        <f t="shared" si="77"/>
        <v>100</v>
      </c>
      <c r="L276" s="19">
        <f t="shared" si="77"/>
        <v>0</v>
      </c>
      <c r="M276" s="19">
        <f t="shared" si="77"/>
        <v>0</v>
      </c>
      <c r="N276" s="19">
        <f t="shared" si="77"/>
        <v>95</v>
      </c>
      <c r="O276" s="19">
        <f t="shared" si="77"/>
        <v>0</v>
      </c>
      <c r="P276" s="19">
        <f t="shared" si="77"/>
        <v>0</v>
      </c>
      <c r="Q276" s="19">
        <f t="shared" si="77"/>
        <v>0</v>
      </c>
      <c r="R276" s="19">
        <f t="shared" si="77"/>
        <v>0</v>
      </c>
      <c r="S276" s="19">
        <f t="shared" si="77"/>
        <v>0</v>
      </c>
      <c r="T276" s="19">
        <f t="shared" si="77"/>
        <v>0</v>
      </c>
      <c r="U276" s="19">
        <f t="shared" si="77"/>
        <v>0</v>
      </c>
      <c r="V276" s="19">
        <f t="shared" si="77"/>
        <v>0</v>
      </c>
      <c r="W276" s="19">
        <f>VLOOKUP(Z276,主线配置!F:G,2,FALSE)</f>
        <v>1000272</v>
      </c>
      <c r="X276" s="19">
        <f>VLOOKUP(Z276,主线配置!H:J,3,FALSE)</f>
        <v>48</v>
      </c>
      <c r="Y276" s="11" t="str">
        <f>VLOOKUP(Z276,主线配置!H:I,2,FALSE)</f>
        <v>甲虫精</v>
      </c>
      <c r="Z276" s="11">
        <f t="shared" si="78"/>
        <v>272</v>
      </c>
    </row>
    <row r="277" spans="1:26" s="11" customFormat="1" x14ac:dyDescent="0.15">
      <c r="A277" s="19">
        <f t="shared" si="75"/>
        <v>1000273</v>
      </c>
      <c r="B277" s="19">
        <f t="shared" si="76"/>
        <v>0</v>
      </c>
      <c r="C277" s="19">
        <f t="shared" si="76"/>
        <v>0</v>
      </c>
      <c r="D277" s="19">
        <f t="shared" si="76"/>
        <v>0</v>
      </c>
      <c r="E277" s="19">
        <f t="shared" si="76"/>
        <v>0</v>
      </c>
      <c r="F277" s="19">
        <f>VLOOKUP(Z277,主线配置!H:N,6,FALSE)</f>
        <v>35753</v>
      </c>
      <c r="G277" s="19">
        <f>VLOOKUP(Z277,主线配置!H:N,4,FALSE)</f>
        <v>22346</v>
      </c>
      <c r="H277" s="19">
        <f t="shared" si="74"/>
        <v>0</v>
      </c>
      <c r="I277" s="19">
        <f>VLOOKUP(Z277,主线配置!H:N,5,FALSE)</f>
        <v>22346</v>
      </c>
      <c r="J277" s="19">
        <f t="shared" si="77"/>
        <v>0</v>
      </c>
      <c r="K277" s="19">
        <f t="shared" si="77"/>
        <v>100</v>
      </c>
      <c r="L277" s="19">
        <f t="shared" si="77"/>
        <v>0</v>
      </c>
      <c r="M277" s="19">
        <f t="shared" si="77"/>
        <v>0</v>
      </c>
      <c r="N277" s="19">
        <f t="shared" si="77"/>
        <v>95</v>
      </c>
      <c r="O277" s="19">
        <f t="shared" si="77"/>
        <v>0</v>
      </c>
      <c r="P277" s="19">
        <f t="shared" si="77"/>
        <v>0</v>
      </c>
      <c r="Q277" s="19">
        <f t="shared" si="77"/>
        <v>0</v>
      </c>
      <c r="R277" s="19">
        <f t="shared" si="77"/>
        <v>0</v>
      </c>
      <c r="S277" s="19">
        <f t="shared" si="77"/>
        <v>0</v>
      </c>
      <c r="T277" s="19">
        <f t="shared" si="77"/>
        <v>0</v>
      </c>
      <c r="U277" s="19">
        <f t="shared" si="77"/>
        <v>0</v>
      </c>
      <c r="V277" s="19">
        <f t="shared" si="77"/>
        <v>0</v>
      </c>
      <c r="W277" s="19">
        <f>VLOOKUP(Z277,主线配置!F:G,2,FALSE)</f>
        <v>1000273</v>
      </c>
      <c r="X277" s="19">
        <f>VLOOKUP(Z277,主线配置!H:J,3,FALSE)</f>
        <v>48</v>
      </c>
      <c r="Y277" s="11" t="str">
        <f>VLOOKUP(Z277,主线配置!H:I,2,FALSE)</f>
        <v>小花精</v>
      </c>
      <c r="Z277" s="11">
        <f t="shared" si="78"/>
        <v>273</v>
      </c>
    </row>
    <row r="278" spans="1:26" s="11" customFormat="1" x14ac:dyDescent="0.15">
      <c r="A278" s="19">
        <f t="shared" si="75"/>
        <v>1000274</v>
      </c>
      <c r="B278" s="19">
        <f t="shared" si="76"/>
        <v>0</v>
      </c>
      <c r="C278" s="19">
        <f t="shared" si="76"/>
        <v>0</v>
      </c>
      <c r="D278" s="19">
        <f t="shared" si="76"/>
        <v>0</v>
      </c>
      <c r="E278" s="19">
        <f t="shared" si="76"/>
        <v>0</v>
      </c>
      <c r="F278" s="19">
        <f>VLOOKUP(Z278,主线配置!H:N,6,FALSE)</f>
        <v>45287</v>
      </c>
      <c r="G278" s="19">
        <f>VLOOKUP(Z278,主线配置!H:N,4,FALSE)</f>
        <v>17876</v>
      </c>
      <c r="H278" s="19">
        <f t="shared" si="74"/>
        <v>0</v>
      </c>
      <c r="I278" s="19">
        <f>VLOOKUP(Z278,主线配置!H:N,5,FALSE)</f>
        <v>26815</v>
      </c>
      <c r="J278" s="19">
        <f t="shared" si="77"/>
        <v>0</v>
      </c>
      <c r="K278" s="19">
        <f t="shared" si="77"/>
        <v>100</v>
      </c>
      <c r="L278" s="19">
        <f t="shared" si="77"/>
        <v>0</v>
      </c>
      <c r="M278" s="19">
        <f t="shared" si="77"/>
        <v>0</v>
      </c>
      <c r="N278" s="19">
        <f t="shared" si="77"/>
        <v>95</v>
      </c>
      <c r="O278" s="19">
        <f t="shared" si="77"/>
        <v>0</v>
      </c>
      <c r="P278" s="19">
        <f t="shared" si="77"/>
        <v>0</v>
      </c>
      <c r="Q278" s="19">
        <f t="shared" si="77"/>
        <v>0</v>
      </c>
      <c r="R278" s="19">
        <f t="shared" si="77"/>
        <v>0</v>
      </c>
      <c r="S278" s="19">
        <f t="shared" si="77"/>
        <v>0</v>
      </c>
      <c r="T278" s="19">
        <f t="shared" si="77"/>
        <v>0</v>
      </c>
      <c r="U278" s="19">
        <f t="shared" si="77"/>
        <v>0</v>
      </c>
      <c r="V278" s="19">
        <f t="shared" si="77"/>
        <v>0</v>
      </c>
      <c r="W278" s="19">
        <f>VLOOKUP(Z278,主线配置!F:G,2,FALSE)</f>
        <v>1000274</v>
      </c>
      <c r="X278" s="19">
        <f>VLOOKUP(Z278,主线配置!H:J,3,FALSE)</f>
        <v>48</v>
      </c>
      <c r="Y278" s="11" t="str">
        <f>VLOOKUP(Z278,主线配置!H:I,2,FALSE)</f>
        <v>藤蔓怪</v>
      </c>
      <c r="Z278" s="11">
        <f t="shared" si="78"/>
        <v>274</v>
      </c>
    </row>
    <row r="279" spans="1:26" s="11" customFormat="1" x14ac:dyDescent="0.15">
      <c r="A279" s="19">
        <f t="shared" si="75"/>
        <v>1000275</v>
      </c>
      <c r="B279" s="19">
        <f t="shared" ref="B279:E294" si="79">B278</f>
        <v>0</v>
      </c>
      <c r="C279" s="19">
        <f t="shared" si="79"/>
        <v>0</v>
      </c>
      <c r="D279" s="19">
        <f t="shared" si="79"/>
        <v>0</v>
      </c>
      <c r="E279" s="19">
        <f t="shared" si="79"/>
        <v>0</v>
      </c>
      <c r="F279" s="19">
        <f>VLOOKUP(Z279,主线配置!H:N,6,FALSE)</f>
        <v>28602</v>
      </c>
      <c r="G279" s="19">
        <f>VLOOKUP(Z279,主线配置!H:N,4,FALSE)</f>
        <v>26815</v>
      </c>
      <c r="H279" s="19">
        <f t="shared" si="74"/>
        <v>0</v>
      </c>
      <c r="I279" s="19">
        <f>VLOOKUP(Z279,主线配置!H:N,5,FALSE)</f>
        <v>22346</v>
      </c>
      <c r="J279" s="19">
        <f t="shared" ref="J279:V294" si="80">J278</f>
        <v>0</v>
      </c>
      <c r="K279" s="19">
        <f t="shared" si="80"/>
        <v>100</v>
      </c>
      <c r="L279" s="19">
        <f t="shared" si="80"/>
        <v>0</v>
      </c>
      <c r="M279" s="19">
        <f t="shared" si="80"/>
        <v>0</v>
      </c>
      <c r="N279" s="19">
        <f t="shared" si="80"/>
        <v>95</v>
      </c>
      <c r="O279" s="19">
        <f t="shared" si="80"/>
        <v>0</v>
      </c>
      <c r="P279" s="19">
        <f t="shared" si="80"/>
        <v>0</v>
      </c>
      <c r="Q279" s="19">
        <f t="shared" si="80"/>
        <v>0</v>
      </c>
      <c r="R279" s="19">
        <f t="shared" si="80"/>
        <v>0</v>
      </c>
      <c r="S279" s="19">
        <f t="shared" si="80"/>
        <v>0</v>
      </c>
      <c r="T279" s="19">
        <f t="shared" si="80"/>
        <v>0</v>
      </c>
      <c r="U279" s="19">
        <f t="shared" si="80"/>
        <v>0</v>
      </c>
      <c r="V279" s="19">
        <f t="shared" si="80"/>
        <v>0</v>
      </c>
      <c r="W279" s="19">
        <f>VLOOKUP(Z279,主线配置!F:G,2,FALSE)</f>
        <v>1000275</v>
      </c>
      <c r="X279" s="19">
        <f>VLOOKUP(Z279,主线配置!H:J,3,FALSE)</f>
        <v>48</v>
      </c>
      <c r="Y279" s="11" t="str">
        <f>VLOOKUP(Z279,主线配置!H:I,2,FALSE)</f>
        <v>黄蜂怪</v>
      </c>
      <c r="Z279" s="11">
        <f t="shared" si="78"/>
        <v>275</v>
      </c>
    </row>
    <row r="280" spans="1:26" s="11" customFormat="1" x14ac:dyDescent="0.15">
      <c r="A280" s="19">
        <f t="shared" si="75"/>
        <v>1000276</v>
      </c>
      <c r="B280" s="19">
        <f t="shared" si="79"/>
        <v>0</v>
      </c>
      <c r="C280" s="19">
        <f t="shared" si="79"/>
        <v>0</v>
      </c>
      <c r="D280" s="19">
        <f t="shared" si="79"/>
        <v>0</v>
      </c>
      <c r="E280" s="19">
        <f t="shared" si="79"/>
        <v>0</v>
      </c>
      <c r="F280" s="19">
        <f>VLOOKUP(Z280,主线配置!H:N,6,FALSE)</f>
        <v>35753</v>
      </c>
      <c r="G280" s="19">
        <f>VLOOKUP(Z280,主线配置!H:N,4,FALSE)</f>
        <v>22346</v>
      </c>
      <c r="H280" s="19">
        <f t="shared" si="74"/>
        <v>0</v>
      </c>
      <c r="I280" s="19">
        <f>VLOOKUP(Z280,主线配置!H:N,5,FALSE)</f>
        <v>22346</v>
      </c>
      <c r="J280" s="19">
        <f t="shared" si="80"/>
        <v>0</v>
      </c>
      <c r="K280" s="19">
        <f t="shared" si="80"/>
        <v>100</v>
      </c>
      <c r="L280" s="19">
        <f t="shared" si="80"/>
        <v>0</v>
      </c>
      <c r="M280" s="19">
        <f t="shared" si="80"/>
        <v>0</v>
      </c>
      <c r="N280" s="19">
        <f t="shared" si="80"/>
        <v>95</v>
      </c>
      <c r="O280" s="19">
        <f t="shared" si="80"/>
        <v>0</v>
      </c>
      <c r="P280" s="19">
        <f t="shared" si="80"/>
        <v>0</v>
      </c>
      <c r="Q280" s="19">
        <f t="shared" si="80"/>
        <v>0</v>
      </c>
      <c r="R280" s="19">
        <f t="shared" si="80"/>
        <v>0</v>
      </c>
      <c r="S280" s="19">
        <f t="shared" si="80"/>
        <v>0</v>
      </c>
      <c r="T280" s="19">
        <f t="shared" si="80"/>
        <v>0</v>
      </c>
      <c r="U280" s="19">
        <f t="shared" si="80"/>
        <v>0</v>
      </c>
      <c r="V280" s="19">
        <f t="shared" si="80"/>
        <v>0</v>
      </c>
      <c r="W280" s="19">
        <f>VLOOKUP(Z280,主线配置!F:G,2,FALSE)</f>
        <v>1000276</v>
      </c>
      <c r="X280" s="19">
        <f>VLOOKUP(Z280,主线配置!H:J,3,FALSE)</f>
        <v>48</v>
      </c>
      <c r="Y280" s="11" t="str">
        <f>VLOOKUP(Z280,主线配置!H:I,2,FALSE)</f>
        <v>小花精</v>
      </c>
      <c r="Z280" s="11">
        <f t="shared" si="78"/>
        <v>276</v>
      </c>
    </row>
    <row r="281" spans="1:26" s="11" customFormat="1" x14ac:dyDescent="0.15">
      <c r="A281" s="19">
        <f t="shared" si="75"/>
        <v>1000277</v>
      </c>
      <c r="B281" s="19">
        <f t="shared" si="79"/>
        <v>0</v>
      </c>
      <c r="C281" s="19">
        <f t="shared" si="79"/>
        <v>0</v>
      </c>
      <c r="D281" s="19">
        <f t="shared" si="79"/>
        <v>0</v>
      </c>
      <c r="E281" s="19">
        <f t="shared" si="79"/>
        <v>0</v>
      </c>
      <c r="F281" s="19">
        <f>VLOOKUP(Z281,主线配置!H:N,6,FALSE)</f>
        <v>35753</v>
      </c>
      <c r="G281" s="19">
        <f>VLOOKUP(Z281,主线配置!H:N,4,FALSE)</f>
        <v>22346</v>
      </c>
      <c r="H281" s="19">
        <f t="shared" si="74"/>
        <v>0</v>
      </c>
      <c r="I281" s="19">
        <f>VLOOKUP(Z281,主线配置!H:N,5,FALSE)</f>
        <v>22346</v>
      </c>
      <c r="J281" s="19">
        <f t="shared" si="80"/>
        <v>0</v>
      </c>
      <c r="K281" s="19">
        <f t="shared" si="80"/>
        <v>100</v>
      </c>
      <c r="L281" s="19">
        <f t="shared" si="80"/>
        <v>0</v>
      </c>
      <c r="M281" s="19">
        <f t="shared" si="80"/>
        <v>0</v>
      </c>
      <c r="N281" s="19">
        <f t="shared" si="80"/>
        <v>95</v>
      </c>
      <c r="O281" s="19">
        <f t="shared" si="80"/>
        <v>0</v>
      </c>
      <c r="P281" s="19">
        <f t="shared" si="80"/>
        <v>0</v>
      </c>
      <c r="Q281" s="19">
        <f t="shared" si="80"/>
        <v>0</v>
      </c>
      <c r="R281" s="19">
        <f t="shared" si="80"/>
        <v>0</v>
      </c>
      <c r="S281" s="19">
        <f t="shared" si="80"/>
        <v>0</v>
      </c>
      <c r="T281" s="19">
        <f t="shared" si="80"/>
        <v>0</v>
      </c>
      <c r="U281" s="19">
        <f t="shared" si="80"/>
        <v>0</v>
      </c>
      <c r="V281" s="19">
        <f t="shared" si="80"/>
        <v>0</v>
      </c>
      <c r="W281" s="19">
        <f>VLOOKUP(Z281,主线配置!F:G,2,FALSE)</f>
        <v>1000277</v>
      </c>
      <c r="X281" s="19">
        <f>VLOOKUP(Z281,主线配置!H:J,3,FALSE)</f>
        <v>48</v>
      </c>
      <c r="Y281" s="11" t="str">
        <f>VLOOKUP(Z281,主线配置!H:I,2,FALSE)</f>
        <v>小蘑菇</v>
      </c>
      <c r="Z281" s="11">
        <f t="shared" si="78"/>
        <v>277</v>
      </c>
    </row>
    <row r="282" spans="1:26" s="11" customFormat="1" x14ac:dyDescent="0.15">
      <c r="A282" s="19">
        <f t="shared" si="75"/>
        <v>1000278</v>
      </c>
      <c r="B282" s="19">
        <f t="shared" si="79"/>
        <v>0</v>
      </c>
      <c r="C282" s="19">
        <f t="shared" si="79"/>
        <v>0</v>
      </c>
      <c r="D282" s="19">
        <f t="shared" si="79"/>
        <v>0</v>
      </c>
      <c r="E282" s="19">
        <f t="shared" si="79"/>
        <v>0</v>
      </c>
      <c r="F282" s="19">
        <f>VLOOKUP(Z282,主线配置!H:N,6,FALSE)</f>
        <v>35753</v>
      </c>
      <c r="G282" s="19">
        <f>VLOOKUP(Z282,主线配置!H:N,4,FALSE)</f>
        <v>22346</v>
      </c>
      <c r="H282" s="19">
        <f t="shared" si="74"/>
        <v>0</v>
      </c>
      <c r="I282" s="19">
        <f>VLOOKUP(Z282,主线配置!H:N,5,FALSE)</f>
        <v>22346</v>
      </c>
      <c r="J282" s="19">
        <f t="shared" si="80"/>
        <v>0</v>
      </c>
      <c r="K282" s="19">
        <f t="shared" si="80"/>
        <v>100</v>
      </c>
      <c r="L282" s="19">
        <f t="shared" si="80"/>
        <v>0</v>
      </c>
      <c r="M282" s="19">
        <f t="shared" si="80"/>
        <v>0</v>
      </c>
      <c r="N282" s="19">
        <f t="shared" si="80"/>
        <v>95</v>
      </c>
      <c r="O282" s="19">
        <f t="shared" si="80"/>
        <v>0</v>
      </c>
      <c r="P282" s="19">
        <f t="shared" si="80"/>
        <v>0</v>
      </c>
      <c r="Q282" s="19">
        <f t="shared" si="80"/>
        <v>0</v>
      </c>
      <c r="R282" s="19">
        <f t="shared" si="80"/>
        <v>0</v>
      </c>
      <c r="S282" s="19">
        <f t="shared" si="80"/>
        <v>0</v>
      </c>
      <c r="T282" s="19">
        <f t="shared" si="80"/>
        <v>0</v>
      </c>
      <c r="U282" s="19">
        <f t="shared" si="80"/>
        <v>0</v>
      </c>
      <c r="V282" s="19">
        <f t="shared" si="80"/>
        <v>0</v>
      </c>
      <c r="W282" s="19">
        <f>VLOOKUP(Z282,主线配置!F:G,2,FALSE)</f>
        <v>1000278</v>
      </c>
      <c r="X282" s="19">
        <f>VLOOKUP(Z282,主线配置!H:J,3,FALSE)</f>
        <v>48</v>
      </c>
      <c r="Y282" s="11" t="str">
        <f>VLOOKUP(Z282,主线配置!H:I,2,FALSE)</f>
        <v>小蘑菇</v>
      </c>
      <c r="Z282" s="11">
        <f t="shared" si="78"/>
        <v>278</v>
      </c>
    </row>
    <row r="283" spans="1:26" s="11" customFormat="1" x14ac:dyDescent="0.15">
      <c r="A283" s="19">
        <f t="shared" si="75"/>
        <v>1000279</v>
      </c>
      <c r="B283" s="19">
        <f t="shared" si="79"/>
        <v>0</v>
      </c>
      <c r="C283" s="19">
        <f t="shared" si="79"/>
        <v>0</v>
      </c>
      <c r="D283" s="19">
        <f t="shared" si="79"/>
        <v>0</v>
      </c>
      <c r="E283" s="19">
        <f t="shared" si="79"/>
        <v>0</v>
      </c>
      <c r="F283" s="19">
        <f>VLOOKUP(Z283,主线配置!H:N,6,FALSE)</f>
        <v>47671</v>
      </c>
      <c r="G283" s="19">
        <f>VLOOKUP(Z283,主线配置!H:N,4,FALSE)</f>
        <v>17876</v>
      </c>
      <c r="H283" s="19">
        <f t="shared" si="74"/>
        <v>0</v>
      </c>
      <c r="I283" s="19">
        <f>VLOOKUP(Z283,主线配置!H:N,5,FALSE)</f>
        <v>22346</v>
      </c>
      <c r="J283" s="19">
        <f t="shared" si="80"/>
        <v>0</v>
      </c>
      <c r="K283" s="19">
        <f t="shared" si="80"/>
        <v>100</v>
      </c>
      <c r="L283" s="19">
        <f t="shared" si="80"/>
        <v>0</v>
      </c>
      <c r="M283" s="19">
        <f t="shared" si="80"/>
        <v>0</v>
      </c>
      <c r="N283" s="19">
        <f t="shared" si="80"/>
        <v>95</v>
      </c>
      <c r="O283" s="19">
        <f t="shared" si="80"/>
        <v>0</v>
      </c>
      <c r="P283" s="19">
        <f t="shared" si="80"/>
        <v>0</v>
      </c>
      <c r="Q283" s="19">
        <f t="shared" si="80"/>
        <v>0</v>
      </c>
      <c r="R283" s="19">
        <f t="shared" si="80"/>
        <v>0</v>
      </c>
      <c r="S283" s="19">
        <f t="shared" si="80"/>
        <v>0</v>
      </c>
      <c r="T283" s="19">
        <f t="shared" si="80"/>
        <v>0</v>
      </c>
      <c r="U283" s="19">
        <f t="shared" si="80"/>
        <v>0</v>
      </c>
      <c r="V283" s="19">
        <f t="shared" si="80"/>
        <v>0</v>
      </c>
      <c r="W283" s="19">
        <f>VLOOKUP(Z283,主线配置!F:G,2,FALSE)</f>
        <v>1000279</v>
      </c>
      <c r="X283" s="19">
        <f>VLOOKUP(Z283,主线配置!H:J,3,FALSE)</f>
        <v>48</v>
      </c>
      <c r="Y283" s="11" t="str">
        <f>VLOOKUP(Z283,主线配置!H:I,2,FALSE)</f>
        <v>树妖</v>
      </c>
      <c r="Z283" s="11">
        <f t="shared" si="78"/>
        <v>279</v>
      </c>
    </row>
    <row r="284" spans="1:26" s="11" customFormat="1" x14ac:dyDescent="0.15">
      <c r="A284" s="19">
        <f t="shared" si="75"/>
        <v>1000280</v>
      </c>
      <c r="B284" s="19">
        <f t="shared" si="79"/>
        <v>0</v>
      </c>
      <c r="C284" s="19">
        <f t="shared" si="79"/>
        <v>0</v>
      </c>
      <c r="D284" s="19">
        <f t="shared" si="79"/>
        <v>0</v>
      </c>
      <c r="E284" s="19">
        <f t="shared" si="79"/>
        <v>0</v>
      </c>
      <c r="F284" s="19">
        <f>VLOOKUP(Z284,主线配置!H:N,6,FALSE)</f>
        <v>28602</v>
      </c>
      <c r="G284" s="19">
        <f>VLOOKUP(Z284,主线配置!H:N,4,FALSE)</f>
        <v>26815</v>
      </c>
      <c r="H284" s="19">
        <f t="shared" si="74"/>
        <v>0</v>
      </c>
      <c r="I284" s="19">
        <f>VLOOKUP(Z284,主线配置!H:N,5,FALSE)</f>
        <v>22346</v>
      </c>
      <c r="J284" s="19">
        <f t="shared" si="80"/>
        <v>0</v>
      </c>
      <c r="K284" s="19">
        <f t="shared" si="80"/>
        <v>100</v>
      </c>
      <c r="L284" s="19">
        <f t="shared" si="80"/>
        <v>0</v>
      </c>
      <c r="M284" s="19">
        <f t="shared" si="80"/>
        <v>0</v>
      </c>
      <c r="N284" s="19">
        <f t="shared" si="80"/>
        <v>95</v>
      </c>
      <c r="O284" s="19">
        <f t="shared" si="80"/>
        <v>0</v>
      </c>
      <c r="P284" s="19">
        <f t="shared" si="80"/>
        <v>0</v>
      </c>
      <c r="Q284" s="19">
        <f t="shared" si="80"/>
        <v>0</v>
      </c>
      <c r="R284" s="19">
        <f t="shared" si="80"/>
        <v>0</v>
      </c>
      <c r="S284" s="19">
        <f t="shared" si="80"/>
        <v>0</v>
      </c>
      <c r="T284" s="19">
        <f t="shared" si="80"/>
        <v>0</v>
      </c>
      <c r="U284" s="19">
        <f t="shared" si="80"/>
        <v>0</v>
      </c>
      <c r="V284" s="19">
        <f t="shared" si="80"/>
        <v>0</v>
      </c>
      <c r="W284" s="19">
        <f>VLOOKUP(Z284,主线配置!F:G,2,FALSE)</f>
        <v>1000280</v>
      </c>
      <c r="X284" s="19">
        <f>VLOOKUP(Z284,主线配置!H:J,3,FALSE)</f>
        <v>48</v>
      </c>
      <c r="Y284" s="11" t="str">
        <f>VLOOKUP(Z284,主线配置!H:I,2,FALSE)</f>
        <v>黄蜂怪</v>
      </c>
      <c r="Z284" s="11">
        <f t="shared" si="78"/>
        <v>280</v>
      </c>
    </row>
    <row r="285" spans="1:26" s="11" customFormat="1" x14ac:dyDescent="0.15">
      <c r="A285" s="19">
        <f t="shared" si="75"/>
        <v>1000281</v>
      </c>
      <c r="B285" s="19">
        <f t="shared" si="79"/>
        <v>0</v>
      </c>
      <c r="C285" s="19">
        <f t="shared" si="79"/>
        <v>0</v>
      </c>
      <c r="D285" s="19">
        <f t="shared" si="79"/>
        <v>0</v>
      </c>
      <c r="E285" s="19">
        <f t="shared" si="79"/>
        <v>0</v>
      </c>
      <c r="F285" s="19">
        <f>VLOOKUP(Z285,主线配置!H:N,6,FALSE)</f>
        <v>35753</v>
      </c>
      <c r="G285" s="19">
        <f>VLOOKUP(Z285,主线配置!H:N,4,FALSE)</f>
        <v>22346</v>
      </c>
      <c r="H285" s="19">
        <f t="shared" si="74"/>
        <v>0</v>
      </c>
      <c r="I285" s="19">
        <f>VLOOKUP(Z285,主线配置!H:N,5,FALSE)</f>
        <v>22346</v>
      </c>
      <c r="J285" s="19">
        <f t="shared" si="80"/>
        <v>0</v>
      </c>
      <c r="K285" s="19">
        <f t="shared" si="80"/>
        <v>100</v>
      </c>
      <c r="L285" s="19">
        <f t="shared" si="80"/>
        <v>0</v>
      </c>
      <c r="M285" s="19">
        <f t="shared" si="80"/>
        <v>0</v>
      </c>
      <c r="N285" s="19">
        <f t="shared" si="80"/>
        <v>95</v>
      </c>
      <c r="O285" s="19">
        <f t="shared" si="80"/>
        <v>0</v>
      </c>
      <c r="P285" s="19">
        <f t="shared" si="80"/>
        <v>0</v>
      </c>
      <c r="Q285" s="19">
        <f t="shared" si="80"/>
        <v>0</v>
      </c>
      <c r="R285" s="19">
        <f t="shared" si="80"/>
        <v>0</v>
      </c>
      <c r="S285" s="19">
        <f t="shared" si="80"/>
        <v>0</v>
      </c>
      <c r="T285" s="19">
        <f t="shared" si="80"/>
        <v>0</v>
      </c>
      <c r="U285" s="19">
        <f t="shared" si="80"/>
        <v>0</v>
      </c>
      <c r="V285" s="19">
        <f t="shared" si="80"/>
        <v>0</v>
      </c>
      <c r="W285" s="19">
        <f>VLOOKUP(Z285,主线配置!F:G,2,FALSE)</f>
        <v>1000281</v>
      </c>
      <c r="X285" s="19">
        <f>VLOOKUP(Z285,主线配置!H:J,3,FALSE)</f>
        <v>48</v>
      </c>
      <c r="Y285" s="11" t="str">
        <f>VLOOKUP(Z285,主线配置!H:I,2,FALSE)</f>
        <v>小花精</v>
      </c>
      <c r="Z285" s="11">
        <f t="shared" si="78"/>
        <v>281</v>
      </c>
    </row>
    <row r="286" spans="1:26" s="11" customFormat="1" x14ac:dyDescent="0.15">
      <c r="A286" s="19">
        <f t="shared" si="75"/>
        <v>1000282</v>
      </c>
      <c r="B286" s="19">
        <f t="shared" si="79"/>
        <v>0</v>
      </c>
      <c r="C286" s="19">
        <f t="shared" si="79"/>
        <v>0</v>
      </c>
      <c r="D286" s="19">
        <f t="shared" si="79"/>
        <v>0</v>
      </c>
      <c r="E286" s="19">
        <f t="shared" si="79"/>
        <v>0</v>
      </c>
      <c r="F286" s="19">
        <f>VLOOKUP(Z286,主线配置!H:N,6,FALSE)</f>
        <v>44004</v>
      </c>
      <c r="G286" s="19">
        <f>VLOOKUP(Z286,主线配置!H:N,4,FALSE)</f>
        <v>18994</v>
      </c>
      <c r="H286" s="19">
        <f t="shared" si="74"/>
        <v>0</v>
      </c>
      <c r="I286" s="19">
        <f>VLOOKUP(Z286,主线配置!H:N,5,FALSE)</f>
        <v>22346</v>
      </c>
      <c r="J286" s="19">
        <f t="shared" si="80"/>
        <v>0</v>
      </c>
      <c r="K286" s="19">
        <f t="shared" si="80"/>
        <v>100</v>
      </c>
      <c r="L286" s="19">
        <f t="shared" si="80"/>
        <v>0</v>
      </c>
      <c r="M286" s="19">
        <f t="shared" si="80"/>
        <v>0</v>
      </c>
      <c r="N286" s="19">
        <f t="shared" si="80"/>
        <v>95</v>
      </c>
      <c r="O286" s="19">
        <f t="shared" si="80"/>
        <v>0</v>
      </c>
      <c r="P286" s="19">
        <f t="shared" si="80"/>
        <v>0</v>
      </c>
      <c r="Q286" s="19">
        <f t="shared" si="80"/>
        <v>0</v>
      </c>
      <c r="R286" s="19">
        <f t="shared" si="80"/>
        <v>0</v>
      </c>
      <c r="S286" s="19">
        <f t="shared" si="80"/>
        <v>0</v>
      </c>
      <c r="T286" s="19">
        <f t="shared" si="80"/>
        <v>0</v>
      </c>
      <c r="U286" s="19">
        <f t="shared" si="80"/>
        <v>0</v>
      </c>
      <c r="V286" s="19">
        <f t="shared" si="80"/>
        <v>0</v>
      </c>
      <c r="W286" s="19">
        <f>VLOOKUP(Z286,主线配置!F:G,2,FALSE)</f>
        <v>1000282</v>
      </c>
      <c r="X286" s="19">
        <f>VLOOKUP(Z286,主线配置!H:J,3,FALSE)</f>
        <v>48</v>
      </c>
      <c r="Y286" s="11" t="str">
        <f>VLOOKUP(Z286,主线配置!H:I,2,FALSE)</f>
        <v>甲虫精</v>
      </c>
      <c r="Z286" s="11">
        <f t="shared" si="78"/>
        <v>282</v>
      </c>
    </row>
    <row r="287" spans="1:26" s="11" customFormat="1" x14ac:dyDescent="0.15">
      <c r="A287" s="19">
        <f t="shared" si="75"/>
        <v>1000283</v>
      </c>
      <c r="B287" s="19">
        <f t="shared" si="79"/>
        <v>0</v>
      </c>
      <c r="C287" s="19">
        <f t="shared" si="79"/>
        <v>0</v>
      </c>
      <c r="D287" s="19">
        <f t="shared" si="79"/>
        <v>0</v>
      </c>
      <c r="E287" s="19">
        <f t="shared" si="79"/>
        <v>0</v>
      </c>
      <c r="F287" s="19">
        <f>VLOOKUP(Z287,主线配置!H:N,6,FALSE)</f>
        <v>44004</v>
      </c>
      <c r="G287" s="19">
        <f>VLOOKUP(Z287,主线配置!H:N,4,FALSE)</f>
        <v>18994</v>
      </c>
      <c r="H287" s="19">
        <f t="shared" si="74"/>
        <v>0</v>
      </c>
      <c r="I287" s="19">
        <f>VLOOKUP(Z287,主线配置!H:N,5,FALSE)</f>
        <v>22346</v>
      </c>
      <c r="J287" s="19">
        <f t="shared" si="80"/>
        <v>0</v>
      </c>
      <c r="K287" s="19">
        <f t="shared" si="80"/>
        <v>100</v>
      </c>
      <c r="L287" s="19">
        <f t="shared" si="80"/>
        <v>0</v>
      </c>
      <c r="M287" s="19">
        <f t="shared" si="80"/>
        <v>0</v>
      </c>
      <c r="N287" s="19">
        <f t="shared" si="80"/>
        <v>95</v>
      </c>
      <c r="O287" s="19">
        <f t="shared" si="80"/>
        <v>0</v>
      </c>
      <c r="P287" s="19">
        <f t="shared" si="80"/>
        <v>0</v>
      </c>
      <c r="Q287" s="19">
        <f t="shared" si="80"/>
        <v>0</v>
      </c>
      <c r="R287" s="19">
        <f t="shared" si="80"/>
        <v>0</v>
      </c>
      <c r="S287" s="19">
        <f t="shared" si="80"/>
        <v>0</v>
      </c>
      <c r="T287" s="19">
        <f t="shared" si="80"/>
        <v>0</v>
      </c>
      <c r="U287" s="19">
        <f t="shared" si="80"/>
        <v>0</v>
      </c>
      <c r="V287" s="19">
        <f t="shared" si="80"/>
        <v>0</v>
      </c>
      <c r="W287" s="19">
        <f>VLOOKUP(Z287,主线配置!F:G,2,FALSE)</f>
        <v>1000283</v>
      </c>
      <c r="X287" s="19">
        <f>VLOOKUP(Z287,主线配置!H:J,3,FALSE)</f>
        <v>48</v>
      </c>
      <c r="Y287" s="11" t="str">
        <f>VLOOKUP(Z287,主线配置!H:I,2,FALSE)</f>
        <v>甲虫精</v>
      </c>
      <c r="Z287" s="11">
        <f t="shared" si="78"/>
        <v>283</v>
      </c>
    </row>
    <row r="288" spans="1:26" s="11" customFormat="1" x14ac:dyDescent="0.15">
      <c r="A288" s="19">
        <f t="shared" si="75"/>
        <v>1000284</v>
      </c>
      <c r="B288" s="19">
        <f t="shared" si="79"/>
        <v>0</v>
      </c>
      <c r="C288" s="19">
        <f t="shared" si="79"/>
        <v>0</v>
      </c>
      <c r="D288" s="19">
        <f t="shared" si="79"/>
        <v>0</v>
      </c>
      <c r="E288" s="19">
        <f t="shared" si="79"/>
        <v>0</v>
      </c>
      <c r="F288" s="19">
        <f>VLOOKUP(Z288,主线配置!H:N,6,FALSE)</f>
        <v>35753</v>
      </c>
      <c r="G288" s="19">
        <f>VLOOKUP(Z288,主线配置!H:N,4,FALSE)</f>
        <v>22346</v>
      </c>
      <c r="H288" s="19">
        <f t="shared" si="74"/>
        <v>0</v>
      </c>
      <c r="I288" s="19">
        <f>VLOOKUP(Z288,主线配置!H:N,5,FALSE)</f>
        <v>22346</v>
      </c>
      <c r="J288" s="19">
        <f t="shared" si="80"/>
        <v>0</v>
      </c>
      <c r="K288" s="19">
        <f t="shared" si="80"/>
        <v>100</v>
      </c>
      <c r="L288" s="19">
        <f t="shared" si="80"/>
        <v>0</v>
      </c>
      <c r="M288" s="19">
        <f t="shared" si="80"/>
        <v>0</v>
      </c>
      <c r="N288" s="19">
        <f t="shared" si="80"/>
        <v>95</v>
      </c>
      <c r="O288" s="19">
        <f t="shared" si="80"/>
        <v>0</v>
      </c>
      <c r="P288" s="19">
        <f t="shared" si="80"/>
        <v>0</v>
      </c>
      <c r="Q288" s="19">
        <f t="shared" si="80"/>
        <v>0</v>
      </c>
      <c r="R288" s="19">
        <f t="shared" si="80"/>
        <v>0</v>
      </c>
      <c r="S288" s="19">
        <f t="shared" si="80"/>
        <v>0</v>
      </c>
      <c r="T288" s="19">
        <f t="shared" si="80"/>
        <v>0</v>
      </c>
      <c r="U288" s="19">
        <f t="shared" si="80"/>
        <v>0</v>
      </c>
      <c r="V288" s="19">
        <f t="shared" si="80"/>
        <v>0</v>
      </c>
      <c r="W288" s="19">
        <f>VLOOKUP(Z288,主线配置!F:G,2,FALSE)</f>
        <v>1000284</v>
      </c>
      <c r="X288" s="19">
        <f>VLOOKUP(Z288,主线配置!H:J,3,FALSE)</f>
        <v>48</v>
      </c>
      <c r="Y288" s="11" t="str">
        <f>VLOOKUP(Z288,主线配置!H:I,2,FALSE)</f>
        <v>小蘑菇</v>
      </c>
      <c r="Z288" s="11">
        <f t="shared" si="78"/>
        <v>284</v>
      </c>
    </row>
    <row r="289" spans="1:26" s="11" customFormat="1" x14ac:dyDescent="0.15">
      <c r="A289" s="19">
        <f t="shared" si="75"/>
        <v>1000285</v>
      </c>
      <c r="B289" s="19">
        <f t="shared" si="79"/>
        <v>0</v>
      </c>
      <c r="C289" s="19">
        <f t="shared" si="79"/>
        <v>0</v>
      </c>
      <c r="D289" s="19">
        <f t="shared" si="79"/>
        <v>0</v>
      </c>
      <c r="E289" s="19">
        <f t="shared" si="79"/>
        <v>0</v>
      </c>
      <c r="F289" s="19">
        <f>VLOOKUP(Z289,主线配置!H:N,6,FALSE)</f>
        <v>35753</v>
      </c>
      <c r="G289" s="19">
        <f>VLOOKUP(Z289,主线配置!H:N,4,FALSE)</f>
        <v>22346</v>
      </c>
      <c r="H289" s="19">
        <f t="shared" si="74"/>
        <v>0</v>
      </c>
      <c r="I289" s="19">
        <f>VLOOKUP(Z289,主线配置!H:N,5,FALSE)</f>
        <v>22346</v>
      </c>
      <c r="J289" s="19">
        <f t="shared" si="80"/>
        <v>0</v>
      </c>
      <c r="K289" s="19">
        <f t="shared" si="80"/>
        <v>100</v>
      </c>
      <c r="L289" s="19">
        <f t="shared" si="80"/>
        <v>0</v>
      </c>
      <c r="M289" s="19">
        <f t="shared" si="80"/>
        <v>0</v>
      </c>
      <c r="N289" s="19">
        <f t="shared" si="80"/>
        <v>95</v>
      </c>
      <c r="O289" s="19">
        <f t="shared" si="80"/>
        <v>0</v>
      </c>
      <c r="P289" s="19">
        <f t="shared" si="80"/>
        <v>0</v>
      </c>
      <c r="Q289" s="19">
        <f t="shared" si="80"/>
        <v>0</v>
      </c>
      <c r="R289" s="19">
        <f t="shared" si="80"/>
        <v>0</v>
      </c>
      <c r="S289" s="19">
        <f t="shared" si="80"/>
        <v>0</v>
      </c>
      <c r="T289" s="19">
        <f t="shared" si="80"/>
        <v>0</v>
      </c>
      <c r="U289" s="19">
        <f t="shared" si="80"/>
        <v>0</v>
      </c>
      <c r="V289" s="19">
        <f t="shared" si="80"/>
        <v>0</v>
      </c>
      <c r="W289" s="19">
        <f>VLOOKUP(Z289,主线配置!F:G,2,FALSE)</f>
        <v>1000285</v>
      </c>
      <c r="X289" s="19">
        <f>VLOOKUP(Z289,主线配置!H:J,3,FALSE)</f>
        <v>48</v>
      </c>
      <c r="Y289" s="11" t="str">
        <f>VLOOKUP(Z289,主线配置!H:I,2,FALSE)</f>
        <v>小蘑菇</v>
      </c>
      <c r="Z289" s="11">
        <f t="shared" si="78"/>
        <v>285</v>
      </c>
    </row>
    <row r="290" spans="1:26" s="11" customFormat="1" x14ac:dyDescent="0.15">
      <c r="A290" s="19">
        <f t="shared" si="75"/>
        <v>1000286</v>
      </c>
      <c r="B290" s="19">
        <f t="shared" si="79"/>
        <v>0</v>
      </c>
      <c r="C290" s="19">
        <f t="shared" si="79"/>
        <v>0</v>
      </c>
      <c r="D290" s="19">
        <f t="shared" si="79"/>
        <v>0</v>
      </c>
      <c r="E290" s="19">
        <f t="shared" si="79"/>
        <v>0</v>
      </c>
      <c r="F290" s="19">
        <f>VLOOKUP(Z290,主线配置!H:N,6,FALSE)</f>
        <v>31780</v>
      </c>
      <c r="G290" s="19">
        <f>VLOOKUP(Z290,主线配置!H:N,4,FALSE)</f>
        <v>24580</v>
      </c>
      <c r="H290" s="19">
        <f t="shared" si="74"/>
        <v>0</v>
      </c>
      <c r="I290" s="19">
        <f>VLOOKUP(Z290,主线配置!H:N,5,FALSE)</f>
        <v>22346</v>
      </c>
      <c r="J290" s="19">
        <f t="shared" si="80"/>
        <v>0</v>
      </c>
      <c r="K290" s="19">
        <f t="shared" si="80"/>
        <v>100</v>
      </c>
      <c r="L290" s="19">
        <f t="shared" si="80"/>
        <v>0</v>
      </c>
      <c r="M290" s="19">
        <f t="shared" si="80"/>
        <v>0</v>
      </c>
      <c r="N290" s="19">
        <f t="shared" si="80"/>
        <v>95</v>
      </c>
      <c r="O290" s="19">
        <f t="shared" si="80"/>
        <v>0</v>
      </c>
      <c r="P290" s="19">
        <f t="shared" si="80"/>
        <v>0</v>
      </c>
      <c r="Q290" s="19">
        <f t="shared" si="80"/>
        <v>0</v>
      </c>
      <c r="R290" s="19">
        <f t="shared" si="80"/>
        <v>0</v>
      </c>
      <c r="S290" s="19">
        <f t="shared" si="80"/>
        <v>0</v>
      </c>
      <c r="T290" s="19">
        <f t="shared" si="80"/>
        <v>0</v>
      </c>
      <c r="U290" s="19">
        <f t="shared" si="80"/>
        <v>0</v>
      </c>
      <c r="V290" s="19">
        <f t="shared" si="80"/>
        <v>0</v>
      </c>
      <c r="W290" s="19">
        <f>VLOOKUP(Z290,主线配置!F:G,2,FALSE)</f>
        <v>1000286</v>
      </c>
      <c r="X290" s="19">
        <f>VLOOKUP(Z290,主线配置!H:J,3,FALSE)</f>
        <v>48</v>
      </c>
      <c r="Y290" s="11" t="str">
        <f>VLOOKUP(Z290,主线配置!H:I,2,FALSE)</f>
        <v>毒蘑菇</v>
      </c>
      <c r="Z290" s="11">
        <f t="shared" si="78"/>
        <v>286</v>
      </c>
    </row>
    <row r="291" spans="1:26" s="11" customFormat="1" x14ac:dyDescent="0.15">
      <c r="A291" s="19">
        <f t="shared" si="75"/>
        <v>1000287</v>
      </c>
      <c r="B291" s="19">
        <f t="shared" si="79"/>
        <v>0</v>
      </c>
      <c r="C291" s="19">
        <f t="shared" si="79"/>
        <v>0</v>
      </c>
      <c r="D291" s="19">
        <f t="shared" si="79"/>
        <v>0</v>
      </c>
      <c r="E291" s="19">
        <f t="shared" si="79"/>
        <v>0</v>
      </c>
      <c r="F291" s="19">
        <f>VLOOKUP(Z291,主线配置!H:N,6,FALSE)</f>
        <v>45287</v>
      </c>
      <c r="G291" s="19">
        <f>VLOOKUP(Z291,主线配置!H:N,4,FALSE)</f>
        <v>17876</v>
      </c>
      <c r="H291" s="19">
        <f t="shared" si="74"/>
        <v>0</v>
      </c>
      <c r="I291" s="19">
        <f>VLOOKUP(Z291,主线配置!H:N,5,FALSE)</f>
        <v>26815</v>
      </c>
      <c r="J291" s="19">
        <f t="shared" si="80"/>
        <v>0</v>
      </c>
      <c r="K291" s="19">
        <f t="shared" si="80"/>
        <v>100</v>
      </c>
      <c r="L291" s="19">
        <f t="shared" si="80"/>
        <v>0</v>
      </c>
      <c r="M291" s="19">
        <f t="shared" si="80"/>
        <v>0</v>
      </c>
      <c r="N291" s="19">
        <f t="shared" si="80"/>
        <v>95</v>
      </c>
      <c r="O291" s="19">
        <f t="shared" si="80"/>
        <v>0</v>
      </c>
      <c r="P291" s="19">
        <f t="shared" si="80"/>
        <v>0</v>
      </c>
      <c r="Q291" s="19">
        <f t="shared" si="80"/>
        <v>0</v>
      </c>
      <c r="R291" s="19">
        <f t="shared" si="80"/>
        <v>0</v>
      </c>
      <c r="S291" s="19">
        <f t="shared" si="80"/>
        <v>0</v>
      </c>
      <c r="T291" s="19">
        <f t="shared" si="80"/>
        <v>0</v>
      </c>
      <c r="U291" s="19">
        <f t="shared" si="80"/>
        <v>0</v>
      </c>
      <c r="V291" s="19">
        <f t="shared" si="80"/>
        <v>0</v>
      </c>
      <c r="W291" s="19">
        <f>VLOOKUP(Z291,主线配置!F:G,2,FALSE)</f>
        <v>1000287</v>
      </c>
      <c r="X291" s="19">
        <f>VLOOKUP(Z291,主线配置!H:J,3,FALSE)</f>
        <v>48</v>
      </c>
      <c r="Y291" s="11" t="str">
        <f>VLOOKUP(Z291,主线配置!H:I,2,FALSE)</f>
        <v>藤蔓怪</v>
      </c>
      <c r="Z291" s="11">
        <f t="shared" si="78"/>
        <v>287</v>
      </c>
    </row>
    <row r="292" spans="1:26" s="11" customFormat="1" x14ac:dyDescent="0.15">
      <c r="A292" s="19">
        <f t="shared" si="75"/>
        <v>1000288</v>
      </c>
      <c r="B292" s="19">
        <f t="shared" si="79"/>
        <v>0</v>
      </c>
      <c r="C292" s="19">
        <f t="shared" si="79"/>
        <v>0</v>
      </c>
      <c r="D292" s="19">
        <f t="shared" si="79"/>
        <v>0</v>
      </c>
      <c r="E292" s="19">
        <f t="shared" si="79"/>
        <v>0</v>
      </c>
      <c r="F292" s="19">
        <f>VLOOKUP(Z292,主线配置!H:N,6,FALSE)</f>
        <v>35753</v>
      </c>
      <c r="G292" s="19">
        <f>VLOOKUP(Z292,主线配置!H:N,4,FALSE)</f>
        <v>22346</v>
      </c>
      <c r="H292" s="19">
        <f t="shared" si="74"/>
        <v>0</v>
      </c>
      <c r="I292" s="19">
        <f>VLOOKUP(Z292,主线配置!H:N,5,FALSE)</f>
        <v>22346</v>
      </c>
      <c r="J292" s="19">
        <f t="shared" si="80"/>
        <v>0</v>
      </c>
      <c r="K292" s="19">
        <f t="shared" si="80"/>
        <v>100</v>
      </c>
      <c r="L292" s="19">
        <f t="shared" si="80"/>
        <v>0</v>
      </c>
      <c r="M292" s="19">
        <f t="shared" si="80"/>
        <v>0</v>
      </c>
      <c r="N292" s="19">
        <f t="shared" si="80"/>
        <v>95</v>
      </c>
      <c r="O292" s="19">
        <f t="shared" si="80"/>
        <v>0</v>
      </c>
      <c r="P292" s="19">
        <f t="shared" si="80"/>
        <v>0</v>
      </c>
      <c r="Q292" s="19">
        <f t="shared" si="80"/>
        <v>0</v>
      </c>
      <c r="R292" s="19">
        <f t="shared" si="80"/>
        <v>0</v>
      </c>
      <c r="S292" s="19">
        <f t="shared" si="80"/>
        <v>0</v>
      </c>
      <c r="T292" s="19">
        <f t="shared" si="80"/>
        <v>0</v>
      </c>
      <c r="U292" s="19">
        <f t="shared" si="80"/>
        <v>0</v>
      </c>
      <c r="V292" s="19">
        <f t="shared" si="80"/>
        <v>0</v>
      </c>
      <c r="W292" s="19">
        <f>VLOOKUP(Z292,主线配置!F:G,2,FALSE)</f>
        <v>1000288</v>
      </c>
      <c r="X292" s="19">
        <f>VLOOKUP(Z292,主线配置!H:J,3,FALSE)</f>
        <v>48</v>
      </c>
      <c r="Y292" s="11" t="str">
        <f>VLOOKUP(Z292,主线配置!H:I,2,FALSE)</f>
        <v>小蘑菇</v>
      </c>
      <c r="Z292" s="11">
        <f t="shared" si="78"/>
        <v>288</v>
      </c>
    </row>
    <row r="293" spans="1:26" s="11" customFormat="1" x14ac:dyDescent="0.15">
      <c r="A293" s="19">
        <f t="shared" si="75"/>
        <v>1000289</v>
      </c>
      <c r="B293" s="19">
        <f t="shared" si="79"/>
        <v>0</v>
      </c>
      <c r="C293" s="19">
        <f t="shared" si="79"/>
        <v>0</v>
      </c>
      <c r="D293" s="19">
        <f t="shared" si="79"/>
        <v>0</v>
      </c>
      <c r="E293" s="19">
        <f t="shared" si="79"/>
        <v>0</v>
      </c>
      <c r="F293" s="19">
        <f>VLOOKUP(Z293,主线配置!H:N,6,FALSE)</f>
        <v>28602</v>
      </c>
      <c r="G293" s="19">
        <f>VLOOKUP(Z293,主线配置!H:N,4,FALSE)</f>
        <v>26815</v>
      </c>
      <c r="H293" s="19">
        <f t="shared" si="74"/>
        <v>0</v>
      </c>
      <c r="I293" s="19">
        <f>VLOOKUP(Z293,主线配置!H:N,5,FALSE)</f>
        <v>22346</v>
      </c>
      <c r="J293" s="19">
        <f t="shared" si="80"/>
        <v>0</v>
      </c>
      <c r="K293" s="19">
        <f t="shared" si="80"/>
        <v>100</v>
      </c>
      <c r="L293" s="19">
        <f t="shared" si="80"/>
        <v>0</v>
      </c>
      <c r="M293" s="19">
        <f t="shared" si="80"/>
        <v>0</v>
      </c>
      <c r="N293" s="19">
        <f t="shared" si="80"/>
        <v>95</v>
      </c>
      <c r="O293" s="19">
        <f t="shared" si="80"/>
        <v>0</v>
      </c>
      <c r="P293" s="19">
        <f t="shared" si="80"/>
        <v>0</v>
      </c>
      <c r="Q293" s="19">
        <f t="shared" si="80"/>
        <v>0</v>
      </c>
      <c r="R293" s="19">
        <f t="shared" si="80"/>
        <v>0</v>
      </c>
      <c r="S293" s="19">
        <f t="shared" si="80"/>
        <v>0</v>
      </c>
      <c r="T293" s="19">
        <f t="shared" si="80"/>
        <v>0</v>
      </c>
      <c r="U293" s="19">
        <f t="shared" si="80"/>
        <v>0</v>
      </c>
      <c r="V293" s="19">
        <f t="shared" si="80"/>
        <v>0</v>
      </c>
      <c r="W293" s="19">
        <f>VLOOKUP(Z293,主线配置!F:G,2,FALSE)</f>
        <v>1000289</v>
      </c>
      <c r="X293" s="19">
        <f>VLOOKUP(Z293,主线配置!H:J,3,FALSE)</f>
        <v>48</v>
      </c>
      <c r="Y293" s="11" t="str">
        <f>VLOOKUP(Z293,主线配置!H:I,2,FALSE)</f>
        <v>黄蜂怪</v>
      </c>
      <c r="Z293" s="11">
        <f t="shared" si="78"/>
        <v>289</v>
      </c>
    </row>
    <row r="294" spans="1:26" s="11" customFormat="1" x14ac:dyDescent="0.15">
      <c r="A294" s="19">
        <f t="shared" si="75"/>
        <v>1000290</v>
      </c>
      <c r="B294" s="19">
        <f t="shared" si="79"/>
        <v>0</v>
      </c>
      <c r="C294" s="19">
        <f t="shared" si="79"/>
        <v>0</v>
      </c>
      <c r="D294" s="19">
        <f t="shared" si="79"/>
        <v>0</v>
      </c>
      <c r="E294" s="19">
        <f t="shared" si="79"/>
        <v>0</v>
      </c>
      <c r="F294" s="19">
        <f>VLOOKUP(Z294,主线配置!H:N,6,FALSE)</f>
        <v>35753</v>
      </c>
      <c r="G294" s="19">
        <f>VLOOKUP(Z294,主线配置!H:N,4,FALSE)</f>
        <v>22346</v>
      </c>
      <c r="H294" s="19">
        <f t="shared" si="74"/>
        <v>0</v>
      </c>
      <c r="I294" s="19">
        <f>VLOOKUP(Z294,主线配置!H:N,5,FALSE)</f>
        <v>22346</v>
      </c>
      <c r="J294" s="19">
        <f t="shared" si="80"/>
        <v>0</v>
      </c>
      <c r="K294" s="19">
        <f t="shared" si="80"/>
        <v>100</v>
      </c>
      <c r="L294" s="19">
        <f t="shared" si="80"/>
        <v>0</v>
      </c>
      <c r="M294" s="19">
        <f t="shared" si="80"/>
        <v>0</v>
      </c>
      <c r="N294" s="19">
        <f t="shared" si="80"/>
        <v>95</v>
      </c>
      <c r="O294" s="19">
        <f t="shared" si="80"/>
        <v>0</v>
      </c>
      <c r="P294" s="19">
        <f t="shared" si="80"/>
        <v>0</v>
      </c>
      <c r="Q294" s="19">
        <f t="shared" si="80"/>
        <v>0</v>
      </c>
      <c r="R294" s="19">
        <f t="shared" si="80"/>
        <v>0</v>
      </c>
      <c r="S294" s="19">
        <f t="shared" si="80"/>
        <v>0</v>
      </c>
      <c r="T294" s="19">
        <f t="shared" si="80"/>
        <v>0</v>
      </c>
      <c r="U294" s="19">
        <f t="shared" si="80"/>
        <v>0</v>
      </c>
      <c r="V294" s="19">
        <f t="shared" si="80"/>
        <v>0</v>
      </c>
      <c r="W294" s="19">
        <f>VLOOKUP(Z294,主线配置!F:G,2,FALSE)</f>
        <v>1000290</v>
      </c>
      <c r="X294" s="19">
        <f>VLOOKUP(Z294,主线配置!H:J,3,FALSE)</f>
        <v>48</v>
      </c>
      <c r="Y294" s="11" t="str">
        <f>VLOOKUP(Z294,主线配置!H:I,2,FALSE)</f>
        <v>小花精</v>
      </c>
      <c r="Z294" s="11">
        <f t="shared" si="78"/>
        <v>290</v>
      </c>
    </row>
    <row r="295" spans="1:26" s="11" customFormat="1" x14ac:dyDescent="0.15">
      <c r="A295" s="19">
        <f t="shared" si="75"/>
        <v>1000291</v>
      </c>
      <c r="B295" s="19">
        <f t="shared" ref="B295:E310" si="81">B294</f>
        <v>0</v>
      </c>
      <c r="C295" s="19">
        <f t="shared" si="81"/>
        <v>0</v>
      </c>
      <c r="D295" s="19">
        <f t="shared" si="81"/>
        <v>0</v>
      </c>
      <c r="E295" s="19">
        <f t="shared" si="81"/>
        <v>0</v>
      </c>
      <c r="F295" s="19">
        <f>VLOOKUP(Z295,主线配置!H:N,6,FALSE)</f>
        <v>30033</v>
      </c>
      <c r="G295" s="19">
        <f>VLOOKUP(Z295,主线配置!H:N,4,FALSE)</f>
        <v>26815</v>
      </c>
      <c r="H295" s="19">
        <f t="shared" si="74"/>
        <v>0</v>
      </c>
      <c r="I295" s="19">
        <f>VLOOKUP(Z295,主线配置!H:N,5,FALSE)</f>
        <v>17876</v>
      </c>
      <c r="J295" s="19">
        <f t="shared" ref="J295:V310" si="82">J294</f>
        <v>0</v>
      </c>
      <c r="K295" s="19">
        <f t="shared" si="82"/>
        <v>100</v>
      </c>
      <c r="L295" s="19">
        <f t="shared" si="82"/>
        <v>0</v>
      </c>
      <c r="M295" s="19">
        <f t="shared" si="82"/>
        <v>0</v>
      </c>
      <c r="N295" s="19">
        <f t="shared" si="82"/>
        <v>95</v>
      </c>
      <c r="O295" s="19">
        <f t="shared" si="82"/>
        <v>0</v>
      </c>
      <c r="P295" s="19">
        <f t="shared" si="82"/>
        <v>0</v>
      </c>
      <c r="Q295" s="19">
        <f t="shared" si="82"/>
        <v>0</v>
      </c>
      <c r="R295" s="19">
        <f t="shared" si="82"/>
        <v>0</v>
      </c>
      <c r="S295" s="19">
        <f t="shared" si="82"/>
        <v>0</v>
      </c>
      <c r="T295" s="19">
        <f t="shared" si="82"/>
        <v>0</v>
      </c>
      <c r="U295" s="19">
        <f t="shared" si="82"/>
        <v>0</v>
      </c>
      <c r="V295" s="19">
        <f t="shared" si="82"/>
        <v>0</v>
      </c>
      <c r="W295" s="19">
        <f>VLOOKUP(Z295,主线配置!F:G,2,FALSE)</f>
        <v>1000291</v>
      </c>
      <c r="X295" s="19">
        <f>VLOOKUP(Z295,主线配置!H:J,3,FALSE)</f>
        <v>48</v>
      </c>
      <c r="Y295" s="11" t="str">
        <f>VLOOKUP(Z295,主线配置!H:I,2,FALSE)</f>
        <v>食人花</v>
      </c>
      <c r="Z295" s="11">
        <f t="shared" si="78"/>
        <v>291</v>
      </c>
    </row>
    <row r="296" spans="1:26" s="11" customFormat="1" x14ac:dyDescent="0.15">
      <c r="A296" s="19">
        <f t="shared" si="75"/>
        <v>1000292</v>
      </c>
      <c r="B296" s="19">
        <f t="shared" si="81"/>
        <v>0</v>
      </c>
      <c r="C296" s="19">
        <f t="shared" si="81"/>
        <v>0</v>
      </c>
      <c r="D296" s="19">
        <f t="shared" si="81"/>
        <v>0</v>
      </c>
      <c r="E296" s="19">
        <f t="shared" si="81"/>
        <v>0</v>
      </c>
      <c r="F296" s="19">
        <f>VLOOKUP(Z296,主线配置!H:N,6,FALSE)</f>
        <v>47671</v>
      </c>
      <c r="G296" s="19">
        <f>VLOOKUP(Z296,主线配置!H:N,4,FALSE)</f>
        <v>17876</v>
      </c>
      <c r="H296" s="19">
        <f t="shared" si="74"/>
        <v>0</v>
      </c>
      <c r="I296" s="19">
        <f>VLOOKUP(Z296,主线配置!H:N,5,FALSE)</f>
        <v>22346</v>
      </c>
      <c r="J296" s="19">
        <f t="shared" si="82"/>
        <v>0</v>
      </c>
      <c r="K296" s="19">
        <f t="shared" si="82"/>
        <v>100</v>
      </c>
      <c r="L296" s="19">
        <f t="shared" si="82"/>
        <v>0</v>
      </c>
      <c r="M296" s="19">
        <f t="shared" si="82"/>
        <v>0</v>
      </c>
      <c r="N296" s="19">
        <f t="shared" si="82"/>
        <v>95</v>
      </c>
      <c r="O296" s="19">
        <f t="shared" si="82"/>
        <v>0</v>
      </c>
      <c r="P296" s="19">
        <f t="shared" si="82"/>
        <v>0</v>
      </c>
      <c r="Q296" s="19">
        <f t="shared" si="82"/>
        <v>0</v>
      </c>
      <c r="R296" s="19">
        <f t="shared" si="82"/>
        <v>0</v>
      </c>
      <c r="S296" s="19">
        <f t="shared" si="82"/>
        <v>0</v>
      </c>
      <c r="T296" s="19">
        <f t="shared" si="82"/>
        <v>0</v>
      </c>
      <c r="U296" s="19">
        <f t="shared" si="82"/>
        <v>0</v>
      </c>
      <c r="V296" s="19">
        <f t="shared" si="82"/>
        <v>0</v>
      </c>
      <c r="W296" s="19">
        <f>VLOOKUP(Z296,主线配置!F:G,2,FALSE)</f>
        <v>1000292</v>
      </c>
      <c r="X296" s="19">
        <f>VLOOKUP(Z296,主线配置!H:J,3,FALSE)</f>
        <v>48</v>
      </c>
      <c r="Y296" s="11" t="str">
        <f>VLOOKUP(Z296,主线配置!H:I,2,FALSE)</f>
        <v>树妖</v>
      </c>
      <c r="Z296" s="11">
        <f t="shared" si="78"/>
        <v>292</v>
      </c>
    </row>
    <row r="297" spans="1:26" s="11" customFormat="1" x14ac:dyDescent="0.15">
      <c r="A297" s="19">
        <f t="shared" si="75"/>
        <v>1000293</v>
      </c>
      <c r="B297" s="19">
        <f t="shared" si="81"/>
        <v>0</v>
      </c>
      <c r="C297" s="19">
        <f t="shared" si="81"/>
        <v>0</v>
      </c>
      <c r="D297" s="19">
        <f t="shared" si="81"/>
        <v>0</v>
      </c>
      <c r="E297" s="19">
        <f t="shared" si="81"/>
        <v>0</v>
      </c>
      <c r="F297" s="19">
        <f>VLOOKUP(Z297,主线配置!H:N,6,FALSE)</f>
        <v>45287</v>
      </c>
      <c r="G297" s="19">
        <f>VLOOKUP(Z297,主线配置!H:N,4,FALSE)</f>
        <v>17876</v>
      </c>
      <c r="H297" s="19">
        <f t="shared" si="74"/>
        <v>0</v>
      </c>
      <c r="I297" s="19">
        <f>VLOOKUP(Z297,主线配置!H:N,5,FALSE)</f>
        <v>26815</v>
      </c>
      <c r="J297" s="19">
        <f t="shared" si="82"/>
        <v>0</v>
      </c>
      <c r="K297" s="19">
        <f t="shared" si="82"/>
        <v>100</v>
      </c>
      <c r="L297" s="19">
        <f t="shared" si="82"/>
        <v>0</v>
      </c>
      <c r="M297" s="19">
        <f t="shared" si="82"/>
        <v>0</v>
      </c>
      <c r="N297" s="19">
        <f t="shared" si="82"/>
        <v>95</v>
      </c>
      <c r="O297" s="19">
        <f t="shared" si="82"/>
        <v>0</v>
      </c>
      <c r="P297" s="19">
        <f t="shared" si="82"/>
        <v>0</v>
      </c>
      <c r="Q297" s="19">
        <f t="shared" si="82"/>
        <v>0</v>
      </c>
      <c r="R297" s="19">
        <f t="shared" si="82"/>
        <v>0</v>
      </c>
      <c r="S297" s="19">
        <f t="shared" si="82"/>
        <v>0</v>
      </c>
      <c r="T297" s="19">
        <f t="shared" si="82"/>
        <v>0</v>
      </c>
      <c r="U297" s="19">
        <f t="shared" si="82"/>
        <v>0</v>
      </c>
      <c r="V297" s="19">
        <f t="shared" si="82"/>
        <v>0</v>
      </c>
      <c r="W297" s="19">
        <f>VLOOKUP(Z297,主线配置!F:G,2,FALSE)</f>
        <v>1000293</v>
      </c>
      <c r="X297" s="19">
        <f>VLOOKUP(Z297,主线配置!H:J,3,FALSE)</f>
        <v>48</v>
      </c>
      <c r="Y297" s="11" t="str">
        <f>VLOOKUP(Z297,主线配置!H:I,2,FALSE)</f>
        <v>藤蔓怪</v>
      </c>
      <c r="Z297" s="11">
        <f t="shared" si="78"/>
        <v>293</v>
      </c>
    </row>
    <row r="298" spans="1:26" s="11" customFormat="1" x14ac:dyDescent="0.15">
      <c r="A298" s="19">
        <f t="shared" si="75"/>
        <v>1000294</v>
      </c>
      <c r="B298" s="19">
        <f t="shared" si="81"/>
        <v>0</v>
      </c>
      <c r="C298" s="19">
        <f t="shared" si="81"/>
        <v>0</v>
      </c>
      <c r="D298" s="19">
        <f t="shared" si="81"/>
        <v>0</v>
      </c>
      <c r="E298" s="19">
        <f t="shared" si="81"/>
        <v>0</v>
      </c>
      <c r="F298" s="19">
        <f>VLOOKUP(Z298,主线配置!H:N,6,FALSE)</f>
        <v>35753</v>
      </c>
      <c r="G298" s="19">
        <f>VLOOKUP(Z298,主线配置!H:N,4,FALSE)</f>
        <v>22346</v>
      </c>
      <c r="H298" s="19">
        <f t="shared" si="74"/>
        <v>0</v>
      </c>
      <c r="I298" s="19">
        <f>VLOOKUP(Z298,主线配置!H:N,5,FALSE)</f>
        <v>22346</v>
      </c>
      <c r="J298" s="19">
        <f t="shared" si="82"/>
        <v>0</v>
      </c>
      <c r="K298" s="19">
        <f t="shared" si="82"/>
        <v>100</v>
      </c>
      <c r="L298" s="19">
        <f t="shared" si="82"/>
        <v>0</v>
      </c>
      <c r="M298" s="19">
        <f t="shared" si="82"/>
        <v>0</v>
      </c>
      <c r="N298" s="19">
        <f t="shared" si="82"/>
        <v>95</v>
      </c>
      <c r="O298" s="19">
        <f t="shared" si="82"/>
        <v>0</v>
      </c>
      <c r="P298" s="19">
        <f t="shared" si="82"/>
        <v>0</v>
      </c>
      <c r="Q298" s="19">
        <f t="shared" si="82"/>
        <v>0</v>
      </c>
      <c r="R298" s="19">
        <f t="shared" si="82"/>
        <v>0</v>
      </c>
      <c r="S298" s="19">
        <f t="shared" si="82"/>
        <v>0</v>
      </c>
      <c r="T298" s="19">
        <f t="shared" si="82"/>
        <v>0</v>
      </c>
      <c r="U298" s="19">
        <f t="shared" si="82"/>
        <v>0</v>
      </c>
      <c r="V298" s="19">
        <f t="shared" si="82"/>
        <v>0</v>
      </c>
      <c r="W298" s="19">
        <f>VLOOKUP(Z298,主线配置!F:G,2,FALSE)</f>
        <v>1000294</v>
      </c>
      <c r="X298" s="19">
        <f>VLOOKUP(Z298,主线配置!H:J,3,FALSE)</f>
        <v>48</v>
      </c>
      <c r="Y298" s="11" t="str">
        <f>VLOOKUP(Z298,主线配置!H:I,2,FALSE)</f>
        <v>小蘑菇</v>
      </c>
      <c r="Z298" s="11">
        <f t="shared" si="78"/>
        <v>294</v>
      </c>
    </row>
    <row r="299" spans="1:26" s="11" customFormat="1" x14ac:dyDescent="0.15">
      <c r="A299" s="19">
        <f t="shared" si="75"/>
        <v>1000295</v>
      </c>
      <c r="B299" s="19">
        <f t="shared" si="81"/>
        <v>0</v>
      </c>
      <c r="C299" s="19">
        <f t="shared" si="81"/>
        <v>0</v>
      </c>
      <c r="D299" s="19">
        <f t="shared" si="81"/>
        <v>0</v>
      </c>
      <c r="E299" s="19">
        <f t="shared" si="81"/>
        <v>0</v>
      </c>
      <c r="F299" s="19">
        <f>VLOOKUP(Z299,主线配置!H:N,6,FALSE)</f>
        <v>35753</v>
      </c>
      <c r="G299" s="19">
        <f>VLOOKUP(Z299,主线配置!H:N,4,FALSE)</f>
        <v>22346</v>
      </c>
      <c r="H299" s="19">
        <f t="shared" si="74"/>
        <v>0</v>
      </c>
      <c r="I299" s="19">
        <f>VLOOKUP(Z299,主线配置!H:N,5,FALSE)</f>
        <v>22346</v>
      </c>
      <c r="J299" s="19">
        <f t="shared" si="82"/>
        <v>0</v>
      </c>
      <c r="K299" s="19">
        <f t="shared" si="82"/>
        <v>100</v>
      </c>
      <c r="L299" s="19">
        <f t="shared" si="82"/>
        <v>0</v>
      </c>
      <c r="M299" s="19">
        <f t="shared" si="82"/>
        <v>0</v>
      </c>
      <c r="N299" s="19">
        <f t="shared" si="82"/>
        <v>95</v>
      </c>
      <c r="O299" s="19">
        <f t="shared" si="82"/>
        <v>0</v>
      </c>
      <c r="P299" s="19">
        <f t="shared" si="82"/>
        <v>0</v>
      </c>
      <c r="Q299" s="19">
        <f t="shared" si="82"/>
        <v>0</v>
      </c>
      <c r="R299" s="19">
        <f t="shared" si="82"/>
        <v>0</v>
      </c>
      <c r="S299" s="19">
        <f t="shared" si="82"/>
        <v>0</v>
      </c>
      <c r="T299" s="19">
        <f t="shared" si="82"/>
        <v>0</v>
      </c>
      <c r="U299" s="19">
        <f t="shared" si="82"/>
        <v>0</v>
      </c>
      <c r="V299" s="19">
        <f t="shared" si="82"/>
        <v>0</v>
      </c>
      <c r="W299" s="19">
        <f>VLOOKUP(Z299,主线配置!F:G,2,FALSE)</f>
        <v>1000295</v>
      </c>
      <c r="X299" s="19">
        <f>VLOOKUP(Z299,主线配置!H:J,3,FALSE)</f>
        <v>48</v>
      </c>
      <c r="Y299" s="11" t="str">
        <f>VLOOKUP(Z299,主线配置!H:I,2,FALSE)</f>
        <v>小花精</v>
      </c>
      <c r="Z299" s="11">
        <f t="shared" si="78"/>
        <v>295</v>
      </c>
    </row>
    <row r="300" spans="1:26" s="11" customFormat="1" x14ac:dyDescent="0.15">
      <c r="A300" s="19">
        <f t="shared" si="75"/>
        <v>1000296</v>
      </c>
      <c r="B300" s="19">
        <f t="shared" si="81"/>
        <v>0</v>
      </c>
      <c r="C300" s="19">
        <f t="shared" si="81"/>
        <v>0</v>
      </c>
      <c r="D300" s="19">
        <f t="shared" si="81"/>
        <v>0</v>
      </c>
      <c r="E300" s="19">
        <f t="shared" si="81"/>
        <v>0</v>
      </c>
      <c r="F300" s="19">
        <f>VLOOKUP(Z300,主线配置!H:N,6,FALSE)</f>
        <v>30033</v>
      </c>
      <c r="G300" s="19">
        <f>VLOOKUP(Z300,主线配置!H:N,4,FALSE)</f>
        <v>26815</v>
      </c>
      <c r="H300" s="19">
        <f t="shared" si="74"/>
        <v>0</v>
      </c>
      <c r="I300" s="19">
        <f>VLOOKUP(Z300,主线配置!H:N,5,FALSE)</f>
        <v>17876</v>
      </c>
      <c r="J300" s="19">
        <f t="shared" si="82"/>
        <v>0</v>
      </c>
      <c r="K300" s="19">
        <f t="shared" si="82"/>
        <v>100</v>
      </c>
      <c r="L300" s="19">
        <f t="shared" si="82"/>
        <v>0</v>
      </c>
      <c r="M300" s="19">
        <f t="shared" si="82"/>
        <v>0</v>
      </c>
      <c r="N300" s="19">
        <f t="shared" si="82"/>
        <v>95</v>
      </c>
      <c r="O300" s="19">
        <f t="shared" si="82"/>
        <v>0</v>
      </c>
      <c r="P300" s="19">
        <f t="shared" si="82"/>
        <v>0</v>
      </c>
      <c r="Q300" s="19">
        <f t="shared" si="82"/>
        <v>0</v>
      </c>
      <c r="R300" s="19">
        <f t="shared" si="82"/>
        <v>0</v>
      </c>
      <c r="S300" s="19">
        <f t="shared" si="82"/>
        <v>0</v>
      </c>
      <c r="T300" s="19">
        <f t="shared" si="82"/>
        <v>0</v>
      </c>
      <c r="U300" s="19">
        <f t="shared" si="82"/>
        <v>0</v>
      </c>
      <c r="V300" s="19">
        <f t="shared" si="82"/>
        <v>0</v>
      </c>
      <c r="W300" s="19">
        <f>VLOOKUP(Z300,主线配置!F:G,2,FALSE)</f>
        <v>1000296</v>
      </c>
      <c r="X300" s="19">
        <f>VLOOKUP(Z300,主线配置!H:J,3,FALSE)</f>
        <v>48</v>
      </c>
      <c r="Y300" s="11" t="str">
        <f>VLOOKUP(Z300,主线配置!H:I,2,FALSE)</f>
        <v>食人花</v>
      </c>
      <c r="Z300" s="11">
        <f t="shared" si="78"/>
        <v>296</v>
      </c>
    </row>
    <row r="301" spans="1:26" s="11" customFormat="1" x14ac:dyDescent="0.15">
      <c r="A301" s="19">
        <f t="shared" si="75"/>
        <v>1000297</v>
      </c>
      <c r="B301" s="19">
        <f t="shared" si="81"/>
        <v>0</v>
      </c>
      <c r="C301" s="19">
        <f t="shared" si="81"/>
        <v>0</v>
      </c>
      <c r="D301" s="19">
        <f t="shared" si="81"/>
        <v>0</v>
      </c>
      <c r="E301" s="19">
        <f t="shared" si="81"/>
        <v>0</v>
      </c>
      <c r="F301" s="19">
        <f>VLOOKUP(Z301,主线配置!H:N,6,FALSE)</f>
        <v>47671</v>
      </c>
      <c r="G301" s="19">
        <f>VLOOKUP(Z301,主线配置!H:N,4,FALSE)</f>
        <v>17876</v>
      </c>
      <c r="H301" s="19">
        <f t="shared" si="74"/>
        <v>0</v>
      </c>
      <c r="I301" s="19">
        <f>VLOOKUP(Z301,主线配置!H:N,5,FALSE)</f>
        <v>22346</v>
      </c>
      <c r="J301" s="19">
        <f t="shared" si="82"/>
        <v>0</v>
      </c>
      <c r="K301" s="19">
        <f t="shared" si="82"/>
        <v>100</v>
      </c>
      <c r="L301" s="19">
        <f t="shared" si="82"/>
        <v>0</v>
      </c>
      <c r="M301" s="19">
        <f t="shared" si="82"/>
        <v>0</v>
      </c>
      <c r="N301" s="19">
        <f t="shared" si="82"/>
        <v>95</v>
      </c>
      <c r="O301" s="19">
        <f t="shared" si="82"/>
        <v>0</v>
      </c>
      <c r="P301" s="19">
        <f t="shared" si="82"/>
        <v>0</v>
      </c>
      <c r="Q301" s="19">
        <f t="shared" si="82"/>
        <v>0</v>
      </c>
      <c r="R301" s="19">
        <f t="shared" si="82"/>
        <v>0</v>
      </c>
      <c r="S301" s="19">
        <f t="shared" si="82"/>
        <v>0</v>
      </c>
      <c r="T301" s="19">
        <f t="shared" si="82"/>
        <v>0</v>
      </c>
      <c r="U301" s="19">
        <f t="shared" si="82"/>
        <v>0</v>
      </c>
      <c r="V301" s="19">
        <f t="shared" si="82"/>
        <v>0</v>
      </c>
      <c r="W301" s="19">
        <f>VLOOKUP(Z301,主线配置!F:G,2,FALSE)</f>
        <v>1000297</v>
      </c>
      <c r="X301" s="19">
        <f>VLOOKUP(Z301,主线配置!H:J,3,FALSE)</f>
        <v>48</v>
      </c>
      <c r="Y301" s="11" t="str">
        <f>VLOOKUP(Z301,主线配置!H:I,2,FALSE)</f>
        <v>树妖</v>
      </c>
      <c r="Z301" s="11">
        <f t="shared" si="78"/>
        <v>297</v>
      </c>
    </row>
    <row r="302" spans="1:26" s="11" customFormat="1" x14ac:dyDescent="0.15">
      <c r="A302" s="19">
        <f t="shared" si="75"/>
        <v>1000298</v>
      </c>
      <c r="B302" s="19">
        <f t="shared" si="81"/>
        <v>0</v>
      </c>
      <c r="C302" s="19">
        <f t="shared" si="81"/>
        <v>0</v>
      </c>
      <c r="D302" s="19">
        <f t="shared" si="81"/>
        <v>0</v>
      </c>
      <c r="E302" s="19">
        <f t="shared" si="81"/>
        <v>0</v>
      </c>
      <c r="F302" s="19">
        <f>VLOOKUP(Z302,主线配置!H:N,6,FALSE)</f>
        <v>44004</v>
      </c>
      <c r="G302" s="19">
        <f>VLOOKUP(Z302,主线配置!H:N,4,FALSE)</f>
        <v>18994</v>
      </c>
      <c r="H302" s="19">
        <f t="shared" si="74"/>
        <v>0</v>
      </c>
      <c r="I302" s="19">
        <f>VLOOKUP(Z302,主线配置!H:N,5,FALSE)</f>
        <v>22346</v>
      </c>
      <c r="J302" s="19">
        <f t="shared" si="82"/>
        <v>0</v>
      </c>
      <c r="K302" s="19">
        <f t="shared" si="82"/>
        <v>100</v>
      </c>
      <c r="L302" s="19">
        <f t="shared" si="82"/>
        <v>0</v>
      </c>
      <c r="M302" s="19">
        <f t="shared" si="82"/>
        <v>0</v>
      </c>
      <c r="N302" s="19">
        <f t="shared" si="82"/>
        <v>95</v>
      </c>
      <c r="O302" s="19">
        <f t="shared" si="82"/>
        <v>0</v>
      </c>
      <c r="P302" s="19">
        <f t="shared" si="82"/>
        <v>0</v>
      </c>
      <c r="Q302" s="19">
        <f t="shared" si="82"/>
        <v>0</v>
      </c>
      <c r="R302" s="19">
        <f t="shared" si="82"/>
        <v>0</v>
      </c>
      <c r="S302" s="19">
        <f t="shared" si="82"/>
        <v>0</v>
      </c>
      <c r="T302" s="19">
        <f t="shared" si="82"/>
        <v>0</v>
      </c>
      <c r="U302" s="19">
        <f t="shared" si="82"/>
        <v>0</v>
      </c>
      <c r="V302" s="19">
        <f t="shared" si="82"/>
        <v>0</v>
      </c>
      <c r="W302" s="19">
        <f>VLOOKUP(Z302,主线配置!F:G,2,FALSE)</f>
        <v>1000298</v>
      </c>
      <c r="X302" s="19">
        <f>VLOOKUP(Z302,主线配置!H:J,3,FALSE)</f>
        <v>48</v>
      </c>
      <c r="Y302" s="11" t="str">
        <f>VLOOKUP(Z302,主线配置!H:I,2,FALSE)</f>
        <v>甲虫精</v>
      </c>
      <c r="Z302" s="11">
        <f t="shared" si="78"/>
        <v>298</v>
      </c>
    </row>
    <row r="303" spans="1:26" s="11" customFormat="1" x14ac:dyDescent="0.15">
      <c r="A303" s="19">
        <f t="shared" si="75"/>
        <v>1000299</v>
      </c>
      <c r="B303" s="19">
        <f t="shared" si="81"/>
        <v>0</v>
      </c>
      <c r="C303" s="19">
        <f t="shared" si="81"/>
        <v>0</v>
      </c>
      <c r="D303" s="19">
        <f t="shared" si="81"/>
        <v>0</v>
      </c>
      <c r="E303" s="19">
        <f t="shared" si="81"/>
        <v>0</v>
      </c>
      <c r="F303" s="19">
        <f>VLOOKUP(Z303,主线配置!H:N,6,FALSE)</f>
        <v>30033</v>
      </c>
      <c r="G303" s="19">
        <f>VLOOKUP(Z303,主线配置!H:N,4,FALSE)</f>
        <v>26815</v>
      </c>
      <c r="H303" s="19">
        <f t="shared" si="74"/>
        <v>0</v>
      </c>
      <c r="I303" s="19">
        <f>VLOOKUP(Z303,主线配置!H:N,5,FALSE)</f>
        <v>17876</v>
      </c>
      <c r="J303" s="19">
        <f t="shared" si="82"/>
        <v>0</v>
      </c>
      <c r="K303" s="19">
        <f t="shared" si="82"/>
        <v>100</v>
      </c>
      <c r="L303" s="19">
        <f t="shared" si="82"/>
        <v>0</v>
      </c>
      <c r="M303" s="19">
        <f t="shared" si="82"/>
        <v>0</v>
      </c>
      <c r="N303" s="19">
        <f t="shared" si="82"/>
        <v>95</v>
      </c>
      <c r="O303" s="19">
        <f t="shared" si="82"/>
        <v>0</v>
      </c>
      <c r="P303" s="19">
        <f t="shared" si="82"/>
        <v>0</v>
      </c>
      <c r="Q303" s="19">
        <f t="shared" si="82"/>
        <v>0</v>
      </c>
      <c r="R303" s="19">
        <f t="shared" si="82"/>
        <v>0</v>
      </c>
      <c r="S303" s="19">
        <f t="shared" si="82"/>
        <v>0</v>
      </c>
      <c r="T303" s="19">
        <f t="shared" si="82"/>
        <v>0</v>
      </c>
      <c r="U303" s="19">
        <f t="shared" si="82"/>
        <v>0</v>
      </c>
      <c r="V303" s="19">
        <f t="shared" si="82"/>
        <v>0</v>
      </c>
      <c r="W303" s="19">
        <f>VLOOKUP(Z303,主线配置!F:G,2,FALSE)</f>
        <v>1000299</v>
      </c>
      <c r="X303" s="19">
        <f>VLOOKUP(Z303,主线配置!H:J,3,FALSE)</f>
        <v>48</v>
      </c>
      <c r="Y303" s="11" t="str">
        <f>VLOOKUP(Z303,主线配置!H:I,2,FALSE)</f>
        <v>食人花</v>
      </c>
      <c r="Z303" s="11">
        <f t="shared" si="78"/>
        <v>299</v>
      </c>
    </row>
    <row r="304" spans="1:26" s="11" customFormat="1" x14ac:dyDescent="0.15">
      <c r="A304" s="19">
        <f t="shared" si="75"/>
        <v>1000300</v>
      </c>
      <c r="B304" s="19">
        <f t="shared" si="81"/>
        <v>0</v>
      </c>
      <c r="C304" s="19">
        <f t="shared" si="81"/>
        <v>0</v>
      </c>
      <c r="D304" s="19">
        <f t="shared" si="81"/>
        <v>0</v>
      </c>
      <c r="E304" s="19">
        <f t="shared" si="81"/>
        <v>0</v>
      </c>
      <c r="F304" s="19">
        <f>VLOOKUP(Z304,主线配置!H:N,6,FALSE)</f>
        <v>30033</v>
      </c>
      <c r="G304" s="19">
        <f>VLOOKUP(Z304,主线配置!H:N,4,FALSE)</f>
        <v>26815</v>
      </c>
      <c r="H304" s="19">
        <f t="shared" si="74"/>
        <v>0</v>
      </c>
      <c r="I304" s="19">
        <f>VLOOKUP(Z304,主线配置!H:N,5,FALSE)</f>
        <v>17876</v>
      </c>
      <c r="J304" s="19">
        <f t="shared" si="82"/>
        <v>0</v>
      </c>
      <c r="K304" s="19">
        <f t="shared" si="82"/>
        <v>100</v>
      </c>
      <c r="L304" s="19">
        <f t="shared" si="82"/>
        <v>0</v>
      </c>
      <c r="M304" s="19">
        <f t="shared" si="82"/>
        <v>0</v>
      </c>
      <c r="N304" s="19">
        <f t="shared" si="82"/>
        <v>95</v>
      </c>
      <c r="O304" s="19">
        <f t="shared" si="82"/>
        <v>0</v>
      </c>
      <c r="P304" s="19">
        <f t="shared" si="82"/>
        <v>0</v>
      </c>
      <c r="Q304" s="19">
        <f t="shared" si="82"/>
        <v>0</v>
      </c>
      <c r="R304" s="19">
        <f t="shared" si="82"/>
        <v>0</v>
      </c>
      <c r="S304" s="19">
        <f t="shared" si="82"/>
        <v>0</v>
      </c>
      <c r="T304" s="19">
        <f t="shared" si="82"/>
        <v>0</v>
      </c>
      <c r="U304" s="19">
        <f t="shared" si="82"/>
        <v>0</v>
      </c>
      <c r="V304" s="19">
        <f t="shared" si="82"/>
        <v>0</v>
      </c>
      <c r="W304" s="19">
        <f>VLOOKUP(Z304,主线配置!F:G,2,FALSE)</f>
        <v>1000300</v>
      </c>
      <c r="X304" s="19">
        <f>VLOOKUP(Z304,主线配置!H:J,3,FALSE)</f>
        <v>48</v>
      </c>
      <c r="Y304" s="11" t="str">
        <f>VLOOKUP(Z304,主线配置!H:I,2,FALSE)</f>
        <v>食人花</v>
      </c>
      <c r="Z304" s="11">
        <f t="shared" si="78"/>
        <v>300</v>
      </c>
    </row>
    <row r="305" spans="1:26" s="11" customFormat="1" x14ac:dyDescent="0.15">
      <c r="A305" s="19">
        <f t="shared" si="75"/>
        <v>1000301</v>
      </c>
      <c r="B305" s="19">
        <f t="shared" si="81"/>
        <v>0</v>
      </c>
      <c r="C305" s="19">
        <f t="shared" si="81"/>
        <v>0</v>
      </c>
      <c r="D305" s="19">
        <f t="shared" si="81"/>
        <v>0</v>
      </c>
      <c r="E305" s="19">
        <f t="shared" si="81"/>
        <v>0</v>
      </c>
      <c r="F305" s="19">
        <f>VLOOKUP(Z305,主线配置!H:N,6,FALSE)</f>
        <v>35753</v>
      </c>
      <c r="G305" s="19">
        <f>VLOOKUP(Z305,主线配置!H:N,4,FALSE)</f>
        <v>22346</v>
      </c>
      <c r="H305" s="19">
        <f t="shared" si="74"/>
        <v>0</v>
      </c>
      <c r="I305" s="19">
        <f>VLOOKUP(Z305,主线配置!H:N,5,FALSE)</f>
        <v>22346</v>
      </c>
      <c r="J305" s="19">
        <f t="shared" si="82"/>
        <v>0</v>
      </c>
      <c r="K305" s="19">
        <f t="shared" si="82"/>
        <v>100</v>
      </c>
      <c r="L305" s="19">
        <f t="shared" si="82"/>
        <v>0</v>
      </c>
      <c r="M305" s="19">
        <f t="shared" si="82"/>
        <v>0</v>
      </c>
      <c r="N305" s="19">
        <f t="shared" si="82"/>
        <v>95</v>
      </c>
      <c r="O305" s="19">
        <f t="shared" si="82"/>
        <v>0</v>
      </c>
      <c r="P305" s="19">
        <f t="shared" si="82"/>
        <v>0</v>
      </c>
      <c r="Q305" s="19">
        <f t="shared" si="82"/>
        <v>0</v>
      </c>
      <c r="R305" s="19">
        <f t="shared" si="82"/>
        <v>0</v>
      </c>
      <c r="S305" s="19">
        <f t="shared" si="82"/>
        <v>0</v>
      </c>
      <c r="T305" s="19">
        <f t="shared" si="82"/>
        <v>0</v>
      </c>
      <c r="U305" s="19">
        <f t="shared" si="82"/>
        <v>0</v>
      </c>
      <c r="V305" s="19">
        <f t="shared" si="82"/>
        <v>0</v>
      </c>
      <c r="W305" s="19">
        <f>VLOOKUP(Z305,主线配置!F:G,2,FALSE)</f>
        <v>1000301</v>
      </c>
      <c r="X305" s="19">
        <f>VLOOKUP(Z305,主线配置!H:J,3,FALSE)</f>
        <v>48</v>
      </c>
      <c r="Y305" s="11" t="str">
        <f>VLOOKUP(Z305,主线配置!H:I,2,FALSE)</f>
        <v>小花精</v>
      </c>
      <c r="Z305" s="11">
        <f t="shared" si="78"/>
        <v>301</v>
      </c>
    </row>
    <row r="306" spans="1:26" s="11" customFormat="1" x14ac:dyDescent="0.15">
      <c r="A306" s="19">
        <f t="shared" si="75"/>
        <v>1000302</v>
      </c>
      <c r="B306" s="19">
        <f t="shared" si="81"/>
        <v>0</v>
      </c>
      <c r="C306" s="19">
        <f t="shared" si="81"/>
        <v>0</v>
      </c>
      <c r="D306" s="19">
        <f t="shared" si="81"/>
        <v>0</v>
      </c>
      <c r="E306" s="19">
        <f t="shared" si="81"/>
        <v>0</v>
      </c>
      <c r="F306" s="19">
        <f>VLOOKUP(Z306,主线配置!H:N,6,FALSE)</f>
        <v>44004</v>
      </c>
      <c r="G306" s="19">
        <f>VLOOKUP(Z306,主线配置!H:N,4,FALSE)</f>
        <v>18994</v>
      </c>
      <c r="H306" s="19">
        <f t="shared" si="74"/>
        <v>0</v>
      </c>
      <c r="I306" s="19">
        <f>VLOOKUP(Z306,主线配置!H:N,5,FALSE)</f>
        <v>22346</v>
      </c>
      <c r="J306" s="19">
        <f t="shared" si="82"/>
        <v>0</v>
      </c>
      <c r="K306" s="19">
        <f t="shared" si="82"/>
        <v>100</v>
      </c>
      <c r="L306" s="19">
        <f t="shared" si="82"/>
        <v>0</v>
      </c>
      <c r="M306" s="19">
        <f t="shared" si="82"/>
        <v>0</v>
      </c>
      <c r="N306" s="19">
        <f t="shared" si="82"/>
        <v>95</v>
      </c>
      <c r="O306" s="19">
        <f t="shared" si="82"/>
        <v>0</v>
      </c>
      <c r="P306" s="19">
        <f t="shared" si="82"/>
        <v>0</v>
      </c>
      <c r="Q306" s="19">
        <f t="shared" si="82"/>
        <v>0</v>
      </c>
      <c r="R306" s="19">
        <f t="shared" si="82"/>
        <v>0</v>
      </c>
      <c r="S306" s="19">
        <f t="shared" si="82"/>
        <v>0</v>
      </c>
      <c r="T306" s="19">
        <f t="shared" si="82"/>
        <v>0</v>
      </c>
      <c r="U306" s="19">
        <f t="shared" si="82"/>
        <v>0</v>
      </c>
      <c r="V306" s="19">
        <f t="shared" si="82"/>
        <v>0</v>
      </c>
      <c r="W306" s="19">
        <f>VLOOKUP(Z306,主线配置!F:G,2,FALSE)</f>
        <v>1000302</v>
      </c>
      <c r="X306" s="19">
        <f>VLOOKUP(Z306,主线配置!H:J,3,FALSE)</f>
        <v>48</v>
      </c>
      <c r="Y306" s="11" t="str">
        <f>VLOOKUP(Z306,主线配置!H:I,2,FALSE)</f>
        <v>甲虫精</v>
      </c>
      <c r="Z306" s="11">
        <f t="shared" si="78"/>
        <v>302</v>
      </c>
    </row>
    <row r="307" spans="1:26" s="11" customFormat="1" x14ac:dyDescent="0.15">
      <c r="A307" s="19">
        <f t="shared" si="75"/>
        <v>1000303</v>
      </c>
      <c r="B307" s="19">
        <f t="shared" si="81"/>
        <v>0</v>
      </c>
      <c r="C307" s="19">
        <f t="shared" si="81"/>
        <v>0</v>
      </c>
      <c r="D307" s="19">
        <f t="shared" si="81"/>
        <v>0</v>
      </c>
      <c r="E307" s="19">
        <f t="shared" si="81"/>
        <v>0</v>
      </c>
      <c r="F307" s="19">
        <f>VLOOKUP(Z307,主线配置!H:N,6,FALSE)</f>
        <v>47671</v>
      </c>
      <c r="G307" s="19">
        <f>VLOOKUP(Z307,主线配置!H:N,4,FALSE)</f>
        <v>17876</v>
      </c>
      <c r="H307" s="19">
        <f t="shared" si="74"/>
        <v>0</v>
      </c>
      <c r="I307" s="19">
        <f>VLOOKUP(Z307,主线配置!H:N,5,FALSE)</f>
        <v>22346</v>
      </c>
      <c r="J307" s="19">
        <f t="shared" si="82"/>
        <v>0</v>
      </c>
      <c r="K307" s="19">
        <f t="shared" si="82"/>
        <v>100</v>
      </c>
      <c r="L307" s="19">
        <f t="shared" si="82"/>
        <v>0</v>
      </c>
      <c r="M307" s="19">
        <f t="shared" si="82"/>
        <v>0</v>
      </c>
      <c r="N307" s="19">
        <f t="shared" si="82"/>
        <v>95</v>
      </c>
      <c r="O307" s="19">
        <f t="shared" si="82"/>
        <v>0</v>
      </c>
      <c r="P307" s="19">
        <f t="shared" si="82"/>
        <v>0</v>
      </c>
      <c r="Q307" s="19">
        <f t="shared" si="82"/>
        <v>0</v>
      </c>
      <c r="R307" s="19">
        <f t="shared" si="82"/>
        <v>0</v>
      </c>
      <c r="S307" s="19">
        <f t="shared" si="82"/>
        <v>0</v>
      </c>
      <c r="T307" s="19">
        <f t="shared" si="82"/>
        <v>0</v>
      </c>
      <c r="U307" s="19">
        <f t="shared" si="82"/>
        <v>0</v>
      </c>
      <c r="V307" s="19">
        <f t="shared" si="82"/>
        <v>0</v>
      </c>
      <c r="W307" s="19">
        <f>VLOOKUP(Z307,主线配置!F:G,2,FALSE)</f>
        <v>1000303</v>
      </c>
      <c r="X307" s="19">
        <f>VLOOKUP(Z307,主线配置!H:J,3,FALSE)</f>
        <v>48</v>
      </c>
      <c r="Y307" s="11" t="str">
        <f>VLOOKUP(Z307,主线配置!H:I,2,FALSE)</f>
        <v>树妖</v>
      </c>
      <c r="Z307" s="11">
        <f t="shared" si="78"/>
        <v>303</v>
      </c>
    </row>
    <row r="308" spans="1:26" s="11" customFormat="1" x14ac:dyDescent="0.15">
      <c r="A308" s="19">
        <f t="shared" si="75"/>
        <v>1000304</v>
      </c>
      <c r="B308" s="19">
        <f t="shared" si="81"/>
        <v>0</v>
      </c>
      <c r="C308" s="19">
        <f t="shared" si="81"/>
        <v>0</v>
      </c>
      <c r="D308" s="19">
        <f t="shared" si="81"/>
        <v>0</v>
      </c>
      <c r="E308" s="19">
        <f t="shared" si="81"/>
        <v>0</v>
      </c>
      <c r="F308" s="19">
        <f>VLOOKUP(Z308,主线配置!H:N,6,FALSE)</f>
        <v>35753</v>
      </c>
      <c r="G308" s="19">
        <f>VLOOKUP(Z308,主线配置!H:N,4,FALSE)</f>
        <v>22346</v>
      </c>
      <c r="H308" s="19">
        <f t="shared" si="74"/>
        <v>0</v>
      </c>
      <c r="I308" s="19">
        <f>VLOOKUP(Z308,主线配置!H:N,5,FALSE)</f>
        <v>22346</v>
      </c>
      <c r="J308" s="19">
        <f t="shared" si="82"/>
        <v>0</v>
      </c>
      <c r="K308" s="19">
        <f t="shared" si="82"/>
        <v>100</v>
      </c>
      <c r="L308" s="19">
        <f t="shared" si="82"/>
        <v>0</v>
      </c>
      <c r="M308" s="19">
        <f t="shared" si="82"/>
        <v>0</v>
      </c>
      <c r="N308" s="19">
        <f t="shared" si="82"/>
        <v>95</v>
      </c>
      <c r="O308" s="19">
        <f t="shared" si="82"/>
        <v>0</v>
      </c>
      <c r="P308" s="19">
        <f t="shared" si="82"/>
        <v>0</v>
      </c>
      <c r="Q308" s="19">
        <f t="shared" si="82"/>
        <v>0</v>
      </c>
      <c r="R308" s="19">
        <f t="shared" si="82"/>
        <v>0</v>
      </c>
      <c r="S308" s="19">
        <f t="shared" si="82"/>
        <v>0</v>
      </c>
      <c r="T308" s="19">
        <f t="shared" si="82"/>
        <v>0</v>
      </c>
      <c r="U308" s="19">
        <f t="shared" si="82"/>
        <v>0</v>
      </c>
      <c r="V308" s="19">
        <f t="shared" si="82"/>
        <v>0</v>
      </c>
      <c r="W308" s="19">
        <f>VLOOKUP(Z308,主线配置!F:G,2,FALSE)</f>
        <v>1000304</v>
      </c>
      <c r="X308" s="19">
        <f>VLOOKUP(Z308,主线配置!H:J,3,FALSE)</f>
        <v>48</v>
      </c>
      <c r="Y308" s="11" t="str">
        <f>VLOOKUP(Z308,主线配置!H:I,2,FALSE)</f>
        <v>小花精</v>
      </c>
      <c r="Z308" s="11">
        <f t="shared" si="78"/>
        <v>304</v>
      </c>
    </row>
    <row r="309" spans="1:26" s="11" customFormat="1" x14ac:dyDescent="0.15">
      <c r="A309" s="19">
        <f t="shared" si="75"/>
        <v>1000305</v>
      </c>
      <c r="B309" s="19">
        <f t="shared" si="81"/>
        <v>0</v>
      </c>
      <c r="C309" s="19">
        <f t="shared" si="81"/>
        <v>0</v>
      </c>
      <c r="D309" s="19">
        <f t="shared" si="81"/>
        <v>0</v>
      </c>
      <c r="E309" s="19">
        <f t="shared" si="81"/>
        <v>0</v>
      </c>
      <c r="F309" s="19">
        <f>VLOOKUP(Z309,主线配置!H:N,6,FALSE)</f>
        <v>31780</v>
      </c>
      <c r="G309" s="19">
        <f>VLOOKUP(Z309,主线配置!H:N,4,FALSE)</f>
        <v>24580</v>
      </c>
      <c r="H309" s="19">
        <f t="shared" si="74"/>
        <v>0</v>
      </c>
      <c r="I309" s="19">
        <f>VLOOKUP(Z309,主线配置!H:N,5,FALSE)</f>
        <v>22346</v>
      </c>
      <c r="J309" s="19">
        <f t="shared" si="82"/>
        <v>0</v>
      </c>
      <c r="K309" s="19">
        <f t="shared" si="82"/>
        <v>100</v>
      </c>
      <c r="L309" s="19">
        <f t="shared" si="82"/>
        <v>0</v>
      </c>
      <c r="M309" s="19">
        <f t="shared" si="82"/>
        <v>0</v>
      </c>
      <c r="N309" s="19">
        <f t="shared" si="82"/>
        <v>95</v>
      </c>
      <c r="O309" s="19">
        <f t="shared" si="82"/>
        <v>0</v>
      </c>
      <c r="P309" s="19">
        <f t="shared" si="82"/>
        <v>0</v>
      </c>
      <c r="Q309" s="19">
        <f t="shared" si="82"/>
        <v>0</v>
      </c>
      <c r="R309" s="19">
        <f t="shared" si="82"/>
        <v>0</v>
      </c>
      <c r="S309" s="19">
        <f t="shared" si="82"/>
        <v>0</v>
      </c>
      <c r="T309" s="19">
        <f t="shared" si="82"/>
        <v>0</v>
      </c>
      <c r="U309" s="19">
        <f t="shared" si="82"/>
        <v>0</v>
      </c>
      <c r="V309" s="19">
        <f t="shared" si="82"/>
        <v>0</v>
      </c>
      <c r="W309" s="19">
        <f>VLOOKUP(Z309,主线配置!F:G,2,FALSE)</f>
        <v>1000305</v>
      </c>
      <c r="X309" s="19">
        <f>VLOOKUP(Z309,主线配置!H:J,3,FALSE)</f>
        <v>48</v>
      </c>
      <c r="Y309" s="11" t="str">
        <f>VLOOKUP(Z309,主线配置!H:I,2,FALSE)</f>
        <v>毒蘑菇</v>
      </c>
      <c r="Z309" s="11">
        <f t="shared" si="78"/>
        <v>305</v>
      </c>
    </row>
    <row r="310" spans="1:26" s="11" customFormat="1" x14ac:dyDescent="0.15">
      <c r="A310" s="19">
        <f t="shared" si="75"/>
        <v>1000306</v>
      </c>
      <c r="B310" s="19">
        <f t="shared" si="81"/>
        <v>0</v>
      </c>
      <c r="C310" s="19">
        <f t="shared" si="81"/>
        <v>0</v>
      </c>
      <c r="D310" s="19">
        <f t="shared" si="81"/>
        <v>0</v>
      </c>
      <c r="E310" s="19">
        <f t="shared" si="81"/>
        <v>0</v>
      </c>
      <c r="F310" s="19">
        <f>VLOOKUP(Z310,主线配置!H:N,6,FALSE)</f>
        <v>28602</v>
      </c>
      <c r="G310" s="19">
        <f>VLOOKUP(Z310,主线配置!H:N,4,FALSE)</f>
        <v>26815</v>
      </c>
      <c r="H310" s="19">
        <f t="shared" si="74"/>
        <v>0</v>
      </c>
      <c r="I310" s="19">
        <f>VLOOKUP(Z310,主线配置!H:N,5,FALSE)</f>
        <v>22346</v>
      </c>
      <c r="J310" s="19">
        <f t="shared" si="82"/>
        <v>0</v>
      </c>
      <c r="K310" s="19">
        <f t="shared" si="82"/>
        <v>100</v>
      </c>
      <c r="L310" s="19">
        <f t="shared" si="82"/>
        <v>0</v>
      </c>
      <c r="M310" s="19">
        <f t="shared" si="82"/>
        <v>0</v>
      </c>
      <c r="N310" s="19">
        <f t="shared" si="82"/>
        <v>95</v>
      </c>
      <c r="O310" s="19">
        <f t="shared" si="82"/>
        <v>0</v>
      </c>
      <c r="P310" s="19">
        <f t="shared" si="82"/>
        <v>0</v>
      </c>
      <c r="Q310" s="19">
        <f t="shared" si="82"/>
        <v>0</v>
      </c>
      <c r="R310" s="19">
        <f t="shared" si="82"/>
        <v>0</v>
      </c>
      <c r="S310" s="19">
        <f t="shared" si="82"/>
        <v>0</v>
      </c>
      <c r="T310" s="19">
        <f t="shared" si="82"/>
        <v>0</v>
      </c>
      <c r="U310" s="19">
        <f t="shared" si="82"/>
        <v>0</v>
      </c>
      <c r="V310" s="19">
        <f t="shared" si="82"/>
        <v>0</v>
      </c>
      <c r="W310" s="19">
        <f>VLOOKUP(Z310,主线配置!F:G,2,FALSE)</f>
        <v>1000306</v>
      </c>
      <c r="X310" s="19">
        <f>VLOOKUP(Z310,主线配置!H:J,3,FALSE)</f>
        <v>48</v>
      </c>
      <c r="Y310" s="11" t="str">
        <f>VLOOKUP(Z310,主线配置!H:I,2,FALSE)</f>
        <v>黄蜂怪</v>
      </c>
      <c r="Z310" s="11">
        <f t="shared" si="78"/>
        <v>306</v>
      </c>
    </row>
    <row r="311" spans="1:26" s="11" customFormat="1" x14ac:dyDescent="0.15">
      <c r="A311" s="19">
        <f t="shared" si="75"/>
        <v>1000307</v>
      </c>
      <c r="B311" s="19">
        <f t="shared" ref="B311:E326" si="83">B310</f>
        <v>0</v>
      </c>
      <c r="C311" s="19">
        <f t="shared" si="83"/>
        <v>0</v>
      </c>
      <c r="D311" s="19">
        <f t="shared" si="83"/>
        <v>0</v>
      </c>
      <c r="E311" s="19">
        <f t="shared" si="83"/>
        <v>0</v>
      </c>
      <c r="F311" s="19">
        <f>VLOOKUP(Z311,主线配置!H:N,6,FALSE)</f>
        <v>45287</v>
      </c>
      <c r="G311" s="19">
        <f>VLOOKUP(Z311,主线配置!H:N,4,FALSE)</f>
        <v>17876</v>
      </c>
      <c r="H311" s="19">
        <f t="shared" si="74"/>
        <v>0</v>
      </c>
      <c r="I311" s="19">
        <f>VLOOKUP(Z311,主线配置!H:N,5,FALSE)</f>
        <v>26815</v>
      </c>
      <c r="J311" s="19">
        <f t="shared" ref="J311:V326" si="84">J310</f>
        <v>0</v>
      </c>
      <c r="K311" s="19">
        <f t="shared" si="84"/>
        <v>100</v>
      </c>
      <c r="L311" s="19">
        <f t="shared" si="84"/>
        <v>0</v>
      </c>
      <c r="M311" s="19">
        <f t="shared" si="84"/>
        <v>0</v>
      </c>
      <c r="N311" s="19">
        <f t="shared" si="84"/>
        <v>95</v>
      </c>
      <c r="O311" s="19">
        <f t="shared" si="84"/>
        <v>0</v>
      </c>
      <c r="P311" s="19">
        <f t="shared" si="84"/>
        <v>0</v>
      </c>
      <c r="Q311" s="19">
        <f t="shared" si="84"/>
        <v>0</v>
      </c>
      <c r="R311" s="19">
        <f t="shared" si="84"/>
        <v>0</v>
      </c>
      <c r="S311" s="19">
        <f t="shared" si="84"/>
        <v>0</v>
      </c>
      <c r="T311" s="19">
        <f t="shared" si="84"/>
        <v>0</v>
      </c>
      <c r="U311" s="19">
        <f t="shared" si="84"/>
        <v>0</v>
      </c>
      <c r="V311" s="19">
        <f t="shared" si="84"/>
        <v>0</v>
      </c>
      <c r="W311" s="19">
        <f>VLOOKUP(Z311,主线配置!F:G,2,FALSE)</f>
        <v>1000307</v>
      </c>
      <c r="X311" s="19">
        <f>VLOOKUP(Z311,主线配置!H:J,3,FALSE)</f>
        <v>48</v>
      </c>
      <c r="Y311" s="11" t="str">
        <f>VLOOKUP(Z311,主线配置!H:I,2,FALSE)</f>
        <v>藤蔓怪</v>
      </c>
      <c r="Z311" s="11">
        <f t="shared" si="78"/>
        <v>307</v>
      </c>
    </row>
    <row r="312" spans="1:26" s="11" customFormat="1" x14ac:dyDescent="0.15">
      <c r="A312" s="19">
        <f t="shared" si="75"/>
        <v>1000308</v>
      </c>
      <c r="B312" s="19">
        <f t="shared" si="83"/>
        <v>0</v>
      </c>
      <c r="C312" s="19">
        <f t="shared" si="83"/>
        <v>0</v>
      </c>
      <c r="D312" s="19">
        <f t="shared" si="83"/>
        <v>0</v>
      </c>
      <c r="E312" s="19">
        <f t="shared" si="83"/>
        <v>0</v>
      </c>
      <c r="F312" s="19">
        <f>VLOOKUP(Z312,主线配置!H:N,6,FALSE)</f>
        <v>31780</v>
      </c>
      <c r="G312" s="19">
        <f>VLOOKUP(Z312,主线配置!H:N,4,FALSE)</f>
        <v>24580</v>
      </c>
      <c r="H312" s="19">
        <f t="shared" si="74"/>
        <v>0</v>
      </c>
      <c r="I312" s="19">
        <f>VLOOKUP(Z312,主线配置!H:N,5,FALSE)</f>
        <v>22346</v>
      </c>
      <c r="J312" s="19">
        <f t="shared" si="84"/>
        <v>0</v>
      </c>
      <c r="K312" s="19">
        <f t="shared" si="84"/>
        <v>100</v>
      </c>
      <c r="L312" s="19">
        <f t="shared" si="84"/>
        <v>0</v>
      </c>
      <c r="M312" s="19">
        <f t="shared" si="84"/>
        <v>0</v>
      </c>
      <c r="N312" s="19">
        <f t="shared" si="84"/>
        <v>95</v>
      </c>
      <c r="O312" s="19">
        <f t="shared" si="84"/>
        <v>0</v>
      </c>
      <c r="P312" s="19">
        <f t="shared" si="84"/>
        <v>0</v>
      </c>
      <c r="Q312" s="19">
        <f t="shared" si="84"/>
        <v>0</v>
      </c>
      <c r="R312" s="19">
        <f t="shared" si="84"/>
        <v>0</v>
      </c>
      <c r="S312" s="19">
        <f t="shared" si="84"/>
        <v>0</v>
      </c>
      <c r="T312" s="19">
        <f t="shared" si="84"/>
        <v>0</v>
      </c>
      <c r="U312" s="19">
        <f t="shared" si="84"/>
        <v>0</v>
      </c>
      <c r="V312" s="19">
        <f t="shared" si="84"/>
        <v>0</v>
      </c>
      <c r="W312" s="19">
        <f>VLOOKUP(Z312,主线配置!F:G,2,FALSE)</f>
        <v>1000308</v>
      </c>
      <c r="X312" s="19">
        <f>VLOOKUP(Z312,主线配置!H:J,3,FALSE)</f>
        <v>48</v>
      </c>
      <c r="Y312" s="11" t="str">
        <f>VLOOKUP(Z312,主线配置!H:I,2,FALSE)</f>
        <v>毒蘑菇</v>
      </c>
      <c r="Z312" s="11">
        <f t="shared" si="78"/>
        <v>308</v>
      </c>
    </row>
    <row r="313" spans="1:26" s="11" customFormat="1" x14ac:dyDescent="0.15">
      <c r="A313" s="19">
        <f t="shared" si="75"/>
        <v>1000309</v>
      </c>
      <c r="B313" s="19">
        <f t="shared" si="83"/>
        <v>0</v>
      </c>
      <c r="C313" s="19">
        <f t="shared" si="83"/>
        <v>0</v>
      </c>
      <c r="D313" s="19">
        <f t="shared" si="83"/>
        <v>0</v>
      </c>
      <c r="E313" s="19">
        <f t="shared" si="83"/>
        <v>0</v>
      </c>
      <c r="F313" s="19">
        <f>VLOOKUP(Z313,主线配置!H:N,6,FALSE)</f>
        <v>47671</v>
      </c>
      <c r="G313" s="19">
        <f>VLOOKUP(Z313,主线配置!H:N,4,FALSE)</f>
        <v>17876</v>
      </c>
      <c r="H313" s="19">
        <f t="shared" si="74"/>
        <v>0</v>
      </c>
      <c r="I313" s="19">
        <f>VLOOKUP(Z313,主线配置!H:N,5,FALSE)</f>
        <v>22346</v>
      </c>
      <c r="J313" s="19">
        <f t="shared" si="84"/>
        <v>0</v>
      </c>
      <c r="K313" s="19">
        <f t="shared" si="84"/>
        <v>100</v>
      </c>
      <c r="L313" s="19">
        <f t="shared" si="84"/>
        <v>0</v>
      </c>
      <c r="M313" s="19">
        <f t="shared" si="84"/>
        <v>0</v>
      </c>
      <c r="N313" s="19">
        <f t="shared" si="84"/>
        <v>95</v>
      </c>
      <c r="O313" s="19">
        <f t="shared" si="84"/>
        <v>0</v>
      </c>
      <c r="P313" s="19">
        <f t="shared" si="84"/>
        <v>0</v>
      </c>
      <c r="Q313" s="19">
        <f t="shared" si="84"/>
        <v>0</v>
      </c>
      <c r="R313" s="19">
        <f t="shared" si="84"/>
        <v>0</v>
      </c>
      <c r="S313" s="19">
        <f t="shared" si="84"/>
        <v>0</v>
      </c>
      <c r="T313" s="19">
        <f t="shared" si="84"/>
        <v>0</v>
      </c>
      <c r="U313" s="19">
        <f t="shared" si="84"/>
        <v>0</v>
      </c>
      <c r="V313" s="19">
        <f t="shared" si="84"/>
        <v>0</v>
      </c>
      <c r="W313" s="19">
        <f>VLOOKUP(Z313,主线配置!F:G,2,FALSE)</f>
        <v>1000309</v>
      </c>
      <c r="X313" s="19">
        <f>VLOOKUP(Z313,主线配置!H:J,3,FALSE)</f>
        <v>48</v>
      </c>
      <c r="Y313" s="11" t="str">
        <f>VLOOKUP(Z313,主线配置!H:I,2,FALSE)</f>
        <v>树妖</v>
      </c>
      <c r="Z313" s="11">
        <f t="shared" si="78"/>
        <v>309</v>
      </c>
    </row>
    <row r="314" spans="1:26" s="11" customFormat="1" x14ac:dyDescent="0.15">
      <c r="A314" s="19">
        <f t="shared" si="75"/>
        <v>1000310</v>
      </c>
      <c r="B314" s="19">
        <f t="shared" si="83"/>
        <v>0</v>
      </c>
      <c r="C314" s="19">
        <f t="shared" si="83"/>
        <v>0</v>
      </c>
      <c r="D314" s="19">
        <f t="shared" si="83"/>
        <v>0</v>
      </c>
      <c r="E314" s="19">
        <f t="shared" si="83"/>
        <v>0</v>
      </c>
      <c r="F314" s="19">
        <f>VLOOKUP(Z314,主线配置!H:N,6,FALSE)</f>
        <v>47671</v>
      </c>
      <c r="G314" s="19">
        <f>VLOOKUP(Z314,主线配置!H:N,4,FALSE)</f>
        <v>17876</v>
      </c>
      <c r="H314" s="19">
        <f t="shared" si="74"/>
        <v>0</v>
      </c>
      <c r="I314" s="19">
        <f>VLOOKUP(Z314,主线配置!H:N,5,FALSE)</f>
        <v>22346</v>
      </c>
      <c r="J314" s="19">
        <f t="shared" si="84"/>
        <v>0</v>
      </c>
      <c r="K314" s="19">
        <f t="shared" si="84"/>
        <v>100</v>
      </c>
      <c r="L314" s="19">
        <f t="shared" si="84"/>
        <v>0</v>
      </c>
      <c r="M314" s="19">
        <f t="shared" si="84"/>
        <v>0</v>
      </c>
      <c r="N314" s="19">
        <f t="shared" si="84"/>
        <v>95</v>
      </c>
      <c r="O314" s="19">
        <f t="shared" si="84"/>
        <v>0</v>
      </c>
      <c r="P314" s="19">
        <f t="shared" si="84"/>
        <v>0</v>
      </c>
      <c r="Q314" s="19">
        <f t="shared" si="84"/>
        <v>0</v>
      </c>
      <c r="R314" s="19">
        <f t="shared" si="84"/>
        <v>0</v>
      </c>
      <c r="S314" s="19">
        <f t="shared" si="84"/>
        <v>0</v>
      </c>
      <c r="T314" s="19">
        <f t="shared" si="84"/>
        <v>0</v>
      </c>
      <c r="U314" s="19">
        <f t="shared" si="84"/>
        <v>0</v>
      </c>
      <c r="V314" s="19">
        <f t="shared" si="84"/>
        <v>0</v>
      </c>
      <c r="W314" s="19">
        <f>VLOOKUP(Z314,主线配置!F:G,2,FALSE)</f>
        <v>1000310</v>
      </c>
      <c r="X314" s="19">
        <f>VLOOKUP(Z314,主线配置!H:J,3,FALSE)</f>
        <v>48</v>
      </c>
      <c r="Y314" s="11" t="str">
        <f>VLOOKUP(Z314,主线配置!H:I,2,FALSE)</f>
        <v>树妖</v>
      </c>
      <c r="Z314" s="11">
        <f t="shared" si="78"/>
        <v>310</v>
      </c>
    </row>
    <row r="315" spans="1:26" s="11" customFormat="1" x14ac:dyDescent="0.15">
      <c r="A315" s="19">
        <f t="shared" si="75"/>
        <v>1000311</v>
      </c>
      <c r="B315" s="19">
        <f t="shared" si="83"/>
        <v>0</v>
      </c>
      <c r="C315" s="19">
        <f t="shared" si="83"/>
        <v>0</v>
      </c>
      <c r="D315" s="19">
        <f t="shared" si="83"/>
        <v>0</v>
      </c>
      <c r="E315" s="19">
        <f t="shared" si="83"/>
        <v>0</v>
      </c>
      <c r="F315" s="19">
        <f>VLOOKUP(Z315,主线配置!H:N,6,FALSE)</f>
        <v>30033</v>
      </c>
      <c r="G315" s="19">
        <f>VLOOKUP(Z315,主线配置!H:N,4,FALSE)</f>
        <v>26815</v>
      </c>
      <c r="H315" s="19">
        <f t="shared" si="74"/>
        <v>0</v>
      </c>
      <c r="I315" s="19">
        <f>VLOOKUP(Z315,主线配置!H:N,5,FALSE)</f>
        <v>17876</v>
      </c>
      <c r="J315" s="19">
        <f t="shared" si="84"/>
        <v>0</v>
      </c>
      <c r="K315" s="19">
        <f t="shared" si="84"/>
        <v>100</v>
      </c>
      <c r="L315" s="19">
        <f t="shared" si="84"/>
        <v>0</v>
      </c>
      <c r="M315" s="19">
        <f t="shared" si="84"/>
        <v>0</v>
      </c>
      <c r="N315" s="19">
        <f t="shared" si="84"/>
        <v>95</v>
      </c>
      <c r="O315" s="19">
        <f t="shared" si="84"/>
        <v>0</v>
      </c>
      <c r="P315" s="19">
        <f t="shared" si="84"/>
        <v>0</v>
      </c>
      <c r="Q315" s="19">
        <f t="shared" si="84"/>
        <v>0</v>
      </c>
      <c r="R315" s="19">
        <f t="shared" si="84"/>
        <v>0</v>
      </c>
      <c r="S315" s="19">
        <f t="shared" si="84"/>
        <v>0</v>
      </c>
      <c r="T315" s="19">
        <f t="shared" si="84"/>
        <v>0</v>
      </c>
      <c r="U315" s="19">
        <f t="shared" si="84"/>
        <v>0</v>
      </c>
      <c r="V315" s="19">
        <f t="shared" si="84"/>
        <v>0</v>
      </c>
      <c r="W315" s="19">
        <f>VLOOKUP(Z315,主线配置!F:G,2,FALSE)</f>
        <v>1000311</v>
      </c>
      <c r="X315" s="19">
        <f>VLOOKUP(Z315,主线配置!H:J,3,FALSE)</f>
        <v>48</v>
      </c>
      <c r="Y315" s="11" t="str">
        <f>VLOOKUP(Z315,主线配置!H:I,2,FALSE)</f>
        <v>食人花</v>
      </c>
      <c r="Z315" s="11">
        <f t="shared" si="78"/>
        <v>311</v>
      </c>
    </row>
    <row r="316" spans="1:26" s="11" customFormat="1" x14ac:dyDescent="0.15">
      <c r="A316" s="19">
        <f t="shared" si="75"/>
        <v>1000312</v>
      </c>
      <c r="B316" s="19">
        <f t="shared" si="83"/>
        <v>0</v>
      </c>
      <c r="C316" s="19">
        <f t="shared" si="83"/>
        <v>0</v>
      </c>
      <c r="D316" s="19">
        <f t="shared" si="83"/>
        <v>0</v>
      </c>
      <c r="E316" s="19">
        <f t="shared" si="83"/>
        <v>0</v>
      </c>
      <c r="F316" s="19">
        <f>VLOOKUP(Z316,主线配置!H:N,6,FALSE)</f>
        <v>44004</v>
      </c>
      <c r="G316" s="19">
        <f>VLOOKUP(Z316,主线配置!H:N,4,FALSE)</f>
        <v>18994</v>
      </c>
      <c r="H316" s="19">
        <f t="shared" si="74"/>
        <v>0</v>
      </c>
      <c r="I316" s="19">
        <f>VLOOKUP(Z316,主线配置!H:N,5,FALSE)</f>
        <v>22346</v>
      </c>
      <c r="J316" s="19">
        <f t="shared" si="84"/>
        <v>0</v>
      </c>
      <c r="K316" s="19">
        <f t="shared" si="84"/>
        <v>100</v>
      </c>
      <c r="L316" s="19">
        <f t="shared" si="84"/>
        <v>0</v>
      </c>
      <c r="M316" s="19">
        <f t="shared" si="84"/>
        <v>0</v>
      </c>
      <c r="N316" s="19">
        <f t="shared" si="84"/>
        <v>95</v>
      </c>
      <c r="O316" s="19">
        <f t="shared" si="84"/>
        <v>0</v>
      </c>
      <c r="P316" s="19">
        <f t="shared" si="84"/>
        <v>0</v>
      </c>
      <c r="Q316" s="19">
        <f t="shared" si="84"/>
        <v>0</v>
      </c>
      <c r="R316" s="19">
        <f t="shared" si="84"/>
        <v>0</v>
      </c>
      <c r="S316" s="19">
        <f t="shared" si="84"/>
        <v>0</v>
      </c>
      <c r="T316" s="19">
        <f t="shared" si="84"/>
        <v>0</v>
      </c>
      <c r="U316" s="19">
        <f t="shared" si="84"/>
        <v>0</v>
      </c>
      <c r="V316" s="19">
        <f t="shared" si="84"/>
        <v>0</v>
      </c>
      <c r="W316" s="19">
        <f>VLOOKUP(Z316,主线配置!F:G,2,FALSE)</f>
        <v>1000312</v>
      </c>
      <c r="X316" s="19">
        <f>VLOOKUP(Z316,主线配置!H:J,3,FALSE)</f>
        <v>48</v>
      </c>
      <c r="Y316" s="11" t="str">
        <f>VLOOKUP(Z316,主线配置!H:I,2,FALSE)</f>
        <v>甲虫精</v>
      </c>
      <c r="Z316" s="11">
        <f t="shared" si="78"/>
        <v>312</v>
      </c>
    </row>
    <row r="317" spans="1:26" s="11" customFormat="1" x14ac:dyDescent="0.15">
      <c r="A317" s="19">
        <f t="shared" si="75"/>
        <v>1000313</v>
      </c>
      <c r="B317" s="19">
        <f t="shared" si="83"/>
        <v>0</v>
      </c>
      <c r="C317" s="19">
        <f t="shared" si="83"/>
        <v>0</v>
      </c>
      <c r="D317" s="19">
        <f t="shared" si="83"/>
        <v>0</v>
      </c>
      <c r="E317" s="19">
        <f t="shared" si="83"/>
        <v>0</v>
      </c>
      <c r="F317" s="19">
        <f>VLOOKUP(Z317,主线配置!H:N,6,FALSE)</f>
        <v>35753</v>
      </c>
      <c r="G317" s="19">
        <f>VLOOKUP(Z317,主线配置!H:N,4,FALSE)</f>
        <v>22346</v>
      </c>
      <c r="H317" s="19">
        <f t="shared" si="74"/>
        <v>0</v>
      </c>
      <c r="I317" s="19">
        <f>VLOOKUP(Z317,主线配置!H:N,5,FALSE)</f>
        <v>22346</v>
      </c>
      <c r="J317" s="19">
        <f t="shared" si="84"/>
        <v>0</v>
      </c>
      <c r="K317" s="19">
        <f t="shared" si="84"/>
        <v>100</v>
      </c>
      <c r="L317" s="19">
        <f t="shared" si="84"/>
        <v>0</v>
      </c>
      <c r="M317" s="19">
        <f t="shared" si="84"/>
        <v>0</v>
      </c>
      <c r="N317" s="19">
        <f t="shared" si="84"/>
        <v>95</v>
      </c>
      <c r="O317" s="19">
        <f t="shared" si="84"/>
        <v>0</v>
      </c>
      <c r="P317" s="19">
        <f t="shared" si="84"/>
        <v>0</v>
      </c>
      <c r="Q317" s="19">
        <f t="shared" si="84"/>
        <v>0</v>
      </c>
      <c r="R317" s="19">
        <f t="shared" si="84"/>
        <v>0</v>
      </c>
      <c r="S317" s="19">
        <f t="shared" si="84"/>
        <v>0</v>
      </c>
      <c r="T317" s="19">
        <f t="shared" si="84"/>
        <v>0</v>
      </c>
      <c r="U317" s="19">
        <f t="shared" si="84"/>
        <v>0</v>
      </c>
      <c r="V317" s="19">
        <f t="shared" si="84"/>
        <v>0</v>
      </c>
      <c r="W317" s="19">
        <f>VLOOKUP(Z317,主线配置!F:G,2,FALSE)</f>
        <v>1000313</v>
      </c>
      <c r="X317" s="19">
        <f>VLOOKUP(Z317,主线配置!H:J,3,FALSE)</f>
        <v>48</v>
      </c>
      <c r="Y317" s="11" t="str">
        <f>VLOOKUP(Z317,主线配置!H:I,2,FALSE)</f>
        <v>小蘑菇</v>
      </c>
      <c r="Z317" s="11">
        <f t="shared" si="78"/>
        <v>313</v>
      </c>
    </row>
    <row r="318" spans="1:26" s="11" customFormat="1" x14ac:dyDescent="0.15">
      <c r="A318" s="19">
        <f t="shared" si="75"/>
        <v>1000314</v>
      </c>
      <c r="B318" s="19">
        <f t="shared" si="83"/>
        <v>0</v>
      </c>
      <c r="C318" s="19">
        <f t="shared" si="83"/>
        <v>0</v>
      </c>
      <c r="D318" s="19">
        <f t="shared" si="83"/>
        <v>0</v>
      </c>
      <c r="E318" s="19">
        <f t="shared" si="83"/>
        <v>0</v>
      </c>
      <c r="F318" s="19">
        <f>VLOOKUP(Z318,主线配置!H:N,6,FALSE)</f>
        <v>35753</v>
      </c>
      <c r="G318" s="19">
        <f>VLOOKUP(Z318,主线配置!H:N,4,FALSE)</f>
        <v>22346</v>
      </c>
      <c r="H318" s="19">
        <f t="shared" si="74"/>
        <v>0</v>
      </c>
      <c r="I318" s="19">
        <f>VLOOKUP(Z318,主线配置!H:N,5,FALSE)</f>
        <v>22346</v>
      </c>
      <c r="J318" s="19">
        <f t="shared" si="84"/>
        <v>0</v>
      </c>
      <c r="K318" s="19">
        <f t="shared" si="84"/>
        <v>100</v>
      </c>
      <c r="L318" s="19">
        <f t="shared" si="84"/>
        <v>0</v>
      </c>
      <c r="M318" s="19">
        <f t="shared" si="84"/>
        <v>0</v>
      </c>
      <c r="N318" s="19">
        <f t="shared" si="84"/>
        <v>95</v>
      </c>
      <c r="O318" s="19">
        <f t="shared" si="84"/>
        <v>0</v>
      </c>
      <c r="P318" s="19">
        <f t="shared" si="84"/>
        <v>0</v>
      </c>
      <c r="Q318" s="19">
        <f t="shared" si="84"/>
        <v>0</v>
      </c>
      <c r="R318" s="19">
        <f t="shared" si="84"/>
        <v>0</v>
      </c>
      <c r="S318" s="19">
        <f t="shared" si="84"/>
        <v>0</v>
      </c>
      <c r="T318" s="19">
        <f t="shared" si="84"/>
        <v>0</v>
      </c>
      <c r="U318" s="19">
        <f t="shared" si="84"/>
        <v>0</v>
      </c>
      <c r="V318" s="19">
        <f t="shared" si="84"/>
        <v>0</v>
      </c>
      <c r="W318" s="19">
        <f>VLOOKUP(Z318,主线配置!F:G,2,FALSE)</f>
        <v>1000314</v>
      </c>
      <c r="X318" s="19">
        <f>VLOOKUP(Z318,主线配置!H:J,3,FALSE)</f>
        <v>48</v>
      </c>
      <c r="Y318" s="11" t="str">
        <f>VLOOKUP(Z318,主线配置!H:I,2,FALSE)</f>
        <v>小蘑菇</v>
      </c>
      <c r="Z318" s="11">
        <f t="shared" si="78"/>
        <v>314</v>
      </c>
    </row>
    <row r="319" spans="1:26" s="11" customFormat="1" x14ac:dyDescent="0.15">
      <c r="A319" s="19">
        <f t="shared" si="75"/>
        <v>1000315</v>
      </c>
      <c r="B319" s="19">
        <f t="shared" si="83"/>
        <v>0</v>
      </c>
      <c r="C319" s="19">
        <f t="shared" si="83"/>
        <v>0</v>
      </c>
      <c r="D319" s="19">
        <f t="shared" si="83"/>
        <v>0</v>
      </c>
      <c r="E319" s="19">
        <f t="shared" si="83"/>
        <v>0</v>
      </c>
      <c r="F319" s="19">
        <f>VLOOKUP(Z319,主线配置!H:N,6,FALSE)</f>
        <v>44004</v>
      </c>
      <c r="G319" s="19">
        <f>VLOOKUP(Z319,主线配置!H:N,4,FALSE)</f>
        <v>18994</v>
      </c>
      <c r="H319" s="19">
        <f t="shared" si="74"/>
        <v>0</v>
      </c>
      <c r="I319" s="19">
        <f>VLOOKUP(Z319,主线配置!H:N,5,FALSE)</f>
        <v>22346</v>
      </c>
      <c r="J319" s="19">
        <f t="shared" si="84"/>
        <v>0</v>
      </c>
      <c r="K319" s="19">
        <f t="shared" si="84"/>
        <v>100</v>
      </c>
      <c r="L319" s="19">
        <f t="shared" si="84"/>
        <v>0</v>
      </c>
      <c r="M319" s="19">
        <f t="shared" si="84"/>
        <v>0</v>
      </c>
      <c r="N319" s="19">
        <f t="shared" si="84"/>
        <v>95</v>
      </c>
      <c r="O319" s="19">
        <f t="shared" si="84"/>
        <v>0</v>
      </c>
      <c r="P319" s="19">
        <f t="shared" si="84"/>
        <v>0</v>
      </c>
      <c r="Q319" s="19">
        <f t="shared" si="84"/>
        <v>0</v>
      </c>
      <c r="R319" s="19">
        <f t="shared" si="84"/>
        <v>0</v>
      </c>
      <c r="S319" s="19">
        <f t="shared" si="84"/>
        <v>0</v>
      </c>
      <c r="T319" s="19">
        <f t="shared" si="84"/>
        <v>0</v>
      </c>
      <c r="U319" s="19">
        <f t="shared" si="84"/>
        <v>0</v>
      </c>
      <c r="V319" s="19">
        <f t="shared" si="84"/>
        <v>0</v>
      </c>
      <c r="W319" s="19">
        <f>VLOOKUP(Z319,主线配置!F:G,2,FALSE)</f>
        <v>1000315</v>
      </c>
      <c r="X319" s="19">
        <f>VLOOKUP(Z319,主线配置!H:J,3,FALSE)</f>
        <v>48</v>
      </c>
      <c r="Y319" s="11" t="str">
        <f>VLOOKUP(Z319,主线配置!H:I,2,FALSE)</f>
        <v>甲虫精</v>
      </c>
      <c r="Z319" s="11">
        <f t="shared" si="78"/>
        <v>315</v>
      </c>
    </row>
    <row r="320" spans="1:26" s="11" customFormat="1" x14ac:dyDescent="0.15">
      <c r="A320" s="19">
        <f t="shared" si="75"/>
        <v>1000316</v>
      </c>
      <c r="B320" s="19">
        <f t="shared" si="83"/>
        <v>0</v>
      </c>
      <c r="C320" s="19">
        <f t="shared" si="83"/>
        <v>0</v>
      </c>
      <c r="D320" s="19">
        <f t="shared" si="83"/>
        <v>0</v>
      </c>
      <c r="E320" s="19">
        <f t="shared" si="83"/>
        <v>0</v>
      </c>
      <c r="F320" s="19">
        <f>VLOOKUP(Z320,主线配置!H:N,6,FALSE)</f>
        <v>31780</v>
      </c>
      <c r="G320" s="19">
        <f>VLOOKUP(Z320,主线配置!H:N,4,FALSE)</f>
        <v>24580</v>
      </c>
      <c r="H320" s="19">
        <f t="shared" si="74"/>
        <v>0</v>
      </c>
      <c r="I320" s="19">
        <f>VLOOKUP(Z320,主线配置!H:N,5,FALSE)</f>
        <v>22346</v>
      </c>
      <c r="J320" s="19">
        <f t="shared" si="84"/>
        <v>0</v>
      </c>
      <c r="K320" s="19">
        <f t="shared" si="84"/>
        <v>100</v>
      </c>
      <c r="L320" s="19">
        <f t="shared" si="84"/>
        <v>0</v>
      </c>
      <c r="M320" s="19">
        <f t="shared" si="84"/>
        <v>0</v>
      </c>
      <c r="N320" s="19">
        <f t="shared" si="84"/>
        <v>95</v>
      </c>
      <c r="O320" s="19">
        <f t="shared" si="84"/>
        <v>0</v>
      </c>
      <c r="P320" s="19">
        <f t="shared" si="84"/>
        <v>0</v>
      </c>
      <c r="Q320" s="19">
        <f t="shared" si="84"/>
        <v>0</v>
      </c>
      <c r="R320" s="19">
        <f t="shared" si="84"/>
        <v>0</v>
      </c>
      <c r="S320" s="19">
        <f t="shared" si="84"/>
        <v>0</v>
      </c>
      <c r="T320" s="19">
        <f t="shared" si="84"/>
        <v>0</v>
      </c>
      <c r="U320" s="19">
        <f t="shared" si="84"/>
        <v>0</v>
      </c>
      <c r="V320" s="19">
        <f t="shared" si="84"/>
        <v>0</v>
      </c>
      <c r="W320" s="19">
        <f>VLOOKUP(Z320,主线配置!F:G,2,FALSE)</f>
        <v>1000316</v>
      </c>
      <c r="X320" s="19">
        <f>VLOOKUP(Z320,主线配置!H:J,3,FALSE)</f>
        <v>48</v>
      </c>
      <c r="Y320" s="11" t="str">
        <f>VLOOKUP(Z320,主线配置!H:I,2,FALSE)</f>
        <v>毒蘑菇</v>
      </c>
      <c r="Z320" s="11">
        <f t="shared" si="78"/>
        <v>316</v>
      </c>
    </row>
    <row r="321" spans="1:26" s="11" customFormat="1" x14ac:dyDescent="0.15">
      <c r="A321" s="19">
        <f t="shared" si="75"/>
        <v>1000317</v>
      </c>
      <c r="B321" s="19">
        <f t="shared" si="83"/>
        <v>0</v>
      </c>
      <c r="C321" s="19">
        <f t="shared" si="83"/>
        <v>0</v>
      </c>
      <c r="D321" s="19">
        <f t="shared" si="83"/>
        <v>0</v>
      </c>
      <c r="E321" s="19">
        <f t="shared" si="83"/>
        <v>0</v>
      </c>
      <c r="F321" s="19">
        <f>VLOOKUP(Z321,主线配置!H:N,6,FALSE)</f>
        <v>45287</v>
      </c>
      <c r="G321" s="19">
        <f>VLOOKUP(Z321,主线配置!H:N,4,FALSE)</f>
        <v>17876</v>
      </c>
      <c r="H321" s="19">
        <f t="shared" si="74"/>
        <v>0</v>
      </c>
      <c r="I321" s="19">
        <f>VLOOKUP(Z321,主线配置!H:N,5,FALSE)</f>
        <v>26815</v>
      </c>
      <c r="J321" s="19">
        <f t="shared" si="84"/>
        <v>0</v>
      </c>
      <c r="K321" s="19">
        <f t="shared" si="84"/>
        <v>100</v>
      </c>
      <c r="L321" s="19">
        <f t="shared" si="84"/>
        <v>0</v>
      </c>
      <c r="M321" s="19">
        <f t="shared" si="84"/>
        <v>0</v>
      </c>
      <c r="N321" s="19">
        <f t="shared" si="84"/>
        <v>95</v>
      </c>
      <c r="O321" s="19">
        <f t="shared" si="84"/>
        <v>0</v>
      </c>
      <c r="P321" s="19">
        <f t="shared" si="84"/>
        <v>0</v>
      </c>
      <c r="Q321" s="19">
        <f t="shared" si="84"/>
        <v>0</v>
      </c>
      <c r="R321" s="19">
        <f t="shared" si="84"/>
        <v>0</v>
      </c>
      <c r="S321" s="19">
        <f t="shared" si="84"/>
        <v>0</v>
      </c>
      <c r="T321" s="19">
        <f t="shared" si="84"/>
        <v>0</v>
      </c>
      <c r="U321" s="19">
        <f t="shared" si="84"/>
        <v>0</v>
      </c>
      <c r="V321" s="19">
        <f t="shared" si="84"/>
        <v>0</v>
      </c>
      <c r="W321" s="19">
        <f>VLOOKUP(Z321,主线配置!F:G,2,FALSE)</f>
        <v>1000317</v>
      </c>
      <c r="X321" s="19">
        <f>VLOOKUP(Z321,主线配置!H:J,3,FALSE)</f>
        <v>48</v>
      </c>
      <c r="Y321" s="11" t="str">
        <f>VLOOKUP(Z321,主线配置!H:I,2,FALSE)</f>
        <v>藤蔓怪</v>
      </c>
      <c r="Z321" s="11">
        <f t="shared" si="78"/>
        <v>317</v>
      </c>
    </row>
    <row r="322" spans="1:26" s="11" customFormat="1" x14ac:dyDescent="0.15">
      <c r="A322" s="19">
        <f t="shared" si="75"/>
        <v>1000318</v>
      </c>
      <c r="B322" s="19">
        <f t="shared" si="83"/>
        <v>0</v>
      </c>
      <c r="C322" s="19">
        <f t="shared" si="83"/>
        <v>0</v>
      </c>
      <c r="D322" s="19">
        <f t="shared" si="83"/>
        <v>0</v>
      </c>
      <c r="E322" s="19">
        <f t="shared" si="83"/>
        <v>0</v>
      </c>
      <c r="F322" s="19">
        <f>VLOOKUP(Z322,主线配置!H:N,6,FALSE)</f>
        <v>28602</v>
      </c>
      <c r="G322" s="19">
        <f>VLOOKUP(Z322,主线配置!H:N,4,FALSE)</f>
        <v>26815</v>
      </c>
      <c r="H322" s="19">
        <f t="shared" ref="H322:H385" si="85">H321</f>
        <v>0</v>
      </c>
      <c r="I322" s="19">
        <f>VLOOKUP(Z322,主线配置!H:N,5,FALSE)</f>
        <v>22346</v>
      </c>
      <c r="J322" s="19">
        <f t="shared" si="84"/>
        <v>0</v>
      </c>
      <c r="K322" s="19">
        <f t="shared" si="84"/>
        <v>100</v>
      </c>
      <c r="L322" s="19">
        <f t="shared" si="84"/>
        <v>0</v>
      </c>
      <c r="M322" s="19">
        <f t="shared" si="84"/>
        <v>0</v>
      </c>
      <c r="N322" s="19">
        <f t="shared" si="84"/>
        <v>95</v>
      </c>
      <c r="O322" s="19">
        <f t="shared" si="84"/>
        <v>0</v>
      </c>
      <c r="P322" s="19">
        <f t="shared" si="84"/>
        <v>0</v>
      </c>
      <c r="Q322" s="19">
        <f t="shared" si="84"/>
        <v>0</v>
      </c>
      <c r="R322" s="19">
        <f t="shared" si="84"/>
        <v>0</v>
      </c>
      <c r="S322" s="19">
        <f t="shared" si="84"/>
        <v>0</v>
      </c>
      <c r="T322" s="19">
        <f t="shared" si="84"/>
        <v>0</v>
      </c>
      <c r="U322" s="19">
        <f t="shared" si="84"/>
        <v>0</v>
      </c>
      <c r="V322" s="19">
        <f t="shared" si="84"/>
        <v>0</v>
      </c>
      <c r="W322" s="19">
        <f>VLOOKUP(Z322,主线配置!F:G,2,FALSE)</f>
        <v>1000318</v>
      </c>
      <c r="X322" s="19">
        <f>VLOOKUP(Z322,主线配置!H:J,3,FALSE)</f>
        <v>48</v>
      </c>
      <c r="Y322" s="11" t="str">
        <f>VLOOKUP(Z322,主线配置!H:I,2,FALSE)</f>
        <v>黄蜂怪</v>
      </c>
      <c r="Z322" s="11">
        <f t="shared" si="78"/>
        <v>318</v>
      </c>
    </row>
    <row r="323" spans="1:26" s="11" customFormat="1" x14ac:dyDescent="0.15">
      <c r="A323" s="19">
        <f t="shared" ref="A323:A386" si="86">W323</f>
        <v>1000319</v>
      </c>
      <c r="B323" s="19">
        <f t="shared" si="83"/>
        <v>0</v>
      </c>
      <c r="C323" s="19">
        <f t="shared" si="83"/>
        <v>0</v>
      </c>
      <c r="D323" s="19">
        <f t="shared" si="83"/>
        <v>0</v>
      </c>
      <c r="E323" s="19">
        <f t="shared" si="83"/>
        <v>0</v>
      </c>
      <c r="F323" s="19">
        <f>VLOOKUP(Z323,主线配置!H:N,6,FALSE)</f>
        <v>31780</v>
      </c>
      <c r="G323" s="19">
        <f>VLOOKUP(Z323,主线配置!H:N,4,FALSE)</f>
        <v>24580</v>
      </c>
      <c r="H323" s="19">
        <f t="shared" si="85"/>
        <v>0</v>
      </c>
      <c r="I323" s="19">
        <f>VLOOKUP(Z323,主线配置!H:N,5,FALSE)</f>
        <v>22346</v>
      </c>
      <c r="J323" s="19">
        <f t="shared" si="84"/>
        <v>0</v>
      </c>
      <c r="K323" s="19">
        <f t="shared" si="84"/>
        <v>100</v>
      </c>
      <c r="L323" s="19">
        <f t="shared" si="84"/>
        <v>0</v>
      </c>
      <c r="M323" s="19">
        <f t="shared" si="84"/>
        <v>0</v>
      </c>
      <c r="N323" s="19">
        <f t="shared" si="84"/>
        <v>95</v>
      </c>
      <c r="O323" s="19">
        <f t="shared" si="84"/>
        <v>0</v>
      </c>
      <c r="P323" s="19">
        <f t="shared" si="84"/>
        <v>0</v>
      </c>
      <c r="Q323" s="19">
        <f t="shared" si="84"/>
        <v>0</v>
      </c>
      <c r="R323" s="19">
        <f t="shared" si="84"/>
        <v>0</v>
      </c>
      <c r="S323" s="19">
        <f t="shared" si="84"/>
        <v>0</v>
      </c>
      <c r="T323" s="19">
        <f t="shared" si="84"/>
        <v>0</v>
      </c>
      <c r="U323" s="19">
        <f t="shared" si="84"/>
        <v>0</v>
      </c>
      <c r="V323" s="19">
        <f t="shared" si="84"/>
        <v>0</v>
      </c>
      <c r="W323" s="19">
        <f>VLOOKUP(Z323,主线配置!F:G,2,FALSE)</f>
        <v>1000319</v>
      </c>
      <c r="X323" s="19">
        <f>VLOOKUP(Z323,主线配置!H:J,3,FALSE)</f>
        <v>48</v>
      </c>
      <c r="Y323" s="11" t="str">
        <f>VLOOKUP(Z323,主线配置!H:I,2,FALSE)</f>
        <v>毒蘑菇</v>
      </c>
      <c r="Z323" s="11">
        <f t="shared" si="78"/>
        <v>319</v>
      </c>
    </row>
    <row r="324" spans="1:26" s="11" customFormat="1" x14ac:dyDescent="0.15">
      <c r="A324" s="19">
        <f t="shared" si="86"/>
        <v>1000320</v>
      </c>
      <c r="B324" s="19">
        <f t="shared" si="83"/>
        <v>0</v>
      </c>
      <c r="C324" s="19">
        <f t="shared" si="83"/>
        <v>0</v>
      </c>
      <c r="D324" s="19">
        <f t="shared" si="83"/>
        <v>0</v>
      </c>
      <c r="E324" s="19">
        <f t="shared" si="83"/>
        <v>0</v>
      </c>
      <c r="F324" s="19">
        <f>VLOOKUP(Z324,主线配置!H:N,6,FALSE)</f>
        <v>30033</v>
      </c>
      <c r="G324" s="19">
        <f>VLOOKUP(Z324,主线配置!H:N,4,FALSE)</f>
        <v>26815</v>
      </c>
      <c r="H324" s="19">
        <f t="shared" si="85"/>
        <v>0</v>
      </c>
      <c r="I324" s="19">
        <f>VLOOKUP(Z324,主线配置!H:N,5,FALSE)</f>
        <v>17876</v>
      </c>
      <c r="J324" s="19">
        <f t="shared" si="84"/>
        <v>0</v>
      </c>
      <c r="K324" s="19">
        <f t="shared" si="84"/>
        <v>100</v>
      </c>
      <c r="L324" s="19">
        <f t="shared" si="84"/>
        <v>0</v>
      </c>
      <c r="M324" s="19">
        <f t="shared" si="84"/>
        <v>0</v>
      </c>
      <c r="N324" s="19">
        <f t="shared" si="84"/>
        <v>95</v>
      </c>
      <c r="O324" s="19">
        <f t="shared" si="84"/>
        <v>0</v>
      </c>
      <c r="P324" s="19">
        <f t="shared" si="84"/>
        <v>0</v>
      </c>
      <c r="Q324" s="19">
        <f t="shared" si="84"/>
        <v>0</v>
      </c>
      <c r="R324" s="19">
        <f t="shared" si="84"/>
        <v>0</v>
      </c>
      <c r="S324" s="19">
        <f t="shared" si="84"/>
        <v>0</v>
      </c>
      <c r="T324" s="19">
        <f t="shared" si="84"/>
        <v>0</v>
      </c>
      <c r="U324" s="19">
        <f t="shared" si="84"/>
        <v>0</v>
      </c>
      <c r="V324" s="19">
        <f t="shared" si="84"/>
        <v>0</v>
      </c>
      <c r="W324" s="19">
        <f>VLOOKUP(Z324,主线配置!F:G,2,FALSE)</f>
        <v>1000320</v>
      </c>
      <c r="X324" s="19">
        <f>VLOOKUP(Z324,主线配置!H:J,3,FALSE)</f>
        <v>48</v>
      </c>
      <c r="Y324" s="11" t="str">
        <f>VLOOKUP(Z324,主线配置!H:I,2,FALSE)</f>
        <v>食人花</v>
      </c>
      <c r="Z324" s="11">
        <f t="shared" si="78"/>
        <v>320</v>
      </c>
    </row>
    <row r="325" spans="1:26" s="11" customFormat="1" x14ac:dyDescent="0.15">
      <c r="A325" s="19">
        <f t="shared" si="86"/>
        <v>1000321</v>
      </c>
      <c r="B325" s="19">
        <f t="shared" si="83"/>
        <v>0</v>
      </c>
      <c r="C325" s="19">
        <f t="shared" si="83"/>
        <v>0</v>
      </c>
      <c r="D325" s="19">
        <f t="shared" si="83"/>
        <v>0</v>
      </c>
      <c r="E325" s="19">
        <f t="shared" si="83"/>
        <v>0</v>
      </c>
      <c r="F325" s="19">
        <f>VLOOKUP(Z325,主线配置!H:N,6,FALSE)</f>
        <v>30033</v>
      </c>
      <c r="G325" s="19">
        <f>VLOOKUP(Z325,主线配置!H:N,4,FALSE)</f>
        <v>26815</v>
      </c>
      <c r="H325" s="19">
        <f t="shared" si="85"/>
        <v>0</v>
      </c>
      <c r="I325" s="19">
        <f>VLOOKUP(Z325,主线配置!H:N,5,FALSE)</f>
        <v>17876</v>
      </c>
      <c r="J325" s="19">
        <f t="shared" si="84"/>
        <v>0</v>
      </c>
      <c r="K325" s="19">
        <f t="shared" si="84"/>
        <v>100</v>
      </c>
      <c r="L325" s="19">
        <f t="shared" si="84"/>
        <v>0</v>
      </c>
      <c r="M325" s="19">
        <f t="shared" si="84"/>
        <v>0</v>
      </c>
      <c r="N325" s="19">
        <f t="shared" si="84"/>
        <v>95</v>
      </c>
      <c r="O325" s="19">
        <f t="shared" si="84"/>
        <v>0</v>
      </c>
      <c r="P325" s="19">
        <f t="shared" si="84"/>
        <v>0</v>
      </c>
      <c r="Q325" s="19">
        <f t="shared" si="84"/>
        <v>0</v>
      </c>
      <c r="R325" s="19">
        <f t="shared" si="84"/>
        <v>0</v>
      </c>
      <c r="S325" s="19">
        <f t="shared" si="84"/>
        <v>0</v>
      </c>
      <c r="T325" s="19">
        <f t="shared" si="84"/>
        <v>0</v>
      </c>
      <c r="U325" s="19">
        <f t="shared" si="84"/>
        <v>0</v>
      </c>
      <c r="V325" s="19">
        <f t="shared" si="84"/>
        <v>0</v>
      </c>
      <c r="W325" s="19">
        <f>VLOOKUP(Z325,主线配置!F:G,2,FALSE)</f>
        <v>1000321</v>
      </c>
      <c r="X325" s="19">
        <f>VLOOKUP(Z325,主线配置!H:J,3,FALSE)</f>
        <v>48</v>
      </c>
      <c r="Y325" s="11" t="str">
        <f>VLOOKUP(Z325,主线配置!H:I,2,FALSE)</f>
        <v>食人花</v>
      </c>
      <c r="Z325" s="11">
        <f t="shared" si="78"/>
        <v>321</v>
      </c>
    </row>
    <row r="326" spans="1:26" s="11" customFormat="1" x14ac:dyDescent="0.15">
      <c r="A326" s="19">
        <f t="shared" si="86"/>
        <v>1000322</v>
      </c>
      <c r="B326" s="19">
        <f t="shared" si="83"/>
        <v>0</v>
      </c>
      <c r="C326" s="19">
        <f t="shared" si="83"/>
        <v>0</v>
      </c>
      <c r="D326" s="19">
        <f t="shared" si="83"/>
        <v>0</v>
      </c>
      <c r="E326" s="19">
        <f t="shared" si="83"/>
        <v>0</v>
      </c>
      <c r="F326" s="19">
        <f>VLOOKUP(Z326,主线配置!H:N,6,FALSE)</f>
        <v>45287</v>
      </c>
      <c r="G326" s="19">
        <f>VLOOKUP(Z326,主线配置!H:N,4,FALSE)</f>
        <v>17876</v>
      </c>
      <c r="H326" s="19">
        <f t="shared" si="85"/>
        <v>0</v>
      </c>
      <c r="I326" s="19">
        <f>VLOOKUP(Z326,主线配置!H:N,5,FALSE)</f>
        <v>26815</v>
      </c>
      <c r="J326" s="19">
        <f t="shared" si="84"/>
        <v>0</v>
      </c>
      <c r="K326" s="19">
        <f t="shared" si="84"/>
        <v>100</v>
      </c>
      <c r="L326" s="19">
        <f t="shared" si="84"/>
        <v>0</v>
      </c>
      <c r="M326" s="19">
        <f t="shared" si="84"/>
        <v>0</v>
      </c>
      <c r="N326" s="19">
        <f t="shared" si="84"/>
        <v>95</v>
      </c>
      <c r="O326" s="19">
        <f t="shared" si="84"/>
        <v>0</v>
      </c>
      <c r="P326" s="19">
        <f t="shared" si="84"/>
        <v>0</v>
      </c>
      <c r="Q326" s="19">
        <f t="shared" si="84"/>
        <v>0</v>
      </c>
      <c r="R326" s="19">
        <f t="shared" si="84"/>
        <v>0</v>
      </c>
      <c r="S326" s="19">
        <f t="shared" si="84"/>
        <v>0</v>
      </c>
      <c r="T326" s="19">
        <f t="shared" si="84"/>
        <v>0</v>
      </c>
      <c r="U326" s="19">
        <f t="shared" si="84"/>
        <v>0</v>
      </c>
      <c r="V326" s="19">
        <f t="shared" si="84"/>
        <v>0</v>
      </c>
      <c r="W326" s="19">
        <f>VLOOKUP(Z326,主线配置!F:G,2,FALSE)</f>
        <v>1000322</v>
      </c>
      <c r="X326" s="19">
        <f>VLOOKUP(Z326,主线配置!H:J,3,FALSE)</f>
        <v>48</v>
      </c>
      <c r="Y326" s="11" t="str">
        <f>VLOOKUP(Z326,主线配置!H:I,2,FALSE)</f>
        <v>藤蔓怪</v>
      </c>
      <c r="Z326" s="11">
        <f t="shared" si="78"/>
        <v>322</v>
      </c>
    </row>
    <row r="327" spans="1:26" s="11" customFormat="1" x14ac:dyDescent="0.15">
      <c r="A327" s="19">
        <f t="shared" si="86"/>
        <v>1000323</v>
      </c>
      <c r="B327" s="19">
        <f t="shared" ref="B327:E342" si="87">B326</f>
        <v>0</v>
      </c>
      <c r="C327" s="19">
        <f t="shared" si="87"/>
        <v>0</v>
      </c>
      <c r="D327" s="19">
        <f t="shared" si="87"/>
        <v>0</v>
      </c>
      <c r="E327" s="19">
        <f t="shared" si="87"/>
        <v>0</v>
      </c>
      <c r="F327" s="19">
        <f>VLOOKUP(Z327,主线配置!H:N,6,FALSE)</f>
        <v>28602</v>
      </c>
      <c r="G327" s="19">
        <f>VLOOKUP(Z327,主线配置!H:N,4,FALSE)</f>
        <v>26815</v>
      </c>
      <c r="H327" s="19">
        <f t="shared" si="85"/>
        <v>0</v>
      </c>
      <c r="I327" s="19">
        <f>VLOOKUP(Z327,主线配置!H:N,5,FALSE)</f>
        <v>22346</v>
      </c>
      <c r="J327" s="19">
        <f t="shared" ref="J327:V342" si="88">J326</f>
        <v>0</v>
      </c>
      <c r="K327" s="19">
        <f t="shared" si="88"/>
        <v>100</v>
      </c>
      <c r="L327" s="19">
        <f t="shared" si="88"/>
        <v>0</v>
      </c>
      <c r="M327" s="19">
        <f t="shared" si="88"/>
        <v>0</v>
      </c>
      <c r="N327" s="19">
        <f t="shared" si="88"/>
        <v>95</v>
      </c>
      <c r="O327" s="19">
        <f t="shared" si="88"/>
        <v>0</v>
      </c>
      <c r="P327" s="19">
        <f t="shared" si="88"/>
        <v>0</v>
      </c>
      <c r="Q327" s="19">
        <f t="shared" si="88"/>
        <v>0</v>
      </c>
      <c r="R327" s="19">
        <f t="shared" si="88"/>
        <v>0</v>
      </c>
      <c r="S327" s="19">
        <f t="shared" si="88"/>
        <v>0</v>
      </c>
      <c r="T327" s="19">
        <f t="shared" si="88"/>
        <v>0</v>
      </c>
      <c r="U327" s="19">
        <f t="shared" si="88"/>
        <v>0</v>
      </c>
      <c r="V327" s="19">
        <f t="shared" si="88"/>
        <v>0</v>
      </c>
      <c r="W327" s="19">
        <f>VLOOKUP(Z327,主线配置!F:G,2,FALSE)</f>
        <v>1000323</v>
      </c>
      <c r="X327" s="19">
        <f>VLOOKUP(Z327,主线配置!H:J,3,FALSE)</f>
        <v>48</v>
      </c>
      <c r="Y327" s="11" t="str">
        <f>VLOOKUP(Z327,主线配置!H:I,2,FALSE)</f>
        <v>黄蜂怪</v>
      </c>
      <c r="Z327" s="11">
        <f t="shared" ref="Z327:Z390" si="89">Z326+1</f>
        <v>323</v>
      </c>
    </row>
    <row r="328" spans="1:26" s="11" customFormat="1" x14ac:dyDescent="0.15">
      <c r="A328" s="19">
        <f t="shared" si="86"/>
        <v>1000324</v>
      </c>
      <c r="B328" s="19">
        <f t="shared" si="87"/>
        <v>0</v>
      </c>
      <c r="C328" s="19">
        <f t="shared" si="87"/>
        <v>0</v>
      </c>
      <c r="D328" s="19">
        <f t="shared" si="87"/>
        <v>0</v>
      </c>
      <c r="E328" s="19">
        <f t="shared" si="87"/>
        <v>0</v>
      </c>
      <c r="F328" s="19">
        <f>VLOOKUP(Z328,主线配置!H:N,6,FALSE)</f>
        <v>31780</v>
      </c>
      <c r="G328" s="19">
        <f>VLOOKUP(Z328,主线配置!H:N,4,FALSE)</f>
        <v>24580</v>
      </c>
      <c r="H328" s="19">
        <f t="shared" si="85"/>
        <v>0</v>
      </c>
      <c r="I328" s="19">
        <f>VLOOKUP(Z328,主线配置!H:N,5,FALSE)</f>
        <v>22346</v>
      </c>
      <c r="J328" s="19">
        <f t="shared" si="88"/>
        <v>0</v>
      </c>
      <c r="K328" s="19">
        <f t="shared" si="88"/>
        <v>100</v>
      </c>
      <c r="L328" s="19">
        <f t="shared" si="88"/>
        <v>0</v>
      </c>
      <c r="M328" s="19">
        <f t="shared" si="88"/>
        <v>0</v>
      </c>
      <c r="N328" s="19">
        <f t="shared" si="88"/>
        <v>95</v>
      </c>
      <c r="O328" s="19">
        <f t="shared" si="88"/>
        <v>0</v>
      </c>
      <c r="P328" s="19">
        <f t="shared" si="88"/>
        <v>0</v>
      </c>
      <c r="Q328" s="19">
        <f t="shared" si="88"/>
        <v>0</v>
      </c>
      <c r="R328" s="19">
        <f t="shared" si="88"/>
        <v>0</v>
      </c>
      <c r="S328" s="19">
        <f t="shared" si="88"/>
        <v>0</v>
      </c>
      <c r="T328" s="19">
        <f t="shared" si="88"/>
        <v>0</v>
      </c>
      <c r="U328" s="19">
        <f t="shared" si="88"/>
        <v>0</v>
      </c>
      <c r="V328" s="19">
        <f t="shared" si="88"/>
        <v>0</v>
      </c>
      <c r="W328" s="19">
        <f>VLOOKUP(Z328,主线配置!F:G,2,FALSE)</f>
        <v>1000324</v>
      </c>
      <c r="X328" s="19">
        <f>VLOOKUP(Z328,主线配置!H:J,3,FALSE)</f>
        <v>48</v>
      </c>
      <c r="Y328" s="11" t="str">
        <f>VLOOKUP(Z328,主线配置!H:I,2,FALSE)</f>
        <v>毒蘑菇</v>
      </c>
      <c r="Z328" s="11">
        <f t="shared" si="89"/>
        <v>324</v>
      </c>
    </row>
    <row r="329" spans="1:26" s="11" customFormat="1" x14ac:dyDescent="0.15">
      <c r="A329" s="19">
        <f t="shared" si="86"/>
        <v>1000325</v>
      </c>
      <c r="B329" s="19">
        <f t="shared" si="87"/>
        <v>0</v>
      </c>
      <c r="C329" s="19">
        <f t="shared" si="87"/>
        <v>0</v>
      </c>
      <c r="D329" s="19">
        <f t="shared" si="87"/>
        <v>0</v>
      </c>
      <c r="E329" s="19">
        <f t="shared" si="87"/>
        <v>0</v>
      </c>
      <c r="F329" s="19">
        <f>VLOOKUP(Z329,主线配置!H:N,6,FALSE)</f>
        <v>35753</v>
      </c>
      <c r="G329" s="19">
        <f>VLOOKUP(Z329,主线配置!H:N,4,FALSE)</f>
        <v>22346</v>
      </c>
      <c r="H329" s="19">
        <f t="shared" si="85"/>
        <v>0</v>
      </c>
      <c r="I329" s="19">
        <f>VLOOKUP(Z329,主线配置!H:N,5,FALSE)</f>
        <v>22346</v>
      </c>
      <c r="J329" s="19">
        <f t="shared" si="88"/>
        <v>0</v>
      </c>
      <c r="K329" s="19">
        <f t="shared" si="88"/>
        <v>100</v>
      </c>
      <c r="L329" s="19">
        <f t="shared" si="88"/>
        <v>0</v>
      </c>
      <c r="M329" s="19">
        <f t="shared" si="88"/>
        <v>0</v>
      </c>
      <c r="N329" s="19">
        <f t="shared" si="88"/>
        <v>95</v>
      </c>
      <c r="O329" s="19">
        <f t="shared" si="88"/>
        <v>0</v>
      </c>
      <c r="P329" s="19">
        <f t="shared" si="88"/>
        <v>0</v>
      </c>
      <c r="Q329" s="19">
        <f t="shared" si="88"/>
        <v>0</v>
      </c>
      <c r="R329" s="19">
        <f t="shared" si="88"/>
        <v>0</v>
      </c>
      <c r="S329" s="19">
        <f t="shared" si="88"/>
        <v>0</v>
      </c>
      <c r="T329" s="19">
        <f t="shared" si="88"/>
        <v>0</v>
      </c>
      <c r="U329" s="19">
        <f t="shared" si="88"/>
        <v>0</v>
      </c>
      <c r="V329" s="19">
        <f t="shared" si="88"/>
        <v>0</v>
      </c>
      <c r="W329" s="19">
        <f>VLOOKUP(Z329,主线配置!F:G,2,FALSE)</f>
        <v>1000325</v>
      </c>
      <c r="X329" s="19">
        <f>VLOOKUP(Z329,主线配置!H:J,3,FALSE)</f>
        <v>48</v>
      </c>
      <c r="Y329" s="11" t="str">
        <f>VLOOKUP(Z329,主线配置!H:I,2,FALSE)</f>
        <v>小花精</v>
      </c>
      <c r="Z329" s="11">
        <f t="shared" si="89"/>
        <v>325</v>
      </c>
    </row>
    <row r="330" spans="1:26" s="11" customFormat="1" x14ac:dyDescent="0.15">
      <c r="A330" s="19">
        <f t="shared" si="86"/>
        <v>1000326</v>
      </c>
      <c r="B330" s="19">
        <f t="shared" si="87"/>
        <v>0</v>
      </c>
      <c r="C330" s="19">
        <f t="shared" si="87"/>
        <v>0</v>
      </c>
      <c r="D330" s="19">
        <f t="shared" si="87"/>
        <v>0</v>
      </c>
      <c r="E330" s="19">
        <f t="shared" si="87"/>
        <v>0</v>
      </c>
      <c r="F330" s="19">
        <f>VLOOKUP(Z330,主线配置!H:N,6,FALSE)</f>
        <v>30033</v>
      </c>
      <c r="G330" s="19">
        <f>VLOOKUP(Z330,主线配置!H:N,4,FALSE)</f>
        <v>26815</v>
      </c>
      <c r="H330" s="19">
        <f t="shared" si="85"/>
        <v>0</v>
      </c>
      <c r="I330" s="19">
        <f>VLOOKUP(Z330,主线配置!H:N,5,FALSE)</f>
        <v>17876</v>
      </c>
      <c r="J330" s="19">
        <f t="shared" si="88"/>
        <v>0</v>
      </c>
      <c r="K330" s="19">
        <f t="shared" si="88"/>
        <v>100</v>
      </c>
      <c r="L330" s="19">
        <f t="shared" si="88"/>
        <v>0</v>
      </c>
      <c r="M330" s="19">
        <f t="shared" si="88"/>
        <v>0</v>
      </c>
      <c r="N330" s="19">
        <f t="shared" si="88"/>
        <v>95</v>
      </c>
      <c r="O330" s="19">
        <f t="shared" si="88"/>
        <v>0</v>
      </c>
      <c r="P330" s="19">
        <f t="shared" si="88"/>
        <v>0</v>
      </c>
      <c r="Q330" s="19">
        <f t="shared" si="88"/>
        <v>0</v>
      </c>
      <c r="R330" s="19">
        <f t="shared" si="88"/>
        <v>0</v>
      </c>
      <c r="S330" s="19">
        <f t="shared" si="88"/>
        <v>0</v>
      </c>
      <c r="T330" s="19">
        <f t="shared" si="88"/>
        <v>0</v>
      </c>
      <c r="U330" s="19">
        <f t="shared" si="88"/>
        <v>0</v>
      </c>
      <c r="V330" s="19">
        <f t="shared" si="88"/>
        <v>0</v>
      </c>
      <c r="W330" s="19">
        <f>VLOOKUP(Z330,主线配置!F:G,2,FALSE)</f>
        <v>1000326</v>
      </c>
      <c r="X330" s="19">
        <f>VLOOKUP(Z330,主线配置!H:J,3,FALSE)</f>
        <v>48</v>
      </c>
      <c r="Y330" s="11" t="str">
        <f>VLOOKUP(Z330,主线配置!H:I,2,FALSE)</f>
        <v>食人花</v>
      </c>
      <c r="Z330" s="11">
        <f t="shared" si="89"/>
        <v>326</v>
      </c>
    </row>
    <row r="331" spans="1:26" s="11" customFormat="1" x14ac:dyDescent="0.15">
      <c r="A331" s="19">
        <f t="shared" si="86"/>
        <v>1000327</v>
      </c>
      <c r="B331" s="19">
        <f t="shared" si="87"/>
        <v>0</v>
      </c>
      <c r="C331" s="19">
        <f t="shared" si="87"/>
        <v>0</v>
      </c>
      <c r="D331" s="19">
        <f t="shared" si="87"/>
        <v>0</v>
      </c>
      <c r="E331" s="19">
        <f t="shared" si="87"/>
        <v>0</v>
      </c>
      <c r="F331" s="19">
        <f>VLOOKUP(Z331,主线配置!H:N,6,FALSE)</f>
        <v>35753</v>
      </c>
      <c r="G331" s="19">
        <f>VLOOKUP(Z331,主线配置!H:N,4,FALSE)</f>
        <v>22346</v>
      </c>
      <c r="H331" s="19">
        <f t="shared" si="85"/>
        <v>0</v>
      </c>
      <c r="I331" s="19">
        <f>VLOOKUP(Z331,主线配置!H:N,5,FALSE)</f>
        <v>22346</v>
      </c>
      <c r="J331" s="19">
        <f t="shared" si="88"/>
        <v>0</v>
      </c>
      <c r="K331" s="19">
        <f t="shared" si="88"/>
        <v>100</v>
      </c>
      <c r="L331" s="19">
        <f t="shared" si="88"/>
        <v>0</v>
      </c>
      <c r="M331" s="19">
        <f t="shared" si="88"/>
        <v>0</v>
      </c>
      <c r="N331" s="19">
        <f t="shared" si="88"/>
        <v>95</v>
      </c>
      <c r="O331" s="19">
        <f t="shared" si="88"/>
        <v>0</v>
      </c>
      <c r="P331" s="19">
        <f t="shared" si="88"/>
        <v>0</v>
      </c>
      <c r="Q331" s="19">
        <f t="shared" si="88"/>
        <v>0</v>
      </c>
      <c r="R331" s="19">
        <f t="shared" si="88"/>
        <v>0</v>
      </c>
      <c r="S331" s="19">
        <f t="shared" si="88"/>
        <v>0</v>
      </c>
      <c r="T331" s="19">
        <f t="shared" si="88"/>
        <v>0</v>
      </c>
      <c r="U331" s="19">
        <f t="shared" si="88"/>
        <v>0</v>
      </c>
      <c r="V331" s="19">
        <f t="shared" si="88"/>
        <v>0</v>
      </c>
      <c r="W331" s="19">
        <f>VLOOKUP(Z331,主线配置!F:G,2,FALSE)</f>
        <v>1000327</v>
      </c>
      <c r="X331" s="19">
        <f>VLOOKUP(Z331,主线配置!H:J,3,FALSE)</f>
        <v>48</v>
      </c>
      <c r="Y331" s="11" t="str">
        <f>VLOOKUP(Z331,主线配置!H:I,2,FALSE)</f>
        <v>小蘑菇</v>
      </c>
      <c r="Z331" s="11">
        <f t="shared" si="89"/>
        <v>327</v>
      </c>
    </row>
    <row r="332" spans="1:26" s="11" customFormat="1" x14ac:dyDescent="0.15">
      <c r="A332" s="19">
        <f t="shared" si="86"/>
        <v>1000328</v>
      </c>
      <c r="B332" s="19">
        <f t="shared" si="87"/>
        <v>0</v>
      </c>
      <c r="C332" s="19">
        <f t="shared" si="87"/>
        <v>0</v>
      </c>
      <c r="D332" s="19">
        <f t="shared" si="87"/>
        <v>0</v>
      </c>
      <c r="E332" s="19">
        <f t="shared" si="87"/>
        <v>0</v>
      </c>
      <c r="F332" s="19">
        <f>VLOOKUP(Z332,主线配置!H:N,6,FALSE)</f>
        <v>35753</v>
      </c>
      <c r="G332" s="19">
        <f>VLOOKUP(Z332,主线配置!H:N,4,FALSE)</f>
        <v>22346</v>
      </c>
      <c r="H332" s="19">
        <f t="shared" si="85"/>
        <v>0</v>
      </c>
      <c r="I332" s="19">
        <f>VLOOKUP(Z332,主线配置!H:N,5,FALSE)</f>
        <v>22346</v>
      </c>
      <c r="J332" s="19">
        <f t="shared" si="88"/>
        <v>0</v>
      </c>
      <c r="K332" s="19">
        <f t="shared" si="88"/>
        <v>100</v>
      </c>
      <c r="L332" s="19">
        <f t="shared" si="88"/>
        <v>0</v>
      </c>
      <c r="M332" s="19">
        <f t="shared" si="88"/>
        <v>0</v>
      </c>
      <c r="N332" s="19">
        <f t="shared" si="88"/>
        <v>95</v>
      </c>
      <c r="O332" s="19">
        <f t="shared" si="88"/>
        <v>0</v>
      </c>
      <c r="P332" s="19">
        <f t="shared" si="88"/>
        <v>0</v>
      </c>
      <c r="Q332" s="19">
        <f t="shared" si="88"/>
        <v>0</v>
      </c>
      <c r="R332" s="19">
        <f t="shared" si="88"/>
        <v>0</v>
      </c>
      <c r="S332" s="19">
        <f t="shared" si="88"/>
        <v>0</v>
      </c>
      <c r="T332" s="19">
        <f t="shared" si="88"/>
        <v>0</v>
      </c>
      <c r="U332" s="19">
        <f t="shared" si="88"/>
        <v>0</v>
      </c>
      <c r="V332" s="19">
        <f t="shared" si="88"/>
        <v>0</v>
      </c>
      <c r="W332" s="19">
        <f>VLOOKUP(Z332,主线配置!F:G,2,FALSE)</f>
        <v>1000328</v>
      </c>
      <c r="X332" s="19">
        <f>VLOOKUP(Z332,主线配置!H:J,3,FALSE)</f>
        <v>48</v>
      </c>
      <c r="Y332" s="11" t="str">
        <f>VLOOKUP(Z332,主线配置!H:I,2,FALSE)</f>
        <v>小蘑菇</v>
      </c>
      <c r="Z332" s="11">
        <f t="shared" si="89"/>
        <v>328</v>
      </c>
    </row>
    <row r="333" spans="1:26" s="11" customFormat="1" x14ac:dyDescent="0.15">
      <c r="A333" s="19">
        <f t="shared" si="86"/>
        <v>1000329</v>
      </c>
      <c r="B333" s="19">
        <f t="shared" si="87"/>
        <v>0</v>
      </c>
      <c r="C333" s="19">
        <f t="shared" si="87"/>
        <v>0</v>
      </c>
      <c r="D333" s="19">
        <f t="shared" si="87"/>
        <v>0</v>
      </c>
      <c r="E333" s="19">
        <f t="shared" si="87"/>
        <v>0</v>
      </c>
      <c r="F333" s="19">
        <f>VLOOKUP(Z333,主线配置!H:N,6,FALSE)</f>
        <v>35753</v>
      </c>
      <c r="G333" s="19">
        <f>VLOOKUP(Z333,主线配置!H:N,4,FALSE)</f>
        <v>22346</v>
      </c>
      <c r="H333" s="19">
        <f t="shared" si="85"/>
        <v>0</v>
      </c>
      <c r="I333" s="19">
        <f>VLOOKUP(Z333,主线配置!H:N,5,FALSE)</f>
        <v>22346</v>
      </c>
      <c r="J333" s="19">
        <f t="shared" si="88"/>
        <v>0</v>
      </c>
      <c r="K333" s="19">
        <f t="shared" si="88"/>
        <v>100</v>
      </c>
      <c r="L333" s="19">
        <f t="shared" si="88"/>
        <v>0</v>
      </c>
      <c r="M333" s="19">
        <f t="shared" si="88"/>
        <v>0</v>
      </c>
      <c r="N333" s="19">
        <f t="shared" si="88"/>
        <v>95</v>
      </c>
      <c r="O333" s="19">
        <f t="shared" si="88"/>
        <v>0</v>
      </c>
      <c r="P333" s="19">
        <f t="shared" si="88"/>
        <v>0</v>
      </c>
      <c r="Q333" s="19">
        <f t="shared" si="88"/>
        <v>0</v>
      </c>
      <c r="R333" s="19">
        <f t="shared" si="88"/>
        <v>0</v>
      </c>
      <c r="S333" s="19">
        <f t="shared" si="88"/>
        <v>0</v>
      </c>
      <c r="T333" s="19">
        <f t="shared" si="88"/>
        <v>0</v>
      </c>
      <c r="U333" s="19">
        <f t="shared" si="88"/>
        <v>0</v>
      </c>
      <c r="V333" s="19">
        <f t="shared" si="88"/>
        <v>0</v>
      </c>
      <c r="W333" s="19">
        <f>VLOOKUP(Z333,主线配置!F:G,2,FALSE)</f>
        <v>1000329</v>
      </c>
      <c r="X333" s="19">
        <f>VLOOKUP(Z333,主线配置!H:J,3,FALSE)</f>
        <v>48</v>
      </c>
      <c r="Y333" s="11" t="str">
        <f>VLOOKUP(Z333,主线配置!H:I,2,FALSE)</f>
        <v>小蘑菇</v>
      </c>
      <c r="Z333" s="11">
        <f t="shared" si="89"/>
        <v>329</v>
      </c>
    </row>
    <row r="334" spans="1:26" s="11" customFormat="1" x14ac:dyDescent="0.15">
      <c r="A334" s="19">
        <f t="shared" si="86"/>
        <v>1000330</v>
      </c>
      <c r="B334" s="19">
        <f t="shared" si="87"/>
        <v>0</v>
      </c>
      <c r="C334" s="19">
        <f t="shared" si="87"/>
        <v>0</v>
      </c>
      <c r="D334" s="19">
        <f t="shared" si="87"/>
        <v>0</v>
      </c>
      <c r="E334" s="19">
        <f t="shared" si="87"/>
        <v>0</v>
      </c>
      <c r="F334" s="19">
        <f>VLOOKUP(Z334,主线配置!H:N,6,FALSE)</f>
        <v>28602</v>
      </c>
      <c r="G334" s="19">
        <f>VLOOKUP(Z334,主线配置!H:N,4,FALSE)</f>
        <v>26815</v>
      </c>
      <c r="H334" s="19">
        <f t="shared" si="85"/>
        <v>0</v>
      </c>
      <c r="I334" s="19">
        <f>VLOOKUP(Z334,主线配置!H:N,5,FALSE)</f>
        <v>22346</v>
      </c>
      <c r="J334" s="19">
        <f t="shared" si="88"/>
        <v>0</v>
      </c>
      <c r="K334" s="19">
        <f t="shared" si="88"/>
        <v>100</v>
      </c>
      <c r="L334" s="19">
        <f t="shared" si="88"/>
        <v>0</v>
      </c>
      <c r="M334" s="19">
        <f t="shared" si="88"/>
        <v>0</v>
      </c>
      <c r="N334" s="19">
        <f t="shared" si="88"/>
        <v>95</v>
      </c>
      <c r="O334" s="19">
        <f t="shared" si="88"/>
        <v>0</v>
      </c>
      <c r="P334" s="19">
        <f t="shared" si="88"/>
        <v>0</v>
      </c>
      <c r="Q334" s="19">
        <f t="shared" si="88"/>
        <v>0</v>
      </c>
      <c r="R334" s="19">
        <f t="shared" si="88"/>
        <v>0</v>
      </c>
      <c r="S334" s="19">
        <f t="shared" si="88"/>
        <v>0</v>
      </c>
      <c r="T334" s="19">
        <f t="shared" si="88"/>
        <v>0</v>
      </c>
      <c r="U334" s="19">
        <f t="shared" si="88"/>
        <v>0</v>
      </c>
      <c r="V334" s="19">
        <f t="shared" si="88"/>
        <v>0</v>
      </c>
      <c r="W334" s="19">
        <f>VLOOKUP(Z334,主线配置!F:G,2,FALSE)</f>
        <v>1000330</v>
      </c>
      <c r="X334" s="19">
        <f>VLOOKUP(Z334,主线配置!H:J,3,FALSE)</f>
        <v>48</v>
      </c>
      <c r="Y334" s="11" t="str">
        <f>VLOOKUP(Z334,主线配置!H:I,2,FALSE)</f>
        <v>黄蜂怪</v>
      </c>
      <c r="Z334" s="11">
        <f t="shared" si="89"/>
        <v>330</v>
      </c>
    </row>
    <row r="335" spans="1:26" s="11" customFormat="1" x14ac:dyDescent="0.15">
      <c r="A335" s="19">
        <f t="shared" si="86"/>
        <v>1000331</v>
      </c>
      <c r="B335" s="19">
        <f t="shared" si="87"/>
        <v>0</v>
      </c>
      <c r="C335" s="19">
        <f t="shared" si="87"/>
        <v>0</v>
      </c>
      <c r="D335" s="19">
        <f t="shared" si="87"/>
        <v>0</v>
      </c>
      <c r="E335" s="19">
        <f t="shared" si="87"/>
        <v>0</v>
      </c>
      <c r="F335" s="19">
        <f>VLOOKUP(Z335,主线配置!H:N,6,FALSE)</f>
        <v>31780</v>
      </c>
      <c r="G335" s="19">
        <f>VLOOKUP(Z335,主线配置!H:N,4,FALSE)</f>
        <v>24580</v>
      </c>
      <c r="H335" s="19">
        <f t="shared" si="85"/>
        <v>0</v>
      </c>
      <c r="I335" s="19">
        <f>VLOOKUP(Z335,主线配置!H:N,5,FALSE)</f>
        <v>22346</v>
      </c>
      <c r="J335" s="19">
        <f t="shared" si="88"/>
        <v>0</v>
      </c>
      <c r="K335" s="19">
        <f t="shared" si="88"/>
        <v>100</v>
      </c>
      <c r="L335" s="19">
        <f t="shared" si="88"/>
        <v>0</v>
      </c>
      <c r="M335" s="19">
        <f t="shared" si="88"/>
        <v>0</v>
      </c>
      <c r="N335" s="19">
        <f t="shared" si="88"/>
        <v>95</v>
      </c>
      <c r="O335" s="19">
        <f t="shared" si="88"/>
        <v>0</v>
      </c>
      <c r="P335" s="19">
        <f t="shared" si="88"/>
        <v>0</v>
      </c>
      <c r="Q335" s="19">
        <f t="shared" si="88"/>
        <v>0</v>
      </c>
      <c r="R335" s="19">
        <f t="shared" si="88"/>
        <v>0</v>
      </c>
      <c r="S335" s="19">
        <f t="shared" si="88"/>
        <v>0</v>
      </c>
      <c r="T335" s="19">
        <f t="shared" si="88"/>
        <v>0</v>
      </c>
      <c r="U335" s="19">
        <f t="shared" si="88"/>
        <v>0</v>
      </c>
      <c r="V335" s="19">
        <f t="shared" si="88"/>
        <v>0</v>
      </c>
      <c r="W335" s="19">
        <f>VLOOKUP(Z335,主线配置!F:G,2,FALSE)</f>
        <v>1000331</v>
      </c>
      <c r="X335" s="19">
        <f>VLOOKUP(Z335,主线配置!H:J,3,FALSE)</f>
        <v>48</v>
      </c>
      <c r="Y335" s="11" t="str">
        <f>VLOOKUP(Z335,主线配置!H:I,2,FALSE)</f>
        <v>毒蘑菇</v>
      </c>
      <c r="Z335" s="11">
        <f t="shared" si="89"/>
        <v>331</v>
      </c>
    </row>
    <row r="336" spans="1:26" s="11" customFormat="1" x14ac:dyDescent="0.15">
      <c r="A336" s="19">
        <f t="shared" si="86"/>
        <v>1000332</v>
      </c>
      <c r="B336" s="19">
        <f t="shared" si="87"/>
        <v>0</v>
      </c>
      <c r="C336" s="19">
        <f t="shared" si="87"/>
        <v>0</v>
      </c>
      <c r="D336" s="19">
        <f t="shared" si="87"/>
        <v>0</v>
      </c>
      <c r="E336" s="19">
        <f t="shared" si="87"/>
        <v>0</v>
      </c>
      <c r="F336" s="19">
        <f>VLOOKUP(Z336,主线配置!H:N,6,FALSE)</f>
        <v>44004</v>
      </c>
      <c r="G336" s="19">
        <f>VLOOKUP(Z336,主线配置!H:N,4,FALSE)</f>
        <v>18994</v>
      </c>
      <c r="H336" s="19">
        <f t="shared" si="85"/>
        <v>0</v>
      </c>
      <c r="I336" s="19">
        <f>VLOOKUP(Z336,主线配置!H:N,5,FALSE)</f>
        <v>22346</v>
      </c>
      <c r="J336" s="19">
        <f t="shared" si="88"/>
        <v>0</v>
      </c>
      <c r="K336" s="19">
        <f t="shared" si="88"/>
        <v>100</v>
      </c>
      <c r="L336" s="19">
        <f t="shared" si="88"/>
        <v>0</v>
      </c>
      <c r="M336" s="19">
        <f t="shared" si="88"/>
        <v>0</v>
      </c>
      <c r="N336" s="19">
        <f t="shared" si="88"/>
        <v>95</v>
      </c>
      <c r="O336" s="19">
        <f t="shared" si="88"/>
        <v>0</v>
      </c>
      <c r="P336" s="19">
        <f t="shared" si="88"/>
        <v>0</v>
      </c>
      <c r="Q336" s="19">
        <f t="shared" si="88"/>
        <v>0</v>
      </c>
      <c r="R336" s="19">
        <f t="shared" si="88"/>
        <v>0</v>
      </c>
      <c r="S336" s="19">
        <f t="shared" si="88"/>
        <v>0</v>
      </c>
      <c r="T336" s="19">
        <f t="shared" si="88"/>
        <v>0</v>
      </c>
      <c r="U336" s="19">
        <f t="shared" si="88"/>
        <v>0</v>
      </c>
      <c r="V336" s="19">
        <f t="shared" si="88"/>
        <v>0</v>
      </c>
      <c r="W336" s="19">
        <f>VLOOKUP(Z336,主线配置!F:G,2,FALSE)</f>
        <v>1000332</v>
      </c>
      <c r="X336" s="19">
        <f>VLOOKUP(Z336,主线配置!H:J,3,FALSE)</f>
        <v>48</v>
      </c>
      <c r="Y336" s="11" t="str">
        <f>VLOOKUP(Z336,主线配置!H:I,2,FALSE)</f>
        <v>甲虫精</v>
      </c>
      <c r="Z336" s="11">
        <f t="shared" si="89"/>
        <v>332</v>
      </c>
    </row>
    <row r="337" spans="1:26" s="11" customFormat="1" x14ac:dyDescent="0.15">
      <c r="A337" s="19">
        <f t="shared" si="86"/>
        <v>1000333</v>
      </c>
      <c r="B337" s="19">
        <f t="shared" si="87"/>
        <v>0</v>
      </c>
      <c r="C337" s="19">
        <f t="shared" si="87"/>
        <v>0</v>
      </c>
      <c r="D337" s="19">
        <f t="shared" si="87"/>
        <v>0</v>
      </c>
      <c r="E337" s="19">
        <f t="shared" si="87"/>
        <v>0</v>
      </c>
      <c r="F337" s="19">
        <f>VLOOKUP(Z337,主线配置!H:N,6,FALSE)</f>
        <v>47671</v>
      </c>
      <c r="G337" s="19">
        <f>VLOOKUP(Z337,主线配置!H:N,4,FALSE)</f>
        <v>17876</v>
      </c>
      <c r="H337" s="19">
        <f t="shared" si="85"/>
        <v>0</v>
      </c>
      <c r="I337" s="19">
        <f>VLOOKUP(Z337,主线配置!H:N,5,FALSE)</f>
        <v>22346</v>
      </c>
      <c r="J337" s="19">
        <f t="shared" si="88"/>
        <v>0</v>
      </c>
      <c r="K337" s="19">
        <f t="shared" si="88"/>
        <v>100</v>
      </c>
      <c r="L337" s="19">
        <f t="shared" si="88"/>
        <v>0</v>
      </c>
      <c r="M337" s="19">
        <f t="shared" si="88"/>
        <v>0</v>
      </c>
      <c r="N337" s="19">
        <f t="shared" si="88"/>
        <v>95</v>
      </c>
      <c r="O337" s="19">
        <f t="shared" si="88"/>
        <v>0</v>
      </c>
      <c r="P337" s="19">
        <f t="shared" si="88"/>
        <v>0</v>
      </c>
      <c r="Q337" s="19">
        <f t="shared" si="88"/>
        <v>0</v>
      </c>
      <c r="R337" s="19">
        <f t="shared" si="88"/>
        <v>0</v>
      </c>
      <c r="S337" s="19">
        <f t="shared" si="88"/>
        <v>0</v>
      </c>
      <c r="T337" s="19">
        <f t="shared" si="88"/>
        <v>0</v>
      </c>
      <c r="U337" s="19">
        <f t="shared" si="88"/>
        <v>0</v>
      </c>
      <c r="V337" s="19">
        <f t="shared" si="88"/>
        <v>0</v>
      </c>
      <c r="W337" s="19">
        <f>VLOOKUP(Z337,主线配置!F:G,2,FALSE)</f>
        <v>1000333</v>
      </c>
      <c r="X337" s="19">
        <f>VLOOKUP(Z337,主线配置!H:J,3,FALSE)</f>
        <v>48</v>
      </c>
      <c r="Y337" s="11" t="str">
        <f>VLOOKUP(Z337,主线配置!H:I,2,FALSE)</f>
        <v>树妖</v>
      </c>
      <c r="Z337" s="11">
        <f t="shared" si="89"/>
        <v>333</v>
      </c>
    </row>
    <row r="338" spans="1:26" s="11" customFormat="1" x14ac:dyDescent="0.15">
      <c r="A338" s="19">
        <f t="shared" si="86"/>
        <v>1000334</v>
      </c>
      <c r="B338" s="19">
        <f t="shared" si="87"/>
        <v>0</v>
      </c>
      <c r="C338" s="19">
        <f t="shared" si="87"/>
        <v>0</v>
      </c>
      <c r="D338" s="19">
        <f t="shared" si="87"/>
        <v>0</v>
      </c>
      <c r="E338" s="19">
        <f t="shared" si="87"/>
        <v>0</v>
      </c>
      <c r="F338" s="19">
        <f>VLOOKUP(Z338,主线配置!H:N,6,FALSE)</f>
        <v>35753</v>
      </c>
      <c r="G338" s="19">
        <f>VLOOKUP(Z338,主线配置!H:N,4,FALSE)</f>
        <v>22346</v>
      </c>
      <c r="H338" s="19">
        <f t="shared" si="85"/>
        <v>0</v>
      </c>
      <c r="I338" s="19">
        <f>VLOOKUP(Z338,主线配置!H:N,5,FALSE)</f>
        <v>22346</v>
      </c>
      <c r="J338" s="19">
        <f t="shared" si="88"/>
        <v>0</v>
      </c>
      <c r="K338" s="19">
        <f t="shared" si="88"/>
        <v>100</v>
      </c>
      <c r="L338" s="19">
        <f t="shared" si="88"/>
        <v>0</v>
      </c>
      <c r="M338" s="19">
        <f t="shared" si="88"/>
        <v>0</v>
      </c>
      <c r="N338" s="19">
        <f t="shared" si="88"/>
        <v>95</v>
      </c>
      <c r="O338" s="19">
        <f t="shared" si="88"/>
        <v>0</v>
      </c>
      <c r="P338" s="19">
        <f t="shared" si="88"/>
        <v>0</v>
      </c>
      <c r="Q338" s="19">
        <f t="shared" si="88"/>
        <v>0</v>
      </c>
      <c r="R338" s="19">
        <f t="shared" si="88"/>
        <v>0</v>
      </c>
      <c r="S338" s="19">
        <f t="shared" si="88"/>
        <v>0</v>
      </c>
      <c r="T338" s="19">
        <f t="shared" si="88"/>
        <v>0</v>
      </c>
      <c r="U338" s="19">
        <f t="shared" si="88"/>
        <v>0</v>
      </c>
      <c r="V338" s="19">
        <f t="shared" si="88"/>
        <v>0</v>
      </c>
      <c r="W338" s="19">
        <f>VLOOKUP(Z338,主线配置!F:G,2,FALSE)</f>
        <v>1000334</v>
      </c>
      <c r="X338" s="19">
        <f>VLOOKUP(Z338,主线配置!H:J,3,FALSE)</f>
        <v>48</v>
      </c>
      <c r="Y338" s="11" t="str">
        <f>VLOOKUP(Z338,主线配置!H:I,2,FALSE)</f>
        <v>小花精</v>
      </c>
      <c r="Z338" s="11">
        <f t="shared" si="89"/>
        <v>334</v>
      </c>
    </row>
    <row r="339" spans="1:26" s="11" customFormat="1" x14ac:dyDescent="0.15">
      <c r="A339" s="19">
        <f t="shared" si="86"/>
        <v>1000335</v>
      </c>
      <c r="B339" s="19">
        <f t="shared" si="87"/>
        <v>0</v>
      </c>
      <c r="C339" s="19">
        <f t="shared" si="87"/>
        <v>0</v>
      </c>
      <c r="D339" s="19">
        <f t="shared" si="87"/>
        <v>0</v>
      </c>
      <c r="E339" s="19">
        <f t="shared" si="87"/>
        <v>0</v>
      </c>
      <c r="F339" s="19">
        <f>VLOOKUP(Z339,主线配置!H:N,6,FALSE)</f>
        <v>47671</v>
      </c>
      <c r="G339" s="19">
        <f>VLOOKUP(Z339,主线配置!H:N,4,FALSE)</f>
        <v>17876</v>
      </c>
      <c r="H339" s="19">
        <f t="shared" si="85"/>
        <v>0</v>
      </c>
      <c r="I339" s="19">
        <f>VLOOKUP(Z339,主线配置!H:N,5,FALSE)</f>
        <v>22346</v>
      </c>
      <c r="J339" s="19">
        <f t="shared" si="88"/>
        <v>0</v>
      </c>
      <c r="K339" s="19">
        <f t="shared" si="88"/>
        <v>100</v>
      </c>
      <c r="L339" s="19">
        <f t="shared" si="88"/>
        <v>0</v>
      </c>
      <c r="M339" s="19">
        <f t="shared" si="88"/>
        <v>0</v>
      </c>
      <c r="N339" s="19">
        <f t="shared" si="88"/>
        <v>95</v>
      </c>
      <c r="O339" s="19">
        <f t="shared" si="88"/>
        <v>0</v>
      </c>
      <c r="P339" s="19">
        <f t="shared" si="88"/>
        <v>0</v>
      </c>
      <c r="Q339" s="19">
        <f t="shared" si="88"/>
        <v>0</v>
      </c>
      <c r="R339" s="19">
        <f t="shared" si="88"/>
        <v>0</v>
      </c>
      <c r="S339" s="19">
        <f t="shared" si="88"/>
        <v>0</v>
      </c>
      <c r="T339" s="19">
        <f t="shared" si="88"/>
        <v>0</v>
      </c>
      <c r="U339" s="19">
        <f t="shared" si="88"/>
        <v>0</v>
      </c>
      <c r="V339" s="19">
        <f t="shared" si="88"/>
        <v>0</v>
      </c>
      <c r="W339" s="19">
        <f>VLOOKUP(Z339,主线配置!F:G,2,FALSE)</f>
        <v>1000335</v>
      </c>
      <c r="X339" s="19">
        <f>VLOOKUP(Z339,主线配置!H:J,3,FALSE)</f>
        <v>48</v>
      </c>
      <c r="Y339" s="11" t="str">
        <f>VLOOKUP(Z339,主线配置!H:I,2,FALSE)</f>
        <v>树妖</v>
      </c>
      <c r="Z339" s="11">
        <f t="shared" si="89"/>
        <v>335</v>
      </c>
    </row>
    <row r="340" spans="1:26" s="11" customFormat="1" x14ac:dyDescent="0.15">
      <c r="A340" s="19">
        <f t="shared" si="86"/>
        <v>1000336</v>
      </c>
      <c r="B340" s="19">
        <f t="shared" si="87"/>
        <v>0</v>
      </c>
      <c r="C340" s="19">
        <f t="shared" si="87"/>
        <v>0</v>
      </c>
      <c r="D340" s="19">
        <f t="shared" si="87"/>
        <v>0</v>
      </c>
      <c r="E340" s="19">
        <f t="shared" si="87"/>
        <v>0</v>
      </c>
      <c r="F340" s="19">
        <f>VLOOKUP(Z340,主线配置!H:N,6,FALSE)</f>
        <v>35753</v>
      </c>
      <c r="G340" s="19">
        <f>VLOOKUP(Z340,主线配置!H:N,4,FALSE)</f>
        <v>22346</v>
      </c>
      <c r="H340" s="19">
        <f t="shared" si="85"/>
        <v>0</v>
      </c>
      <c r="I340" s="19">
        <f>VLOOKUP(Z340,主线配置!H:N,5,FALSE)</f>
        <v>22346</v>
      </c>
      <c r="J340" s="19">
        <f t="shared" si="88"/>
        <v>0</v>
      </c>
      <c r="K340" s="19">
        <f t="shared" si="88"/>
        <v>100</v>
      </c>
      <c r="L340" s="19">
        <f t="shared" si="88"/>
        <v>0</v>
      </c>
      <c r="M340" s="19">
        <f t="shared" si="88"/>
        <v>0</v>
      </c>
      <c r="N340" s="19">
        <f t="shared" si="88"/>
        <v>95</v>
      </c>
      <c r="O340" s="19">
        <f t="shared" si="88"/>
        <v>0</v>
      </c>
      <c r="P340" s="19">
        <f t="shared" si="88"/>
        <v>0</v>
      </c>
      <c r="Q340" s="19">
        <f t="shared" si="88"/>
        <v>0</v>
      </c>
      <c r="R340" s="19">
        <f t="shared" si="88"/>
        <v>0</v>
      </c>
      <c r="S340" s="19">
        <f t="shared" si="88"/>
        <v>0</v>
      </c>
      <c r="T340" s="19">
        <f t="shared" si="88"/>
        <v>0</v>
      </c>
      <c r="U340" s="19">
        <f t="shared" si="88"/>
        <v>0</v>
      </c>
      <c r="V340" s="19">
        <f t="shared" si="88"/>
        <v>0</v>
      </c>
      <c r="W340" s="19">
        <f>VLOOKUP(Z340,主线配置!F:G,2,FALSE)</f>
        <v>1000336</v>
      </c>
      <c r="X340" s="19">
        <f>VLOOKUP(Z340,主线配置!H:J,3,FALSE)</f>
        <v>48</v>
      </c>
      <c r="Y340" s="11" t="str">
        <f>VLOOKUP(Z340,主线配置!H:I,2,FALSE)</f>
        <v>小花精</v>
      </c>
      <c r="Z340" s="11">
        <f t="shared" si="89"/>
        <v>336</v>
      </c>
    </row>
    <row r="341" spans="1:26" s="11" customFormat="1" x14ac:dyDescent="0.15">
      <c r="A341" s="19">
        <f t="shared" si="86"/>
        <v>1000337</v>
      </c>
      <c r="B341" s="19">
        <f t="shared" si="87"/>
        <v>0</v>
      </c>
      <c r="C341" s="19">
        <f t="shared" si="87"/>
        <v>0</v>
      </c>
      <c r="D341" s="19">
        <f t="shared" si="87"/>
        <v>0</v>
      </c>
      <c r="E341" s="19">
        <f t="shared" si="87"/>
        <v>0</v>
      </c>
      <c r="F341" s="19">
        <f>VLOOKUP(Z341,主线配置!H:N,6,FALSE)</f>
        <v>47671</v>
      </c>
      <c r="G341" s="19">
        <f>VLOOKUP(Z341,主线配置!H:N,4,FALSE)</f>
        <v>17876</v>
      </c>
      <c r="H341" s="19">
        <f t="shared" si="85"/>
        <v>0</v>
      </c>
      <c r="I341" s="19">
        <f>VLOOKUP(Z341,主线配置!H:N,5,FALSE)</f>
        <v>22346</v>
      </c>
      <c r="J341" s="19">
        <f t="shared" si="88"/>
        <v>0</v>
      </c>
      <c r="K341" s="19">
        <f t="shared" si="88"/>
        <v>100</v>
      </c>
      <c r="L341" s="19">
        <f t="shared" si="88"/>
        <v>0</v>
      </c>
      <c r="M341" s="19">
        <f t="shared" si="88"/>
        <v>0</v>
      </c>
      <c r="N341" s="19">
        <f t="shared" si="88"/>
        <v>95</v>
      </c>
      <c r="O341" s="19">
        <f t="shared" si="88"/>
        <v>0</v>
      </c>
      <c r="P341" s="19">
        <f t="shared" si="88"/>
        <v>0</v>
      </c>
      <c r="Q341" s="19">
        <f t="shared" si="88"/>
        <v>0</v>
      </c>
      <c r="R341" s="19">
        <f t="shared" si="88"/>
        <v>0</v>
      </c>
      <c r="S341" s="19">
        <f t="shared" si="88"/>
        <v>0</v>
      </c>
      <c r="T341" s="19">
        <f t="shared" si="88"/>
        <v>0</v>
      </c>
      <c r="U341" s="19">
        <f t="shared" si="88"/>
        <v>0</v>
      </c>
      <c r="V341" s="19">
        <f t="shared" si="88"/>
        <v>0</v>
      </c>
      <c r="W341" s="19">
        <f>VLOOKUP(Z341,主线配置!F:G,2,FALSE)</f>
        <v>1000337</v>
      </c>
      <c r="X341" s="19">
        <f>VLOOKUP(Z341,主线配置!H:J,3,FALSE)</f>
        <v>48</v>
      </c>
      <c r="Y341" s="11" t="str">
        <f>VLOOKUP(Z341,主线配置!H:I,2,FALSE)</f>
        <v>树妖</v>
      </c>
      <c r="Z341" s="11">
        <f t="shared" si="89"/>
        <v>337</v>
      </c>
    </row>
    <row r="342" spans="1:26" s="11" customFormat="1" x14ac:dyDescent="0.15">
      <c r="A342" s="19">
        <f t="shared" si="86"/>
        <v>1000338</v>
      </c>
      <c r="B342" s="19">
        <f t="shared" si="87"/>
        <v>0</v>
      </c>
      <c r="C342" s="19">
        <f t="shared" si="87"/>
        <v>0</v>
      </c>
      <c r="D342" s="19">
        <f t="shared" si="87"/>
        <v>0</v>
      </c>
      <c r="E342" s="19">
        <f t="shared" si="87"/>
        <v>0</v>
      </c>
      <c r="F342" s="19">
        <f>VLOOKUP(Z342,主线配置!H:N,6,FALSE)</f>
        <v>35753</v>
      </c>
      <c r="G342" s="19">
        <f>VLOOKUP(Z342,主线配置!H:N,4,FALSE)</f>
        <v>22346</v>
      </c>
      <c r="H342" s="19">
        <f t="shared" si="85"/>
        <v>0</v>
      </c>
      <c r="I342" s="19">
        <f>VLOOKUP(Z342,主线配置!H:N,5,FALSE)</f>
        <v>22346</v>
      </c>
      <c r="J342" s="19">
        <f t="shared" si="88"/>
        <v>0</v>
      </c>
      <c r="K342" s="19">
        <f t="shared" si="88"/>
        <v>100</v>
      </c>
      <c r="L342" s="19">
        <f t="shared" si="88"/>
        <v>0</v>
      </c>
      <c r="M342" s="19">
        <f t="shared" si="88"/>
        <v>0</v>
      </c>
      <c r="N342" s="19">
        <f t="shared" si="88"/>
        <v>95</v>
      </c>
      <c r="O342" s="19">
        <f t="shared" si="88"/>
        <v>0</v>
      </c>
      <c r="P342" s="19">
        <f t="shared" si="88"/>
        <v>0</v>
      </c>
      <c r="Q342" s="19">
        <f t="shared" si="88"/>
        <v>0</v>
      </c>
      <c r="R342" s="19">
        <f t="shared" si="88"/>
        <v>0</v>
      </c>
      <c r="S342" s="19">
        <f t="shared" si="88"/>
        <v>0</v>
      </c>
      <c r="T342" s="19">
        <f t="shared" si="88"/>
        <v>0</v>
      </c>
      <c r="U342" s="19">
        <f t="shared" si="88"/>
        <v>0</v>
      </c>
      <c r="V342" s="19">
        <f t="shared" si="88"/>
        <v>0</v>
      </c>
      <c r="W342" s="19">
        <f>VLOOKUP(Z342,主线配置!F:G,2,FALSE)</f>
        <v>1000338</v>
      </c>
      <c r="X342" s="19">
        <f>VLOOKUP(Z342,主线配置!H:J,3,FALSE)</f>
        <v>48</v>
      </c>
      <c r="Y342" s="11" t="str">
        <f>VLOOKUP(Z342,主线配置!H:I,2,FALSE)</f>
        <v>小蘑菇</v>
      </c>
      <c r="Z342" s="11">
        <f t="shared" si="89"/>
        <v>338</v>
      </c>
    </row>
    <row r="343" spans="1:26" s="11" customFormat="1" x14ac:dyDescent="0.15">
      <c r="A343" s="19">
        <f t="shared" si="86"/>
        <v>1000339</v>
      </c>
      <c r="B343" s="19">
        <f t="shared" ref="B343:E358" si="90">B342</f>
        <v>0</v>
      </c>
      <c r="C343" s="19">
        <f t="shared" si="90"/>
        <v>0</v>
      </c>
      <c r="D343" s="19">
        <f t="shared" si="90"/>
        <v>0</v>
      </c>
      <c r="E343" s="19">
        <f t="shared" si="90"/>
        <v>0</v>
      </c>
      <c r="F343" s="19">
        <f>VLOOKUP(Z343,主线配置!H:N,6,FALSE)</f>
        <v>44004</v>
      </c>
      <c r="G343" s="19">
        <f>VLOOKUP(Z343,主线配置!H:N,4,FALSE)</f>
        <v>18994</v>
      </c>
      <c r="H343" s="19">
        <f t="shared" si="85"/>
        <v>0</v>
      </c>
      <c r="I343" s="19">
        <f>VLOOKUP(Z343,主线配置!H:N,5,FALSE)</f>
        <v>22346</v>
      </c>
      <c r="J343" s="19">
        <f t="shared" ref="J343:V358" si="91">J342</f>
        <v>0</v>
      </c>
      <c r="K343" s="19">
        <f t="shared" si="91"/>
        <v>100</v>
      </c>
      <c r="L343" s="19">
        <f t="shared" si="91"/>
        <v>0</v>
      </c>
      <c r="M343" s="19">
        <f t="shared" si="91"/>
        <v>0</v>
      </c>
      <c r="N343" s="19">
        <f t="shared" si="91"/>
        <v>95</v>
      </c>
      <c r="O343" s="19">
        <f t="shared" si="91"/>
        <v>0</v>
      </c>
      <c r="P343" s="19">
        <f t="shared" si="91"/>
        <v>0</v>
      </c>
      <c r="Q343" s="19">
        <f t="shared" si="91"/>
        <v>0</v>
      </c>
      <c r="R343" s="19">
        <f t="shared" si="91"/>
        <v>0</v>
      </c>
      <c r="S343" s="19">
        <f t="shared" si="91"/>
        <v>0</v>
      </c>
      <c r="T343" s="19">
        <f t="shared" si="91"/>
        <v>0</v>
      </c>
      <c r="U343" s="19">
        <f t="shared" si="91"/>
        <v>0</v>
      </c>
      <c r="V343" s="19">
        <f t="shared" si="91"/>
        <v>0</v>
      </c>
      <c r="W343" s="19">
        <f>VLOOKUP(Z343,主线配置!F:G,2,FALSE)</f>
        <v>1000339</v>
      </c>
      <c r="X343" s="19">
        <f>VLOOKUP(Z343,主线配置!H:J,3,FALSE)</f>
        <v>48</v>
      </c>
      <c r="Y343" s="11" t="str">
        <f>VLOOKUP(Z343,主线配置!H:I,2,FALSE)</f>
        <v>甲虫精</v>
      </c>
      <c r="Z343" s="11">
        <f t="shared" si="89"/>
        <v>339</v>
      </c>
    </row>
    <row r="344" spans="1:26" s="11" customFormat="1" x14ac:dyDescent="0.15">
      <c r="A344" s="19">
        <f t="shared" si="86"/>
        <v>1000340</v>
      </c>
      <c r="B344" s="19">
        <f t="shared" si="90"/>
        <v>0</v>
      </c>
      <c r="C344" s="19">
        <f t="shared" si="90"/>
        <v>0</v>
      </c>
      <c r="D344" s="19">
        <f t="shared" si="90"/>
        <v>0</v>
      </c>
      <c r="E344" s="19">
        <f t="shared" si="90"/>
        <v>0</v>
      </c>
      <c r="F344" s="19">
        <f>VLOOKUP(Z344,主线配置!H:N,6,FALSE)</f>
        <v>31780</v>
      </c>
      <c r="G344" s="19">
        <f>VLOOKUP(Z344,主线配置!H:N,4,FALSE)</f>
        <v>24580</v>
      </c>
      <c r="H344" s="19">
        <f t="shared" si="85"/>
        <v>0</v>
      </c>
      <c r="I344" s="19">
        <f>VLOOKUP(Z344,主线配置!H:N,5,FALSE)</f>
        <v>22346</v>
      </c>
      <c r="J344" s="19">
        <f t="shared" si="91"/>
        <v>0</v>
      </c>
      <c r="K344" s="19">
        <f t="shared" si="91"/>
        <v>100</v>
      </c>
      <c r="L344" s="19">
        <f t="shared" si="91"/>
        <v>0</v>
      </c>
      <c r="M344" s="19">
        <f t="shared" si="91"/>
        <v>0</v>
      </c>
      <c r="N344" s="19">
        <f t="shared" si="91"/>
        <v>95</v>
      </c>
      <c r="O344" s="19">
        <f t="shared" si="91"/>
        <v>0</v>
      </c>
      <c r="P344" s="19">
        <f t="shared" si="91"/>
        <v>0</v>
      </c>
      <c r="Q344" s="19">
        <f t="shared" si="91"/>
        <v>0</v>
      </c>
      <c r="R344" s="19">
        <f t="shared" si="91"/>
        <v>0</v>
      </c>
      <c r="S344" s="19">
        <f t="shared" si="91"/>
        <v>0</v>
      </c>
      <c r="T344" s="19">
        <f t="shared" si="91"/>
        <v>0</v>
      </c>
      <c r="U344" s="19">
        <f t="shared" si="91"/>
        <v>0</v>
      </c>
      <c r="V344" s="19">
        <f t="shared" si="91"/>
        <v>0</v>
      </c>
      <c r="W344" s="19">
        <f>VLOOKUP(Z344,主线配置!F:G,2,FALSE)</f>
        <v>1000340</v>
      </c>
      <c r="X344" s="19">
        <f>VLOOKUP(Z344,主线配置!H:J,3,FALSE)</f>
        <v>48</v>
      </c>
      <c r="Y344" s="11" t="str">
        <f>VLOOKUP(Z344,主线配置!H:I,2,FALSE)</f>
        <v>毒蘑菇</v>
      </c>
      <c r="Z344" s="11">
        <f t="shared" si="89"/>
        <v>340</v>
      </c>
    </row>
    <row r="345" spans="1:26" s="11" customFormat="1" x14ac:dyDescent="0.15">
      <c r="A345" s="19">
        <f t="shared" si="86"/>
        <v>1000341</v>
      </c>
      <c r="B345" s="19">
        <f t="shared" si="90"/>
        <v>0</v>
      </c>
      <c r="C345" s="19">
        <f t="shared" si="90"/>
        <v>0</v>
      </c>
      <c r="D345" s="19">
        <f t="shared" si="90"/>
        <v>0</v>
      </c>
      <c r="E345" s="19">
        <f t="shared" si="90"/>
        <v>0</v>
      </c>
      <c r="F345" s="19">
        <f>VLOOKUP(Z345,主线配置!H:N,6,FALSE)</f>
        <v>35753</v>
      </c>
      <c r="G345" s="19">
        <f>VLOOKUP(Z345,主线配置!H:N,4,FALSE)</f>
        <v>22346</v>
      </c>
      <c r="H345" s="19">
        <f t="shared" si="85"/>
        <v>0</v>
      </c>
      <c r="I345" s="19">
        <f>VLOOKUP(Z345,主线配置!H:N,5,FALSE)</f>
        <v>22346</v>
      </c>
      <c r="J345" s="19">
        <f t="shared" si="91"/>
        <v>0</v>
      </c>
      <c r="K345" s="19">
        <f t="shared" si="91"/>
        <v>100</v>
      </c>
      <c r="L345" s="19">
        <f t="shared" si="91"/>
        <v>0</v>
      </c>
      <c r="M345" s="19">
        <f t="shared" si="91"/>
        <v>0</v>
      </c>
      <c r="N345" s="19">
        <f t="shared" si="91"/>
        <v>95</v>
      </c>
      <c r="O345" s="19">
        <f t="shared" si="91"/>
        <v>0</v>
      </c>
      <c r="P345" s="19">
        <f t="shared" si="91"/>
        <v>0</v>
      </c>
      <c r="Q345" s="19">
        <f t="shared" si="91"/>
        <v>0</v>
      </c>
      <c r="R345" s="19">
        <f t="shared" si="91"/>
        <v>0</v>
      </c>
      <c r="S345" s="19">
        <f t="shared" si="91"/>
        <v>0</v>
      </c>
      <c r="T345" s="19">
        <f t="shared" si="91"/>
        <v>0</v>
      </c>
      <c r="U345" s="19">
        <f t="shared" si="91"/>
        <v>0</v>
      </c>
      <c r="V345" s="19">
        <f t="shared" si="91"/>
        <v>0</v>
      </c>
      <c r="W345" s="19">
        <f>VLOOKUP(Z345,主线配置!F:G,2,FALSE)</f>
        <v>1000341</v>
      </c>
      <c r="X345" s="19">
        <f>VLOOKUP(Z345,主线配置!H:J,3,FALSE)</f>
        <v>48</v>
      </c>
      <c r="Y345" s="11" t="str">
        <f>VLOOKUP(Z345,主线配置!H:I,2,FALSE)</f>
        <v>小花精</v>
      </c>
      <c r="Z345" s="11">
        <f t="shared" si="89"/>
        <v>341</v>
      </c>
    </row>
    <row r="346" spans="1:26" s="11" customFormat="1" x14ac:dyDescent="0.15">
      <c r="A346" s="19">
        <f t="shared" si="86"/>
        <v>1000342</v>
      </c>
      <c r="B346" s="19">
        <f t="shared" si="90"/>
        <v>0</v>
      </c>
      <c r="C346" s="19">
        <f t="shared" si="90"/>
        <v>0</v>
      </c>
      <c r="D346" s="19">
        <f t="shared" si="90"/>
        <v>0</v>
      </c>
      <c r="E346" s="19">
        <f t="shared" si="90"/>
        <v>0</v>
      </c>
      <c r="F346" s="19">
        <f>VLOOKUP(Z346,主线配置!H:N,6,FALSE)</f>
        <v>47671</v>
      </c>
      <c r="G346" s="19">
        <f>VLOOKUP(Z346,主线配置!H:N,4,FALSE)</f>
        <v>17876</v>
      </c>
      <c r="H346" s="19">
        <f t="shared" si="85"/>
        <v>0</v>
      </c>
      <c r="I346" s="19">
        <f>VLOOKUP(Z346,主线配置!H:N,5,FALSE)</f>
        <v>22346</v>
      </c>
      <c r="J346" s="19">
        <f t="shared" si="91"/>
        <v>0</v>
      </c>
      <c r="K346" s="19">
        <f t="shared" si="91"/>
        <v>100</v>
      </c>
      <c r="L346" s="19">
        <f t="shared" si="91"/>
        <v>0</v>
      </c>
      <c r="M346" s="19">
        <f t="shared" si="91"/>
        <v>0</v>
      </c>
      <c r="N346" s="19">
        <f t="shared" si="91"/>
        <v>95</v>
      </c>
      <c r="O346" s="19">
        <f t="shared" si="91"/>
        <v>0</v>
      </c>
      <c r="P346" s="19">
        <f t="shared" si="91"/>
        <v>0</v>
      </c>
      <c r="Q346" s="19">
        <f t="shared" si="91"/>
        <v>0</v>
      </c>
      <c r="R346" s="19">
        <f t="shared" si="91"/>
        <v>0</v>
      </c>
      <c r="S346" s="19">
        <f t="shared" si="91"/>
        <v>0</v>
      </c>
      <c r="T346" s="19">
        <f t="shared" si="91"/>
        <v>0</v>
      </c>
      <c r="U346" s="19">
        <f t="shared" si="91"/>
        <v>0</v>
      </c>
      <c r="V346" s="19">
        <f t="shared" si="91"/>
        <v>0</v>
      </c>
      <c r="W346" s="19">
        <f>VLOOKUP(Z346,主线配置!F:G,2,FALSE)</f>
        <v>1000342</v>
      </c>
      <c r="X346" s="19">
        <f>VLOOKUP(Z346,主线配置!H:J,3,FALSE)</f>
        <v>48</v>
      </c>
      <c r="Y346" s="11" t="str">
        <f>VLOOKUP(Z346,主线配置!H:I,2,FALSE)</f>
        <v>树妖</v>
      </c>
      <c r="Z346" s="11">
        <f t="shared" si="89"/>
        <v>342</v>
      </c>
    </row>
    <row r="347" spans="1:26" s="11" customFormat="1" x14ac:dyDescent="0.15">
      <c r="A347" s="19">
        <f t="shared" si="86"/>
        <v>1000343</v>
      </c>
      <c r="B347" s="19">
        <f t="shared" si="90"/>
        <v>0</v>
      </c>
      <c r="C347" s="19">
        <f t="shared" si="90"/>
        <v>0</v>
      </c>
      <c r="D347" s="19">
        <f t="shared" si="90"/>
        <v>0</v>
      </c>
      <c r="E347" s="19">
        <f t="shared" si="90"/>
        <v>0</v>
      </c>
      <c r="F347" s="19">
        <f>VLOOKUP(Z347,主线配置!H:N,6,FALSE)</f>
        <v>45287</v>
      </c>
      <c r="G347" s="19">
        <f>VLOOKUP(Z347,主线配置!H:N,4,FALSE)</f>
        <v>17876</v>
      </c>
      <c r="H347" s="19">
        <f t="shared" si="85"/>
        <v>0</v>
      </c>
      <c r="I347" s="19">
        <f>VLOOKUP(Z347,主线配置!H:N,5,FALSE)</f>
        <v>26815</v>
      </c>
      <c r="J347" s="19">
        <f t="shared" si="91"/>
        <v>0</v>
      </c>
      <c r="K347" s="19">
        <f t="shared" si="91"/>
        <v>100</v>
      </c>
      <c r="L347" s="19">
        <f t="shared" si="91"/>
        <v>0</v>
      </c>
      <c r="M347" s="19">
        <f t="shared" si="91"/>
        <v>0</v>
      </c>
      <c r="N347" s="19">
        <f t="shared" si="91"/>
        <v>95</v>
      </c>
      <c r="O347" s="19">
        <f t="shared" si="91"/>
        <v>0</v>
      </c>
      <c r="P347" s="19">
        <f t="shared" si="91"/>
        <v>0</v>
      </c>
      <c r="Q347" s="19">
        <f t="shared" si="91"/>
        <v>0</v>
      </c>
      <c r="R347" s="19">
        <f t="shared" si="91"/>
        <v>0</v>
      </c>
      <c r="S347" s="19">
        <f t="shared" si="91"/>
        <v>0</v>
      </c>
      <c r="T347" s="19">
        <f t="shared" si="91"/>
        <v>0</v>
      </c>
      <c r="U347" s="19">
        <f t="shared" si="91"/>
        <v>0</v>
      </c>
      <c r="V347" s="19">
        <f t="shared" si="91"/>
        <v>0</v>
      </c>
      <c r="W347" s="19">
        <f>VLOOKUP(Z347,主线配置!F:G,2,FALSE)</f>
        <v>1000343</v>
      </c>
      <c r="X347" s="19">
        <f>VLOOKUP(Z347,主线配置!H:J,3,FALSE)</f>
        <v>48</v>
      </c>
      <c r="Y347" s="11" t="str">
        <f>VLOOKUP(Z347,主线配置!H:I,2,FALSE)</f>
        <v>藤蔓怪</v>
      </c>
      <c r="Z347" s="11">
        <f t="shared" si="89"/>
        <v>343</v>
      </c>
    </row>
    <row r="348" spans="1:26" s="11" customFormat="1" x14ac:dyDescent="0.15">
      <c r="A348" s="19">
        <f t="shared" si="86"/>
        <v>1000344</v>
      </c>
      <c r="B348" s="19">
        <f t="shared" si="90"/>
        <v>0</v>
      </c>
      <c r="C348" s="19">
        <f t="shared" si="90"/>
        <v>0</v>
      </c>
      <c r="D348" s="19">
        <f t="shared" si="90"/>
        <v>0</v>
      </c>
      <c r="E348" s="19">
        <f t="shared" si="90"/>
        <v>0</v>
      </c>
      <c r="F348" s="19">
        <f>VLOOKUP(Z348,主线配置!H:N,6,FALSE)</f>
        <v>45287</v>
      </c>
      <c r="G348" s="19">
        <f>VLOOKUP(Z348,主线配置!H:N,4,FALSE)</f>
        <v>17876</v>
      </c>
      <c r="H348" s="19">
        <f t="shared" si="85"/>
        <v>0</v>
      </c>
      <c r="I348" s="19">
        <f>VLOOKUP(Z348,主线配置!H:N,5,FALSE)</f>
        <v>26815</v>
      </c>
      <c r="J348" s="19">
        <f t="shared" si="91"/>
        <v>0</v>
      </c>
      <c r="K348" s="19">
        <f t="shared" si="91"/>
        <v>100</v>
      </c>
      <c r="L348" s="19">
        <f t="shared" si="91"/>
        <v>0</v>
      </c>
      <c r="M348" s="19">
        <f t="shared" si="91"/>
        <v>0</v>
      </c>
      <c r="N348" s="19">
        <f t="shared" si="91"/>
        <v>95</v>
      </c>
      <c r="O348" s="19">
        <f t="shared" si="91"/>
        <v>0</v>
      </c>
      <c r="P348" s="19">
        <f t="shared" si="91"/>
        <v>0</v>
      </c>
      <c r="Q348" s="19">
        <f t="shared" si="91"/>
        <v>0</v>
      </c>
      <c r="R348" s="19">
        <f t="shared" si="91"/>
        <v>0</v>
      </c>
      <c r="S348" s="19">
        <f t="shared" si="91"/>
        <v>0</v>
      </c>
      <c r="T348" s="19">
        <f t="shared" si="91"/>
        <v>0</v>
      </c>
      <c r="U348" s="19">
        <f t="shared" si="91"/>
        <v>0</v>
      </c>
      <c r="V348" s="19">
        <f t="shared" si="91"/>
        <v>0</v>
      </c>
      <c r="W348" s="19">
        <f>VLOOKUP(Z348,主线配置!F:G,2,FALSE)</f>
        <v>1000344</v>
      </c>
      <c r="X348" s="19">
        <f>VLOOKUP(Z348,主线配置!H:J,3,FALSE)</f>
        <v>48</v>
      </c>
      <c r="Y348" s="11" t="str">
        <f>VLOOKUP(Z348,主线配置!H:I,2,FALSE)</f>
        <v>藤蔓怪</v>
      </c>
      <c r="Z348" s="11">
        <f t="shared" si="89"/>
        <v>344</v>
      </c>
    </row>
    <row r="349" spans="1:26" s="11" customFormat="1" x14ac:dyDescent="0.15">
      <c r="A349" s="19">
        <f t="shared" si="86"/>
        <v>1000345</v>
      </c>
      <c r="B349" s="19">
        <f t="shared" si="90"/>
        <v>0</v>
      </c>
      <c r="C349" s="19">
        <f t="shared" si="90"/>
        <v>0</v>
      </c>
      <c r="D349" s="19">
        <f t="shared" si="90"/>
        <v>0</v>
      </c>
      <c r="E349" s="19">
        <f t="shared" si="90"/>
        <v>0</v>
      </c>
      <c r="F349" s="19">
        <f>VLOOKUP(Z349,主线配置!H:N,6,FALSE)</f>
        <v>31780</v>
      </c>
      <c r="G349" s="19">
        <f>VLOOKUP(Z349,主线配置!H:N,4,FALSE)</f>
        <v>24580</v>
      </c>
      <c r="H349" s="19">
        <f t="shared" si="85"/>
        <v>0</v>
      </c>
      <c r="I349" s="19">
        <f>VLOOKUP(Z349,主线配置!H:N,5,FALSE)</f>
        <v>22346</v>
      </c>
      <c r="J349" s="19">
        <f t="shared" si="91"/>
        <v>0</v>
      </c>
      <c r="K349" s="19">
        <f t="shared" si="91"/>
        <v>100</v>
      </c>
      <c r="L349" s="19">
        <f t="shared" si="91"/>
        <v>0</v>
      </c>
      <c r="M349" s="19">
        <f t="shared" si="91"/>
        <v>0</v>
      </c>
      <c r="N349" s="19">
        <f t="shared" si="91"/>
        <v>95</v>
      </c>
      <c r="O349" s="19">
        <f t="shared" si="91"/>
        <v>0</v>
      </c>
      <c r="P349" s="19">
        <f t="shared" si="91"/>
        <v>0</v>
      </c>
      <c r="Q349" s="19">
        <f t="shared" si="91"/>
        <v>0</v>
      </c>
      <c r="R349" s="19">
        <f t="shared" si="91"/>
        <v>0</v>
      </c>
      <c r="S349" s="19">
        <f t="shared" si="91"/>
        <v>0</v>
      </c>
      <c r="T349" s="19">
        <f t="shared" si="91"/>
        <v>0</v>
      </c>
      <c r="U349" s="19">
        <f t="shared" si="91"/>
        <v>0</v>
      </c>
      <c r="V349" s="19">
        <f t="shared" si="91"/>
        <v>0</v>
      </c>
      <c r="W349" s="19">
        <f>VLOOKUP(Z349,主线配置!F:G,2,FALSE)</f>
        <v>1000345</v>
      </c>
      <c r="X349" s="19">
        <f>VLOOKUP(Z349,主线配置!H:J,3,FALSE)</f>
        <v>48</v>
      </c>
      <c r="Y349" s="11" t="str">
        <f>VLOOKUP(Z349,主线配置!H:I,2,FALSE)</f>
        <v>毒蘑菇</v>
      </c>
      <c r="Z349" s="11">
        <f t="shared" si="89"/>
        <v>345</v>
      </c>
    </row>
    <row r="350" spans="1:26" s="11" customFormat="1" x14ac:dyDescent="0.15">
      <c r="A350" s="19">
        <f t="shared" si="86"/>
        <v>1000346</v>
      </c>
      <c r="B350" s="19">
        <f t="shared" si="90"/>
        <v>0</v>
      </c>
      <c r="C350" s="19">
        <f t="shared" si="90"/>
        <v>0</v>
      </c>
      <c r="D350" s="19">
        <f t="shared" si="90"/>
        <v>0</v>
      </c>
      <c r="E350" s="19">
        <f t="shared" si="90"/>
        <v>0</v>
      </c>
      <c r="F350" s="19">
        <f>VLOOKUP(Z350,主线配置!H:N,6,FALSE)</f>
        <v>28602</v>
      </c>
      <c r="G350" s="19">
        <f>VLOOKUP(Z350,主线配置!H:N,4,FALSE)</f>
        <v>26815</v>
      </c>
      <c r="H350" s="19">
        <f t="shared" si="85"/>
        <v>0</v>
      </c>
      <c r="I350" s="19">
        <f>VLOOKUP(Z350,主线配置!H:N,5,FALSE)</f>
        <v>22346</v>
      </c>
      <c r="J350" s="19">
        <f t="shared" si="91"/>
        <v>0</v>
      </c>
      <c r="K350" s="19">
        <f t="shared" si="91"/>
        <v>100</v>
      </c>
      <c r="L350" s="19">
        <f t="shared" si="91"/>
        <v>0</v>
      </c>
      <c r="M350" s="19">
        <f t="shared" si="91"/>
        <v>0</v>
      </c>
      <c r="N350" s="19">
        <f t="shared" si="91"/>
        <v>95</v>
      </c>
      <c r="O350" s="19">
        <f t="shared" si="91"/>
        <v>0</v>
      </c>
      <c r="P350" s="19">
        <f t="shared" si="91"/>
        <v>0</v>
      </c>
      <c r="Q350" s="19">
        <f t="shared" si="91"/>
        <v>0</v>
      </c>
      <c r="R350" s="19">
        <f t="shared" si="91"/>
        <v>0</v>
      </c>
      <c r="S350" s="19">
        <f t="shared" si="91"/>
        <v>0</v>
      </c>
      <c r="T350" s="19">
        <f t="shared" si="91"/>
        <v>0</v>
      </c>
      <c r="U350" s="19">
        <f t="shared" si="91"/>
        <v>0</v>
      </c>
      <c r="V350" s="19">
        <f t="shared" si="91"/>
        <v>0</v>
      </c>
      <c r="W350" s="19">
        <f>VLOOKUP(Z350,主线配置!F:G,2,FALSE)</f>
        <v>1000346</v>
      </c>
      <c r="X350" s="19">
        <f>VLOOKUP(Z350,主线配置!H:J,3,FALSE)</f>
        <v>48</v>
      </c>
      <c r="Y350" s="11" t="str">
        <f>VLOOKUP(Z350,主线配置!H:I,2,FALSE)</f>
        <v>黄蜂怪</v>
      </c>
      <c r="Z350" s="11">
        <f t="shared" si="89"/>
        <v>346</v>
      </c>
    </row>
    <row r="351" spans="1:26" s="11" customFormat="1" x14ac:dyDescent="0.15">
      <c r="A351" s="19">
        <f t="shared" si="86"/>
        <v>1000347</v>
      </c>
      <c r="B351" s="19">
        <f t="shared" si="90"/>
        <v>0</v>
      </c>
      <c r="C351" s="19">
        <f t="shared" si="90"/>
        <v>0</v>
      </c>
      <c r="D351" s="19">
        <f t="shared" si="90"/>
        <v>0</v>
      </c>
      <c r="E351" s="19">
        <f t="shared" si="90"/>
        <v>0</v>
      </c>
      <c r="F351" s="19">
        <f>VLOOKUP(Z351,主线配置!H:N,6,FALSE)</f>
        <v>45287</v>
      </c>
      <c r="G351" s="19">
        <f>VLOOKUP(Z351,主线配置!H:N,4,FALSE)</f>
        <v>17876</v>
      </c>
      <c r="H351" s="19">
        <f t="shared" si="85"/>
        <v>0</v>
      </c>
      <c r="I351" s="19">
        <f>VLOOKUP(Z351,主线配置!H:N,5,FALSE)</f>
        <v>26815</v>
      </c>
      <c r="J351" s="19">
        <f t="shared" si="91"/>
        <v>0</v>
      </c>
      <c r="K351" s="19">
        <f t="shared" si="91"/>
        <v>100</v>
      </c>
      <c r="L351" s="19">
        <f t="shared" si="91"/>
        <v>0</v>
      </c>
      <c r="M351" s="19">
        <f t="shared" si="91"/>
        <v>0</v>
      </c>
      <c r="N351" s="19">
        <f t="shared" si="91"/>
        <v>95</v>
      </c>
      <c r="O351" s="19">
        <f t="shared" si="91"/>
        <v>0</v>
      </c>
      <c r="P351" s="19">
        <f t="shared" si="91"/>
        <v>0</v>
      </c>
      <c r="Q351" s="19">
        <f t="shared" si="91"/>
        <v>0</v>
      </c>
      <c r="R351" s="19">
        <f t="shared" si="91"/>
        <v>0</v>
      </c>
      <c r="S351" s="19">
        <f t="shared" si="91"/>
        <v>0</v>
      </c>
      <c r="T351" s="19">
        <f t="shared" si="91"/>
        <v>0</v>
      </c>
      <c r="U351" s="19">
        <f t="shared" si="91"/>
        <v>0</v>
      </c>
      <c r="V351" s="19">
        <f t="shared" si="91"/>
        <v>0</v>
      </c>
      <c r="W351" s="19">
        <f>VLOOKUP(Z351,主线配置!F:G,2,FALSE)</f>
        <v>1000347</v>
      </c>
      <c r="X351" s="19">
        <f>VLOOKUP(Z351,主线配置!H:J,3,FALSE)</f>
        <v>48</v>
      </c>
      <c r="Y351" s="11" t="str">
        <f>VLOOKUP(Z351,主线配置!H:I,2,FALSE)</f>
        <v>藤蔓怪</v>
      </c>
      <c r="Z351" s="11">
        <f t="shared" si="89"/>
        <v>347</v>
      </c>
    </row>
    <row r="352" spans="1:26" s="11" customFormat="1" x14ac:dyDescent="0.15">
      <c r="A352" s="19">
        <f t="shared" si="86"/>
        <v>1000348</v>
      </c>
      <c r="B352" s="19">
        <f t="shared" si="90"/>
        <v>0</v>
      </c>
      <c r="C352" s="19">
        <f t="shared" si="90"/>
        <v>0</v>
      </c>
      <c r="D352" s="19">
        <f t="shared" si="90"/>
        <v>0</v>
      </c>
      <c r="E352" s="19">
        <f t="shared" si="90"/>
        <v>0</v>
      </c>
      <c r="F352" s="19">
        <f>VLOOKUP(Z352,主线配置!H:N,6,FALSE)</f>
        <v>45287</v>
      </c>
      <c r="G352" s="19">
        <f>VLOOKUP(Z352,主线配置!H:N,4,FALSE)</f>
        <v>17876</v>
      </c>
      <c r="H352" s="19">
        <f t="shared" si="85"/>
        <v>0</v>
      </c>
      <c r="I352" s="19">
        <f>VLOOKUP(Z352,主线配置!H:N,5,FALSE)</f>
        <v>26815</v>
      </c>
      <c r="J352" s="19">
        <f t="shared" si="91"/>
        <v>0</v>
      </c>
      <c r="K352" s="19">
        <f t="shared" si="91"/>
        <v>100</v>
      </c>
      <c r="L352" s="19">
        <f t="shared" si="91"/>
        <v>0</v>
      </c>
      <c r="M352" s="19">
        <f t="shared" si="91"/>
        <v>0</v>
      </c>
      <c r="N352" s="19">
        <f t="shared" si="91"/>
        <v>95</v>
      </c>
      <c r="O352" s="19">
        <f t="shared" si="91"/>
        <v>0</v>
      </c>
      <c r="P352" s="19">
        <f t="shared" si="91"/>
        <v>0</v>
      </c>
      <c r="Q352" s="19">
        <f t="shared" si="91"/>
        <v>0</v>
      </c>
      <c r="R352" s="19">
        <f t="shared" si="91"/>
        <v>0</v>
      </c>
      <c r="S352" s="19">
        <f t="shared" si="91"/>
        <v>0</v>
      </c>
      <c r="T352" s="19">
        <f t="shared" si="91"/>
        <v>0</v>
      </c>
      <c r="U352" s="19">
        <f t="shared" si="91"/>
        <v>0</v>
      </c>
      <c r="V352" s="19">
        <f t="shared" si="91"/>
        <v>0</v>
      </c>
      <c r="W352" s="19">
        <f>VLOOKUP(Z352,主线配置!F:G,2,FALSE)</f>
        <v>1000348</v>
      </c>
      <c r="X352" s="19">
        <f>VLOOKUP(Z352,主线配置!H:J,3,FALSE)</f>
        <v>48</v>
      </c>
      <c r="Y352" s="11" t="str">
        <f>VLOOKUP(Z352,主线配置!H:I,2,FALSE)</f>
        <v>藤蔓怪</v>
      </c>
      <c r="Z352" s="11">
        <f t="shared" si="89"/>
        <v>348</v>
      </c>
    </row>
    <row r="353" spans="1:26" s="11" customFormat="1" x14ac:dyDescent="0.15">
      <c r="A353" s="19">
        <f t="shared" si="86"/>
        <v>1000349</v>
      </c>
      <c r="B353" s="19">
        <f t="shared" si="90"/>
        <v>0</v>
      </c>
      <c r="C353" s="19">
        <f t="shared" si="90"/>
        <v>0</v>
      </c>
      <c r="D353" s="19">
        <f t="shared" si="90"/>
        <v>0</v>
      </c>
      <c r="E353" s="19">
        <f t="shared" si="90"/>
        <v>0</v>
      </c>
      <c r="F353" s="19">
        <f>VLOOKUP(Z353,主线配置!H:N,6,FALSE)</f>
        <v>28602</v>
      </c>
      <c r="G353" s="19">
        <f>VLOOKUP(Z353,主线配置!H:N,4,FALSE)</f>
        <v>26815</v>
      </c>
      <c r="H353" s="19">
        <f t="shared" si="85"/>
        <v>0</v>
      </c>
      <c r="I353" s="19">
        <f>VLOOKUP(Z353,主线配置!H:N,5,FALSE)</f>
        <v>22346</v>
      </c>
      <c r="J353" s="19">
        <f t="shared" si="91"/>
        <v>0</v>
      </c>
      <c r="K353" s="19">
        <f t="shared" si="91"/>
        <v>100</v>
      </c>
      <c r="L353" s="19">
        <f t="shared" si="91"/>
        <v>0</v>
      </c>
      <c r="M353" s="19">
        <f t="shared" si="91"/>
        <v>0</v>
      </c>
      <c r="N353" s="19">
        <f t="shared" si="91"/>
        <v>95</v>
      </c>
      <c r="O353" s="19">
        <f t="shared" si="91"/>
        <v>0</v>
      </c>
      <c r="P353" s="19">
        <f t="shared" si="91"/>
        <v>0</v>
      </c>
      <c r="Q353" s="19">
        <f t="shared" si="91"/>
        <v>0</v>
      </c>
      <c r="R353" s="19">
        <f t="shared" si="91"/>
        <v>0</v>
      </c>
      <c r="S353" s="19">
        <f t="shared" si="91"/>
        <v>0</v>
      </c>
      <c r="T353" s="19">
        <f t="shared" si="91"/>
        <v>0</v>
      </c>
      <c r="U353" s="19">
        <f t="shared" si="91"/>
        <v>0</v>
      </c>
      <c r="V353" s="19">
        <f t="shared" si="91"/>
        <v>0</v>
      </c>
      <c r="W353" s="19">
        <f>VLOOKUP(Z353,主线配置!F:G,2,FALSE)</f>
        <v>1000349</v>
      </c>
      <c r="X353" s="19">
        <f>VLOOKUP(Z353,主线配置!H:J,3,FALSE)</f>
        <v>48</v>
      </c>
      <c r="Y353" s="11" t="str">
        <f>VLOOKUP(Z353,主线配置!H:I,2,FALSE)</f>
        <v>黄蜂怪</v>
      </c>
      <c r="Z353" s="11">
        <f t="shared" si="89"/>
        <v>349</v>
      </c>
    </row>
    <row r="354" spans="1:26" s="11" customFormat="1" x14ac:dyDescent="0.15">
      <c r="A354" s="19">
        <f t="shared" si="86"/>
        <v>1000350</v>
      </c>
      <c r="B354" s="19">
        <f t="shared" si="90"/>
        <v>0</v>
      </c>
      <c r="C354" s="19">
        <f t="shared" si="90"/>
        <v>0</v>
      </c>
      <c r="D354" s="19">
        <f t="shared" si="90"/>
        <v>0</v>
      </c>
      <c r="E354" s="19">
        <f t="shared" si="90"/>
        <v>0</v>
      </c>
      <c r="F354" s="19">
        <f>VLOOKUP(Z354,主线配置!H:N,6,FALSE)</f>
        <v>31780</v>
      </c>
      <c r="G354" s="19">
        <f>VLOOKUP(Z354,主线配置!H:N,4,FALSE)</f>
        <v>24580</v>
      </c>
      <c r="H354" s="19">
        <f t="shared" si="85"/>
        <v>0</v>
      </c>
      <c r="I354" s="19">
        <f>VLOOKUP(Z354,主线配置!H:N,5,FALSE)</f>
        <v>22346</v>
      </c>
      <c r="J354" s="19">
        <f t="shared" si="91"/>
        <v>0</v>
      </c>
      <c r="K354" s="19">
        <f t="shared" si="91"/>
        <v>100</v>
      </c>
      <c r="L354" s="19">
        <f t="shared" si="91"/>
        <v>0</v>
      </c>
      <c r="M354" s="19">
        <f t="shared" si="91"/>
        <v>0</v>
      </c>
      <c r="N354" s="19">
        <f t="shared" si="91"/>
        <v>95</v>
      </c>
      <c r="O354" s="19">
        <f t="shared" si="91"/>
        <v>0</v>
      </c>
      <c r="P354" s="19">
        <f t="shared" si="91"/>
        <v>0</v>
      </c>
      <c r="Q354" s="19">
        <f t="shared" si="91"/>
        <v>0</v>
      </c>
      <c r="R354" s="19">
        <f t="shared" si="91"/>
        <v>0</v>
      </c>
      <c r="S354" s="19">
        <f t="shared" si="91"/>
        <v>0</v>
      </c>
      <c r="T354" s="19">
        <f t="shared" si="91"/>
        <v>0</v>
      </c>
      <c r="U354" s="19">
        <f t="shared" si="91"/>
        <v>0</v>
      </c>
      <c r="V354" s="19">
        <f t="shared" si="91"/>
        <v>0</v>
      </c>
      <c r="W354" s="19">
        <f>VLOOKUP(Z354,主线配置!F:G,2,FALSE)</f>
        <v>1000350</v>
      </c>
      <c r="X354" s="19">
        <f>VLOOKUP(Z354,主线配置!H:J,3,FALSE)</f>
        <v>48</v>
      </c>
      <c r="Y354" s="11" t="str">
        <f>VLOOKUP(Z354,主线配置!H:I,2,FALSE)</f>
        <v>毒蘑菇</v>
      </c>
      <c r="Z354" s="11">
        <f t="shared" si="89"/>
        <v>350</v>
      </c>
    </row>
    <row r="355" spans="1:26" s="11" customFormat="1" x14ac:dyDescent="0.15">
      <c r="A355" s="19">
        <f t="shared" si="86"/>
        <v>1000351</v>
      </c>
      <c r="B355" s="19">
        <f t="shared" si="90"/>
        <v>0</v>
      </c>
      <c r="C355" s="19">
        <f t="shared" si="90"/>
        <v>0</v>
      </c>
      <c r="D355" s="19">
        <f t="shared" si="90"/>
        <v>0</v>
      </c>
      <c r="E355" s="19">
        <f t="shared" si="90"/>
        <v>0</v>
      </c>
      <c r="F355" s="19">
        <f>VLOOKUP(Z355,主线配置!H:N,6,FALSE)</f>
        <v>31780</v>
      </c>
      <c r="G355" s="19">
        <f>VLOOKUP(Z355,主线配置!H:N,4,FALSE)</f>
        <v>24580</v>
      </c>
      <c r="H355" s="19">
        <f t="shared" si="85"/>
        <v>0</v>
      </c>
      <c r="I355" s="19">
        <f>VLOOKUP(Z355,主线配置!H:N,5,FALSE)</f>
        <v>22346</v>
      </c>
      <c r="J355" s="19">
        <f t="shared" si="91"/>
        <v>0</v>
      </c>
      <c r="K355" s="19">
        <f t="shared" si="91"/>
        <v>100</v>
      </c>
      <c r="L355" s="19">
        <f t="shared" si="91"/>
        <v>0</v>
      </c>
      <c r="M355" s="19">
        <f t="shared" si="91"/>
        <v>0</v>
      </c>
      <c r="N355" s="19">
        <f t="shared" si="91"/>
        <v>95</v>
      </c>
      <c r="O355" s="19">
        <f t="shared" si="91"/>
        <v>0</v>
      </c>
      <c r="P355" s="19">
        <f t="shared" si="91"/>
        <v>0</v>
      </c>
      <c r="Q355" s="19">
        <f t="shared" si="91"/>
        <v>0</v>
      </c>
      <c r="R355" s="19">
        <f t="shared" si="91"/>
        <v>0</v>
      </c>
      <c r="S355" s="19">
        <f t="shared" si="91"/>
        <v>0</v>
      </c>
      <c r="T355" s="19">
        <f t="shared" si="91"/>
        <v>0</v>
      </c>
      <c r="U355" s="19">
        <f t="shared" si="91"/>
        <v>0</v>
      </c>
      <c r="V355" s="19">
        <f t="shared" si="91"/>
        <v>0</v>
      </c>
      <c r="W355" s="19">
        <f>VLOOKUP(Z355,主线配置!F:G,2,FALSE)</f>
        <v>1000351</v>
      </c>
      <c r="X355" s="19">
        <f>VLOOKUP(Z355,主线配置!H:J,3,FALSE)</f>
        <v>48</v>
      </c>
      <c r="Y355" s="11" t="str">
        <f>VLOOKUP(Z355,主线配置!H:I,2,FALSE)</f>
        <v>毒蘑菇</v>
      </c>
      <c r="Z355" s="11">
        <f t="shared" si="89"/>
        <v>351</v>
      </c>
    </row>
    <row r="356" spans="1:26" s="11" customFormat="1" x14ac:dyDescent="0.15">
      <c r="A356" s="19">
        <f t="shared" si="86"/>
        <v>1000352</v>
      </c>
      <c r="B356" s="19">
        <f t="shared" si="90"/>
        <v>0</v>
      </c>
      <c r="C356" s="19">
        <f t="shared" si="90"/>
        <v>0</v>
      </c>
      <c r="D356" s="19">
        <f t="shared" si="90"/>
        <v>0</v>
      </c>
      <c r="E356" s="19">
        <f t="shared" si="90"/>
        <v>0</v>
      </c>
      <c r="F356" s="19">
        <f>VLOOKUP(Z356,主线配置!H:N,6,FALSE)</f>
        <v>44004</v>
      </c>
      <c r="G356" s="19">
        <f>VLOOKUP(Z356,主线配置!H:N,4,FALSE)</f>
        <v>18994</v>
      </c>
      <c r="H356" s="19">
        <f t="shared" si="85"/>
        <v>0</v>
      </c>
      <c r="I356" s="19">
        <f>VLOOKUP(Z356,主线配置!H:N,5,FALSE)</f>
        <v>22346</v>
      </c>
      <c r="J356" s="19">
        <f t="shared" si="91"/>
        <v>0</v>
      </c>
      <c r="K356" s="19">
        <f t="shared" si="91"/>
        <v>100</v>
      </c>
      <c r="L356" s="19">
        <f t="shared" si="91"/>
        <v>0</v>
      </c>
      <c r="M356" s="19">
        <f t="shared" si="91"/>
        <v>0</v>
      </c>
      <c r="N356" s="19">
        <f t="shared" si="91"/>
        <v>95</v>
      </c>
      <c r="O356" s="19">
        <f t="shared" si="91"/>
        <v>0</v>
      </c>
      <c r="P356" s="19">
        <f t="shared" si="91"/>
        <v>0</v>
      </c>
      <c r="Q356" s="19">
        <f t="shared" si="91"/>
        <v>0</v>
      </c>
      <c r="R356" s="19">
        <f t="shared" si="91"/>
        <v>0</v>
      </c>
      <c r="S356" s="19">
        <f t="shared" si="91"/>
        <v>0</v>
      </c>
      <c r="T356" s="19">
        <f t="shared" si="91"/>
        <v>0</v>
      </c>
      <c r="U356" s="19">
        <f t="shared" si="91"/>
        <v>0</v>
      </c>
      <c r="V356" s="19">
        <f t="shared" si="91"/>
        <v>0</v>
      </c>
      <c r="W356" s="19">
        <f>VLOOKUP(Z356,主线配置!F:G,2,FALSE)</f>
        <v>1000352</v>
      </c>
      <c r="X356" s="19">
        <f>VLOOKUP(Z356,主线配置!H:J,3,FALSE)</f>
        <v>48</v>
      </c>
      <c r="Y356" s="11" t="str">
        <f>VLOOKUP(Z356,主线配置!H:I,2,FALSE)</f>
        <v>甲虫精</v>
      </c>
      <c r="Z356" s="11">
        <f t="shared" si="89"/>
        <v>352</v>
      </c>
    </row>
    <row r="357" spans="1:26" s="11" customFormat="1" x14ac:dyDescent="0.15">
      <c r="A357" s="19">
        <f t="shared" si="86"/>
        <v>1000353</v>
      </c>
      <c r="B357" s="19">
        <f t="shared" si="90"/>
        <v>0</v>
      </c>
      <c r="C357" s="19">
        <f t="shared" si="90"/>
        <v>0</v>
      </c>
      <c r="D357" s="19">
        <f t="shared" si="90"/>
        <v>0</v>
      </c>
      <c r="E357" s="19">
        <f t="shared" si="90"/>
        <v>0</v>
      </c>
      <c r="F357" s="19">
        <f>VLOOKUP(Z357,主线配置!H:N,6,FALSE)</f>
        <v>45287</v>
      </c>
      <c r="G357" s="19">
        <f>VLOOKUP(Z357,主线配置!H:N,4,FALSE)</f>
        <v>17876</v>
      </c>
      <c r="H357" s="19">
        <f t="shared" si="85"/>
        <v>0</v>
      </c>
      <c r="I357" s="19">
        <f>VLOOKUP(Z357,主线配置!H:N,5,FALSE)</f>
        <v>26815</v>
      </c>
      <c r="J357" s="19">
        <f t="shared" si="91"/>
        <v>0</v>
      </c>
      <c r="K357" s="19">
        <f t="shared" si="91"/>
        <v>100</v>
      </c>
      <c r="L357" s="19">
        <f t="shared" si="91"/>
        <v>0</v>
      </c>
      <c r="M357" s="19">
        <f t="shared" si="91"/>
        <v>0</v>
      </c>
      <c r="N357" s="19">
        <f t="shared" si="91"/>
        <v>95</v>
      </c>
      <c r="O357" s="19">
        <f t="shared" si="91"/>
        <v>0</v>
      </c>
      <c r="P357" s="19">
        <f t="shared" si="91"/>
        <v>0</v>
      </c>
      <c r="Q357" s="19">
        <f t="shared" si="91"/>
        <v>0</v>
      </c>
      <c r="R357" s="19">
        <f t="shared" si="91"/>
        <v>0</v>
      </c>
      <c r="S357" s="19">
        <f t="shared" si="91"/>
        <v>0</v>
      </c>
      <c r="T357" s="19">
        <f t="shared" si="91"/>
        <v>0</v>
      </c>
      <c r="U357" s="19">
        <f t="shared" si="91"/>
        <v>0</v>
      </c>
      <c r="V357" s="19">
        <f t="shared" si="91"/>
        <v>0</v>
      </c>
      <c r="W357" s="19">
        <f>VLOOKUP(Z357,主线配置!F:G,2,FALSE)</f>
        <v>1000353</v>
      </c>
      <c r="X357" s="19">
        <f>VLOOKUP(Z357,主线配置!H:J,3,FALSE)</f>
        <v>48</v>
      </c>
      <c r="Y357" s="11" t="str">
        <f>VLOOKUP(Z357,主线配置!H:I,2,FALSE)</f>
        <v>藤蔓怪</v>
      </c>
      <c r="Z357" s="11">
        <f t="shared" si="89"/>
        <v>353</v>
      </c>
    </row>
    <row r="358" spans="1:26" s="11" customFormat="1" x14ac:dyDescent="0.15">
      <c r="A358" s="19">
        <f t="shared" si="86"/>
        <v>1000354</v>
      </c>
      <c r="B358" s="19">
        <f t="shared" si="90"/>
        <v>0</v>
      </c>
      <c r="C358" s="19">
        <f t="shared" si="90"/>
        <v>0</v>
      </c>
      <c r="D358" s="19">
        <f t="shared" si="90"/>
        <v>0</v>
      </c>
      <c r="E358" s="19">
        <f t="shared" si="90"/>
        <v>0</v>
      </c>
      <c r="F358" s="19">
        <f>VLOOKUP(Z358,主线配置!H:N,6,FALSE)</f>
        <v>45287</v>
      </c>
      <c r="G358" s="19">
        <f>VLOOKUP(Z358,主线配置!H:N,4,FALSE)</f>
        <v>17876</v>
      </c>
      <c r="H358" s="19">
        <f t="shared" si="85"/>
        <v>0</v>
      </c>
      <c r="I358" s="19">
        <f>VLOOKUP(Z358,主线配置!H:N,5,FALSE)</f>
        <v>26815</v>
      </c>
      <c r="J358" s="19">
        <f t="shared" si="91"/>
        <v>0</v>
      </c>
      <c r="K358" s="19">
        <f t="shared" si="91"/>
        <v>100</v>
      </c>
      <c r="L358" s="19">
        <f t="shared" si="91"/>
        <v>0</v>
      </c>
      <c r="M358" s="19">
        <f t="shared" si="91"/>
        <v>0</v>
      </c>
      <c r="N358" s="19">
        <f t="shared" si="91"/>
        <v>95</v>
      </c>
      <c r="O358" s="19">
        <f t="shared" si="91"/>
        <v>0</v>
      </c>
      <c r="P358" s="19">
        <f t="shared" si="91"/>
        <v>0</v>
      </c>
      <c r="Q358" s="19">
        <f t="shared" si="91"/>
        <v>0</v>
      </c>
      <c r="R358" s="19">
        <f t="shared" si="91"/>
        <v>0</v>
      </c>
      <c r="S358" s="19">
        <f t="shared" si="91"/>
        <v>0</v>
      </c>
      <c r="T358" s="19">
        <f t="shared" si="91"/>
        <v>0</v>
      </c>
      <c r="U358" s="19">
        <f t="shared" si="91"/>
        <v>0</v>
      </c>
      <c r="V358" s="19">
        <f t="shared" si="91"/>
        <v>0</v>
      </c>
      <c r="W358" s="19">
        <f>VLOOKUP(Z358,主线配置!F:G,2,FALSE)</f>
        <v>1000354</v>
      </c>
      <c r="X358" s="19">
        <f>VLOOKUP(Z358,主线配置!H:J,3,FALSE)</f>
        <v>48</v>
      </c>
      <c r="Y358" s="11" t="str">
        <f>VLOOKUP(Z358,主线配置!H:I,2,FALSE)</f>
        <v>藤蔓怪</v>
      </c>
      <c r="Z358" s="11">
        <f t="shared" si="89"/>
        <v>354</v>
      </c>
    </row>
    <row r="359" spans="1:26" s="11" customFormat="1" x14ac:dyDescent="0.15">
      <c r="A359" s="19">
        <f t="shared" si="86"/>
        <v>1000355</v>
      </c>
      <c r="B359" s="19">
        <f t="shared" ref="B359:E374" si="92">B358</f>
        <v>0</v>
      </c>
      <c r="C359" s="19">
        <f t="shared" si="92"/>
        <v>0</v>
      </c>
      <c r="D359" s="19">
        <f t="shared" si="92"/>
        <v>0</v>
      </c>
      <c r="E359" s="19">
        <f t="shared" si="92"/>
        <v>0</v>
      </c>
      <c r="F359" s="19">
        <f>VLOOKUP(Z359,主线配置!H:N,6,FALSE)</f>
        <v>35753</v>
      </c>
      <c r="G359" s="19">
        <f>VLOOKUP(Z359,主线配置!H:N,4,FALSE)</f>
        <v>22346</v>
      </c>
      <c r="H359" s="19">
        <f t="shared" si="85"/>
        <v>0</v>
      </c>
      <c r="I359" s="19">
        <f>VLOOKUP(Z359,主线配置!H:N,5,FALSE)</f>
        <v>22346</v>
      </c>
      <c r="J359" s="19">
        <f t="shared" ref="J359:V374" si="93">J358</f>
        <v>0</v>
      </c>
      <c r="K359" s="19">
        <f t="shared" si="93"/>
        <v>100</v>
      </c>
      <c r="L359" s="19">
        <f t="shared" si="93"/>
        <v>0</v>
      </c>
      <c r="M359" s="19">
        <f t="shared" si="93"/>
        <v>0</v>
      </c>
      <c r="N359" s="19">
        <f t="shared" si="93"/>
        <v>95</v>
      </c>
      <c r="O359" s="19">
        <f t="shared" si="93"/>
        <v>0</v>
      </c>
      <c r="P359" s="19">
        <f t="shared" si="93"/>
        <v>0</v>
      </c>
      <c r="Q359" s="19">
        <f t="shared" si="93"/>
        <v>0</v>
      </c>
      <c r="R359" s="19">
        <f t="shared" si="93"/>
        <v>0</v>
      </c>
      <c r="S359" s="19">
        <f t="shared" si="93"/>
        <v>0</v>
      </c>
      <c r="T359" s="19">
        <f t="shared" si="93"/>
        <v>0</v>
      </c>
      <c r="U359" s="19">
        <f t="shared" si="93"/>
        <v>0</v>
      </c>
      <c r="V359" s="19">
        <f t="shared" si="93"/>
        <v>0</v>
      </c>
      <c r="W359" s="19">
        <f>VLOOKUP(Z359,主线配置!F:G,2,FALSE)</f>
        <v>1000355</v>
      </c>
      <c r="X359" s="19">
        <f>VLOOKUP(Z359,主线配置!H:J,3,FALSE)</f>
        <v>48</v>
      </c>
      <c r="Y359" s="11" t="str">
        <f>VLOOKUP(Z359,主线配置!H:I,2,FALSE)</f>
        <v>小蘑菇</v>
      </c>
      <c r="Z359" s="11">
        <f t="shared" si="89"/>
        <v>355</v>
      </c>
    </row>
    <row r="360" spans="1:26" s="11" customFormat="1" x14ac:dyDescent="0.15">
      <c r="A360" s="19">
        <f t="shared" si="86"/>
        <v>1000356</v>
      </c>
      <c r="B360" s="19">
        <f t="shared" si="92"/>
        <v>0</v>
      </c>
      <c r="C360" s="19">
        <f t="shared" si="92"/>
        <v>0</v>
      </c>
      <c r="D360" s="19">
        <f t="shared" si="92"/>
        <v>0</v>
      </c>
      <c r="E360" s="19">
        <f t="shared" si="92"/>
        <v>0</v>
      </c>
      <c r="F360" s="19">
        <f>VLOOKUP(Z360,主线配置!H:N,6,FALSE)</f>
        <v>31780</v>
      </c>
      <c r="G360" s="19">
        <f>VLOOKUP(Z360,主线配置!H:N,4,FALSE)</f>
        <v>24580</v>
      </c>
      <c r="H360" s="19">
        <f t="shared" si="85"/>
        <v>0</v>
      </c>
      <c r="I360" s="19">
        <f>VLOOKUP(Z360,主线配置!H:N,5,FALSE)</f>
        <v>22346</v>
      </c>
      <c r="J360" s="19">
        <f t="shared" si="93"/>
        <v>0</v>
      </c>
      <c r="K360" s="19">
        <f t="shared" si="93"/>
        <v>100</v>
      </c>
      <c r="L360" s="19">
        <f t="shared" si="93"/>
        <v>0</v>
      </c>
      <c r="M360" s="19">
        <f t="shared" si="93"/>
        <v>0</v>
      </c>
      <c r="N360" s="19">
        <f t="shared" si="93"/>
        <v>95</v>
      </c>
      <c r="O360" s="19">
        <f t="shared" si="93"/>
        <v>0</v>
      </c>
      <c r="P360" s="19">
        <f t="shared" si="93"/>
        <v>0</v>
      </c>
      <c r="Q360" s="19">
        <f t="shared" si="93"/>
        <v>0</v>
      </c>
      <c r="R360" s="19">
        <f t="shared" si="93"/>
        <v>0</v>
      </c>
      <c r="S360" s="19">
        <f t="shared" si="93"/>
        <v>0</v>
      </c>
      <c r="T360" s="19">
        <f t="shared" si="93"/>
        <v>0</v>
      </c>
      <c r="U360" s="19">
        <f t="shared" si="93"/>
        <v>0</v>
      </c>
      <c r="V360" s="19">
        <f t="shared" si="93"/>
        <v>0</v>
      </c>
      <c r="W360" s="19">
        <f>VLOOKUP(Z360,主线配置!F:G,2,FALSE)</f>
        <v>1000356</v>
      </c>
      <c r="X360" s="19">
        <f>VLOOKUP(Z360,主线配置!H:J,3,FALSE)</f>
        <v>48</v>
      </c>
      <c r="Y360" s="11" t="str">
        <f>VLOOKUP(Z360,主线配置!H:I,2,FALSE)</f>
        <v>毒蘑菇</v>
      </c>
      <c r="Z360" s="11">
        <f t="shared" si="89"/>
        <v>356</v>
      </c>
    </row>
    <row r="361" spans="1:26" s="11" customFormat="1" x14ac:dyDescent="0.15">
      <c r="A361" s="19">
        <f t="shared" si="86"/>
        <v>1000357</v>
      </c>
      <c r="B361" s="19">
        <f t="shared" si="92"/>
        <v>0</v>
      </c>
      <c r="C361" s="19">
        <f t="shared" si="92"/>
        <v>0</v>
      </c>
      <c r="D361" s="19">
        <f t="shared" si="92"/>
        <v>0</v>
      </c>
      <c r="E361" s="19">
        <f t="shared" si="92"/>
        <v>0</v>
      </c>
      <c r="F361" s="19">
        <f>VLOOKUP(Z361,主线配置!H:N,6,FALSE)</f>
        <v>44004</v>
      </c>
      <c r="G361" s="19">
        <f>VLOOKUP(Z361,主线配置!H:N,4,FALSE)</f>
        <v>18994</v>
      </c>
      <c r="H361" s="19">
        <f t="shared" si="85"/>
        <v>0</v>
      </c>
      <c r="I361" s="19">
        <f>VLOOKUP(Z361,主线配置!H:N,5,FALSE)</f>
        <v>22346</v>
      </c>
      <c r="J361" s="19">
        <f t="shared" si="93"/>
        <v>0</v>
      </c>
      <c r="K361" s="19">
        <f t="shared" si="93"/>
        <v>100</v>
      </c>
      <c r="L361" s="19">
        <f t="shared" si="93"/>
        <v>0</v>
      </c>
      <c r="M361" s="19">
        <f t="shared" si="93"/>
        <v>0</v>
      </c>
      <c r="N361" s="19">
        <f t="shared" si="93"/>
        <v>95</v>
      </c>
      <c r="O361" s="19">
        <f t="shared" si="93"/>
        <v>0</v>
      </c>
      <c r="P361" s="19">
        <f t="shared" si="93"/>
        <v>0</v>
      </c>
      <c r="Q361" s="19">
        <f t="shared" si="93"/>
        <v>0</v>
      </c>
      <c r="R361" s="19">
        <f t="shared" si="93"/>
        <v>0</v>
      </c>
      <c r="S361" s="19">
        <f t="shared" si="93"/>
        <v>0</v>
      </c>
      <c r="T361" s="19">
        <f t="shared" si="93"/>
        <v>0</v>
      </c>
      <c r="U361" s="19">
        <f t="shared" si="93"/>
        <v>0</v>
      </c>
      <c r="V361" s="19">
        <f t="shared" si="93"/>
        <v>0</v>
      </c>
      <c r="W361" s="19">
        <f>VLOOKUP(Z361,主线配置!F:G,2,FALSE)</f>
        <v>1000357</v>
      </c>
      <c r="X361" s="19">
        <f>VLOOKUP(Z361,主线配置!H:J,3,FALSE)</f>
        <v>48</v>
      </c>
      <c r="Y361" s="11" t="str">
        <f>VLOOKUP(Z361,主线配置!H:I,2,FALSE)</f>
        <v>甲虫精</v>
      </c>
      <c r="Z361" s="11">
        <f t="shared" si="89"/>
        <v>357</v>
      </c>
    </row>
    <row r="362" spans="1:26" s="11" customFormat="1" x14ac:dyDescent="0.15">
      <c r="A362" s="19">
        <f t="shared" si="86"/>
        <v>1000358</v>
      </c>
      <c r="B362" s="19">
        <f t="shared" si="92"/>
        <v>0</v>
      </c>
      <c r="C362" s="19">
        <f t="shared" si="92"/>
        <v>0</v>
      </c>
      <c r="D362" s="19">
        <f t="shared" si="92"/>
        <v>0</v>
      </c>
      <c r="E362" s="19">
        <f t="shared" si="92"/>
        <v>0</v>
      </c>
      <c r="F362" s="19">
        <f>VLOOKUP(Z362,主线配置!H:N,6,FALSE)</f>
        <v>28602</v>
      </c>
      <c r="G362" s="19">
        <f>VLOOKUP(Z362,主线配置!H:N,4,FALSE)</f>
        <v>26815</v>
      </c>
      <c r="H362" s="19">
        <f t="shared" si="85"/>
        <v>0</v>
      </c>
      <c r="I362" s="19">
        <f>VLOOKUP(Z362,主线配置!H:N,5,FALSE)</f>
        <v>22346</v>
      </c>
      <c r="J362" s="19">
        <f t="shared" si="93"/>
        <v>0</v>
      </c>
      <c r="K362" s="19">
        <f t="shared" si="93"/>
        <v>100</v>
      </c>
      <c r="L362" s="19">
        <f t="shared" si="93"/>
        <v>0</v>
      </c>
      <c r="M362" s="19">
        <f t="shared" si="93"/>
        <v>0</v>
      </c>
      <c r="N362" s="19">
        <f t="shared" si="93"/>
        <v>95</v>
      </c>
      <c r="O362" s="19">
        <f t="shared" si="93"/>
        <v>0</v>
      </c>
      <c r="P362" s="19">
        <f t="shared" si="93"/>
        <v>0</v>
      </c>
      <c r="Q362" s="19">
        <f t="shared" si="93"/>
        <v>0</v>
      </c>
      <c r="R362" s="19">
        <f t="shared" si="93"/>
        <v>0</v>
      </c>
      <c r="S362" s="19">
        <f t="shared" si="93"/>
        <v>0</v>
      </c>
      <c r="T362" s="19">
        <f t="shared" si="93"/>
        <v>0</v>
      </c>
      <c r="U362" s="19">
        <f t="shared" si="93"/>
        <v>0</v>
      </c>
      <c r="V362" s="19">
        <f t="shared" si="93"/>
        <v>0</v>
      </c>
      <c r="W362" s="19">
        <f>VLOOKUP(Z362,主线配置!F:G,2,FALSE)</f>
        <v>1000358</v>
      </c>
      <c r="X362" s="19">
        <f>VLOOKUP(Z362,主线配置!H:J,3,FALSE)</f>
        <v>48</v>
      </c>
      <c r="Y362" s="11" t="str">
        <f>VLOOKUP(Z362,主线配置!H:I,2,FALSE)</f>
        <v>黄蜂怪</v>
      </c>
      <c r="Z362" s="11">
        <f t="shared" si="89"/>
        <v>358</v>
      </c>
    </row>
    <row r="363" spans="1:26" s="11" customFormat="1" x14ac:dyDescent="0.15">
      <c r="A363" s="19">
        <f t="shared" si="86"/>
        <v>1000359</v>
      </c>
      <c r="B363" s="19">
        <f t="shared" si="92"/>
        <v>0</v>
      </c>
      <c r="C363" s="19">
        <f t="shared" si="92"/>
        <v>0</v>
      </c>
      <c r="D363" s="19">
        <f t="shared" si="92"/>
        <v>0</v>
      </c>
      <c r="E363" s="19">
        <f t="shared" si="92"/>
        <v>0</v>
      </c>
      <c r="F363" s="19">
        <f>VLOOKUP(Z363,主线配置!H:N,6,FALSE)</f>
        <v>30033</v>
      </c>
      <c r="G363" s="19">
        <f>VLOOKUP(Z363,主线配置!H:N,4,FALSE)</f>
        <v>26815</v>
      </c>
      <c r="H363" s="19">
        <f t="shared" si="85"/>
        <v>0</v>
      </c>
      <c r="I363" s="19">
        <f>VLOOKUP(Z363,主线配置!H:N,5,FALSE)</f>
        <v>17876</v>
      </c>
      <c r="J363" s="19">
        <f t="shared" si="93"/>
        <v>0</v>
      </c>
      <c r="K363" s="19">
        <f t="shared" si="93"/>
        <v>100</v>
      </c>
      <c r="L363" s="19">
        <f t="shared" si="93"/>
        <v>0</v>
      </c>
      <c r="M363" s="19">
        <f t="shared" si="93"/>
        <v>0</v>
      </c>
      <c r="N363" s="19">
        <f t="shared" si="93"/>
        <v>95</v>
      </c>
      <c r="O363" s="19">
        <f t="shared" si="93"/>
        <v>0</v>
      </c>
      <c r="P363" s="19">
        <f t="shared" si="93"/>
        <v>0</v>
      </c>
      <c r="Q363" s="19">
        <f t="shared" si="93"/>
        <v>0</v>
      </c>
      <c r="R363" s="19">
        <f t="shared" si="93"/>
        <v>0</v>
      </c>
      <c r="S363" s="19">
        <f t="shared" si="93"/>
        <v>0</v>
      </c>
      <c r="T363" s="19">
        <f t="shared" si="93"/>
        <v>0</v>
      </c>
      <c r="U363" s="19">
        <f t="shared" si="93"/>
        <v>0</v>
      </c>
      <c r="V363" s="19">
        <f t="shared" si="93"/>
        <v>0</v>
      </c>
      <c r="W363" s="19">
        <f>VLOOKUP(Z363,主线配置!F:G,2,FALSE)</f>
        <v>1000359</v>
      </c>
      <c r="X363" s="19">
        <f>VLOOKUP(Z363,主线配置!H:J,3,FALSE)</f>
        <v>48</v>
      </c>
      <c r="Y363" s="11" t="str">
        <f>VLOOKUP(Z363,主线配置!H:I,2,FALSE)</f>
        <v>食人花</v>
      </c>
      <c r="Z363" s="11">
        <f t="shared" si="89"/>
        <v>359</v>
      </c>
    </row>
    <row r="364" spans="1:26" s="11" customFormat="1" x14ac:dyDescent="0.15">
      <c r="A364" s="19">
        <f t="shared" si="86"/>
        <v>1000360</v>
      </c>
      <c r="B364" s="19">
        <f t="shared" si="92"/>
        <v>0</v>
      </c>
      <c r="C364" s="19">
        <f t="shared" si="92"/>
        <v>0</v>
      </c>
      <c r="D364" s="19">
        <f t="shared" si="92"/>
        <v>0</v>
      </c>
      <c r="E364" s="19">
        <f t="shared" si="92"/>
        <v>0</v>
      </c>
      <c r="F364" s="19">
        <f>VLOOKUP(Z364,主线配置!H:N,6,FALSE)</f>
        <v>35753</v>
      </c>
      <c r="G364" s="19">
        <f>VLOOKUP(Z364,主线配置!H:N,4,FALSE)</f>
        <v>22346</v>
      </c>
      <c r="H364" s="19">
        <f t="shared" si="85"/>
        <v>0</v>
      </c>
      <c r="I364" s="19">
        <f>VLOOKUP(Z364,主线配置!H:N,5,FALSE)</f>
        <v>22346</v>
      </c>
      <c r="J364" s="19">
        <f t="shared" si="93"/>
        <v>0</v>
      </c>
      <c r="K364" s="19">
        <f t="shared" si="93"/>
        <v>100</v>
      </c>
      <c r="L364" s="19">
        <f t="shared" si="93"/>
        <v>0</v>
      </c>
      <c r="M364" s="19">
        <f t="shared" si="93"/>
        <v>0</v>
      </c>
      <c r="N364" s="19">
        <f t="shared" si="93"/>
        <v>95</v>
      </c>
      <c r="O364" s="19">
        <f t="shared" si="93"/>
        <v>0</v>
      </c>
      <c r="P364" s="19">
        <f t="shared" si="93"/>
        <v>0</v>
      </c>
      <c r="Q364" s="19">
        <f t="shared" si="93"/>
        <v>0</v>
      </c>
      <c r="R364" s="19">
        <f t="shared" si="93"/>
        <v>0</v>
      </c>
      <c r="S364" s="19">
        <f t="shared" si="93"/>
        <v>0</v>
      </c>
      <c r="T364" s="19">
        <f t="shared" si="93"/>
        <v>0</v>
      </c>
      <c r="U364" s="19">
        <f t="shared" si="93"/>
        <v>0</v>
      </c>
      <c r="V364" s="19">
        <f t="shared" si="93"/>
        <v>0</v>
      </c>
      <c r="W364" s="19">
        <f>VLOOKUP(Z364,主线配置!F:G,2,FALSE)</f>
        <v>1000360</v>
      </c>
      <c r="X364" s="19">
        <f>VLOOKUP(Z364,主线配置!H:J,3,FALSE)</f>
        <v>48</v>
      </c>
      <c r="Y364" s="11" t="str">
        <f>VLOOKUP(Z364,主线配置!H:I,2,FALSE)</f>
        <v>小花精</v>
      </c>
      <c r="Z364" s="11">
        <f t="shared" si="89"/>
        <v>360</v>
      </c>
    </row>
    <row r="365" spans="1:26" s="11" customFormat="1" x14ac:dyDescent="0.15">
      <c r="A365" s="19">
        <f t="shared" si="86"/>
        <v>1000361</v>
      </c>
      <c r="B365" s="19">
        <f t="shared" si="92"/>
        <v>0</v>
      </c>
      <c r="C365" s="19">
        <f t="shared" si="92"/>
        <v>0</v>
      </c>
      <c r="D365" s="19">
        <f t="shared" si="92"/>
        <v>0</v>
      </c>
      <c r="E365" s="19">
        <f t="shared" si="92"/>
        <v>0</v>
      </c>
      <c r="F365" s="19">
        <f>VLOOKUP(Z365,主线配置!H:N,6,FALSE)</f>
        <v>31780</v>
      </c>
      <c r="G365" s="19">
        <f>VLOOKUP(Z365,主线配置!H:N,4,FALSE)</f>
        <v>24580</v>
      </c>
      <c r="H365" s="19">
        <f t="shared" si="85"/>
        <v>0</v>
      </c>
      <c r="I365" s="19">
        <f>VLOOKUP(Z365,主线配置!H:N,5,FALSE)</f>
        <v>22346</v>
      </c>
      <c r="J365" s="19">
        <f t="shared" si="93"/>
        <v>0</v>
      </c>
      <c r="K365" s="19">
        <f t="shared" si="93"/>
        <v>100</v>
      </c>
      <c r="L365" s="19">
        <f t="shared" si="93"/>
        <v>0</v>
      </c>
      <c r="M365" s="19">
        <f t="shared" si="93"/>
        <v>0</v>
      </c>
      <c r="N365" s="19">
        <f t="shared" si="93"/>
        <v>95</v>
      </c>
      <c r="O365" s="19">
        <f t="shared" si="93"/>
        <v>0</v>
      </c>
      <c r="P365" s="19">
        <f t="shared" si="93"/>
        <v>0</v>
      </c>
      <c r="Q365" s="19">
        <f t="shared" si="93"/>
        <v>0</v>
      </c>
      <c r="R365" s="19">
        <f t="shared" si="93"/>
        <v>0</v>
      </c>
      <c r="S365" s="19">
        <f t="shared" si="93"/>
        <v>0</v>
      </c>
      <c r="T365" s="19">
        <f t="shared" si="93"/>
        <v>0</v>
      </c>
      <c r="U365" s="19">
        <f t="shared" si="93"/>
        <v>0</v>
      </c>
      <c r="V365" s="19">
        <f t="shared" si="93"/>
        <v>0</v>
      </c>
      <c r="W365" s="19">
        <f>VLOOKUP(Z365,主线配置!F:G,2,FALSE)</f>
        <v>1000361</v>
      </c>
      <c r="X365" s="19">
        <f>VLOOKUP(Z365,主线配置!H:J,3,FALSE)</f>
        <v>48</v>
      </c>
      <c r="Y365" s="11" t="str">
        <f>VLOOKUP(Z365,主线配置!H:I,2,FALSE)</f>
        <v>毒蘑菇</v>
      </c>
      <c r="Z365" s="11">
        <f t="shared" si="89"/>
        <v>361</v>
      </c>
    </row>
    <row r="366" spans="1:26" s="11" customFormat="1" x14ac:dyDescent="0.15">
      <c r="A366" s="19">
        <f t="shared" si="86"/>
        <v>1000362</v>
      </c>
      <c r="B366" s="19">
        <f t="shared" si="92"/>
        <v>0</v>
      </c>
      <c r="C366" s="19">
        <f t="shared" si="92"/>
        <v>0</v>
      </c>
      <c r="D366" s="19">
        <f t="shared" si="92"/>
        <v>0</v>
      </c>
      <c r="E366" s="19">
        <f t="shared" si="92"/>
        <v>0</v>
      </c>
      <c r="F366" s="19">
        <f>VLOOKUP(Z366,主线配置!H:N,6,FALSE)</f>
        <v>47671</v>
      </c>
      <c r="G366" s="19">
        <f>VLOOKUP(Z366,主线配置!H:N,4,FALSE)</f>
        <v>17876</v>
      </c>
      <c r="H366" s="19">
        <f t="shared" si="85"/>
        <v>0</v>
      </c>
      <c r="I366" s="19">
        <f>VLOOKUP(Z366,主线配置!H:N,5,FALSE)</f>
        <v>22346</v>
      </c>
      <c r="J366" s="19">
        <f t="shared" si="93"/>
        <v>0</v>
      </c>
      <c r="K366" s="19">
        <f t="shared" si="93"/>
        <v>100</v>
      </c>
      <c r="L366" s="19">
        <f t="shared" si="93"/>
        <v>0</v>
      </c>
      <c r="M366" s="19">
        <f t="shared" si="93"/>
        <v>0</v>
      </c>
      <c r="N366" s="19">
        <f t="shared" si="93"/>
        <v>95</v>
      </c>
      <c r="O366" s="19">
        <f t="shared" si="93"/>
        <v>0</v>
      </c>
      <c r="P366" s="19">
        <f t="shared" si="93"/>
        <v>0</v>
      </c>
      <c r="Q366" s="19">
        <f t="shared" si="93"/>
        <v>0</v>
      </c>
      <c r="R366" s="19">
        <f t="shared" si="93"/>
        <v>0</v>
      </c>
      <c r="S366" s="19">
        <f t="shared" si="93"/>
        <v>0</v>
      </c>
      <c r="T366" s="19">
        <f t="shared" si="93"/>
        <v>0</v>
      </c>
      <c r="U366" s="19">
        <f t="shared" si="93"/>
        <v>0</v>
      </c>
      <c r="V366" s="19">
        <f t="shared" si="93"/>
        <v>0</v>
      </c>
      <c r="W366" s="19">
        <f>VLOOKUP(Z366,主线配置!F:G,2,FALSE)</f>
        <v>1000362</v>
      </c>
      <c r="X366" s="19">
        <f>VLOOKUP(Z366,主线配置!H:J,3,FALSE)</f>
        <v>48</v>
      </c>
      <c r="Y366" s="11" t="str">
        <f>VLOOKUP(Z366,主线配置!H:I,2,FALSE)</f>
        <v>树妖</v>
      </c>
      <c r="Z366" s="11">
        <f t="shared" si="89"/>
        <v>362</v>
      </c>
    </row>
    <row r="367" spans="1:26" s="11" customFormat="1" x14ac:dyDescent="0.15">
      <c r="A367" s="19">
        <f t="shared" si="86"/>
        <v>1000363</v>
      </c>
      <c r="B367" s="19">
        <f t="shared" si="92"/>
        <v>0</v>
      </c>
      <c r="C367" s="19">
        <f t="shared" si="92"/>
        <v>0</v>
      </c>
      <c r="D367" s="19">
        <f t="shared" si="92"/>
        <v>0</v>
      </c>
      <c r="E367" s="19">
        <f t="shared" si="92"/>
        <v>0</v>
      </c>
      <c r="F367" s="19">
        <f>VLOOKUP(Z367,主线配置!H:N,6,FALSE)</f>
        <v>45287</v>
      </c>
      <c r="G367" s="19">
        <f>VLOOKUP(Z367,主线配置!H:N,4,FALSE)</f>
        <v>17876</v>
      </c>
      <c r="H367" s="19">
        <f t="shared" si="85"/>
        <v>0</v>
      </c>
      <c r="I367" s="19">
        <f>VLOOKUP(Z367,主线配置!H:N,5,FALSE)</f>
        <v>26815</v>
      </c>
      <c r="J367" s="19">
        <f t="shared" si="93"/>
        <v>0</v>
      </c>
      <c r="K367" s="19">
        <f t="shared" si="93"/>
        <v>100</v>
      </c>
      <c r="L367" s="19">
        <f t="shared" si="93"/>
        <v>0</v>
      </c>
      <c r="M367" s="19">
        <f t="shared" si="93"/>
        <v>0</v>
      </c>
      <c r="N367" s="19">
        <f t="shared" si="93"/>
        <v>95</v>
      </c>
      <c r="O367" s="19">
        <f t="shared" si="93"/>
        <v>0</v>
      </c>
      <c r="P367" s="19">
        <f t="shared" si="93"/>
        <v>0</v>
      </c>
      <c r="Q367" s="19">
        <f t="shared" si="93"/>
        <v>0</v>
      </c>
      <c r="R367" s="19">
        <f t="shared" si="93"/>
        <v>0</v>
      </c>
      <c r="S367" s="19">
        <f t="shared" si="93"/>
        <v>0</v>
      </c>
      <c r="T367" s="19">
        <f t="shared" si="93"/>
        <v>0</v>
      </c>
      <c r="U367" s="19">
        <f t="shared" si="93"/>
        <v>0</v>
      </c>
      <c r="V367" s="19">
        <f t="shared" si="93"/>
        <v>0</v>
      </c>
      <c r="W367" s="19">
        <f>VLOOKUP(Z367,主线配置!F:G,2,FALSE)</f>
        <v>1000363</v>
      </c>
      <c r="X367" s="19">
        <f>VLOOKUP(Z367,主线配置!H:J,3,FALSE)</f>
        <v>48</v>
      </c>
      <c r="Y367" s="11" t="str">
        <f>VLOOKUP(Z367,主线配置!H:I,2,FALSE)</f>
        <v>藤蔓怪</v>
      </c>
      <c r="Z367" s="11">
        <f t="shared" si="89"/>
        <v>363</v>
      </c>
    </row>
    <row r="368" spans="1:26" s="11" customFormat="1" x14ac:dyDescent="0.15">
      <c r="A368" s="19">
        <f t="shared" si="86"/>
        <v>1000364</v>
      </c>
      <c r="B368" s="19">
        <f t="shared" si="92"/>
        <v>0</v>
      </c>
      <c r="C368" s="19">
        <f t="shared" si="92"/>
        <v>0</v>
      </c>
      <c r="D368" s="19">
        <f t="shared" si="92"/>
        <v>0</v>
      </c>
      <c r="E368" s="19">
        <f t="shared" si="92"/>
        <v>0</v>
      </c>
      <c r="F368" s="19">
        <f>VLOOKUP(Z368,主线配置!H:N,6,FALSE)</f>
        <v>35753</v>
      </c>
      <c r="G368" s="19">
        <f>VLOOKUP(Z368,主线配置!H:N,4,FALSE)</f>
        <v>22346</v>
      </c>
      <c r="H368" s="19">
        <f t="shared" si="85"/>
        <v>0</v>
      </c>
      <c r="I368" s="19">
        <f>VLOOKUP(Z368,主线配置!H:N,5,FALSE)</f>
        <v>22346</v>
      </c>
      <c r="J368" s="19">
        <f t="shared" si="93"/>
        <v>0</v>
      </c>
      <c r="K368" s="19">
        <f t="shared" si="93"/>
        <v>100</v>
      </c>
      <c r="L368" s="19">
        <f t="shared" si="93"/>
        <v>0</v>
      </c>
      <c r="M368" s="19">
        <f t="shared" si="93"/>
        <v>0</v>
      </c>
      <c r="N368" s="19">
        <f t="shared" si="93"/>
        <v>95</v>
      </c>
      <c r="O368" s="19">
        <f t="shared" si="93"/>
        <v>0</v>
      </c>
      <c r="P368" s="19">
        <f t="shared" si="93"/>
        <v>0</v>
      </c>
      <c r="Q368" s="19">
        <f t="shared" si="93"/>
        <v>0</v>
      </c>
      <c r="R368" s="19">
        <f t="shared" si="93"/>
        <v>0</v>
      </c>
      <c r="S368" s="19">
        <f t="shared" si="93"/>
        <v>0</v>
      </c>
      <c r="T368" s="19">
        <f t="shared" si="93"/>
        <v>0</v>
      </c>
      <c r="U368" s="19">
        <f t="shared" si="93"/>
        <v>0</v>
      </c>
      <c r="V368" s="19">
        <f t="shared" si="93"/>
        <v>0</v>
      </c>
      <c r="W368" s="19">
        <f>VLOOKUP(Z368,主线配置!F:G,2,FALSE)</f>
        <v>1000364</v>
      </c>
      <c r="X368" s="19">
        <f>VLOOKUP(Z368,主线配置!H:J,3,FALSE)</f>
        <v>48</v>
      </c>
      <c r="Y368" s="11" t="str">
        <f>VLOOKUP(Z368,主线配置!H:I,2,FALSE)</f>
        <v>小花精</v>
      </c>
      <c r="Z368" s="11">
        <f t="shared" si="89"/>
        <v>364</v>
      </c>
    </row>
    <row r="369" spans="1:26" s="11" customFormat="1" x14ac:dyDescent="0.15">
      <c r="A369" s="19">
        <f t="shared" si="86"/>
        <v>1000365</v>
      </c>
      <c r="B369" s="19">
        <f t="shared" si="92"/>
        <v>0</v>
      </c>
      <c r="C369" s="19">
        <f t="shared" si="92"/>
        <v>0</v>
      </c>
      <c r="D369" s="19">
        <f t="shared" si="92"/>
        <v>0</v>
      </c>
      <c r="E369" s="19">
        <f t="shared" si="92"/>
        <v>0</v>
      </c>
      <c r="F369" s="19">
        <f>VLOOKUP(Z369,主线配置!H:N,6,FALSE)</f>
        <v>30033</v>
      </c>
      <c r="G369" s="19">
        <f>VLOOKUP(Z369,主线配置!H:N,4,FALSE)</f>
        <v>26815</v>
      </c>
      <c r="H369" s="19">
        <f t="shared" si="85"/>
        <v>0</v>
      </c>
      <c r="I369" s="19">
        <f>VLOOKUP(Z369,主线配置!H:N,5,FALSE)</f>
        <v>17876</v>
      </c>
      <c r="J369" s="19">
        <f t="shared" si="93"/>
        <v>0</v>
      </c>
      <c r="K369" s="19">
        <f t="shared" si="93"/>
        <v>100</v>
      </c>
      <c r="L369" s="19">
        <f t="shared" si="93"/>
        <v>0</v>
      </c>
      <c r="M369" s="19">
        <f t="shared" si="93"/>
        <v>0</v>
      </c>
      <c r="N369" s="19">
        <f t="shared" si="93"/>
        <v>95</v>
      </c>
      <c r="O369" s="19">
        <f t="shared" si="93"/>
        <v>0</v>
      </c>
      <c r="P369" s="19">
        <f t="shared" si="93"/>
        <v>0</v>
      </c>
      <c r="Q369" s="19">
        <f t="shared" si="93"/>
        <v>0</v>
      </c>
      <c r="R369" s="19">
        <f t="shared" si="93"/>
        <v>0</v>
      </c>
      <c r="S369" s="19">
        <f t="shared" si="93"/>
        <v>0</v>
      </c>
      <c r="T369" s="19">
        <f t="shared" si="93"/>
        <v>0</v>
      </c>
      <c r="U369" s="19">
        <f t="shared" si="93"/>
        <v>0</v>
      </c>
      <c r="V369" s="19">
        <f t="shared" si="93"/>
        <v>0</v>
      </c>
      <c r="W369" s="19">
        <f>VLOOKUP(Z369,主线配置!F:G,2,FALSE)</f>
        <v>1000365</v>
      </c>
      <c r="X369" s="19">
        <f>VLOOKUP(Z369,主线配置!H:J,3,FALSE)</f>
        <v>48</v>
      </c>
      <c r="Y369" s="11" t="str">
        <f>VLOOKUP(Z369,主线配置!H:I,2,FALSE)</f>
        <v>食人花</v>
      </c>
      <c r="Z369" s="11">
        <f t="shared" si="89"/>
        <v>365</v>
      </c>
    </row>
    <row r="370" spans="1:26" s="11" customFormat="1" x14ac:dyDescent="0.15">
      <c r="A370" s="19">
        <f t="shared" si="86"/>
        <v>1000366</v>
      </c>
      <c r="B370" s="19">
        <f t="shared" si="92"/>
        <v>0</v>
      </c>
      <c r="C370" s="19">
        <f t="shared" si="92"/>
        <v>0</v>
      </c>
      <c r="D370" s="19">
        <f t="shared" si="92"/>
        <v>0</v>
      </c>
      <c r="E370" s="19">
        <f t="shared" si="92"/>
        <v>0</v>
      </c>
      <c r="F370" s="19">
        <f>VLOOKUP(Z370,主线配置!H:N,6,FALSE)</f>
        <v>35753</v>
      </c>
      <c r="G370" s="19">
        <f>VLOOKUP(Z370,主线配置!H:N,4,FALSE)</f>
        <v>22346</v>
      </c>
      <c r="H370" s="19">
        <f t="shared" si="85"/>
        <v>0</v>
      </c>
      <c r="I370" s="19">
        <f>VLOOKUP(Z370,主线配置!H:N,5,FALSE)</f>
        <v>22346</v>
      </c>
      <c r="J370" s="19">
        <f t="shared" si="93"/>
        <v>0</v>
      </c>
      <c r="K370" s="19">
        <f t="shared" si="93"/>
        <v>100</v>
      </c>
      <c r="L370" s="19">
        <f t="shared" si="93"/>
        <v>0</v>
      </c>
      <c r="M370" s="19">
        <f t="shared" si="93"/>
        <v>0</v>
      </c>
      <c r="N370" s="19">
        <f t="shared" si="93"/>
        <v>95</v>
      </c>
      <c r="O370" s="19">
        <f t="shared" si="93"/>
        <v>0</v>
      </c>
      <c r="P370" s="19">
        <f t="shared" si="93"/>
        <v>0</v>
      </c>
      <c r="Q370" s="19">
        <f t="shared" si="93"/>
        <v>0</v>
      </c>
      <c r="R370" s="19">
        <f t="shared" si="93"/>
        <v>0</v>
      </c>
      <c r="S370" s="19">
        <f t="shared" si="93"/>
        <v>0</v>
      </c>
      <c r="T370" s="19">
        <f t="shared" si="93"/>
        <v>0</v>
      </c>
      <c r="U370" s="19">
        <f t="shared" si="93"/>
        <v>0</v>
      </c>
      <c r="V370" s="19">
        <f t="shared" si="93"/>
        <v>0</v>
      </c>
      <c r="W370" s="19">
        <f>VLOOKUP(Z370,主线配置!F:G,2,FALSE)</f>
        <v>1000366</v>
      </c>
      <c r="X370" s="19">
        <f>VLOOKUP(Z370,主线配置!H:J,3,FALSE)</f>
        <v>48</v>
      </c>
      <c r="Y370" s="11" t="str">
        <f>VLOOKUP(Z370,主线配置!H:I,2,FALSE)</f>
        <v>小花精</v>
      </c>
      <c r="Z370" s="11">
        <f t="shared" si="89"/>
        <v>366</v>
      </c>
    </row>
    <row r="371" spans="1:26" s="11" customFormat="1" x14ac:dyDescent="0.15">
      <c r="A371" s="19">
        <f t="shared" si="86"/>
        <v>1000367</v>
      </c>
      <c r="B371" s="19">
        <f t="shared" si="92"/>
        <v>0</v>
      </c>
      <c r="C371" s="19">
        <f t="shared" si="92"/>
        <v>0</v>
      </c>
      <c r="D371" s="19">
        <f t="shared" si="92"/>
        <v>0</v>
      </c>
      <c r="E371" s="19">
        <f t="shared" si="92"/>
        <v>0</v>
      </c>
      <c r="F371" s="19">
        <f>VLOOKUP(Z371,主线配置!H:N,6,FALSE)</f>
        <v>47671</v>
      </c>
      <c r="G371" s="19">
        <f>VLOOKUP(Z371,主线配置!H:N,4,FALSE)</f>
        <v>17876</v>
      </c>
      <c r="H371" s="19">
        <f t="shared" si="85"/>
        <v>0</v>
      </c>
      <c r="I371" s="19">
        <f>VLOOKUP(Z371,主线配置!H:N,5,FALSE)</f>
        <v>22346</v>
      </c>
      <c r="J371" s="19">
        <f t="shared" si="93"/>
        <v>0</v>
      </c>
      <c r="K371" s="19">
        <f t="shared" si="93"/>
        <v>100</v>
      </c>
      <c r="L371" s="19">
        <f t="shared" si="93"/>
        <v>0</v>
      </c>
      <c r="M371" s="19">
        <f t="shared" si="93"/>
        <v>0</v>
      </c>
      <c r="N371" s="19">
        <f t="shared" si="93"/>
        <v>95</v>
      </c>
      <c r="O371" s="19">
        <f t="shared" si="93"/>
        <v>0</v>
      </c>
      <c r="P371" s="19">
        <f t="shared" si="93"/>
        <v>0</v>
      </c>
      <c r="Q371" s="19">
        <f t="shared" si="93"/>
        <v>0</v>
      </c>
      <c r="R371" s="19">
        <f t="shared" si="93"/>
        <v>0</v>
      </c>
      <c r="S371" s="19">
        <f t="shared" si="93"/>
        <v>0</v>
      </c>
      <c r="T371" s="19">
        <f t="shared" si="93"/>
        <v>0</v>
      </c>
      <c r="U371" s="19">
        <f t="shared" si="93"/>
        <v>0</v>
      </c>
      <c r="V371" s="19">
        <f t="shared" si="93"/>
        <v>0</v>
      </c>
      <c r="W371" s="19">
        <f>VLOOKUP(Z371,主线配置!F:G,2,FALSE)</f>
        <v>1000367</v>
      </c>
      <c r="X371" s="19">
        <f>VLOOKUP(Z371,主线配置!H:J,3,FALSE)</f>
        <v>48</v>
      </c>
      <c r="Y371" s="11" t="str">
        <f>VLOOKUP(Z371,主线配置!H:I,2,FALSE)</f>
        <v>树妖</v>
      </c>
      <c r="Z371" s="11">
        <f t="shared" si="89"/>
        <v>367</v>
      </c>
    </row>
    <row r="372" spans="1:26" s="11" customFormat="1" x14ac:dyDescent="0.15">
      <c r="A372" s="19">
        <f t="shared" si="86"/>
        <v>1000368</v>
      </c>
      <c r="B372" s="19">
        <f t="shared" si="92"/>
        <v>0</v>
      </c>
      <c r="C372" s="19">
        <f t="shared" si="92"/>
        <v>0</v>
      </c>
      <c r="D372" s="19">
        <f t="shared" si="92"/>
        <v>0</v>
      </c>
      <c r="E372" s="19">
        <f t="shared" si="92"/>
        <v>0</v>
      </c>
      <c r="F372" s="19">
        <f>VLOOKUP(Z372,主线配置!H:N,6,FALSE)</f>
        <v>45287</v>
      </c>
      <c r="G372" s="19">
        <f>VLOOKUP(Z372,主线配置!H:N,4,FALSE)</f>
        <v>17876</v>
      </c>
      <c r="H372" s="19">
        <f t="shared" si="85"/>
        <v>0</v>
      </c>
      <c r="I372" s="19">
        <f>VLOOKUP(Z372,主线配置!H:N,5,FALSE)</f>
        <v>26815</v>
      </c>
      <c r="J372" s="19">
        <f t="shared" si="93"/>
        <v>0</v>
      </c>
      <c r="K372" s="19">
        <f t="shared" si="93"/>
        <v>100</v>
      </c>
      <c r="L372" s="19">
        <f t="shared" si="93"/>
        <v>0</v>
      </c>
      <c r="M372" s="19">
        <f t="shared" si="93"/>
        <v>0</v>
      </c>
      <c r="N372" s="19">
        <f t="shared" si="93"/>
        <v>95</v>
      </c>
      <c r="O372" s="19">
        <f t="shared" si="93"/>
        <v>0</v>
      </c>
      <c r="P372" s="19">
        <f t="shared" si="93"/>
        <v>0</v>
      </c>
      <c r="Q372" s="19">
        <f t="shared" si="93"/>
        <v>0</v>
      </c>
      <c r="R372" s="19">
        <f t="shared" si="93"/>
        <v>0</v>
      </c>
      <c r="S372" s="19">
        <f t="shared" si="93"/>
        <v>0</v>
      </c>
      <c r="T372" s="19">
        <f t="shared" si="93"/>
        <v>0</v>
      </c>
      <c r="U372" s="19">
        <f t="shared" si="93"/>
        <v>0</v>
      </c>
      <c r="V372" s="19">
        <f t="shared" si="93"/>
        <v>0</v>
      </c>
      <c r="W372" s="19">
        <f>VLOOKUP(Z372,主线配置!F:G,2,FALSE)</f>
        <v>1000368</v>
      </c>
      <c r="X372" s="19">
        <f>VLOOKUP(Z372,主线配置!H:J,3,FALSE)</f>
        <v>48</v>
      </c>
      <c r="Y372" s="11" t="str">
        <f>VLOOKUP(Z372,主线配置!H:I,2,FALSE)</f>
        <v>藤蔓怪</v>
      </c>
      <c r="Z372" s="11">
        <f t="shared" si="89"/>
        <v>368</v>
      </c>
    </row>
    <row r="373" spans="1:26" s="11" customFormat="1" x14ac:dyDescent="0.15">
      <c r="A373" s="19">
        <f t="shared" si="86"/>
        <v>1000369</v>
      </c>
      <c r="B373" s="19">
        <f t="shared" si="92"/>
        <v>0</v>
      </c>
      <c r="C373" s="19">
        <f t="shared" si="92"/>
        <v>0</v>
      </c>
      <c r="D373" s="19">
        <f t="shared" si="92"/>
        <v>0</v>
      </c>
      <c r="E373" s="19">
        <f t="shared" si="92"/>
        <v>0</v>
      </c>
      <c r="F373" s="19">
        <f>VLOOKUP(Z373,主线配置!H:N,6,FALSE)</f>
        <v>30033</v>
      </c>
      <c r="G373" s="19">
        <f>VLOOKUP(Z373,主线配置!H:N,4,FALSE)</f>
        <v>26815</v>
      </c>
      <c r="H373" s="19">
        <f t="shared" si="85"/>
        <v>0</v>
      </c>
      <c r="I373" s="19">
        <f>VLOOKUP(Z373,主线配置!H:N,5,FALSE)</f>
        <v>17876</v>
      </c>
      <c r="J373" s="19">
        <f t="shared" si="93"/>
        <v>0</v>
      </c>
      <c r="K373" s="19">
        <f t="shared" si="93"/>
        <v>100</v>
      </c>
      <c r="L373" s="19">
        <f t="shared" si="93"/>
        <v>0</v>
      </c>
      <c r="M373" s="19">
        <f t="shared" si="93"/>
        <v>0</v>
      </c>
      <c r="N373" s="19">
        <f t="shared" si="93"/>
        <v>95</v>
      </c>
      <c r="O373" s="19">
        <f t="shared" si="93"/>
        <v>0</v>
      </c>
      <c r="P373" s="19">
        <f t="shared" si="93"/>
        <v>0</v>
      </c>
      <c r="Q373" s="19">
        <f t="shared" si="93"/>
        <v>0</v>
      </c>
      <c r="R373" s="19">
        <f t="shared" si="93"/>
        <v>0</v>
      </c>
      <c r="S373" s="19">
        <f t="shared" si="93"/>
        <v>0</v>
      </c>
      <c r="T373" s="19">
        <f t="shared" si="93"/>
        <v>0</v>
      </c>
      <c r="U373" s="19">
        <f t="shared" si="93"/>
        <v>0</v>
      </c>
      <c r="V373" s="19">
        <f t="shared" si="93"/>
        <v>0</v>
      </c>
      <c r="W373" s="19">
        <f>VLOOKUP(Z373,主线配置!F:G,2,FALSE)</f>
        <v>1000369</v>
      </c>
      <c r="X373" s="19">
        <f>VLOOKUP(Z373,主线配置!H:J,3,FALSE)</f>
        <v>48</v>
      </c>
      <c r="Y373" s="11" t="str">
        <f>VLOOKUP(Z373,主线配置!H:I,2,FALSE)</f>
        <v>食人花</v>
      </c>
      <c r="Z373" s="11">
        <f t="shared" si="89"/>
        <v>369</v>
      </c>
    </row>
    <row r="374" spans="1:26" s="11" customFormat="1" x14ac:dyDescent="0.15">
      <c r="A374" s="19">
        <f t="shared" si="86"/>
        <v>1000370</v>
      </c>
      <c r="B374" s="19">
        <f t="shared" si="92"/>
        <v>0</v>
      </c>
      <c r="C374" s="19">
        <f t="shared" si="92"/>
        <v>0</v>
      </c>
      <c r="D374" s="19">
        <f t="shared" si="92"/>
        <v>0</v>
      </c>
      <c r="E374" s="19">
        <f t="shared" si="92"/>
        <v>0</v>
      </c>
      <c r="F374" s="19">
        <f>VLOOKUP(Z374,主线配置!H:N,6,FALSE)</f>
        <v>31780</v>
      </c>
      <c r="G374" s="19">
        <f>VLOOKUP(Z374,主线配置!H:N,4,FALSE)</f>
        <v>24580</v>
      </c>
      <c r="H374" s="19">
        <f t="shared" si="85"/>
        <v>0</v>
      </c>
      <c r="I374" s="19">
        <f>VLOOKUP(Z374,主线配置!H:N,5,FALSE)</f>
        <v>22346</v>
      </c>
      <c r="J374" s="19">
        <f t="shared" si="93"/>
        <v>0</v>
      </c>
      <c r="K374" s="19">
        <f t="shared" si="93"/>
        <v>100</v>
      </c>
      <c r="L374" s="19">
        <f t="shared" si="93"/>
        <v>0</v>
      </c>
      <c r="M374" s="19">
        <f t="shared" si="93"/>
        <v>0</v>
      </c>
      <c r="N374" s="19">
        <f t="shared" si="93"/>
        <v>95</v>
      </c>
      <c r="O374" s="19">
        <f t="shared" si="93"/>
        <v>0</v>
      </c>
      <c r="P374" s="19">
        <f t="shared" si="93"/>
        <v>0</v>
      </c>
      <c r="Q374" s="19">
        <f t="shared" si="93"/>
        <v>0</v>
      </c>
      <c r="R374" s="19">
        <f t="shared" si="93"/>
        <v>0</v>
      </c>
      <c r="S374" s="19">
        <f t="shared" si="93"/>
        <v>0</v>
      </c>
      <c r="T374" s="19">
        <f t="shared" si="93"/>
        <v>0</v>
      </c>
      <c r="U374" s="19">
        <f t="shared" si="93"/>
        <v>0</v>
      </c>
      <c r="V374" s="19">
        <f t="shared" si="93"/>
        <v>0</v>
      </c>
      <c r="W374" s="19">
        <f>VLOOKUP(Z374,主线配置!F:G,2,FALSE)</f>
        <v>1000370</v>
      </c>
      <c r="X374" s="19">
        <f>VLOOKUP(Z374,主线配置!H:J,3,FALSE)</f>
        <v>48</v>
      </c>
      <c r="Y374" s="11" t="str">
        <f>VLOOKUP(Z374,主线配置!H:I,2,FALSE)</f>
        <v>毒蘑菇</v>
      </c>
      <c r="Z374" s="11">
        <f t="shared" si="89"/>
        <v>370</v>
      </c>
    </row>
    <row r="375" spans="1:26" s="11" customFormat="1" x14ac:dyDescent="0.15">
      <c r="A375" s="19">
        <f t="shared" si="86"/>
        <v>1000371</v>
      </c>
      <c r="B375" s="19">
        <f t="shared" ref="B375:E390" si="94">B374</f>
        <v>0</v>
      </c>
      <c r="C375" s="19">
        <f t="shared" si="94"/>
        <v>0</v>
      </c>
      <c r="D375" s="19">
        <f t="shared" si="94"/>
        <v>0</v>
      </c>
      <c r="E375" s="19">
        <f t="shared" si="94"/>
        <v>0</v>
      </c>
      <c r="F375" s="19">
        <f>VLOOKUP(Z375,主线配置!H:N,6,FALSE)</f>
        <v>31780</v>
      </c>
      <c r="G375" s="19">
        <f>VLOOKUP(Z375,主线配置!H:N,4,FALSE)</f>
        <v>24580</v>
      </c>
      <c r="H375" s="19">
        <f t="shared" si="85"/>
        <v>0</v>
      </c>
      <c r="I375" s="19">
        <f>VLOOKUP(Z375,主线配置!H:N,5,FALSE)</f>
        <v>22346</v>
      </c>
      <c r="J375" s="19">
        <f t="shared" ref="J375:V390" si="95">J374</f>
        <v>0</v>
      </c>
      <c r="K375" s="19">
        <f t="shared" si="95"/>
        <v>100</v>
      </c>
      <c r="L375" s="19">
        <f t="shared" si="95"/>
        <v>0</v>
      </c>
      <c r="M375" s="19">
        <f t="shared" si="95"/>
        <v>0</v>
      </c>
      <c r="N375" s="19">
        <f t="shared" si="95"/>
        <v>95</v>
      </c>
      <c r="O375" s="19">
        <f t="shared" si="95"/>
        <v>0</v>
      </c>
      <c r="P375" s="19">
        <f t="shared" si="95"/>
        <v>0</v>
      </c>
      <c r="Q375" s="19">
        <f t="shared" si="95"/>
        <v>0</v>
      </c>
      <c r="R375" s="19">
        <f t="shared" si="95"/>
        <v>0</v>
      </c>
      <c r="S375" s="19">
        <f t="shared" si="95"/>
        <v>0</v>
      </c>
      <c r="T375" s="19">
        <f t="shared" si="95"/>
        <v>0</v>
      </c>
      <c r="U375" s="19">
        <f t="shared" si="95"/>
        <v>0</v>
      </c>
      <c r="V375" s="19">
        <f t="shared" si="95"/>
        <v>0</v>
      </c>
      <c r="W375" s="19">
        <f>VLOOKUP(Z375,主线配置!F:G,2,FALSE)</f>
        <v>1000371</v>
      </c>
      <c r="X375" s="19">
        <f>VLOOKUP(Z375,主线配置!H:J,3,FALSE)</f>
        <v>48</v>
      </c>
      <c r="Y375" s="11" t="str">
        <f>VLOOKUP(Z375,主线配置!H:I,2,FALSE)</f>
        <v>毒蘑菇</v>
      </c>
      <c r="Z375" s="11">
        <f t="shared" si="89"/>
        <v>371</v>
      </c>
    </row>
    <row r="376" spans="1:26" s="11" customFormat="1" x14ac:dyDescent="0.15">
      <c r="A376" s="19">
        <f t="shared" si="86"/>
        <v>1000372</v>
      </c>
      <c r="B376" s="19">
        <f t="shared" si="94"/>
        <v>0</v>
      </c>
      <c r="C376" s="19">
        <f t="shared" si="94"/>
        <v>0</v>
      </c>
      <c r="D376" s="19">
        <f t="shared" si="94"/>
        <v>0</v>
      </c>
      <c r="E376" s="19">
        <f t="shared" si="94"/>
        <v>0</v>
      </c>
      <c r="F376" s="19">
        <f>VLOOKUP(Z376,主线配置!H:N,6,FALSE)</f>
        <v>47671</v>
      </c>
      <c r="G376" s="19">
        <f>VLOOKUP(Z376,主线配置!H:N,4,FALSE)</f>
        <v>17876</v>
      </c>
      <c r="H376" s="19">
        <f t="shared" si="85"/>
        <v>0</v>
      </c>
      <c r="I376" s="19">
        <f>VLOOKUP(Z376,主线配置!H:N,5,FALSE)</f>
        <v>22346</v>
      </c>
      <c r="J376" s="19">
        <f t="shared" si="95"/>
        <v>0</v>
      </c>
      <c r="K376" s="19">
        <f t="shared" si="95"/>
        <v>100</v>
      </c>
      <c r="L376" s="19">
        <f t="shared" si="95"/>
        <v>0</v>
      </c>
      <c r="M376" s="19">
        <f t="shared" si="95"/>
        <v>0</v>
      </c>
      <c r="N376" s="19">
        <f t="shared" si="95"/>
        <v>95</v>
      </c>
      <c r="O376" s="19">
        <f t="shared" si="95"/>
        <v>0</v>
      </c>
      <c r="P376" s="19">
        <f t="shared" si="95"/>
        <v>0</v>
      </c>
      <c r="Q376" s="19">
        <f t="shared" si="95"/>
        <v>0</v>
      </c>
      <c r="R376" s="19">
        <f t="shared" si="95"/>
        <v>0</v>
      </c>
      <c r="S376" s="19">
        <f t="shared" si="95"/>
        <v>0</v>
      </c>
      <c r="T376" s="19">
        <f t="shared" si="95"/>
        <v>0</v>
      </c>
      <c r="U376" s="19">
        <f t="shared" si="95"/>
        <v>0</v>
      </c>
      <c r="V376" s="19">
        <f t="shared" si="95"/>
        <v>0</v>
      </c>
      <c r="W376" s="19">
        <f>VLOOKUP(Z376,主线配置!F:G,2,FALSE)</f>
        <v>1000372</v>
      </c>
      <c r="X376" s="19">
        <f>VLOOKUP(Z376,主线配置!H:J,3,FALSE)</f>
        <v>48</v>
      </c>
      <c r="Y376" s="11" t="str">
        <f>VLOOKUP(Z376,主线配置!H:I,2,FALSE)</f>
        <v>树妖</v>
      </c>
      <c r="Z376" s="11">
        <f t="shared" si="89"/>
        <v>372</v>
      </c>
    </row>
    <row r="377" spans="1:26" s="11" customFormat="1" x14ac:dyDescent="0.15">
      <c r="A377" s="19">
        <f t="shared" si="86"/>
        <v>1000373</v>
      </c>
      <c r="B377" s="19">
        <f t="shared" si="94"/>
        <v>0</v>
      </c>
      <c r="C377" s="19">
        <f t="shared" si="94"/>
        <v>0</v>
      </c>
      <c r="D377" s="19">
        <f t="shared" si="94"/>
        <v>0</v>
      </c>
      <c r="E377" s="19">
        <f t="shared" si="94"/>
        <v>0</v>
      </c>
      <c r="F377" s="19">
        <f>VLOOKUP(Z377,主线配置!H:N,6,FALSE)</f>
        <v>45287</v>
      </c>
      <c r="G377" s="19">
        <f>VLOOKUP(Z377,主线配置!H:N,4,FALSE)</f>
        <v>17876</v>
      </c>
      <c r="H377" s="19">
        <f t="shared" si="85"/>
        <v>0</v>
      </c>
      <c r="I377" s="19">
        <f>VLOOKUP(Z377,主线配置!H:N,5,FALSE)</f>
        <v>26815</v>
      </c>
      <c r="J377" s="19">
        <f t="shared" si="95"/>
        <v>0</v>
      </c>
      <c r="K377" s="19">
        <f t="shared" si="95"/>
        <v>100</v>
      </c>
      <c r="L377" s="19">
        <f t="shared" si="95"/>
        <v>0</v>
      </c>
      <c r="M377" s="19">
        <f t="shared" si="95"/>
        <v>0</v>
      </c>
      <c r="N377" s="19">
        <f t="shared" si="95"/>
        <v>95</v>
      </c>
      <c r="O377" s="19">
        <f t="shared" si="95"/>
        <v>0</v>
      </c>
      <c r="P377" s="19">
        <f t="shared" si="95"/>
        <v>0</v>
      </c>
      <c r="Q377" s="19">
        <f t="shared" si="95"/>
        <v>0</v>
      </c>
      <c r="R377" s="19">
        <f t="shared" si="95"/>
        <v>0</v>
      </c>
      <c r="S377" s="19">
        <f t="shared" si="95"/>
        <v>0</v>
      </c>
      <c r="T377" s="19">
        <f t="shared" si="95"/>
        <v>0</v>
      </c>
      <c r="U377" s="19">
        <f t="shared" si="95"/>
        <v>0</v>
      </c>
      <c r="V377" s="19">
        <f t="shared" si="95"/>
        <v>0</v>
      </c>
      <c r="W377" s="19">
        <f>VLOOKUP(Z377,主线配置!F:G,2,FALSE)</f>
        <v>1000373</v>
      </c>
      <c r="X377" s="19">
        <f>VLOOKUP(Z377,主线配置!H:J,3,FALSE)</f>
        <v>48</v>
      </c>
      <c r="Y377" s="11" t="str">
        <f>VLOOKUP(Z377,主线配置!H:I,2,FALSE)</f>
        <v>藤蔓怪</v>
      </c>
      <c r="Z377" s="11">
        <f t="shared" si="89"/>
        <v>373</v>
      </c>
    </row>
    <row r="378" spans="1:26" s="11" customFormat="1" x14ac:dyDescent="0.15">
      <c r="A378" s="19">
        <f t="shared" si="86"/>
        <v>1000374</v>
      </c>
      <c r="B378" s="19">
        <f t="shared" si="94"/>
        <v>0</v>
      </c>
      <c r="C378" s="19">
        <f t="shared" si="94"/>
        <v>0</v>
      </c>
      <c r="D378" s="19">
        <f t="shared" si="94"/>
        <v>0</v>
      </c>
      <c r="E378" s="19">
        <f t="shared" si="94"/>
        <v>0</v>
      </c>
      <c r="F378" s="19">
        <f>VLOOKUP(Z378,主线配置!H:N,6,FALSE)</f>
        <v>44004</v>
      </c>
      <c r="G378" s="19">
        <f>VLOOKUP(Z378,主线配置!H:N,4,FALSE)</f>
        <v>18994</v>
      </c>
      <c r="H378" s="19">
        <f t="shared" si="85"/>
        <v>0</v>
      </c>
      <c r="I378" s="19">
        <f>VLOOKUP(Z378,主线配置!H:N,5,FALSE)</f>
        <v>22346</v>
      </c>
      <c r="J378" s="19">
        <f t="shared" si="95"/>
        <v>0</v>
      </c>
      <c r="K378" s="19">
        <f t="shared" si="95"/>
        <v>100</v>
      </c>
      <c r="L378" s="19">
        <f t="shared" si="95"/>
        <v>0</v>
      </c>
      <c r="M378" s="19">
        <f t="shared" si="95"/>
        <v>0</v>
      </c>
      <c r="N378" s="19">
        <f t="shared" si="95"/>
        <v>95</v>
      </c>
      <c r="O378" s="19">
        <f t="shared" si="95"/>
        <v>0</v>
      </c>
      <c r="P378" s="19">
        <f t="shared" si="95"/>
        <v>0</v>
      </c>
      <c r="Q378" s="19">
        <f t="shared" si="95"/>
        <v>0</v>
      </c>
      <c r="R378" s="19">
        <f t="shared" si="95"/>
        <v>0</v>
      </c>
      <c r="S378" s="19">
        <f t="shared" si="95"/>
        <v>0</v>
      </c>
      <c r="T378" s="19">
        <f t="shared" si="95"/>
        <v>0</v>
      </c>
      <c r="U378" s="19">
        <f t="shared" si="95"/>
        <v>0</v>
      </c>
      <c r="V378" s="19">
        <f t="shared" si="95"/>
        <v>0</v>
      </c>
      <c r="W378" s="19">
        <f>VLOOKUP(Z378,主线配置!F:G,2,FALSE)</f>
        <v>1000374</v>
      </c>
      <c r="X378" s="19">
        <f>VLOOKUP(Z378,主线配置!H:J,3,FALSE)</f>
        <v>48</v>
      </c>
      <c r="Y378" s="11" t="str">
        <f>VLOOKUP(Z378,主线配置!H:I,2,FALSE)</f>
        <v>甲虫精</v>
      </c>
      <c r="Z378" s="11">
        <f t="shared" si="89"/>
        <v>374</v>
      </c>
    </row>
    <row r="379" spans="1:26" s="11" customFormat="1" x14ac:dyDescent="0.15">
      <c r="A379" s="19">
        <f t="shared" si="86"/>
        <v>1000375</v>
      </c>
      <c r="B379" s="19">
        <f t="shared" si="94"/>
        <v>0</v>
      </c>
      <c r="C379" s="19">
        <f t="shared" si="94"/>
        <v>0</v>
      </c>
      <c r="D379" s="19">
        <f t="shared" si="94"/>
        <v>0</v>
      </c>
      <c r="E379" s="19">
        <f t="shared" si="94"/>
        <v>0</v>
      </c>
      <c r="F379" s="19">
        <f>VLOOKUP(Z379,主线配置!H:N,6,FALSE)</f>
        <v>28602</v>
      </c>
      <c r="G379" s="19">
        <f>VLOOKUP(Z379,主线配置!H:N,4,FALSE)</f>
        <v>26815</v>
      </c>
      <c r="H379" s="19">
        <f t="shared" si="85"/>
        <v>0</v>
      </c>
      <c r="I379" s="19">
        <f>VLOOKUP(Z379,主线配置!H:N,5,FALSE)</f>
        <v>22346</v>
      </c>
      <c r="J379" s="19">
        <f t="shared" si="95"/>
        <v>0</v>
      </c>
      <c r="K379" s="19">
        <f t="shared" si="95"/>
        <v>100</v>
      </c>
      <c r="L379" s="19">
        <f t="shared" si="95"/>
        <v>0</v>
      </c>
      <c r="M379" s="19">
        <f t="shared" si="95"/>
        <v>0</v>
      </c>
      <c r="N379" s="19">
        <f t="shared" si="95"/>
        <v>95</v>
      </c>
      <c r="O379" s="19">
        <f t="shared" si="95"/>
        <v>0</v>
      </c>
      <c r="P379" s="19">
        <f t="shared" si="95"/>
        <v>0</v>
      </c>
      <c r="Q379" s="19">
        <f t="shared" si="95"/>
        <v>0</v>
      </c>
      <c r="R379" s="19">
        <f t="shared" si="95"/>
        <v>0</v>
      </c>
      <c r="S379" s="19">
        <f t="shared" si="95"/>
        <v>0</v>
      </c>
      <c r="T379" s="19">
        <f t="shared" si="95"/>
        <v>0</v>
      </c>
      <c r="U379" s="19">
        <f t="shared" si="95"/>
        <v>0</v>
      </c>
      <c r="V379" s="19">
        <f t="shared" si="95"/>
        <v>0</v>
      </c>
      <c r="W379" s="19">
        <f>VLOOKUP(Z379,主线配置!F:G,2,FALSE)</f>
        <v>1000375</v>
      </c>
      <c r="X379" s="19">
        <f>VLOOKUP(Z379,主线配置!H:J,3,FALSE)</f>
        <v>48</v>
      </c>
      <c r="Y379" s="11" t="str">
        <f>VLOOKUP(Z379,主线配置!H:I,2,FALSE)</f>
        <v>黄蜂怪</v>
      </c>
      <c r="Z379" s="11">
        <f t="shared" si="89"/>
        <v>375</v>
      </c>
    </row>
    <row r="380" spans="1:26" s="11" customFormat="1" x14ac:dyDescent="0.15">
      <c r="A380" s="19">
        <f t="shared" si="86"/>
        <v>1000376</v>
      </c>
      <c r="B380" s="19">
        <f t="shared" si="94"/>
        <v>0</v>
      </c>
      <c r="C380" s="19">
        <f t="shared" si="94"/>
        <v>0</v>
      </c>
      <c r="D380" s="19">
        <f t="shared" si="94"/>
        <v>0</v>
      </c>
      <c r="E380" s="19">
        <f t="shared" si="94"/>
        <v>0</v>
      </c>
      <c r="F380" s="19">
        <f>VLOOKUP(Z380,主线配置!H:N,6,FALSE)</f>
        <v>31780</v>
      </c>
      <c r="G380" s="19">
        <f>VLOOKUP(Z380,主线配置!H:N,4,FALSE)</f>
        <v>24580</v>
      </c>
      <c r="H380" s="19">
        <f t="shared" si="85"/>
        <v>0</v>
      </c>
      <c r="I380" s="19">
        <f>VLOOKUP(Z380,主线配置!H:N,5,FALSE)</f>
        <v>22346</v>
      </c>
      <c r="J380" s="19">
        <f t="shared" si="95"/>
        <v>0</v>
      </c>
      <c r="K380" s="19">
        <f t="shared" si="95"/>
        <v>100</v>
      </c>
      <c r="L380" s="19">
        <f t="shared" si="95"/>
        <v>0</v>
      </c>
      <c r="M380" s="19">
        <f t="shared" si="95"/>
        <v>0</v>
      </c>
      <c r="N380" s="19">
        <f t="shared" si="95"/>
        <v>95</v>
      </c>
      <c r="O380" s="19">
        <f t="shared" si="95"/>
        <v>0</v>
      </c>
      <c r="P380" s="19">
        <f t="shared" si="95"/>
        <v>0</v>
      </c>
      <c r="Q380" s="19">
        <f t="shared" si="95"/>
        <v>0</v>
      </c>
      <c r="R380" s="19">
        <f t="shared" si="95"/>
        <v>0</v>
      </c>
      <c r="S380" s="19">
        <f t="shared" si="95"/>
        <v>0</v>
      </c>
      <c r="T380" s="19">
        <f t="shared" si="95"/>
        <v>0</v>
      </c>
      <c r="U380" s="19">
        <f t="shared" si="95"/>
        <v>0</v>
      </c>
      <c r="V380" s="19">
        <f t="shared" si="95"/>
        <v>0</v>
      </c>
      <c r="W380" s="19">
        <f>VLOOKUP(Z380,主线配置!F:G,2,FALSE)</f>
        <v>1000376</v>
      </c>
      <c r="X380" s="19">
        <f>VLOOKUP(Z380,主线配置!H:J,3,FALSE)</f>
        <v>48</v>
      </c>
      <c r="Y380" s="11" t="str">
        <f>VLOOKUP(Z380,主线配置!H:I,2,FALSE)</f>
        <v>毒蘑菇</v>
      </c>
      <c r="Z380" s="11">
        <f t="shared" si="89"/>
        <v>376</v>
      </c>
    </row>
    <row r="381" spans="1:26" s="11" customFormat="1" x14ac:dyDescent="0.15">
      <c r="A381" s="19">
        <f t="shared" si="86"/>
        <v>1000377</v>
      </c>
      <c r="B381" s="19">
        <f t="shared" si="94"/>
        <v>0</v>
      </c>
      <c r="C381" s="19">
        <f t="shared" si="94"/>
        <v>0</v>
      </c>
      <c r="D381" s="19">
        <f t="shared" si="94"/>
        <v>0</v>
      </c>
      <c r="E381" s="19">
        <f t="shared" si="94"/>
        <v>0</v>
      </c>
      <c r="F381" s="19">
        <f>VLOOKUP(Z381,主线配置!H:N,6,FALSE)</f>
        <v>45287</v>
      </c>
      <c r="G381" s="19">
        <f>VLOOKUP(Z381,主线配置!H:N,4,FALSE)</f>
        <v>17876</v>
      </c>
      <c r="H381" s="19">
        <f t="shared" si="85"/>
        <v>0</v>
      </c>
      <c r="I381" s="19">
        <f>VLOOKUP(Z381,主线配置!H:N,5,FALSE)</f>
        <v>26815</v>
      </c>
      <c r="J381" s="19">
        <f t="shared" si="95"/>
        <v>0</v>
      </c>
      <c r="K381" s="19">
        <f t="shared" si="95"/>
        <v>100</v>
      </c>
      <c r="L381" s="19">
        <f t="shared" si="95"/>
        <v>0</v>
      </c>
      <c r="M381" s="19">
        <f t="shared" si="95"/>
        <v>0</v>
      </c>
      <c r="N381" s="19">
        <f t="shared" si="95"/>
        <v>95</v>
      </c>
      <c r="O381" s="19">
        <f t="shared" si="95"/>
        <v>0</v>
      </c>
      <c r="P381" s="19">
        <f t="shared" si="95"/>
        <v>0</v>
      </c>
      <c r="Q381" s="19">
        <f t="shared" si="95"/>
        <v>0</v>
      </c>
      <c r="R381" s="19">
        <f t="shared" si="95"/>
        <v>0</v>
      </c>
      <c r="S381" s="19">
        <f t="shared" si="95"/>
        <v>0</v>
      </c>
      <c r="T381" s="19">
        <f t="shared" si="95"/>
        <v>0</v>
      </c>
      <c r="U381" s="19">
        <f t="shared" si="95"/>
        <v>0</v>
      </c>
      <c r="V381" s="19">
        <f t="shared" si="95"/>
        <v>0</v>
      </c>
      <c r="W381" s="19">
        <f>VLOOKUP(Z381,主线配置!F:G,2,FALSE)</f>
        <v>1000377</v>
      </c>
      <c r="X381" s="19">
        <f>VLOOKUP(Z381,主线配置!H:J,3,FALSE)</f>
        <v>48</v>
      </c>
      <c r="Y381" s="11" t="str">
        <f>VLOOKUP(Z381,主线配置!H:I,2,FALSE)</f>
        <v>藤蔓怪</v>
      </c>
      <c r="Z381" s="11">
        <f t="shared" si="89"/>
        <v>377</v>
      </c>
    </row>
    <row r="382" spans="1:26" s="11" customFormat="1" x14ac:dyDescent="0.15">
      <c r="A382" s="19">
        <f t="shared" si="86"/>
        <v>1000378</v>
      </c>
      <c r="B382" s="19">
        <f t="shared" si="94"/>
        <v>0</v>
      </c>
      <c r="C382" s="19">
        <f t="shared" si="94"/>
        <v>0</v>
      </c>
      <c r="D382" s="19">
        <f t="shared" si="94"/>
        <v>0</v>
      </c>
      <c r="E382" s="19">
        <f t="shared" si="94"/>
        <v>0</v>
      </c>
      <c r="F382" s="19">
        <f>VLOOKUP(Z382,主线配置!H:N,6,FALSE)</f>
        <v>45287</v>
      </c>
      <c r="G382" s="19">
        <f>VLOOKUP(Z382,主线配置!H:N,4,FALSE)</f>
        <v>17876</v>
      </c>
      <c r="H382" s="19">
        <f t="shared" si="85"/>
        <v>0</v>
      </c>
      <c r="I382" s="19">
        <f>VLOOKUP(Z382,主线配置!H:N,5,FALSE)</f>
        <v>26815</v>
      </c>
      <c r="J382" s="19">
        <f t="shared" si="95"/>
        <v>0</v>
      </c>
      <c r="K382" s="19">
        <f t="shared" si="95"/>
        <v>100</v>
      </c>
      <c r="L382" s="19">
        <f t="shared" si="95"/>
        <v>0</v>
      </c>
      <c r="M382" s="19">
        <f t="shared" si="95"/>
        <v>0</v>
      </c>
      <c r="N382" s="19">
        <f t="shared" si="95"/>
        <v>95</v>
      </c>
      <c r="O382" s="19">
        <f t="shared" si="95"/>
        <v>0</v>
      </c>
      <c r="P382" s="19">
        <f t="shared" si="95"/>
        <v>0</v>
      </c>
      <c r="Q382" s="19">
        <f t="shared" si="95"/>
        <v>0</v>
      </c>
      <c r="R382" s="19">
        <f t="shared" si="95"/>
        <v>0</v>
      </c>
      <c r="S382" s="19">
        <f t="shared" si="95"/>
        <v>0</v>
      </c>
      <c r="T382" s="19">
        <f t="shared" si="95"/>
        <v>0</v>
      </c>
      <c r="U382" s="19">
        <f t="shared" si="95"/>
        <v>0</v>
      </c>
      <c r="V382" s="19">
        <f t="shared" si="95"/>
        <v>0</v>
      </c>
      <c r="W382" s="19">
        <f>VLOOKUP(Z382,主线配置!F:G,2,FALSE)</f>
        <v>1000378</v>
      </c>
      <c r="X382" s="19">
        <f>VLOOKUP(Z382,主线配置!H:J,3,FALSE)</f>
        <v>48</v>
      </c>
      <c r="Y382" s="11" t="str">
        <f>VLOOKUP(Z382,主线配置!H:I,2,FALSE)</f>
        <v>藤蔓怪</v>
      </c>
      <c r="Z382" s="11">
        <f t="shared" si="89"/>
        <v>378</v>
      </c>
    </row>
    <row r="383" spans="1:26" s="11" customFormat="1" x14ac:dyDescent="0.15">
      <c r="A383" s="19">
        <f t="shared" si="86"/>
        <v>1000379</v>
      </c>
      <c r="B383" s="19">
        <f t="shared" si="94"/>
        <v>0</v>
      </c>
      <c r="C383" s="19">
        <f t="shared" si="94"/>
        <v>0</v>
      </c>
      <c r="D383" s="19">
        <f t="shared" si="94"/>
        <v>0</v>
      </c>
      <c r="E383" s="19">
        <f t="shared" si="94"/>
        <v>0</v>
      </c>
      <c r="F383" s="19">
        <f>VLOOKUP(Z383,主线配置!H:N,6,FALSE)</f>
        <v>31780</v>
      </c>
      <c r="G383" s="19">
        <f>VLOOKUP(Z383,主线配置!H:N,4,FALSE)</f>
        <v>24580</v>
      </c>
      <c r="H383" s="19">
        <f t="shared" si="85"/>
        <v>0</v>
      </c>
      <c r="I383" s="19">
        <f>VLOOKUP(Z383,主线配置!H:N,5,FALSE)</f>
        <v>22346</v>
      </c>
      <c r="J383" s="19">
        <f t="shared" si="95"/>
        <v>0</v>
      </c>
      <c r="K383" s="19">
        <f t="shared" si="95"/>
        <v>100</v>
      </c>
      <c r="L383" s="19">
        <f t="shared" si="95"/>
        <v>0</v>
      </c>
      <c r="M383" s="19">
        <f t="shared" si="95"/>
        <v>0</v>
      </c>
      <c r="N383" s="19">
        <f t="shared" si="95"/>
        <v>95</v>
      </c>
      <c r="O383" s="19">
        <f t="shared" si="95"/>
        <v>0</v>
      </c>
      <c r="P383" s="19">
        <f t="shared" si="95"/>
        <v>0</v>
      </c>
      <c r="Q383" s="19">
        <f t="shared" si="95"/>
        <v>0</v>
      </c>
      <c r="R383" s="19">
        <f t="shared" si="95"/>
        <v>0</v>
      </c>
      <c r="S383" s="19">
        <f t="shared" si="95"/>
        <v>0</v>
      </c>
      <c r="T383" s="19">
        <f t="shared" si="95"/>
        <v>0</v>
      </c>
      <c r="U383" s="19">
        <f t="shared" si="95"/>
        <v>0</v>
      </c>
      <c r="V383" s="19">
        <f t="shared" si="95"/>
        <v>0</v>
      </c>
      <c r="W383" s="19">
        <f>VLOOKUP(Z383,主线配置!F:G,2,FALSE)</f>
        <v>1000379</v>
      </c>
      <c r="X383" s="19">
        <f>VLOOKUP(Z383,主线配置!H:J,3,FALSE)</f>
        <v>48</v>
      </c>
      <c r="Y383" s="11" t="str">
        <f>VLOOKUP(Z383,主线配置!H:I,2,FALSE)</f>
        <v>毒蘑菇</v>
      </c>
      <c r="Z383" s="11">
        <f t="shared" si="89"/>
        <v>379</v>
      </c>
    </row>
    <row r="384" spans="1:26" s="11" customFormat="1" x14ac:dyDescent="0.15">
      <c r="A384" s="19">
        <f t="shared" si="86"/>
        <v>1000380</v>
      </c>
      <c r="B384" s="19">
        <f t="shared" si="94"/>
        <v>0</v>
      </c>
      <c r="C384" s="19">
        <f t="shared" si="94"/>
        <v>0</v>
      </c>
      <c r="D384" s="19">
        <f t="shared" si="94"/>
        <v>0</v>
      </c>
      <c r="E384" s="19">
        <f t="shared" si="94"/>
        <v>0</v>
      </c>
      <c r="F384" s="19">
        <f>VLOOKUP(Z384,主线配置!H:N,6,FALSE)</f>
        <v>28602</v>
      </c>
      <c r="G384" s="19">
        <f>VLOOKUP(Z384,主线配置!H:N,4,FALSE)</f>
        <v>26815</v>
      </c>
      <c r="H384" s="19">
        <f t="shared" si="85"/>
        <v>0</v>
      </c>
      <c r="I384" s="19">
        <f>VLOOKUP(Z384,主线配置!H:N,5,FALSE)</f>
        <v>22346</v>
      </c>
      <c r="J384" s="19">
        <f t="shared" si="95"/>
        <v>0</v>
      </c>
      <c r="K384" s="19">
        <f t="shared" si="95"/>
        <v>100</v>
      </c>
      <c r="L384" s="19">
        <f t="shared" si="95"/>
        <v>0</v>
      </c>
      <c r="M384" s="19">
        <f t="shared" si="95"/>
        <v>0</v>
      </c>
      <c r="N384" s="19">
        <f t="shared" si="95"/>
        <v>95</v>
      </c>
      <c r="O384" s="19">
        <f t="shared" si="95"/>
        <v>0</v>
      </c>
      <c r="P384" s="19">
        <f t="shared" si="95"/>
        <v>0</v>
      </c>
      <c r="Q384" s="19">
        <f t="shared" si="95"/>
        <v>0</v>
      </c>
      <c r="R384" s="19">
        <f t="shared" si="95"/>
        <v>0</v>
      </c>
      <c r="S384" s="19">
        <f t="shared" si="95"/>
        <v>0</v>
      </c>
      <c r="T384" s="19">
        <f t="shared" si="95"/>
        <v>0</v>
      </c>
      <c r="U384" s="19">
        <f t="shared" si="95"/>
        <v>0</v>
      </c>
      <c r="V384" s="19">
        <f t="shared" si="95"/>
        <v>0</v>
      </c>
      <c r="W384" s="19">
        <f>VLOOKUP(Z384,主线配置!F:G,2,FALSE)</f>
        <v>1000380</v>
      </c>
      <c r="X384" s="19">
        <f>VLOOKUP(Z384,主线配置!H:J,3,FALSE)</f>
        <v>48</v>
      </c>
      <c r="Y384" s="11" t="str">
        <f>VLOOKUP(Z384,主线配置!H:I,2,FALSE)</f>
        <v>黄蜂怪</v>
      </c>
      <c r="Z384" s="11">
        <f t="shared" si="89"/>
        <v>380</v>
      </c>
    </row>
    <row r="385" spans="1:26" s="11" customFormat="1" x14ac:dyDescent="0.15">
      <c r="A385" s="19">
        <f t="shared" si="86"/>
        <v>1000381</v>
      </c>
      <c r="B385" s="19">
        <f t="shared" si="94"/>
        <v>0</v>
      </c>
      <c r="C385" s="19">
        <f t="shared" si="94"/>
        <v>0</v>
      </c>
      <c r="D385" s="19">
        <f t="shared" si="94"/>
        <v>0</v>
      </c>
      <c r="E385" s="19">
        <f t="shared" si="94"/>
        <v>0</v>
      </c>
      <c r="F385" s="19">
        <f>VLOOKUP(Z385,主线配置!H:N,6,FALSE)</f>
        <v>35753</v>
      </c>
      <c r="G385" s="19">
        <f>VLOOKUP(Z385,主线配置!H:N,4,FALSE)</f>
        <v>22346</v>
      </c>
      <c r="H385" s="19">
        <f t="shared" si="85"/>
        <v>0</v>
      </c>
      <c r="I385" s="19">
        <f>VLOOKUP(Z385,主线配置!H:N,5,FALSE)</f>
        <v>22346</v>
      </c>
      <c r="J385" s="19">
        <f t="shared" si="95"/>
        <v>0</v>
      </c>
      <c r="K385" s="19">
        <f t="shared" si="95"/>
        <v>100</v>
      </c>
      <c r="L385" s="19">
        <f t="shared" si="95"/>
        <v>0</v>
      </c>
      <c r="M385" s="19">
        <f t="shared" si="95"/>
        <v>0</v>
      </c>
      <c r="N385" s="19">
        <f t="shared" si="95"/>
        <v>95</v>
      </c>
      <c r="O385" s="19">
        <f t="shared" si="95"/>
        <v>0</v>
      </c>
      <c r="P385" s="19">
        <f t="shared" si="95"/>
        <v>0</v>
      </c>
      <c r="Q385" s="19">
        <f t="shared" si="95"/>
        <v>0</v>
      </c>
      <c r="R385" s="19">
        <f t="shared" si="95"/>
        <v>0</v>
      </c>
      <c r="S385" s="19">
        <f t="shared" si="95"/>
        <v>0</v>
      </c>
      <c r="T385" s="19">
        <f t="shared" si="95"/>
        <v>0</v>
      </c>
      <c r="U385" s="19">
        <f t="shared" si="95"/>
        <v>0</v>
      </c>
      <c r="V385" s="19">
        <f t="shared" si="95"/>
        <v>0</v>
      </c>
      <c r="W385" s="19">
        <f>VLOOKUP(Z385,主线配置!F:G,2,FALSE)</f>
        <v>1000381</v>
      </c>
      <c r="X385" s="19">
        <f>VLOOKUP(Z385,主线配置!H:J,3,FALSE)</f>
        <v>48</v>
      </c>
      <c r="Y385" s="11" t="str">
        <f>VLOOKUP(Z385,主线配置!H:I,2,FALSE)</f>
        <v>小花精</v>
      </c>
      <c r="Z385" s="11">
        <f t="shared" si="89"/>
        <v>381</v>
      </c>
    </row>
    <row r="386" spans="1:26" s="11" customFormat="1" x14ac:dyDescent="0.15">
      <c r="A386" s="19">
        <f t="shared" si="86"/>
        <v>1000382</v>
      </c>
      <c r="B386" s="19">
        <f t="shared" si="94"/>
        <v>0</v>
      </c>
      <c r="C386" s="19">
        <f t="shared" si="94"/>
        <v>0</v>
      </c>
      <c r="D386" s="19">
        <f t="shared" si="94"/>
        <v>0</v>
      </c>
      <c r="E386" s="19">
        <f t="shared" si="94"/>
        <v>0</v>
      </c>
      <c r="F386" s="19">
        <f>VLOOKUP(Z386,主线配置!H:N,6,FALSE)</f>
        <v>47671</v>
      </c>
      <c r="G386" s="19">
        <f>VLOOKUP(Z386,主线配置!H:N,4,FALSE)</f>
        <v>17876</v>
      </c>
      <c r="H386" s="19">
        <f t="shared" ref="H386:H449" si="96">H385</f>
        <v>0</v>
      </c>
      <c r="I386" s="19">
        <f>VLOOKUP(Z386,主线配置!H:N,5,FALSE)</f>
        <v>22346</v>
      </c>
      <c r="J386" s="19">
        <f t="shared" si="95"/>
        <v>0</v>
      </c>
      <c r="K386" s="19">
        <f t="shared" si="95"/>
        <v>100</v>
      </c>
      <c r="L386" s="19">
        <f t="shared" si="95"/>
        <v>0</v>
      </c>
      <c r="M386" s="19">
        <f t="shared" si="95"/>
        <v>0</v>
      </c>
      <c r="N386" s="19">
        <f t="shared" si="95"/>
        <v>95</v>
      </c>
      <c r="O386" s="19">
        <f t="shared" si="95"/>
        <v>0</v>
      </c>
      <c r="P386" s="19">
        <f t="shared" si="95"/>
        <v>0</v>
      </c>
      <c r="Q386" s="19">
        <f t="shared" si="95"/>
        <v>0</v>
      </c>
      <c r="R386" s="19">
        <f t="shared" si="95"/>
        <v>0</v>
      </c>
      <c r="S386" s="19">
        <f t="shared" si="95"/>
        <v>0</v>
      </c>
      <c r="T386" s="19">
        <f t="shared" si="95"/>
        <v>0</v>
      </c>
      <c r="U386" s="19">
        <f t="shared" si="95"/>
        <v>0</v>
      </c>
      <c r="V386" s="19">
        <f t="shared" si="95"/>
        <v>0</v>
      </c>
      <c r="W386" s="19">
        <f>VLOOKUP(Z386,主线配置!F:G,2,FALSE)</f>
        <v>1000382</v>
      </c>
      <c r="X386" s="19">
        <f>VLOOKUP(Z386,主线配置!H:J,3,FALSE)</f>
        <v>48</v>
      </c>
      <c r="Y386" s="11" t="str">
        <f>VLOOKUP(Z386,主线配置!H:I,2,FALSE)</f>
        <v>树妖</v>
      </c>
      <c r="Z386" s="11">
        <f t="shared" si="89"/>
        <v>382</v>
      </c>
    </row>
    <row r="387" spans="1:26" s="11" customFormat="1" x14ac:dyDescent="0.15">
      <c r="A387" s="19">
        <f t="shared" ref="A387:A450" si="97">W387</f>
        <v>1000383</v>
      </c>
      <c r="B387" s="19">
        <f t="shared" si="94"/>
        <v>0</v>
      </c>
      <c r="C387" s="19">
        <f t="shared" si="94"/>
        <v>0</v>
      </c>
      <c r="D387" s="19">
        <f t="shared" si="94"/>
        <v>0</v>
      </c>
      <c r="E387" s="19">
        <f t="shared" si="94"/>
        <v>0</v>
      </c>
      <c r="F387" s="19">
        <f>VLOOKUP(Z387,主线配置!H:N,6,FALSE)</f>
        <v>35753</v>
      </c>
      <c r="G387" s="19">
        <f>VLOOKUP(Z387,主线配置!H:N,4,FALSE)</f>
        <v>22346</v>
      </c>
      <c r="H387" s="19">
        <f t="shared" si="96"/>
        <v>0</v>
      </c>
      <c r="I387" s="19">
        <f>VLOOKUP(Z387,主线配置!H:N,5,FALSE)</f>
        <v>22346</v>
      </c>
      <c r="J387" s="19">
        <f t="shared" si="95"/>
        <v>0</v>
      </c>
      <c r="K387" s="19">
        <f t="shared" si="95"/>
        <v>100</v>
      </c>
      <c r="L387" s="19">
        <f t="shared" si="95"/>
        <v>0</v>
      </c>
      <c r="M387" s="19">
        <f t="shared" si="95"/>
        <v>0</v>
      </c>
      <c r="N387" s="19">
        <f t="shared" si="95"/>
        <v>95</v>
      </c>
      <c r="O387" s="19">
        <f t="shared" si="95"/>
        <v>0</v>
      </c>
      <c r="P387" s="19">
        <f t="shared" si="95"/>
        <v>0</v>
      </c>
      <c r="Q387" s="19">
        <f t="shared" si="95"/>
        <v>0</v>
      </c>
      <c r="R387" s="19">
        <f t="shared" si="95"/>
        <v>0</v>
      </c>
      <c r="S387" s="19">
        <f t="shared" si="95"/>
        <v>0</v>
      </c>
      <c r="T387" s="19">
        <f t="shared" si="95"/>
        <v>0</v>
      </c>
      <c r="U387" s="19">
        <f t="shared" si="95"/>
        <v>0</v>
      </c>
      <c r="V387" s="19">
        <f t="shared" si="95"/>
        <v>0</v>
      </c>
      <c r="W387" s="19">
        <f>VLOOKUP(Z387,主线配置!F:G,2,FALSE)</f>
        <v>1000383</v>
      </c>
      <c r="X387" s="19">
        <f>VLOOKUP(Z387,主线配置!H:J,3,FALSE)</f>
        <v>48</v>
      </c>
      <c r="Y387" s="11" t="str">
        <f>VLOOKUP(Z387,主线配置!H:I,2,FALSE)</f>
        <v>小蘑菇</v>
      </c>
      <c r="Z387" s="11">
        <f t="shared" si="89"/>
        <v>383</v>
      </c>
    </row>
    <row r="388" spans="1:26" s="11" customFormat="1" x14ac:dyDescent="0.15">
      <c r="A388" s="19">
        <f t="shared" si="97"/>
        <v>1000384</v>
      </c>
      <c r="B388" s="19">
        <f t="shared" si="94"/>
        <v>0</v>
      </c>
      <c r="C388" s="19">
        <f t="shared" si="94"/>
        <v>0</v>
      </c>
      <c r="D388" s="19">
        <f t="shared" si="94"/>
        <v>0</v>
      </c>
      <c r="E388" s="19">
        <f t="shared" si="94"/>
        <v>0</v>
      </c>
      <c r="F388" s="19">
        <f>VLOOKUP(Z388,主线配置!H:N,6,FALSE)</f>
        <v>35753</v>
      </c>
      <c r="G388" s="19">
        <f>VLOOKUP(Z388,主线配置!H:N,4,FALSE)</f>
        <v>22346</v>
      </c>
      <c r="H388" s="19">
        <f t="shared" si="96"/>
        <v>0</v>
      </c>
      <c r="I388" s="19">
        <f>VLOOKUP(Z388,主线配置!H:N,5,FALSE)</f>
        <v>22346</v>
      </c>
      <c r="J388" s="19">
        <f t="shared" si="95"/>
        <v>0</v>
      </c>
      <c r="K388" s="19">
        <f t="shared" si="95"/>
        <v>100</v>
      </c>
      <c r="L388" s="19">
        <f t="shared" si="95"/>
        <v>0</v>
      </c>
      <c r="M388" s="19">
        <f t="shared" si="95"/>
        <v>0</v>
      </c>
      <c r="N388" s="19">
        <f t="shared" si="95"/>
        <v>95</v>
      </c>
      <c r="O388" s="19">
        <f t="shared" si="95"/>
        <v>0</v>
      </c>
      <c r="P388" s="19">
        <f t="shared" si="95"/>
        <v>0</v>
      </c>
      <c r="Q388" s="19">
        <f t="shared" si="95"/>
        <v>0</v>
      </c>
      <c r="R388" s="19">
        <f t="shared" si="95"/>
        <v>0</v>
      </c>
      <c r="S388" s="19">
        <f t="shared" si="95"/>
        <v>0</v>
      </c>
      <c r="T388" s="19">
        <f t="shared" si="95"/>
        <v>0</v>
      </c>
      <c r="U388" s="19">
        <f t="shared" si="95"/>
        <v>0</v>
      </c>
      <c r="V388" s="19">
        <f t="shared" si="95"/>
        <v>0</v>
      </c>
      <c r="W388" s="19">
        <f>VLOOKUP(Z388,主线配置!F:G,2,FALSE)</f>
        <v>1000384</v>
      </c>
      <c r="X388" s="19">
        <f>VLOOKUP(Z388,主线配置!H:J,3,FALSE)</f>
        <v>48</v>
      </c>
      <c r="Y388" s="11" t="str">
        <f>VLOOKUP(Z388,主线配置!H:I,2,FALSE)</f>
        <v>小花精</v>
      </c>
      <c r="Z388" s="11">
        <f t="shared" si="89"/>
        <v>384</v>
      </c>
    </row>
    <row r="389" spans="1:26" s="11" customFormat="1" x14ac:dyDescent="0.15">
      <c r="A389" s="19">
        <f t="shared" si="97"/>
        <v>1000385</v>
      </c>
      <c r="B389" s="19">
        <f t="shared" si="94"/>
        <v>0</v>
      </c>
      <c r="C389" s="19">
        <f t="shared" si="94"/>
        <v>0</v>
      </c>
      <c r="D389" s="19">
        <f t="shared" si="94"/>
        <v>0</v>
      </c>
      <c r="E389" s="19">
        <f t="shared" si="94"/>
        <v>0</v>
      </c>
      <c r="F389" s="19">
        <f>VLOOKUP(Z389,主线配置!H:N,6,FALSE)</f>
        <v>31780</v>
      </c>
      <c r="G389" s="19">
        <f>VLOOKUP(Z389,主线配置!H:N,4,FALSE)</f>
        <v>24580</v>
      </c>
      <c r="H389" s="19">
        <f t="shared" si="96"/>
        <v>0</v>
      </c>
      <c r="I389" s="19">
        <f>VLOOKUP(Z389,主线配置!H:N,5,FALSE)</f>
        <v>22346</v>
      </c>
      <c r="J389" s="19">
        <f t="shared" si="95"/>
        <v>0</v>
      </c>
      <c r="K389" s="19">
        <f t="shared" si="95"/>
        <v>100</v>
      </c>
      <c r="L389" s="19">
        <f t="shared" si="95"/>
        <v>0</v>
      </c>
      <c r="M389" s="19">
        <f t="shared" si="95"/>
        <v>0</v>
      </c>
      <c r="N389" s="19">
        <f t="shared" si="95"/>
        <v>95</v>
      </c>
      <c r="O389" s="19">
        <f t="shared" si="95"/>
        <v>0</v>
      </c>
      <c r="P389" s="19">
        <f t="shared" si="95"/>
        <v>0</v>
      </c>
      <c r="Q389" s="19">
        <f t="shared" si="95"/>
        <v>0</v>
      </c>
      <c r="R389" s="19">
        <f t="shared" si="95"/>
        <v>0</v>
      </c>
      <c r="S389" s="19">
        <f t="shared" si="95"/>
        <v>0</v>
      </c>
      <c r="T389" s="19">
        <f t="shared" si="95"/>
        <v>0</v>
      </c>
      <c r="U389" s="19">
        <f t="shared" si="95"/>
        <v>0</v>
      </c>
      <c r="V389" s="19">
        <f t="shared" si="95"/>
        <v>0</v>
      </c>
      <c r="W389" s="19">
        <f>VLOOKUP(Z389,主线配置!F:G,2,FALSE)</f>
        <v>1000385</v>
      </c>
      <c r="X389" s="19">
        <f>VLOOKUP(Z389,主线配置!H:J,3,FALSE)</f>
        <v>48</v>
      </c>
      <c r="Y389" s="11" t="str">
        <f>VLOOKUP(Z389,主线配置!H:I,2,FALSE)</f>
        <v>毒蘑菇</v>
      </c>
      <c r="Z389" s="11">
        <f t="shared" si="89"/>
        <v>385</v>
      </c>
    </row>
    <row r="390" spans="1:26" s="11" customFormat="1" x14ac:dyDescent="0.15">
      <c r="A390" s="19">
        <f t="shared" si="97"/>
        <v>1000386</v>
      </c>
      <c r="B390" s="19">
        <f t="shared" si="94"/>
        <v>0</v>
      </c>
      <c r="C390" s="19">
        <f t="shared" si="94"/>
        <v>0</v>
      </c>
      <c r="D390" s="19">
        <f t="shared" si="94"/>
        <v>0</v>
      </c>
      <c r="E390" s="19">
        <f t="shared" si="94"/>
        <v>0</v>
      </c>
      <c r="F390" s="19">
        <f>VLOOKUP(Z390,主线配置!H:N,6,FALSE)</f>
        <v>31780</v>
      </c>
      <c r="G390" s="19">
        <f>VLOOKUP(Z390,主线配置!H:N,4,FALSE)</f>
        <v>24580</v>
      </c>
      <c r="H390" s="19">
        <f t="shared" si="96"/>
        <v>0</v>
      </c>
      <c r="I390" s="19">
        <f>VLOOKUP(Z390,主线配置!H:N,5,FALSE)</f>
        <v>22346</v>
      </c>
      <c r="J390" s="19">
        <f t="shared" si="95"/>
        <v>0</v>
      </c>
      <c r="K390" s="19">
        <f t="shared" si="95"/>
        <v>100</v>
      </c>
      <c r="L390" s="19">
        <f t="shared" si="95"/>
        <v>0</v>
      </c>
      <c r="M390" s="19">
        <f t="shared" si="95"/>
        <v>0</v>
      </c>
      <c r="N390" s="19">
        <f t="shared" si="95"/>
        <v>95</v>
      </c>
      <c r="O390" s="19">
        <f t="shared" si="95"/>
        <v>0</v>
      </c>
      <c r="P390" s="19">
        <f t="shared" si="95"/>
        <v>0</v>
      </c>
      <c r="Q390" s="19">
        <f t="shared" si="95"/>
        <v>0</v>
      </c>
      <c r="R390" s="19">
        <f t="shared" si="95"/>
        <v>0</v>
      </c>
      <c r="S390" s="19">
        <f t="shared" si="95"/>
        <v>0</v>
      </c>
      <c r="T390" s="19">
        <f t="shared" si="95"/>
        <v>0</v>
      </c>
      <c r="U390" s="19">
        <f t="shared" si="95"/>
        <v>0</v>
      </c>
      <c r="V390" s="19">
        <f t="shared" si="95"/>
        <v>0</v>
      </c>
      <c r="W390" s="19">
        <f>VLOOKUP(Z390,主线配置!F:G,2,FALSE)</f>
        <v>1000386</v>
      </c>
      <c r="X390" s="19">
        <f>VLOOKUP(Z390,主线配置!H:J,3,FALSE)</f>
        <v>48</v>
      </c>
      <c r="Y390" s="11" t="str">
        <f>VLOOKUP(Z390,主线配置!H:I,2,FALSE)</f>
        <v>毒蘑菇</v>
      </c>
      <c r="Z390" s="11">
        <f t="shared" si="89"/>
        <v>386</v>
      </c>
    </row>
    <row r="391" spans="1:26" s="11" customFormat="1" x14ac:dyDescent="0.15">
      <c r="A391" s="19">
        <f t="shared" si="97"/>
        <v>1000387</v>
      </c>
      <c r="B391" s="19">
        <f t="shared" ref="B391:E406" si="98">B390</f>
        <v>0</v>
      </c>
      <c r="C391" s="19">
        <f t="shared" si="98"/>
        <v>0</v>
      </c>
      <c r="D391" s="19">
        <f t="shared" si="98"/>
        <v>0</v>
      </c>
      <c r="E391" s="19">
        <f t="shared" si="98"/>
        <v>0</v>
      </c>
      <c r="F391" s="19">
        <f>VLOOKUP(Z391,主线配置!H:N,6,FALSE)</f>
        <v>47671</v>
      </c>
      <c r="G391" s="19">
        <f>VLOOKUP(Z391,主线配置!H:N,4,FALSE)</f>
        <v>17876</v>
      </c>
      <c r="H391" s="19">
        <f t="shared" si="96"/>
        <v>0</v>
      </c>
      <c r="I391" s="19">
        <f>VLOOKUP(Z391,主线配置!H:N,5,FALSE)</f>
        <v>22346</v>
      </c>
      <c r="J391" s="19">
        <f t="shared" ref="J391:V406" si="99">J390</f>
        <v>0</v>
      </c>
      <c r="K391" s="19">
        <f t="shared" si="99"/>
        <v>100</v>
      </c>
      <c r="L391" s="19">
        <f t="shared" si="99"/>
        <v>0</v>
      </c>
      <c r="M391" s="19">
        <f t="shared" si="99"/>
        <v>0</v>
      </c>
      <c r="N391" s="19">
        <f t="shared" si="99"/>
        <v>95</v>
      </c>
      <c r="O391" s="19">
        <f t="shared" si="99"/>
        <v>0</v>
      </c>
      <c r="P391" s="19">
        <f t="shared" si="99"/>
        <v>0</v>
      </c>
      <c r="Q391" s="19">
        <f t="shared" si="99"/>
        <v>0</v>
      </c>
      <c r="R391" s="19">
        <f t="shared" si="99"/>
        <v>0</v>
      </c>
      <c r="S391" s="19">
        <f t="shared" si="99"/>
        <v>0</v>
      </c>
      <c r="T391" s="19">
        <f t="shared" si="99"/>
        <v>0</v>
      </c>
      <c r="U391" s="19">
        <f t="shared" si="99"/>
        <v>0</v>
      </c>
      <c r="V391" s="19">
        <f t="shared" si="99"/>
        <v>0</v>
      </c>
      <c r="W391" s="19">
        <f>VLOOKUP(Z391,主线配置!F:G,2,FALSE)</f>
        <v>1000387</v>
      </c>
      <c r="X391" s="19">
        <f>VLOOKUP(Z391,主线配置!H:J,3,FALSE)</f>
        <v>48</v>
      </c>
      <c r="Y391" s="11" t="str">
        <f>VLOOKUP(Z391,主线配置!H:I,2,FALSE)</f>
        <v>树妖</v>
      </c>
      <c r="Z391" s="11">
        <f t="shared" ref="Z391:Z454" si="100">Z390+1</f>
        <v>387</v>
      </c>
    </row>
    <row r="392" spans="1:26" s="11" customFormat="1" x14ac:dyDescent="0.15">
      <c r="A392" s="19">
        <f t="shared" si="97"/>
        <v>1000388</v>
      </c>
      <c r="B392" s="19">
        <f t="shared" si="98"/>
        <v>0</v>
      </c>
      <c r="C392" s="19">
        <f t="shared" si="98"/>
        <v>0</v>
      </c>
      <c r="D392" s="19">
        <f t="shared" si="98"/>
        <v>0</v>
      </c>
      <c r="E392" s="19">
        <f t="shared" si="98"/>
        <v>0</v>
      </c>
      <c r="F392" s="19">
        <f>VLOOKUP(Z392,主线配置!H:N,6,FALSE)</f>
        <v>47671</v>
      </c>
      <c r="G392" s="19">
        <f>VLOOKUP(Z392,主线配置!H:N,4,FALSE)</f>
        <v>17876</v>
      </c>
      <c r="H392" s="19">
        <f t="shared" si="96"/>
        <v>0</v>
      </c>
      <c r="I392" s="19">
        <f>VLOOKUP(Z392,主线配置!H:N,5,FALSE)</f>
        <v>22346</v>
      </c>
      <c r="J392" s="19">
        <f t="shared" si="99"/>
        <v>0</v>
      </c>
      <c r="K392" s="19">
        <f t="shared" si="99"/>
        <v>100</v>
      </c>
      <c r="L392" s="19">
        <f t="shared" si="99"/>
        <v>0</v>
      </c>
      <c r="M392" s="19">
        <f t="shared" si="99"/>
        <v>0</v>
      </c>
      <c r="N392" s="19">
        <f t="shared" si="99"/>
        <v>95</v>
      </c>
      <c r="O392" s="19">
        <f t="shared" si="99"/>
        <v>0</v>
      </c>
      <c r="P392" s="19">
        <f t="shared" si="99"/>
        <v>0</v>
      </c>
      <c r="Q392" s="19">
        <f t="shared" si="99"/>
        <v>0</v>
      </c>
      <c r="R392" s="19">
        <f t="shared" si="99"/>
        <v>0</v>
      </c>
      <c r="S392" s="19">
        <f t="shared" si="99"/>
        <v>0</v>
      </c>
      <c r="T392" s="19">
        <f t="shared" si="99"/>
        <v>0</v>
      </c>
      <c r="U392" s="19">
        <f t="shared" si="99"/>
        <v>0</v>
      </c>
      <c r="V392" s="19">
        <f t="shared" si="99"/>
        <v>0</v>
      </c>
      <c r="W392" s="19">
        <f>VLOOKUP(Z392,主线配置!F:G,2,FALSE)</f>
        <v>1000388</v>
      </c>
      <c r="X392" s="19">
        <f>VLOOKUP(Z392,主线配置!H:J,3,FALSE)</f>
        <v>48</v>
      </c>
      <c r="Y392" s="11" t="str">
        <f>VLOOKUP(Z392,主线配置!H:I,2,FALSE)</f>
        <v>树妖</v>
      </c>
      <c r="Z392" s="11">
        <f t="shared" si="100"/>
        <v>388</v>
      </c>
    </row>
    <row r="393" spans="1:26" s="11" customFormat="1" x14ac:dyDescent="0.15">
      <c r="A393" s="19">
        <f t="shared" si="97"/>
        <v>1000389</v>
      </c>
      <c r="B393" s="19">
        <f t="shared" si="98"/>
        <v>0</v>
      </c>
      <c r="C393" s="19">
        <f t="shared" si="98"/>
        <v>0</v>
      </c>
      <c r="D393" s="19">
        <f t="shared" si="98"/>
        <v>0</v>
      </c>
      <c r="E393" s="19">
        <f t="shared" si="98"/>
        <v>0</v>
      </c>
      <c r="F393" s="19">
        <f>VLOOKUP(Z393,主线配置!H:N,6,FALSE)</f>
        <v>47671</v>
      </c>
      <c r="G393" s="19">
        <f>VLOOKUP(Z393,主线配置!H:N,4,FALSE)</f>
        <v>17876</v>
      </c>
      <c r="H393" s="19">
        <f t="shared" si="96"/>
        <v>0</v>
      </c>
      <c r="I393" s="19">
        <f>VLOOKUP(Z393,主线配置!H:N,5,FALSE)</f>
        <v>22346</v>
      </c>
      <c r="J393" s="19">
        <f t="shared" si="99"/>
        <v>0</v>
      </c>
      <c r="K393" s="19">
        <f t="shared" si="99"/>
        <v>100</v>
      </c>
      <c r="L393" s="19">
        <f t="shared" si="99"/>
        <v>0</v>
      </c>
      <c r="M393" s="19">
        <f t="shared" si="99"/>
        <v>0</v>
      </c>
      <c r="N393" s="19">
        <f t="shared" si="99"/>
        <v>95</v>
      </c>
      <c r="O393" s="19">
        <f t="shared" si="99"/>
        <v>0</v>
      </c>
      <c r="P393" s="19">
        <f t="shared" si="99"/>
        <v>0</v>
      </c>
      <c r="Q393" s="19">
        <f t="shared" si="99"/>
        <v>0</v>
      </c>
      <c r="R393" s="19">
        <f t="shared" si="99"/>
        <v>0</v>
      </c>
      <c r="S393" s="19">
        <f t="shared" si="99"/>
        <v>0</v>
      </c>
      <c r="T393" s="19">
        <f t="shared" si="99"/>
        <v>0</v>
      </c>
      <c r="U393" s="19">
        <f t="shared" si="99"/>
        <v>0</v>
      </c>
      <c r="V393" s="19">
        <f t="shared" si="99"/>
        <v>0</v>
      </c>
      <c r="W393" s="19">
        <f>VLOOKUP(Z393,主线配置!F:G,2,FALSE)</f>
        <v>1000389</v>
      </c>
      <c r="X393" s="19">
        <f>VLOOKUP(Z393,主线配置!H:J,3,FALSE)</f>
        <v>48</v>
      </c>
      <c r="Y393" s="11" t="str">
        <f>VLOOKUP(Z393,主线配置!H:I,2,FALSE)</f>
        <v>树妖</v>
      </c>
      <c r="Z393" s="11">
        <f t="shared" si="100"/>
        <v>389</v>
      </c>
    </row>
    <row r="394" spans="1:26" s="11" customFormat="1" x14ac:dyDescent="0.15">
      <c r="A394" s="19">
        <f t="shared" si="97"/>
        <v>1000390</v>
      </c>
      <c r="B394" s="19">
        <f t="shared" si="98"/>
        <v>0</v>
      </c>
      <c r="C394" s="19">
        <f t="shared" si="98"/>
        <v>0</v>
      </c>
      <c r="D394" s="19">
        <f t="shared" si="98"/>
        <v>0</v>
      </c>
      <c r="E394" s="19">
        <f t="shared" si="98"/>
        <v>0</v>
      </c>
      <c r="F394" s="19">
        <f>VLOOKUP(Z394,主线配置!H:N,6,FALSE)</f>
        <v>45287</v>
      </c>
      <c r="G394" s="19">
        <f>VLOOKUP(Z394,主线配置!H:N,4,FALSE)</f>
        <v>17876</v>
      </c>
      <c r="H394" s="19">
        <f t="shared" si="96"/>
        <v>0</v>
      </c>
      <c r="I394" s="19">
        <f>VLOOKUP(Z394,主线配置!H:N,5,FALSE)</f>
        <v>26815</v>
      </c>
      <c r="J394" s="19">
        <f t="shared" si="99"/>
        <v>0</v>
      </c>
      <c r="K394" s="19">
        <f t="shared" si="99"/>
        <v>100</v>
      </c>
      <c r="L394" s="19">
        <f t="shared" si="99"/>
        <v>0</v>
      </c>
      <c r="M394" s="19">
        <f t="shared" si="99"/>
        <v>0</v>
      </c>
      <c r="N394" s="19">
        <f t="shared" si="99"/>
        <v>95</v>
      </c>
      <c r="O394" s="19">
        <f t="shared" si="99"/>
        <v>0</v>
      </c>
      <c r="P394" s="19">
        <f t="shared" si="99"/>
        <v>0</v>
      </c>
      <c r="Q394" s="19">
        <f t="shared" si="99"/>
        <v>0</v>
      </c>
      <c r="R394" s="19">
        <f t="shared" si="99"/>
        <v>0</v>
      </c>
      <c r="S394" s="19">
        <f t="shared" si="99"/>
        <v>0</v>
      </c>
      <c r="T394" s="19">
        <f t="shared" si="99"/>
        <v>0</v>
      </c>
      <c r="U394" s="19">
        <f t="shared" si="99"/>
        <v>0</v>
      </c>
      <c r="V394" s="19">
        <f t="shared" si="99"/>
        <v>0</v>
      </c>
      <c r="W394" s="19">
        <f>VLOOKUP(Z394,主线配置!F:G,2,FALSE)</f>
        <v>1000390</v>
      </c>
      <c r="X394" s="19">
        <f>VLOOKUP(Z394,主线配置!H:J,3,FALSE)</f>
        <v>48</v>
      </c>
      <c r="Y394" s="11" t="str">
        <f>VLOOKUP(Z394,主线配置!H:I,2,FALSE)</f>
        <v>藤蔓怪</v>
      </c>
      <c r="Z394" s="11">
        <f t="shared" si="100"/>
        <v>390</v>
      </c>
    </row>
    <row r="395" spans="1:26" s="11" customFormat="1" x14ac:dyDescent="0.15">
      <c r="A395" s="19">
        <f t="shared" si="97"/>
        <v>1000391</v>
      </c>
      <c r="B395" s="19">
        <f t="shared" si="98"/>
        <v>0</v>
      </c>
      <c r="C395" s="19">
        <f t="shared" si="98"/>
        <v>0</v>
      </c>
      <c r="D395" s="19">
        <f t="shared" si="98"/>
        <v>0</v>
      </c>
      <c r="E395" s="19">
        <f t="shared" si="98"/>
        <v>0</v>
      </c>
      <c r="F395" s="19">
        <f>VLOOKUP(Z395,主线配置!H:N,6,FALSE)</f>
        <v>28602</v>
      </c>
      <c r="G395" s="19">
        <f>VLOOKUP(Z395,主线配置!H:N,4,FALSE)</f>
        <v>26815</v>
      </c>
      <c r="H395" s="19">
        <f t="shared" si="96"/>
        <v>0</v>
      </c>
      <c r="I395" s="19">
        <f>VLOOKUP(Z395,主线配置!H:N,5,FALSE)</f>
        <v>22346</v>
      </c>
      <c r="J395" s="19">
        <f t="shared" si="99"/>
        <v>0</v>
      </c>
      <c r="K395" s="19">
        <f t="shared" si="99"/>
        <v>100</v>
      </c>
      <c r="L395" s="19">
        <f t="shared" si="99"/>
        <v>0</v>
      </c>
      <c r="M395" s="19">
        <f t="shared" si="99"/>
        <v>0</v>
      </c>
      <c r="N395" s="19">
        <f t="shared" si="99"/>
        <v>95</v>
      </c>
      <c r="O395" s="19">
        <f t="shared" si="99"/>
        <v>0</v>
      </c>
      <c r="P395" s="19">
        <f t="shared" si="99"/>
        <v>0</v>
      </c>
      <c r="Q395" s="19">
        <f t="shared" si="99"/>
        <v>0</v>
      </c>
      <c r="R395" s="19">
        <f t="shared" si="99"/>
        <v>0</v>
      </c>
      <c r="S395" s="19">
        <f t="shared" si="99"/>
        <v>0</v>
      </c>
      <c r="T395" s="19">
        <f t="shared" si="99"/>
        <v>0</v>
      </c>
      <c r="U395" s="19">
        <f t="shared" si="99"/>
        <v>0</v>
      </c>
      <c r="V395" s="19">
        <f t="shared" si="99"/>
        <v>0</v>
      </c>
      <c r="W395" s="19">
        <f>VLOOKUP(Z395,主线配置!F:G,2,FALSE)</f>
        <v>1000391</v>
      </c>
      <c r="X395" s="19">
        <f>VLOOKUP(Z395,主线配置!H:J,3,FALSE)</f>
        <v>48</v>
      </c>
      <c r="Y395" s="11" t="str">
        <f>VLOOKUP(Z395,主线配置!H:I,2,FALSE)</f>
        <v>黄蜂怪</v>
      </c>
      <c r="Z395" s="11">
        <f t="shared" si="100"/>
        <v>391</v>
      </c>
    </row>
    <row r="396" spans="1:26" s="11" customFormat="1" x14ac:dyDescent="0.15">
      <c r="A396" s="19">
        <f t="shared" si="97"/>
        <v>1000392</v>
      </c>
      <c r="B396" s="19">
        <f t="shared" si="98"/>
        <v>0</v>
      </c>
      <c r="C396" s="19">
        <f t="shared" si="98"/>
        <v>0</v>
      </c>
      <c r="D396" s="19">
        <f t="shared" si="98"/>
        <v>0</v>
      </c>
      <c r="E396" s="19">
        <f t="shared" si="98"/>
        <v>0</v>
      </c>
      <c r="F396" s="19">
        <f>VLOOKUP(Z396,主线配置!H:N,6,FALSE)</f>
        <v>47671</v>
      </c>
      <c r="G396" s="19">
        <f>VLOOKUP(Z396,主线配置!H:N,4,FALSE)</f>
        <v>17876</v>
      </c>
      <c r="H396" s="19">
        <f t="shared" si="96"/>
        <v>0</v>
      </c>
      <c r="I396" s="19">
        <f>VLOOKUP(Z396,主线配置!H:N,5,FALSE)</f>
        <v>22346</v>
      </c>
      <c r="J396" s="19">
        <f t="shared" si="99"/>
        <v>0</v>
      </c>
      <c r="K396" s="19">
        <f t="shared" si="99"/>
        <v>100</v>
      </c>
      <c r="L396" s="19">
        <f t="shared" si="99"/>
        <v>0</v>
      </c>
      <c r="M396" s="19">
        <f t="shared" si="99"/>
        <v>0</v>
      </c>
      <c r="N396" s="19">
        <f t="shared" si="99"/>
        <v>95</v>
      </c>
      <c r="O396" s="19">
        <f t="shared" si="99"/>
        <v>0</v>
      </c>
      <c r="P396" s="19">
        <f t="shared" si="99"/>
        <v>0</v>
      </c>
      <c r="Q396" s="19">
        <f t="shared" si="99"/>
        <v>0</v>
      </c>
      <c r="R396" s="19">
        <f t="shared" si="99"/>
        <v>0</v>
      </c>
      <c r="S396" s="19">
        <f t="shared" si="99"/>
        <v>0</v>
      </c>
      <c r="T396" s="19">
        <f t="shared" si="99"/>
        <v>0</v>
      </c>
      <c r="U396" s="19">
        <f t="shared" si="99"/>
        <v>0</v>
      </c>
      <c r="V396" s="19">
        <f t="shared" si="99"/>
        <v>0</v>
      </c>
      <c r="W396" s="19">
        <f>VLOOKUP(Z396,主线配置!F:G,2,FALSE)</f>
        <v>1000392</v>
      </c>
      <c r="X396" s="19">
        <f>VLOOKUP(Z396,主线配置!H:J,3,FALSE)</f>
        <v>48</v>
      </c>
      <c r="Y396" s="11" t="str">
        <f>VLOOKUP(Z396,主线配置!H:I,2,FALSE)</f>
        <v>树妖</v>
      </c>
      <c r="Z396" s="11">
        <f t="shared" si="100"/>
        <v>392</v>
      </c>
    </row>
    <row r="397" spans="1:26" s="11" customFormat="1" x14ac:dyDescent="0.15">
      <c r="A397" s="19">
        <f t="shared" si="97"/>
        <v>1000393</v>
      </c>
      <c r="B397" s="19">
        <f t="shared" si="98"/>
        <v>0</v>
      </c>
      <c r="C397" s="19">
        <f t="shared" si="98"/>
        <v>0</v>
      </c>
      <c r="D397" s="19">
        <f t="shared" si="98"/>
        <v>0</v>
      </c>
      <c r="E397" s="19">
        <f t="shared" si="98"/>
        <v>0</v>
      </c>
      <c r="F397" s="19">
        <f>VLOOKUP(Z397,主线配置!H:N,6,FALSE)</f>
        <v>45287</v>
      </c>
      <c r="G397" s="19">
        <f>VLOOKUP(Z397,主线配置!H:N,4,FALSE)</f>
        <v>17876</v>
      </c>
      <c r="H397" s="19">
        <f t="shared" si="96"/>
        <v>0</v>
      </c>
      <c r="I397" s="19">
        <f>VLOOKUP(Z397,主线配置!H:N,5,FALSE)</f>
        <v>26815</v>
      </c>
      <c r="J397" s="19">
        <f t="shared" si="99"/>
        <v>0</v>
      </c>
      <c r="K397" s="19">
        <f t="shared" si="99"/>
        <v>100</v>
      </c>
      <c r="L397" s="19">
        <f t="shared" si="99"/>
        <v>0</v>
      </c>
      <c r="M397" s="19">
        <f t="shared" si="99"/>
        <v>0</v>
      </c>
      <c r="N397" s="19">
        <f t="shared" si="99"/>
        <v>95</v>
      </c>
      <c r="O397" s="19">
        <f t="shared" si="99"/>
        <v>0</v>
      </c>
      <c r="P397" s="19">
        <f t="shared" si="99"/>
        <v>0</v>
      </c>
      <c r="Q397" s="19">
        <f t="shared" si="99"/>
        <v>0</v>
      </c>
      <c r="R397" s="19">
        <f t="shared" si="99"/>
        <v>0</v>
      </c>
      <c r="S397" s="19">
        <f t="shared" si="99"/>
        <v>0</v>
      </c>
      <c r="T397" s="19">
        <f t="shared" si="99"/>
        <v>0</v>
      </c>
      <c r="U397" s="19">
        <f t="shared" si="99"/>
        <v>0</v>
      </c>
      <c r="V397" s="19">
        <f t="shared" si="99"/>
        <v>0</v>
      </c>
      <c r="W397" s="19">
        <f>VLOOKUP(Z397,主线配置!F:G,2,FALSE)</f>
        <v>1000393</v>
      </c>
      <c r="X397" s="19">
        <f>VLOOKUP(Z397,主线配置!H:J,3,FALSE)</f>
        <v>48</v>
      </c>
      <c r="Y397" s="11" t="str">
        <f>VLOOKUP(Z397,主线配置!H:I,2,FALSE)</f>
        <v>藤蔓怪</v>
      </c>
      <c r="Z397" s="11">
        <f t="shared" si="100"/>
        <v>393</v>
      </c>
    </row>
    <row r="398" spans="1:26" s="11" customFormat="1" x14ac:dyDescent="0.15">
      <c r="A398" s="19">
        <f t="shared" si="97"/>
        <v>1000394</v>
      </c>
      <c r="B398" s="19">
        <f t="shared" si="98"/>
        <v>0</v>
      </c>
      <c r="C398" s="19">
        <f t="shared" si="98"/>
        <v>0</v>
      </c>
      <c r="D398" s="19">
        <f t="shared" si="98"/>
        <v>0</v>
      </c>
      <c r="E398" s="19">
        <f t="shared" si="98"/>
        <v>0</v>
      </c>
      <c r="F398" s="19">
        <f>VLOOKUP(Z398,主线配置!H:N,6,FALSE)</f>
        <v>28602</v>
      </c>
      <c r="G398" s="19">
        <f>VLOOKUP(Z398,主线配置!H:N,4,FALSE)</f>
        <v>26815</v>
      </c>
      <c r="H398" s="19">
        <f t="shared" si="96"/>
        <v>0</v>
      </c>
      <c r="I398" s="19">
        <f>VLOOKUP(Z398,主线配置!H:N,5,FALSE)</f>
        <v>22346</v>
      </c>
      <c r="J398" s="19">
        <f t="shared" si="99"/>
        <v>0</v>
      </c>
      <c r="K398" s="19">
        <f t="shared" si="99"/>
        <v>100</v>
      </c>
      <c r="L398" s="19">
        <f t="shared" si="99"/>
        <v>0</v>
      </c>
      <c r="M398" s="19">
        <f t="shared" si="99"/>
        <v>0</v>
      </c>
      <c r="N398" s="19">
        <f t="shared" si="99"/>
        <v>95</v>
      </c>
      <c r="O398" s="19">
        <f t="shared" si="99"/>
        <v>0</v>
      </c>
      <c r="P398" s="19">
        <f t="shared" si="99"/>
        <v>0</v>
      </c>
      <c r="Q398" s="19">
        <f t="shared" si="99"/>
        <v>0</v>
      </c>
      <c r="R398" s="19">
        <f t="shared" si="99"/>
        <v>0</v>
      </c>
      <c r="S398" s="19">
        <f t="shared" si="99"/>
        <v>0</v>
      </c>
      <c r="T398" s="19">
        <f t="shared" si="99"/>
        <v>0</v>
      </c>
      <c r="U398" s="19">
        <f t="shared" si="99"/>
        <v>0</v>
      </c>
      <c r="V398" s="19">
        <f t="shared" si="99"/>
        <v>0</v>
      </c>
      <c r="W398" s="19">
        <f>VLOOKUP(Z398,主线配置!F:G,2,FALSE)</f>
        <v>1000394</v>
      </c>
      <c r="X398" s="19">
        <f>VLOOKUP(Z398,主线配置!H:J,3,FALSE)</f>
        <v>48</v>
      </c>
      <c r="Y398" s="11" t="str">
        <f>VLOOKUP(Z398,主线配置!H:I,2,FALSE)</f>
        <v>黄蜂怪</v>
      </c>
      <c r="Z398" s="11">
        <f t="shared" si="100"/>
        <v>394</v>
      </c>
    </row>
    <row r="399" spans="1:26" s="11" customFormat="1" x14ac:dyDescent="0.15">
      <c r="A399" s="19">
        <f t="shared" si="97"/>
        <v>1000395</v>
      </c>
      <c r="B399" s="19">
        <f t="shared" si="98"/>
        <v>0</v>
      </c>
      <c r="C399" s="19">
        <f t="shared" si="98"/>
        <v>0</v>
      </c>
      <c r="D399" s="19">
        <f t="shared" si="98"/>
        <v>0</v>
      </c>
      <c r="E399" s="19">
        <f t="shared" si="98"/>
        <v>0</v>
      </c>
      <c r="F399" s="19">
        <f>VLOOKUP(Z399,主线配置!H:N,6,FALSE)</f>
        <v>31780</v>
      </c>
      <c r="G399" s="19">
        <f>VLOOKUP(Z399,主线配置!H:N,4,FALSE)</f>
        <v>24580</v>
      </c>
      <c r="H399" s="19">
        <f t="shared" si="96"/>
        <v>0</v>
      </c>
      <c r="I399" s="19">
        <f>VLOOKUP(Z399,主线配置!H:N,5,FALSE)</f>
        <v>22346</v>
      </c>
      <c r="J399" s="19">
        <f t="shared" si="99"/>
        <v>0</v>
      </c>
      <c r="K399" s="19">
        <f t="shared" si="99"/>
        <v>100</v>
      </c>
      <c r="L399" s="19">
        <f t="shared" si="99"/>
        <v>0</v>
      </c>
      <c r="M399" s="19">
        <f t="shared" si="99"/>
        <v>0</v>
      </c>
      <c r="N399" s="19">
        <f t="shared" si="99"/>
        <v>95</v>
      </c>
      <c r="O399" s="19">
        <f t="shared" si="99"/>
        <v>0</v>
      </c>
      <c r="P399" s="19">
        <f t="shared" si="99"/>
        <v>0</v>
      </c>
      <c r="Q399" s="19">
        <f t="shared" si="99"/>
        <v>0</v>
      </c>
      <c r="R399" s="19">
        <f t="shared" si="99"/>
        <v>0</v>
      </c>
      <c r="S399" s="19">
        <f t="shared" si="99"/>
        <v>0</v>
      </c>
      <c r="T399" s="19">
        <f t="shared" si="99"/>
        <v>0</v>
      </c>
      <c r="U399" s="19">
        <f t="shared" si="99"/>
        <v>0</v>
      </c>
      <c r="V399" s="19">
        <f t="shared" si="99"/>
        <v>0</v>
      </c>
      <c r="W399" s="19">
        <f>VLOOKUP(Z399,主线配置!F:G,2,FALSE)</f>
        <v>1000395</v>
      </c>
      <c r="X399" s="19">
        <f>VLOOKUP(Z399,主线配置!H:J,3,FALSE)</f>
        <v>48</v>
      </c>
      <c r="Y399" s="11" t="str">
        <f>VLOOKUP(Z399,主线配置!H:I,2,FALSE)</f>
        <v>毒蘑菇</v>
      </c>
      <c r="Z399" s="11">
        <f t="shared" si="100"/>
        <v>395</v>
      </c>
    </row>
    <row r="400" spans="1:26" s="11" customFormat="1" x14ac:dyDescent="0.15">
      <c r="A400" s="19">
        <f t="shared" si="97"/>
        <v>1000396</v>
      </c>
      <c r="B400" s="19">
        <f t="shared" si="98"/>
        <v>0</v>
      </c>
      <c r="C400" s="19">
        <f t="shared" si="98"/>
        <v>0</v>
      </c>
      <c r="D400" s="19">
        <f t="shared" si="98"/>
        <v>0</v>
      </c>
      <c r="E400" s="19">
        <f t="shared" si="98"/>
        <v>0</v>
      </c>
      <c r="F400" s="19">
        <f>VLOOKUP(Z400,主线配置!H:N,6,FALSE)</f>
        <v>30033</v>
      </c>
      <c r="G400" s="19">
        <f>VLOOKUP(Z400,主线配置!H:N,4,FALSE)</f>
        <v>26815</v>
      </c>
      <c r="H400" s="19">
        <f t="shared" si="96"/>
        <v>0</v>
      </c>
      <c r="I400" s="19">
        <f>VLOOKUP(Z400,主线配置!H:N,5,FALSE)</f>
        <v>17876</v>
      </c>
      <c r="J400" s="19">
        <f t="shared" si="99"/>
        <v>0</v>
      </c>
      <c r="K400" s="19">
        <f t="shared" si="99"/>
        <v>100</v>
      </c>
      <c r="L400" s="19">
        <f t="shared" si="99"/>
        <v>0</v>
      </c>
      <c r="M400" s="19">
        <f t="shared" si="99"/>
        <v>0</v>
      </c>
      <c r="N400" s="19">
        <f t="shared" si="99"/>
        <v>95</v>
      </c>
      <c r="O400" s="19">
        <f t="shared" si="99"/>
        <v>0</v>
      </c>
      <c r="P400" s="19">
        <f t="shared" si="99"/>
        <v>0</v>
      </c>
      <c r="Q400" s="19">
        <f t="shared" si="99"/>
        <v>0</v>
      </c>
      <c r="R400" s="19">
        <f t="shared" si="99"/>
        <v>0</v>
      </c>
      <c r="S400" s="19">
        <f t="shared" si="99"/>
        <v>0</v>
      </c>
      <c r="T400" s="19">
        <f t="shared" si="99"/>
        <v>0</v>
      </c>
      <c r="U400" s="19">
        <f t="shared" si="99"/>
        <v>0</v>
      </c>
      <c r="V400" s="19">
        <f t="shared" si="99"/>
        <v>0</v>
      </c>
      <c r="W400" s="19">
        <f>VLOOKUP(Z400,主线配置!F:G,2,FALSE)</f>
        <v>1000396</v>
      </c>
      <c r="X400" s="19">
        <f>VLOOKUP(Z400,主线配置!H:J,3,FALSE)</f>
        <v>48</v>
      </c>
      <c r="Y400" s="11" t="str">
        <f>VLOOKUP(Z400,主线配置!H:I,2,FALSE)</f>
        <v>食人花</v>
      </c>
      <c r="Z400" s="11">
        <f t="shared" si="100"/>
        <v>396</v>
      </c>
    </row>
    <row r="401" spans="1:26" s="11" customFormat="1" x14ac:dyDescent="0.15">
      <c r="A401" s="19">
        <f t="shared" si="97"/>
        <v>1000397</v>
      </c>
      <c r="B401" s="19">
        <f t="shared" si="98"/>
        <v>0</v>
      </c>
      <c r="C401" s="19">
        <f t="shared" si="98"/>
        <v>0</v>
      </c>
      <c r="D401" s="19">
        <f t="shared" si="98"/>
        <v>0</v>
      </c>
      <c r="E401" s="19">
        <f t="shared" si="98"/>
        <v>0</v>
      </c>
      <c r="F401" s="19">
        <f>VLOOKUP(Z401,主线配置!H:N,6,FALSE)</f>
        <v>47671</v>
      </c>
      <c r="G401" s="19">
        <f>VLOOKUP(Z401,主线配置!H:N,4,FALSE)</f>
        <v>17876</v>
      </c>
      <c r="H401" s="19">
        <f t="shared" si="96"/>
        <v>0</v>
      </c>
      <c r="I401" s="19">
        <f>VLOOKUP(Z401,主线配置!H:N,5,FALSE)</f>
        <v>22346</v>
      </c>
      <c r="J401" s="19">
        <f t="shared" si="99"/>
        <v>0</v>
      </c>
      <c r="K401" s="19">
        <f t="shared" si="99"/>
        <v>100</v>
      </c>
      <c r="L401" s="19">
        <f t="shared" si="99"/>
        <v>0</v>
      </c>
      <c r="M401" s="19">
        <f t="shared" si="99"/>
        <v>0</v>
      </c>
      <c r="N401" s="19">
        <f t="shared" si="99"/>
        <v>95</v>
      </c>
      <c r="O401" s="19">
        <f t="shared" si="99"/>
        <v>0</v>
      </c>
      <c r="P401" s="19">
        <f t="shared" si="99"/>
        <v>0</v>
      </c>
      <c r="Q401" s="19">
        <f t="shared" si="99"/>
        <v>0</v>
      </c>
      <c r="R401" s="19">
        <f t="shared" si="99"/>
        <v>0</v>
      </c>
      <c r="S401" s="19">
        <f t="shared" si="99"/>
        <v>0</v>
      </c>
      <c r="T401" s="19">
        <f t="shared" si="99"/>
        <v>0</v>
      </c>
      <c r="U401" s="19">
        <f t="shared" si="99"/>
        <v>0</v>
      </c>
      <c r="V401" s="19">
        <f t="shared" si="99"/>
        <v>0</v>
      </c>
      <c r="W401" s="19">
        <f>VLOOKUP(Z401,主线配置!F:G,2,FALSE)</f>
        <v>1000397</v>
      </c>
      <c r="X401" s="19">
        <f>VLOOKUP(Z401,主线配置!H:J,3,FALSE)</f>
        <v>48</v>
      </c>
      <c r="Y401" s="11" t="str">
        <f>VLOOKUP(Z401,主线配置!H:I,2,FALSE)</f>
        <v>树妖</v>
      </c>
      <c r="Z401" s="11">
        <f t="shared" si="100"/>
        <v>397</v>
      </c>
    </row>
    <row r="402" spans="1:26" s="11" customFormat="1" x14ac:dyDescent="0.15">
      <c r="A402" s="19">
        <f t="shared" si="97"/>
        <v>1000398</v>
      </c>
      <c r="B402" s="19">
        <f t="shared" si="98"/>
        <v>0</v>
      </c>
      <c r="C402" s="19">
        <f t="shared" si="98"/>
        <v>0</v>
      </c>
      <c r="D402" s="19">
        <f t="shared" si="98"/>
        <v>0</v>
      </c>
      <c r="E402" s="19">
        <f t="shared" si="98"/>
        <v>0</v>
      </c>
      <c r="F402" s="19">
        <f>VLOOKUP(Z402,主线配置!H:N,6,FALSE)</f>
        <v>28602</v>
      </c>
      <c r="G402" s="19">
        <f>VLOOKUP(Z402,主线配置!H:N,4,FALSE)</f>
        <v>26815</v>
      </c>
      <c r="H402" s="19">
        <f t="shared" si="96"/>
        <v>0</v>
      </c>
      <c r="I402" s="19">
        <f>VLOOKUP(Z402,主线配置!H:N,5,FALSE)</f>
        <v>22346</v>
      </c>
      <c r="J402" s="19">
        <f t="shared" si="99"/>
        <v>0</v>
      </c>
      <c r="K402" s="19">
        <f t="shared" si="99"/>
        <v>100</v>
      </c>
      <c r="L402" s="19">
        <f t="shared" si="99"/>
        <v>0</v>
      </c>
      <c r="M402" s="19">
        <f t="shared" si="99"/>
        <v>0</v>
      </c>
      <c r="N402" s="19">
        <f t="shared" si="99"/>
        <v>95</v>
      </c>
      <c r="O402" s="19">
        <f t="shared" si="99"/>
        <v>0</v>
      </c>
      <c r="P402" s="19">
        <f t="shared" si="99"/>
        <v>0</v>
      </c>
      <c r="Q402" s="19">
        <f t="shared" si="99"/>
        <v>0</v>
      </c>
      <c r="R402" s="19">
        <f t="shared" si="99"/>
        <v>0</v>
      </c>
      <c r="S402" s="19">
        <f t="shared" si="99"/>
        <v>0</v>
      </c>
      <c r="T402" s="19">
        <f t="shared" si="99"/>
        <v>0</v>
      </c>
      <c r="U402" s="19">
        <f t="shared" si="99"/>
        <v>0</v>
      </c>
      <c r="V402" s="19">
        <f t="shared" si="99"/>
        <v>0</v>
      </c>
      <c r="W402" s="19">
        <f>VLOOKUP(Z402,主线配置!F:G,2,FALSE)</f>
        <v>1000398</v>
      </c>
      <c r="X402" s="19">
        <f>VLOOKUP(Z402,主线配置!H:J,3,FALSE)</f>
        <v>48</v>
      </c>
      <c r="Y402" s="11" t="str">
        <f>VLOOKUP(Z402,主线配置!H:I,2,FALSE)</f>
        <v>黄蜂怪</v>
      </c>
      <c r="Z402" s="11">
        <f t="shared" si="100"/>
        <v>398</v>
      </c>
    </row>
    <row r="403" spans="1:26" s="11" customFormat="1" x14ac:dyDescent="0.15">
      <c r="A403" s="19">
        <f t="shared" si="97"/>
        <v>1000399</v>
      </c>
      <c r="B403" s="19">
        <f t="shared" si="98"/>
        <v>0</v>
      </c>
      <c r="C403" s="19">
        <f t="shared" si="98"/>
        <v>0</v>
      </c>
      <c r="D403" s="19">
        <f t="shared" si="98"/>
        <v>0</v>
      </c>
      <c r="E403" s="19">
        <f t="shared" si="98"/>
        <v>0</v>
      </c>
      <c r="F403" s="19">
        <f>VLOOKUP(Z403,主线配置!H:N,6,FALSE)</f>
        <v>35753</v>
      </c>
      <c r="G403" s="19">
        <f>VLOOKUP(Z403,主线配置!H:N,4,FALSE)</f>
        <v>22346</v>
      </c>
      <c r="H403" s="19">
        <f t="shared" si="96"/>
        <v>0</v>
      </c>
      <c r="I403" s="19">
        <f>VLOOKUP(Z403,主线配置!H:N,5,FALSE)</f>
        <v>22346</v>
      </c>
      <c r="J403" s="19">
        <f t="shared" si="99"/>
        <v>0</v>
      </c>
      <c r="K403" s="19">
        <f t="shared" si="99"/>
        <v>100</v>
      </c>
      <c r="L403" s="19">
        <f t="shared" si="99"/>
        <v>0</v>
      </c>
      <c r="M403" s="19">
        <f t="shared" si="99"/>
        <v>0</v>
      </c>
      <c r="N403" s="19">
        <f t="shared" si="99"/>
        <v>95</v>
      </c>
      <c r="O403" s="19">
        <f t="shared" si="99"/>
        <v>0</v>
      </c>
      <c r="P403" s="19">
        <f t="shared" si="99"/>
        <v>0</v>
      </c>
      <c r="Q403" s="19">
        <f t="shared" si="99"/>
        <v>0</v>
      </c>
      <c r="R403" s="19">
        <f t="shared" si="99"/>
        <v>0</v>
      </c>
      <c r="S403" s="19">
        <f t="shared" si="99"/>
        <v>0</v>
      </c>
      <c r="T403" s="19">
        <f t="shared" si="99"/>
        <v>0</v>
      </c>
      <c r="U403" s="19">
        <f t="shared" si="99"/>
        <v>0</v>
      </c>
      <c r="V403" s="19">
        <f t="shared" si="99"/>
        <v>0</v>
      </c>
      <c r="W403" s="19">
        <f>VLOOKUP(Z403,主线配置!F:G,2,FALSE)</f>
        <v>1000399</v>
      </c>
      <c r="X403" s="19">
        <f>VLOOKUP(Z403,主线配置!H:J,3,FALSE)</f>
        <v>48</v>
      </c>
      <c r="Y403" s="11" t="str">
        <f>VLOOKUP(Z403,主线配置!H:I,2,FALSE)</f>
        <v>小蘑菇</v>
      </c>
      <c r="Z403" s="11">
        <f t="shared" si="100"/>
        <v>399</v>
      </c>
    </row>
    <row r="404" spans="1:26" s="11" customFormat="1" x14ac:dyDescent="0.15">
      <c r="A404" s="19">
        <f t="shared" si="97"/>
        <v>1000400</v>
      </c>
      <c r="B404" s="19">
        <f t="shared" si="98"/>
        <v>0</v>
      </c>
      <c r="C404" s="19">
        <f t="shared" si="98"/>
        <v>0</v>
      </c>
      <c r="D404" s="19">
        <f t="shared" si="98"/>
        <v>0</v>
      </c>
      <c r="E404" s="19">
        <f t="shared" si="98"/>
        <v>0</v>
      </c>
      <c r="F404" s="19">
        <f>VLOOKUP(Z404,主线配置!H:N,6,FALSE)</f>
        <v>47671</v>
      </c>
      <c r="G404" s="19">
        <f>VLOOKUP(Z404,主线配置!H:N,4,FALSE)</f>
        <v>17876</v>
      </c>
      <c r="H404" s="19">
        <f t="shared" si="96"/>
        <v>0</v>
      </c>
      <c r="I404" s="19">
        <f>VLOOKUP(Z404,主线配置!H:N,5,FALSE)</f>
        <v>22346</v>
      </c>
      <c r="J404" s="19">
        <f t="shared" si="99"/>
        <v>0</v>
      </c>
      <c r="K404" s="19">
        <f t="shared" si="99"/>
        <v>100</v>
      </c>
      <c r="L404" s="19">
        <f t="shared" si="99"/>
        <v>0</v>
      </c>
      <c r="M404" s="19">
        <f t="shared" si="99"/>
        <v>0</v>
      </c>
      <c r="N404" s="19">
        <f t="shared" si="99"/>
        <v>95</v>
      </c>
      <c r="O404" s="19">
        <f t="shared" si="99"/>
        <v>0</v>
      </c>
      <c r="P404" s="19">
        <f t="shared" si="99"/>
        <v>0</v>
      </c>
      <c r="Q404" s="19">
        <f t="shared" si="99"/>
        <v>0</v>
      </c>
      <c r="R404" s="19">
        <f t="shared" si="99"/>
        <v>0</v>
      </c>
      <c r="S404" s="19">
        <f t="shared" si="99"/>
        <v>0</v>
      </c>
      <c r="T404" s="19">
        <f t="shared" si="99"/>
        <v>0</v>
      </c>
      <c r="U404" s="19">
        <f t="shared" si="99"/>
        <v>0</v>
      </c>
      <c r="V404" s="19">
        <f t="shared" si="99"/>
        <v>0</v>
      </c>
      <c r="W404" s="19">
        <f>VLOOKUP(Z404,主线配置!F:G,2,FALSE)</f>
        <v>1000400</v>
      </c>
      <c r="X404" s="19">
        <f>VLOOKUP(Z404,主线配置!H:J,3,FALSE)</f>
        <v>48</v>
      </c>
      <c r="Y404" s="11" t="str">
        <f>VLOOKUP(Z404,主线配置!H:I,2,FALSE)</f>
        <v>树妖</v>
      </c>
      <c r="Z404" s="11">
        <f t="shared" si="100"/>
        <v>400</v>
      </c>
    </row>
    <row r="405" spans="1:26" s="11" customFormat="1" x14ac:dyDescent="0.15">
      <c r="A405" s="19">
        <f t="shared" si="97"/>
        <v>1000401</v>
      </c>
      <c r="B405" s="19">
        <f t="shared" si="98"/>
        <v>0</v>
      </c>
      <c r="C405" s="19">
        <f t="shared" si="98"/>
        <v>0</v>
      </c>
      <c r="D405" s="19">
        <f t="shared" si="98"/>
        <v>0</v>
      </c>
      <c r="E405" s="19">
        <f t="shared" si="98"/>
        <v>0</v>
      </c>
      <c r="F405" s="19">
        <f>VLOOKUP(Z405,主线配置!H:N,6,FALSE)</f>
        <v>31780</v>
      </c>
      <c r="G405" s="19">
        <f>VLOOKUP(Z405,主线配置!H:N,4,FALSE)</f>
        <v>24580</v>
      </c>
      <c r="H405" s="19">
        <f t="shared" si="96"/>
        <v>0</v>
      </c>
      <c r="I405" s="19">
        <f>VLOOKUP(Z405,主线配置!H:N,5,FALSE)</f>
        <v>22346</v>
      </c>
      <c r="J405" s="19">
        <f t="shared" si="99"/>
        <v>0</v>
      </c>
      <c r="K405" s="19">
        <f t="shared" si="99"/>
        <v>100</v>
      </c>
      <c r="L405" s="19">
        <f t="shared" si="99"/>
        <v>0</v>
      </c>
      <c r="M405" s="19">
        <f t="shared" si="99"/>
        <v>0</v>
      </c>
      <c r="N405" s="19">
        <f t="shared" si="99"/>
        <v>95</v>
      </c>
      <c r="O405" s="19">
        <f t="shared" si="99"/>
        <v>0</v>
      </c>
      <c r="P405" s="19">
        <f t="shared" si="99"/>
        <v>0</v>
      </c>
      <c r="Q405" s="19">
        <f t="shared" si="99"/>
        <v>0</v>
      </c>
      <c r="R405" s="19">
        <f t="shared" si="99"/>
        <v>0</v>
      </c>
      <c r="S405" s="19">
        <f t="shared" si="99"/>
        <v>0</v>
      </c>
      <c r="T405" s="19">
        <f t="shared" si="99"/>
        <v>0</v>
      </c>
      <c r="U405" s="19">
        <f t="shared" si="99"/>
        <v>0</v>
      </c>
      <c r="V405" s="19">
        <f t="shared" si="99"/>
        <v>0</v>
      </c>
      <c r="W405" s="19">
        <f>VLOOKUP(Z405,主线配置!F:G,2,FALSE)</f>
        <v>1000401</v>
      </c>
      <c r="X405" s="19">
        <f>VLOOKUP(Z405,主线配置!H:J,3,FALSE)</f>
        <v>48</v>
      </c>
      <c r="Y405" s="11" t="str">
        <f>VLOOKUP(Z405,主线配置!H:I,2,FALSE)</f>
        <v>毒蘑菇</v>
      </c>
      <c r="Z405" s="11">
        <f t="shared" si="100"/>
        <v>401</v>
      </c>
    </row>
    <row r="406" spans="1:26" s="11" customFormat="1" x14ac:dyDescent="0.15">
      <c r="A406" s="19">
        <f t="shared" si="97"/>
        <v>1000402</v>
      </c>
      <c r="B406" s="19">
        <f t="shared" si="98"/>
        <v>0</v>
      </c>
      <c r="C406" s="19">
        <f t="shared" si="98"/>
        <v>0</v>
      </c>
      <c r="D406" s="19">
        <f t="shared" si="98"/>
        <v>0</v>
      </c>
      <c r="E406" s="19">
        <f t="shared" si="98"/>
        <v>0</v>
      </c>
      <c r="F406" s="19">
        <f>VLOOKUP(Z406,主线配置!H:N,6,FALSE)</f>
        <v>44004</v>
      </c>
      <c r="G406" s="19">
        <f>VLOOKUP(Z406,主线配置!H:N,4,FALSE)</f>
        <v>18994</v>
      </c>
      <c r="H406" s="19">
        <f t="shared" si="96"/>
        <v>0</v>
      </c>
      <c r="I406" s="19">
        <f>VLOOKUP(Z406,主线配置!H:N,5,FALSE)</f>
        <v>22346</v>
      </c>
      <c r="J406" s="19">
        <f t="shared" si="99"/>
        <v>0</v>
      </c>
      <c r="K406" s="19">
        <f t="shared" si="99"/>
        <v>100</v>
      </c>
      <c r="L406" s="19">
        <f t="shared" si="99"/>
        <v>0</v>
      </c>
      <c r="M406" s="19">
        <f t="shared" si="99"/>
        <v>0</v>
      </c>
      <c r="N406" s="19">
        <f t="shared" si="99"/>
        <v>95</v>
      </c>
      <c r="O406" s="19">
        <f t="shared" si="99"/>
        <v>0</v>
      </c>
      <c r="P406" s="19">
        <f t="shared" si="99"/>
        <v>0</v>
      </c>
      <c r="Q406" s="19">
        <f t="shared" si="99"/>
        <v>0</v>
      </c>
      <c r="R406" s="19">
        <f t="shared" si="99"/>
        <v>0</v>
      </c>
      <c r="S406" s="19">
        <f t="shared" si="99"/>
        <v>0</v>
      </c>
      <c r="T406" s="19">
        <f t="shared" si="99"/>
        <v>0</v>
      </c>
      <c r="U406" s="19">
        <f t="shared" si="99"/>
        <v>0</v>
      </c>
      <c r="V406" s="19">
        <f t="shared" si="99"/>
        <v>0</v>
      </c>
      <c r="W406" s="19">
        <f>VLOOKUP(Z406,主线配置!F:G,2,FALSE)</f>
        <v>1000402</v>
      </c>
      <c r="X406" s="19">
        <f>VLOOKUP(Z406,主线配置!H:J,3,FALSE)</f>
        <v>48</v>
      </c>
      <c r="Y406" s="11" t="str">
        <f>VLOOKUP(Z406,主线配置!H:I,2,FALSE)</f>
        <v>甲虫精</v>
      </c>
      <c r="Z406" s="11">
        <f t="shared" si="100"/>
        <v>402</v>
      </c>
    </row>
    <row r="407" spans="1:26" s="11" customFormat="1" x14ac:dyDescent="0.15">
      <c r="A407" s="19">
        <f t="shared" si="97"/>
        <v>1000403</v>
      </c>
      <c r="B407" s="19">
        <f t="shared" ref="B407:E422" si="101">B406</f>
        <v>0</v>
      </c>
      <c r="C407" s="19">
        <f t="shared" si="101"/>
        <v>0</v>
      </c>
      <c r="D407" s="19">
        <f t="shared" si="101"/>
        <v>0</v>
      </c>
      <c r="E407" s="19">
        <f t="shared" si="101"/>
        <v>0</v>
      </c>
      <c r="F407" s="19">
        <f>VLOOKUP(Z407,主线配置!H:N,6,FALSE)</f>
        <v>35753</v>
      </c>
      <c r="G407" s="19">
        <f>VLOOKUP(Z407,主线配置!H:N,4,FALSE)</f>
        <v>22346</v>
      </c>
      <c r="H407" s="19">
        <f t="shared" si="96"/>
        <v>0</v>
      </c>
      <c r="I407" s="19">
        <f>VLOOKUP(Z407,主线配置!H:N,5,FALSE)</f>
        <v>22346</v>
      </c>
      <c r="J407" s="19">
        <f t="shared" ref="J407:V422" si="102">J406</f>
        <v>0</v>
      </c>
      <c r="K407" s="19">
        <f t="shared" si="102"/>
        <v>100</v>
      </c>
      <c r="L407" s="19">
        <f t="shared" si="102"/>
        <v>0</v>
      </c>
      <c r="M407" s="19">
        <f t="shared" si="102"/>
        <v>0</v>
      </c>
      <c r="N407" s="19">
        <f t="shared" si="102"/>
        <v>95</v>
      </c>
      <c r="O407" s="19">
        <f t="shared" si="102"/>
        <v>0</v>
      </c>
      <c r="P407" s="19">
        <f t="shared" si="102"/>
        <v>0</v>
      </c>
      <c r="Q407" s="19">
        <f t="shared" si="102"/>
        <v>0</v>
      </c>
      <c r="R407" s="19">
        <f t="shared" si="102"/>
        <v>0</v>
      </c>
      <c r="S407" s="19">
        <f t="shared" si="102"/>
        <v>0</v>
      </c>
      <c r="T407" s="19">
        <f t="shared" si="102"/>
        <v>0</v>
      </c>
      <c r="U407" s="19">
        <f t="shared" si="102"/>
        <v>0</v>
      </c>
      <c r="V407" s="19">
        <f t="shared" si="102"/>
        <v>0</v>
      </c>
      <c r="W407" s="19">
        <f>VLOOKUP(Z407,主线配置!F:G,2,FALSE)</f>
        <v>1000403</v>
      </c>
      <c r="X407" s="19">
        <f>VLOOKUP(Z407,主线配置!H:J,3,FALSE)</f>
        <v>48</v>
      </c>
      <c r="Y407" s="11" t="str">
        <f>VLOOKUP(Z407,主线配置!H:I,2,FALSE)</f>
        <v>小蘑菇</v>
      </c>
      <c r="Z407" s="11">
        <f t="shared" si="100"/>
        <v>403</v>
      </c>
    </row>
    <row r="408" spans="1:26" s="11" customFormat="1" x14ac:dyDescent="0.15">
      <c r="A408" s="19">
        <f t="shared" si="97"/>
        <v>1000404</v>
      </c>
      <c r="B408" s="19">
        <f t="shared" si="101"/>
        <v>0</v>
      </c>
      <c r="C408" s="19">
        <f t="shared" si="101"/>
        <v>0</v>
      </c>
      <c r="D408" s="19">
        <f t="shared" si="101"/>
        <v>0</v>
      </c>
      <c r="E408" s="19">
        <f t="shared" si="101"/>
        <v>0</v>
      </c>
      <c r="F408" s="19">
        <f>VLOOKUP(Z408,主线配置!H:N,6,FALSE)</f>
        <v>45287</v>
      </c>
      <c r="G408" s="19">
        <f>VLOOKUP(Z408,主线配置!H:N,4,FALSE)</f>
        <v>17876</v>
      </c>
      <c r="H408" s="19">
        <f t="shared" si="96"/>
        <v>0</v>
      </c>
      <c r="I408" s="19">
        <f>VLOOKUP(Z408,主线配置!H:N,5,FALSE)</f>
        <v>26815</v>
      </c>
      <c r="J408" s="19">
        <f t="shared" si="102"/>
        <v>0</v>
      </c>
      <c r="K408" s="19">
        <f t="shared" si="102"/>
        <v>100</v>
      </c>
      <c r="L408" s="19">
        <f t="shared" si="102"/>
        <v>0</v>
      </c>
      <c r="M408" s="19">
        <f t="shared" si="102"/>
        <v>0</v>
      </c>
      <c r="N408" s="19">
        <f t="shared" si="102"/>
        <v>95</v>
      </c>
      <c r="O408" s="19">
        <f t="shared" si="102"/>
        <v>0</v>
      </c>
      <c r="P408" s="19">
        <f t="shared" si="102"/>
        <v>0</v>
      </c>
      <c r="Q408" s="19">
        <f t="shared" si="102"/>
        <v>0</v>
      </c>
      <c r="R408" s="19">
        <f t="shared" si="102"/>
        <v>0</v>
      </c>
      <c r="S408" s="19">
        <f t="shared" si="102"/>
        <v>0</v>
      </c>
      <c r="T408" s="19">
        <f t="shared" si="102"/>
        <v>0</v>
      </c>
      <c r="U408" s="19">
        <f t="shared" si="102"/>
        <v>0</v>
      </c>
      <c r="V408" s="19">
        <f t="shared" si="102"/>
        <v>0</v>
      </c>
      <c r="W408" s="19">
        <f>VLOOKUP(Z408,主线配置!F:G,2,FALSE)</f>
        <v>1000404</v>
      </c>
      <c r="X408" s="19">
        <f>VLOOKUP(Z408,主线配置!H:J,3,FALSE)</f>
        <v>48</v>
      </c>
      <c r="Y408" s="11" t="str">
        <f>VLOOKUP(Z408,主线配置!H:I,2,FALSE)</f>
        <v>藤蔓怪</v>
      </c>
      <c r="Z408" s="11">
        <f t="shared" si="100"/>
        <v>404</v>
      </c>
    </row>
    <row r="409" spans="1:26" s="11" customFormat="1" x14ac:dyDescent="0.15">
      <c r="A409" s="19">
        <f t="shared" si="97"/>
        <v>1000405</v>
      </c>
      <c r="B409" s="19">
        <f t="shared" si="101"/>
        <v>0</v>
      </c>
      <c r="C409" s="19">
        <f t="shared" si="101"/>
        <v>0</v>
      </c>
      <c r="D409" s="19">
        <f t="shared" si="101"/>
        <v>0</v>
      </c>
      <c r="E409" s="19">
        <f t="shared" si="101"/>
        <v>0</v>
      </c>
      <c r="F409" s="19">
        <f>VLOOKUP(Z409,主线配置!H:N,6,FALSE)</f>
        <v>28602</v>
      </c>
      <c r="G409" s="19">
        <f>VLOOKUP(Z409,主线配置!H:N,4,FALSE)</f>
        <v>26815</v>
      </c>
      <c r="H409" s="19">
        <f t="shared" si="96"/>
        <v>0</v>
      </c>
      <c r="I409" s="19">
        <f>VLOOKUP(Z409,主线配置!H:N,5,FALSE)</f>
        <v>22346</v>
      </c>
      <c r="J409" s="19">
        <f t="shared" si="102"/>
        <v>0</v>
      </c>
      <c r="K409" s="19">
        <f t="shared" si="102"/>
        <v>100</v>
      </c>
      <c r="L409" s="19">
        <f t="shared" si="102"/>
        <v>0</v>
      </c>
      <c r="M409" s="19">
        <f t="shared" si="102"/>
        <v>0</v>
      </c>
      <c r="N409" s="19">
        <f t="shared" si="102"/>
        <v>95</v>
      </c>
      <c r="O409" s="19">
        <f t="shared" si="102"/>
        <v>0</v>
      </c>
      <c r="P409" s="19">
        <f t="shared" si="102"/>
        <v>0</v>
      </c>
      <c r="Q409" s="19">
        <f t="shared" si="102"/>
        <v>0</v>
      </c>
      <c r="R409" s="19">
        <f t="shared" si="102"/>
        <v>0</v>
      </c>
      <c r="S409" s="19">
        <f t="shared" si="102"/>
        <v>0</v>
      </c>
      <c r="T409" s="19">
        <f t="shared" si="102"/>
        <v>0</v>
      </c>
      <c r="U409" s="19">
        <f t="shared" si="102"/>
        <v>0</v>
      </c>
      <c r="V409" s="19">
        <f t="shared" si="102"/>
        <v>0</v>
      </c>
      <c r="W409" s="19">
        <f>VLOOKUP(Z409,主线配置!F:G,2,FALSE)</f>
        <v>1000405</v>
      </c>
      <c r="X409" s="19">
        <f>VLOOKUP(Z409,主线配置!H:J,3,FALSE)</f>
        <v>48</v>
      </c>
      <c r="Y409" s="11" t="str">
        <f>VLOOKUP(Z409,主线配置!H:I,2,FALSE)</f>
        <v>黄蜂怪</v>
      </c>
      <c r="Z409" s="11">
        <f t="shared" si="100"/>
        <v>405</v>
      </c>
    </row>
    <row r="410" spans="1:26" s="11" customFormat="1" x14ac:dyDescent="0.15">
      <c r="A410" s="19">
        <f t="shared" si="97"/>
        <v>1000406</v>
      </c>
      <c r="B410" s="19">
        <f t="shared" si="101"/>
        <v>0</v>
      </c>
      <c r="C410" s="19">
        <f t="shared" si="101"/>
        <v>0</v>
      </c>
      <c r="D410" s="19">
        <f t="shared" si="101"/>
        <v>0</v>
      </c>
      <c r="E410" s="19">
        <f t="shared" si="101"/>
        <v>0</v>
      </c>
      <c r="F410" s="19">
        <f>VLOOKUP(Z410,主线配置!H:N,6,FALSE)</f>
        <v>28602</v>
      </c>
      <c r="G410" s="19">
        <f>VLOOKUP(Z410,主线配置!H:N,4,FALSE)</f>
        <v>26815</v>
      </c>
      <c r="H410" s="19">
        <f t="shared" si="96"/>
        <v>0</v>
      </c>
      <c r="I410" s="19">
        <f>VLOOKUP(Z410,主线配置!H:N,5,FALSE)</f>
        <v>22346</v>
      </c>
      <c r="J410" s="19">
        <f t="shared" si="102"/>
        <v>0</v>
      </c>
      <c r="K410" s="19">
        <f t="shared" si="102"/>
        <v>100</v>
      </c>
      <c r="L410" s="19">
        <f t="shared" si="102"/>
        <v>0</v>
      </c>
      <c r="M410" s="19">
        <f t="shared" si="102"/>
        <v>0</v>
      </c>
      <c r="N410" s="19">
        <f t="shared" si="102"/>
        <v>95</v>
      </c>
      <c r="O410" s="19">
        <f t="shared" si="102"/>
        <v>0</v>
      </c>
      <c r="P410" s="19">
        <f t="shared" si="102"/>
        <v>0</v>
      </c>
      <c r="Q410" s="19">
        <f t="shared" si="102"/>
        <v>0</v>
      </c>
      <c r="R410" s="19">
        <f t="shared" si="102"/>
        <v>0</v>
      </c>
      <c r="S410" s="19">
        <f t="shared" si="102"/>
        <v>0</v>
      </c>
      <c r="T410" s="19">
        <f t="shared" si="102"/>
        <v>0</v>
      </c>
      <c r="U410" s="19">
        <f t="shared" si="102"/>
        <v>0</v>
      </c>
      <c r="V410" s="19">
        <f t="shared" si="102"/>
        <v>0</v>
      </c>
      <c r="W410" s="19">
        <f>VLOOKUP(Z410,主线配置!F:G,2,FALSE)</f>
        <v>1000406</v>
      </c>
      <c r="X410" s="19">
        <f>VLOOKUP(Z410,主线配置!H:J,3,FALSE)</f>
        <v>48</v>
      </c>
      <c r="Y410" s="11" t="str">
        <f>VLOOKUP(Z410,主线配置!H:I,2,FALSE)</f>
        <v>黄蜂怪</v>
      </c>
      <c r="Z410" s="11">
        <f t="shared" si="100"/>
        <v>406</v>
      </c>
    </row>
    <row r="411" spans="1:26" s="11" customFormat="1" x14ac:dyDescent="0.15">
      <c r="A411" s="19">
        <f t="shared" si="97"/>
        <v>1000407</v>
      </c>
      <c r="B411" s="19">
        <f t="shared" si="101"/>
        <v>0</v>
      </c>
      <c r="C411" s="19">
        <f t="shared" si="101"/>
        <v>0</v>
      </c>
      <c r="D411" s="19">
        <f t="shared" si="101"/>
        <v>0</v>
      </c>
      <c r="E411" s="19">
        <f t="shared" si="101"/>
        <v>0</v>
      </c>
      <c r="F411" s="19">
        <f>VLOOKUP(Z411,主线配置!H:N,6,FALSE)</f>
        <v>35753</v>
      </c>
      <c r="G411" s="19">
        <f>VLOOKUP(Z411,主线配置!H:N,4,FALSE)</f>
        <v>22346</v>
      </c>
      <c r="H411" s="19">
        <f t="shared" si="96"/>
        <v>0</v>
      </c>
      <c r="I411" s="19">
        <f>VLOOKUP(Z411,主线配置!H:N,5,FALSE)</f>
        <v>22346</v>
      </c>
      <c r="J411" s="19">
        <f t="shared" si="102"/>
        <v>0</v>
      </c>
      <c r="K411" s="19">
        <f t="shared" si="102"/>
        <v>100</v>
      </c>
      <c r="L411" s="19">
        <f t="shared" si="102"/>
        <v>0</v>
      </c>
      <c r="M411" s="19">
        <f t="shared" si="102"/>
        <v>0</v>
      </c>
      <c r="N411" s="19">
        <f t="shared" si="102"/>
        <v>95</v>
      </c>
      <c r="O411" s="19">
        <f t="shared" si="102"/>
        <v>0</v>
      </c>
      <c r="P411" s="19">
        <f t="shared" si="102"/>
        <v>0</v>
      </c>
      <c r="Q411" s="19">
        <f t="shared" si="102"/>
        <v>0</v>
      </c>
      <c r="R411" s="19">
        <f t="shared" si="102"/>
        <v>0</v>
      </c>
      <c r="S411" s="19">
        <f t="shared" si="102"/>
        <v>0</v>
      </c>
      <c r="T411" s="19">
        <f t="shared" si="102"/>
        <v>0</v>
      </c>
      <c r="U411" s="19">
        <f t="shared" si="102"/>
        <v>0</v>
      </c>
      <c r="V411" s="19">
        <f t="shared" si="102"/>
        <v>0</v>
      </c>
      <c r="W411" s="19">
        <f>VLOOKUP(Z411,主线配置!F:G,2,FALSE)</f>
        <v>1000407</v>
      </c>
      <c r="X411" s="19">
        <f>VLOOKUP(Z411,主线配置!H:J,3,FALSE)</f>
        <v>48</v>
      </c>
      <c r="Y411" s="11" t="str">
        <f>VLOOKUP(Z411,主线配置!H:I,2,FALSE)</f>
        <v>小蘑菇</v>
      </c>
      <c r="Z411" s="11">
        <f t="shared" si="100"/>
        <v>407</v>
      </c>
    </row>
    <row r="412" spans="1:26" s="11" customFormat="1" x14ac:dyDescent="0.15">
      <c r="A412" s="19">
        <f t="shared" si="97"/>
        <v>1000408</v>
      </c>
      <c r="B412" s="19">
        <f t="shared" si="101"/>
        <v>0</v>
      </c>
      <c r="C412" s="19">
        <f t="shared" si="101"/>
        <v>0</v>
      </c>
      <c r="D412" s="19">
        <f t="shared" si="101"/>
        <v>0</v>
      </c>
      <c r="E412" s="19">
        <f t="shared" si="101"/>
        <v>0</v>
      </c>
      <c r="F412" s="19">
        <f>VLOOKUP(Z412,主线配置!H:N,6,FALSE)</f>
        <v>47671</v>
      </c>
      <c r="G412" s="19">
        <f>VLOOKUP(Z412,主线配置!H:N,4,FALSE)</f>
        <v>17876</v>
      </c>
      <c r="H412" s="19">
        <f t="shared" si="96"/>
        <v>0</v>
      </c>
      <c r="I412" s="19">
        <f>VLOOKUP(Z412,主线配置!H:N,5,FALSE)</f>
        <v>22346</v>
      </c>
      <c r="J412" s="19">
        <f t="shared" si="102"/>
        <v>0</v>
      </c>
      <c r="K412" s="19">
        <f t="shared" si="102"/>
        <v>100</v>
      </c>
      <c r="L412" s="19">
        <f t="shared" si="102"/>
        <v>0</v>
      </c>
      <c r="M412" s="19">
        <f t="shared" si="102"/>
        <v>0</v>
      </c>
      <c r="N412" s="19">
        <f t="shared" si="102"/>
        <v>95</v>
      </c>
      <c r="O412" s="19">
        <f t="shared" si="102"/>
        <v>0</v>
      </c>
      <c r="P412" s="19">
        <f t="shared" si="102"/>
        <v>0</v>
      </c>
      <c r="Q412" s="19">
        <f t="shared" si="102"/>
        <v>0</v>
      </c>
      <c r="R412" s="19">
        <f t="shared" si="102"/>
        <v>0</v>
      </c>
      <c r="S412" s="19">
        <f t="shared" si="102"/>
        <v>0</v>
      </c>
      <c r="T412" s="19">
        <f t="shared" si="102"/>
        <v>0</v>
      </c>
      <c r="U412" s="19">
        <f t="shared" si="102"/>
        <v>0</v>
      </c>
      <c r="V412" s="19">
        <f t="shared" si="102"/>
        <v>0</v>
      </c>
      <c r="W412" s="19">
        <f>VLOOKUP(Z412,主线配置!F:G,2,FALSE)</f>
        <v>1000408</v>
      </c>
      <c r="X412" s="19">
        <f>VLOOKUP(Z412,主线配置!H:J,3,FALSE)</f>
        <v>48</v>
      </c>
      <c r="Y412" s="11" t="str">
        <f>VLOOKUP(Z412,主线配置!H:I,2,FALSE)</f>
        <v>树妖</v>
      </c>
      <c r="Z412" s="11">
        <f t="shared" si="100"/>
        <v>408</v>
      </c>
    </row>
    <row r="413" spans="1:26" s="11" customFormat="1" x14ac:dyDescent="0.15">
      <c r="A413" s="19">
        <f t="shared" si="97"/>
        <v>1000409</v>
      </c>
      <c r="B413" s="19">
        <f t="shared" si="101"/>
        <v>0</v>
      </c>
      <c r="C413" s="19">
        <f t="shared" si="101"/>
        <v>0</v>
      </c>
      <c r="D413" s="19">
        <f t="shared" si="101"/>
        <v>0</v>
      </c>
      <c r="E413" s="19">
        <f t="shared" si="101"/>
        <v>0</v>
      </c>
      <c r="F413" s="19">
        <f>VLOOKUP(Z413,主线配置!H:N,6,FALSE)</f>
        <v>30033</v>
      </c>
      <c r="G413" s="19">
        <f>VLOOKUP(Z413,主线配置!H:N,4,FALSE)</f>
        <v>26815</v>
      </c>
      <c r="H413" s="19">
        <f t="shared" si="96"/>
        <v>0</v>
      </c>
      <c r="I413" s="19">
        <f>VLOOKUP(Z413,主线配置!H:N,5,FALSE)</f>
        <v>17876</v>
      </c>
      <c r="J413" s="19">
        <f t="shared" si="102"/>
        <v>0</v>
      </c>
      <c r="K413" s="19">
        <f t="shared" si="102"/>
        <v>100</v>
      </c>
      <c r="L413" s="19">
        <f t="shared" si="102"/>
        <v>0</v>
      </c>
      <c r="M413" s="19">
        <f t="shared" si="102"/>
        <v>0</v>
      </c>
      <c r="N413" s="19">
        <f t="shared" si="102"/>
        <v>95</v>
      </c>
      <c r="O413" s="19">
        <f t="shared" si="102"/>
        <v>0</v>
      </c>
      <c r="P413" s="19">
        <f t="shared" si="102"/>
        <v>0</v>
      </c>
      <c r="Q413" s="19">
        <f t="shared" si="102"/>
        <v>0</v>
      </c>
      <c r="R413" s="19">
        <f t="shared" si="102"/>
        <v>0</v>
      </c>
      <c r="S413" s="19">
        <f t="shared" si="102"/>
        <v>0</v>
      </c>
      <c r="T413" s="19">
        <f t="shared" si="102"/>
        <v>0</v>
      </c>
      <c r="U413" s="19">
        <f t="shared" si="102"/>
        <v>0</v>
      </c>
      <c r="V413" s="19">
        <f t="shared" si="102"/>
        <v>0</v>
      </c>
      <c r="W413" s="19">
        <f>VLOOKUP(Z413,主线配置!F:G,2,FALSE)</f>
        <v>1000409</v>
      </c>
      <c r="X413" s="19">
        <f>VLOOKUP(Z413,主线配置!H:J,3,FALSE)</f>
        <v>48</v>
      </c>
      <c r="Y413" s="11" t="str">
        <f>VLOOKUP(Z413,主线配置!H:I,2,FALSE)</f>
        <v>食人花</v>
      </c>
      <c r="Z413" s="11">
        <f t="shared" si="100"/>
        <v>409</v>
      </c>
    </row>
    <row r="414" spans="1:26" s="11" customFormat="1" x14ac:dyDescent="0.15">
      <c r="A414" s="19">
        <f t="shared" si="97"/>
        <v>1000410</v>
      </c>
      <c r="B414" s="19">
        <f t="shared" si="101"/>
        <v>0</v>
      </c>
      <c r="C414" s="19">
        <f t="shared" si="101"/>
        <v>0</v>
      </c>
      <c r="D414" s="19">
        <f t="shared" si="101"/>
        <v>0</v>
      </c>
      <c r="E414" s="19">
        <f t="shared" si="101"/>
        <v>0</v>
      </c>
      <c r="F414" s="19">
        <f>VLOOKUP(Z414,主线配置!H:N,6,FALSE)</f>
        <v>35753</v>
      </c>
      <c r="G414" s="19">
        <f>VLOOKUP(Z414,主线配置!H:N,4,FALSE)</f>
        <v>22346</v>
      </c>
      <c r="H414" s="19">
        <f t="shared" si="96"/>
        <v>0</v>
      </c>
      <c r="I414" s="19">
        <f>VLOOKUP(Z414,主线配置!H:N,5,FALSE)</f>
        <v>22346</v>
      </c>
      <c r="J414" s="19">
        <f t="shared" si="102"/>
        <v>0</v>
      </c>
      <c r="K414" s="19">
        <f t="shared" si="102"/>
        <v>100</v>
      </c>
      <c r="L414" s="19">
        <f t="shared" si="102"/>
        <v>0</v>
      </c>
      <c r="M414" s="19">
        <f t="shared" si="102"/>
        <v>0</v>
      </c>
      <c r="N414" s="19">
        <f t="shared" si="102"/>
        <v>95</v>
      </c>
      <c r="O414" s="19">
        <f t="shared" si="102"/>
        <v>0</v>
      </c>
      <c r="P414" s="19">
        <f t="shared" si="102"/>
        <v>0</v>
      </c>
      <c r="Q414" s="19">
        <f t="shared" si="102"/>
        <v>0</v>
      </c>
      <c r="R414" s="19">
        <f t="shared" si="102"/>
        <v>0</v>
      </c>
      <c r="S414" s="19">
        <f t="shared" si="102"/>
        <v>0</v>
      </c>
      <c r="T414" s="19">
        <f t="shared" si="102"/>
        <v>0</v>
      </c>
      <c r="U414" s="19">
        <f t="shared" si="102"/>
        <v>0</v>
      </c>
      <c r="V414" s="19">
        <f t="shared" si="102"/>
        <v>0</v>
      </c>
      <c r="W414" s="19">
        <f>VLOOKUP(Z414,主线配置!F:G,2,FALSE)</f>
        <v>1000410</v>
      </c>
      <c r="X414" s="19">
        <f>VLOOKUP(Z414,主线配置!H:J,3,FALSE)</f>
        <v>48</v>
      </c>
      <c r="Y414" s="11" t="str">
        <f>VLOOKUP(Z414,主线配置!H:I,2,FALSE)</f>
        <v>小花精</v>
      </c>
      <c r="Z414" s="11">
        <f t="shared" si="100"/>
        <v>410</v>
      </c>
    </row>
    <row r="415" spans="1:26" s="11" customFormat="1" x14ac:dyDescent="0.15">
      <c r="A415" s="19">
        <f t="shared" si="97"/>
        <v>1000411</v>
      </c>
      <c r="B415" s="19">
        <f t="shared" si="101"/>
        <v>0</v>
      </c>
      <c r="C415" s="19">
        <f t="shared" si="101"/>
        <v>0</v>
      </c>
      <c r="D415" s="19">
        <f t="shared" si="101"/>
        <v>0</v>
      </c>
      <c r="E415" s="19">
        <f t="shared" si="101"/>
        <v>0</v>
      </c>
      <c r="F415" s="19">
        <f>VLOOKUP(Z415,主线配置!H:N,6,FALSE)</f>
        <v>28602</v>
      </c>
      <c r="G415" s="19">
        <f>VLOOKUP(Z415,主线配置!H:N,4,FALSE)</f>
        <v>26815</v>
      </c>
      <c r="H415" s="19">
        <f t="shared" si="96"/>
        <v>0</v>
      </c>
      <c r="I415" s="19">
        <f>VLOOKUP(Z415,主线配置!H:N,5,FALSE)</f>
        <v>22346</v>
      </c>
      <c r="J415" s="19">
        <f t="shared" si="102"/>
        <v>0</v>
      </c>
      <c r="K415" s="19">
        <f t="shared" si="102"/>
        <v>100</v>
      </c>
      <c r="L415" s="19">
        <f t="shared" si="102"/>
        <v>0</v>
      </c>
      <c r="M415" s="19">
        <f t="shared" si="102"/>
        <v>0</v>
      </c>
      <c r="N415" s="19">
        <f t="shared" si="102"/>
        <v>95</v>
      </c>
      <c r="O415" s="19">
        <f t="shared" si="102"/>
        <v>0</v>
      </c>
      <c r="P415" s="19">
        <f t="shared" si="102"/>
        <v>0</v>
      </c>
      <c r="Q415" s="19">
        <f t="shared" si="102"/>
        <v>0</v>
      </c>
      <c r="R415" s="19">
        <f t="shared" si="102"/>
        <v>0</v>
      </c>
      <c r="S415" s="19">
        <f t="shared" si="102"/>
        <v>0</v>
      </c>
      <c r="T415" s="19">
        <f t="shared" si="102"/>
        <v>0</v>
      </c>
      <c r="U415" s="19">
        <f t="shared" si="102"/>
        <v>0</v>
      </c>
      <c r="V415" s="19">
        <f t="shared" si="102"/>
        <v>0</v>
      </c>
      <c r="W415" s="19">
        <f>VLOOKUP(Z415,主线配置!F:G,2,FALSE)</f>
        <v>1000411</v>
      </c>
      <c r="X415" s="19">
        <f>VLOOKUP(Z415,主线配置!H:J,3,FALSE)</f>
        <v>48</v>
      </c>
      <c r="Y415" s="11" t="str">
        <f>VLOOKUP(Z415,主线配置!H:I,2,FALSE)</f>
        <v>黄蜂怪</v>
      </c>
      <c r="Z415" s="11">
        <f t="shared" si="100"/>
        <v>411</v>
      </c>
    </row>
    <row r="416" spans="1:26" s="11" customFormat="1" x14ac:dyDescent="0.15">
      <c r="A416" s="19">
        <f t="shared" si="97"/>
        <v>1000412</v>
      </c>
      <c r="B416" s="19">
        <f t="shared" si="101"/>
        <v>0</v>
      </c>
      <c r="C416" s="19">
        <f t="shared" si="101"/>
        <v>0</v>
      </c>
      <c r="D416" s="19">
        <f t="shared" si="101"/>
        <v>0</v>
      </c>
      <c r="E416" s="19">
        <f t="shared" si="101"/>
        <v>0</v>
      </c>
      <c r="F416" s="19">
        <f>VLOOKUP(Z416,主线配置!H:N,6,FALSE)</f>
        <v>45287</v>
      </c>
      <c r="G416" s="19">
        <f>VLOOKUP(Z416,主线配置!H:N,4,FALSE)</f>
        <v>17876</v>
      </c>
      <c r="H416" s="19">
        <f t="shared" si="96"/>
        <v>0</v>
      </c>
      <c r="I416" s="19">
        <f>VLOOKUP(Z416,主线配置!H:N,5,FALSE)</f>
        <v>26815</v>
      </c>
      <c r="J416" s="19">
        <f t="shared" si="102"/>
        <v>0</v>
      </c>
      <c r="K416" s="19">
        <f t="shared" si="102"/>
        <v>100</v>
      </c>
      <c r="L416" s="19">
        <f t="shared" si="102"/>
        <v>0</v>
      </c>
      <c r="M416" s="19">
        <f t="shared" si="102"/>
        <v>0</v>
      </c>
      <c r="N416" s="19">
        <f t="shared" si="102"/>
        <v>95</v>
      </c>
      <c r="O416" s="19">
        <f t="shared" si="102"/>
        <v>0</v>
      </c>
      <c r="P416" s="19">
        <f t="shared" si="102"/>
        <v>0</v>
      </c>
      <c r="Q416" s="19">
        <f t="shared" si="102"/>
        <v>0</v>
      </c>
      <c r="R416" s="19">
        <f t="shared" si="102"/>
        <v>0</v>
      </c>
      <c r="S416" s="19">
        <f t="shared" si="102"/>
        <v>0</v>
      </c>
      <c r="T416" s="19">
        <f t="shared" si="102"/>
        <v>0</v>
      </c>
      <c r="U416" s="19">
        <f t="shared" si="102"/>
        <v>0</v>
      </c>
      <c r="V416" s="19">
        <f t="shared" si="102"/>
        <v>0</v>
      </c>
      <c r="W416" s="19">
        <f>VLOOKUP(Z416,主线配置!F:G,2,FALSE)</f>
        <v>1000412</v>
      </c>
      <c r="X416" s="19">
        <f>VLOOKUP(Z416,主线配置!H:J,3,FALSE)</f>
        <v>48</v>
      </c>
      <c r="Y416" s="11" t="str">
        <f>VLOOKUP(Z416,主线配置!H:I,2,FALSE)</f>
        <v>藤蔓怪</v>
      </c>
      <c r="Z416" s="11">
        <f t="shared" si="100"/>
        <v>412</v>
      </c>
    </row>
    <row r="417" spans="1:26" s="11" customFormat="1" x14ac:dyDescent="0.15">
      <c r="A417" s="19">
        <f t="shared" si="97"/>
        <v>1000413</v>
      </c>
      <c r="B417" s="19">
        <f t="shared" si="101"/>
        <v>0</v>
      </c>
      <c r="C417" s="19">
        <f t="shared" si="101"/>
        <v>0</v>
      </c>
      <c r="D417" s="19">
        <f t="shared" si="101"/>
        <v>0</v>
      </c>
      <c r="E417" s="19">
        <f t="shared" si="101"/>
        <v>0</v>
      </c>
      <c r="F417" s="19">
        <f>VLOOKUP(Z417,主线配置!H:N,6,FALSE)</f>
        <v>30033</v>
      </c>
      <c r="G417" s="19">
        <f>VLOOKUP(Z417,主线配置!H:N,4,FALSE)</f>
        <v>26815</v>
      </c>
      <c r="H417" s="19">
        <f t="shared" si="96"/>
        <v>0</v>
      </c>
      <c r="I417" s="19">
        <f>VLOOKUP(Z417,主线配置!H:N,5,FALSE)</f>
        <v>17876</v>
      </c>
      <c r="J417" s="19">
        <f t="shared" si="102"/>
        <v>0</v>
      </c>
      <c r="K417" s="19">
        <f t="shared" si="102"/>
        <v>100</v>
      </c>
      <c r="L417" s="19">
        <f t="shared" si="102"/>
        <v>0</v>
      </c>
      <c r="M417" s="19">
        <f t="shared" si="102"/>
        <v>0</v>
      </c>
      <c r="N417" s="19">
        <f t="shared" si="102"/>
        <v>95</v>
      </c>
      <c r="O417" s="19">
        <f t="shared" si="102"/>
        <v>0</v>
      </c>
      <c r="P417" s="19">
        <f t="shared" si="102"/>
        <v>0</v>
      </c>
      <c r="Q417" s="19">
        <f t="shared" si="102"/>
        <v>0</v>
      </c>
      <c r="R417" s="19">
        <f t="shared" si="102"/>
        <v>0</v>
      </c>
      <c r="S417" s="19">
        <f t="shared" si="102"/>
        <v>0</v>
      </c>
      <c r="T417" s="19">
        <f t="shared" si="102"/>
        <v>0</v>
      </c>
      <c r="U417" s="19">
        <f t="shared" si="102"/>
        <v>0</v>
      </c>
      <c r="V417" s="19">
        <f t="shared" si="102"/>
        <v>0</v>
      </c>
      <c r="W417" s="19">
        <f>VLOOKUP(Z417,主线配置!F:G,2,FALSE)</f>
        <v>1000413</v>
      </c>
      <c r="X417" s="19">
        <f>VLOOKUP(Z417,主线配置!H:J,3,FALSE)</f>
        <v>48</v>
      </c>
      <c r="Y417" s="11" t="str">
        <f>VLOOKUP(Z417,主线配置!H:I,2,FALSE)</f>
        <v>食人花</v>
      </c>
      <c r="Z417" s="11">
        <f t="shared" si="100"/>
        <v>413</v>
      </c>
    </row>
    <row r="418" spans="1:26" s="11" customFormat="1" x14ac:dyDescent="0.15">
      <c r="A418" s="19">
        <f t="shared" si="97"/>
        <v>1000414</v>
      </c>
      <c r="B418" s="19">
        <f t="shared" si="101"/>
        <v>0</v>
      </c>
      <c r="C418" s="19">
        <f t="shared" si="101"/>
        <v>0</v>
      </c>
      <c r="D418" s="19">
        <f t="shared" si="101"/>
        <v>0</v>
      </c>
      <c r="E418" s="19">
        <f t="shared" si="101"/>
        <v>0</v>
      </c>
      <c r="F418" s="19">
        <f>VLOOKUP(Z418,主线配置!H:N,6,FALSE)</f>
        <v>30033</v>
      </c>
      <c r="G418" s="19">
        <f>VLOOKUP(Z418,主线配置!H:N,4,FALSE)</f>
        <v>26815</v>
      </c>
      <c r="H418" s="19">
        <f t="shared" si="96"/>
        <v>0</v>
      </c>
      <c r="I418" s="19">
        <f>VLOOKUP(Z418,主线配置!H:N,5,FALSE)</f>
        <v>17876</v>
      </c>
      <c r="J418" s="19">
        <f t="shared" si="102"/>
        <v>0</v>
      </c>
      <c r="K418" s="19">
        <f t="shared" si="102"/>
        <v>100</v>
      </c>
      <c r="L418" s="19">
        <f t="shared" si="102"/>
        <v>0</v>
      </c>
      <c r="M418" s="19">
        <f t="shared" si="102"/>
        <v>0</v>
      </c>
      <c r="N418" s="19">
        <f t="shared" si="102"/>
        <v>95</v>
      </c>
      <c r="O418" s="19">
        <f t="shared" si="102"/>
        <v>0</v>
      </c>
      <c r="P418" s="19">
        <f t="shared" si="102"/>
        <v>0</v>
      </c>
      <c r="Q418" s="19">
        <f t="shared" si="102"/>
        <v>0</v>
      </c>
      <c r="R418" s="19">
        <f t="shared" si="102"/>
        <v>0</v>
      </c>
      <c r="S418" s="19">
        <f t="shared" si="102"/>
        <v>0</v>
      </c>
      <c r="T418" s="19">
        <f t="shared" si="102"/>
        <v>0</v>
      </c>
      <c r="U418" s="19">
        <f t="shared" si="102"/>
        <v>0</v>
      </c>
      <c r="V418" s="19">
        <f t="shared" si="102"/>
        <v>0</v>
      </c>
      <c r="W418" s="19">
        <f>VLOOKUP(Z418,主线配置!F:G,2,FALSE)</f>
        <v>1000414</v>
      </c>
      <c r="X418" s="19">
        <f>VLOOKUP(Z418,主线配置!H:J,3,FALSE)</f>
        <v>48</v>
      </c>
      <c r="Y418" s="11" t="str">
        <f>VLOOKUP(Z418,主线配置!H:I,2,FALSE)</f>
        <v>食人花</v>
      </c>
      <c r="Z418" s="11">
        <f t="shared" si="100"/>
        <v>414</v>
      </c>
    </row>
    <row r="419" spans="1:26" s="11" customFormat="1" x14ac:dyDescent="0.15">
      <c r="A419" s="19">
        <f t="shared" si="97"/>
        <v>1000415</v>
      </c>
      <c r="B419" s="19">
        <f t="shared" si="101"/>
        <v>0</v>
      </c>
      <c r="C419" s="19">
        <f t="shared" si="101"/>
        <v>0</v>
      </c>
      <c r="D419" s="19">
        <f t="shared" si="101"/>
        <v>0</v>
      </c>
      <c r="E419" s="19">
        <f t="shared" si="101"/>
        <v>0</v>
      </c>
      <c r="F419" s="19">
        <f>VLOOKUP(Z419,主线配置!H:N,6,FALSE)</f>
        <v>35753</v>
      </c>
      <c r="G419" s="19">
        <f>VLOOKUP(Z419,主线配置!H:N,4,FALSE)</f>
        <v>22346</v>
      </c>
      <c r="H419" s="19">
        <f t="shared" si="96"/>
        <v>0</v>
      </c>
      <c r="I419" s="19">
        <f>VLOOKUP(Z419,主线配置!H:N,5,FALSE)</f>
        <v>22346</v>
      </c>
      <c r="J419" s="19">
        <f t="shared" si="102"/>
        <v>0</v>
      </c>
      <c r="K419" s="19">
        <f t="shared" si="102"/>
        <v>100</v>
      </c>
      <c r="L419" s="19">
        <f t="shared" si="102"/>
        <v>0</v>
      </c>
      <c r="M419" s="19">
        <f t="shared" si="102"/>
        <v>0</v>
      </c>
      <c r="N419" s="19">
        <f t="shared" si="102"/>
        <v>95</v>
      </c>
      <c r="O419" s="19">
        <f t="shared" si="102"/>
        <v>0</v>
      </c>
      <c r="P419" s="19">
        <f t="shared" si="102"/>
        <v>0</v>
      </c>
      <c r="Q419" s="19">
        <f t="shared" si="102"/>
        <v>0</v>
      </c>
      <c r="R419" s="19">
        <f t="shared" si="102"/>
        <v>0</v>
      </c>
      <c r="S419" s="19">
        <f t="shared" si="102"/>
        <v>0</v>
      </c>
      <c r="T419" s="19">
        <f t="shared" si="102"/>
        <v>0</v>
      </c>
      <c r="U419" s="19">
        <f t="shared" si="102"/>
        <v>0</v>
      </c>
      <c r="V419" s="19">
        <f t="shared" si="102"/>
        <v>0</v>
      </c>
      <c r="W419" s="19">
        <f>VLOOKUP(Z419,主线配置!F:G,2,FALSE)</f>
        <v>1000415</v>
      </c>
      <c r="X419" s="19">
        <f>VLOOKUP(Z419,主线配置!H:J,3,FALSE)</f>
        <v>48</v>
      </c>
      <c r="Y419" s="11" t="str">
        <f>VLOOKUP(Z419,主线配置!H:I,2,FALSE)</f>
        <v>小花精</v>
      </c>
      <c r="Z419" s="11">
        <f t="shared" si="100"/>
        <v>415</v>
      </c>
    </row>
    <row r="420" spans="1:26" s="11" customFormat="1" x14ac:dyDescent="0.15">
      <c r="A420" s="19">
        <f t="shared" si="97"/>
        <v>1000416</v>
      </c>
      <c r="B420" s="19">
        <f t="shared" si="101"/>
        <v>0</v>
      </c>
      <c r="C420" s="19">
        <f t="shared" si="101"/>
        <v>0</v>
      </c>
      <c r="D420" s="19">
        <f t="shared" si="101"/>
        <v>0</v>
      </c>
      <c r="E420" s="19">
        <f t="shared" si="101"/>
        <v>0</v>
      </c>
      <c r="F420" s="19">
        <f>VLOOKUP(Z420,主线配置!H:N,6,FALSE)</f>
        <v>31780</v>
      </c>
      <c r="G420" s="19">
        <f>VLOOKUP(Z420,主线配置!H:N,4,FALSE)</f>
        <v>24580</v>
      </c>
      <c r="H420" s="19">
        <f t="shared" si="96"/>
        <v>0</v>
      </c>
      <c r="I420" s="19">
        <f>VLOOKUP(Z420,主线配置!H:N,5,FALSE)</f>
        <v>22346</v>
      </c>
      <c r="J420" s="19">
        <f t="shared" si="102"/>
        <v>0</v>
      </c>
      <c r="K420" s="19">
        <f t="shared" si="102"/>
        <v>100</v>
      </c>
      <c r="L420" s="19">
        <f t="shared" si="102"/>
        <v>0</v>
      </c>
      <c r="M420" s="19">
        <f t="shared" si="102"/>
        <v>0</v>
      </c>
      <c r="N420" s="19">
        <f t="shared" si="102"/>
        <v>95</v>
      </c>
      <c r="O420" s="19">
        <f t="shared" si="102"/>
        <v>0</v>
      </c>
      <c r="P420" s="19">
        <f t="shared" si="102"/>
        <v>0</v>
      </c>
      <c r="Q420" s="19">
        <f t="shared" si="102"/>
        <v>0</v>
      </c>
      <c r="R420" s="19">
        <f t="shared" si="102"/>
        <v>0</v>
      </c>
      <c r="S420" s="19">
        <f t="shared" si="102"/>
        <v>0</v>
      </c>
      <c r="T420" s="19">
        <f t="shared" si="102"/>
        <v>0</v>
      </c>
      <c r="U420" s="19">
        <f t="shared" si="102"/>
        <v>0</v>
      </c>
      <c r="V420" s="19">
        <f t="shared" si="102"/>
        <v>0</v>
      </c>
      <c r="W420" s="19">
        <f>VLOOKUP(Z420,主线配置!F:G,2,FALSE)</f>
        <v>1000416</v>
      </c>
      <c r="X420" s="19">
        <f>VLOOKUP(Z420,主线配置!H:J,3,FALSE)</f>
        <v>48</v>
      </c>
      <c r="Y420" s="11" t="str">
        <f>VLOOKUP(Z420,主线配置!H:I,2,FALSE)</f>
        <v>毒蘑菇</v>
      </c>
      <c r="Z420" s="11">
        <f t="shared" si="100"/>
        <v>416</v>
      </c>
    </row>
    <row r="421" spans="1:26" s="11" customFormat="1" x14ac:dyDescent="0.15">
      <c r="A421" s="19">
        <f t="shared" si="97"/>
        <v>1000417</v>
      </c>
      <c r="B421" s="19">
        <f t="shared" si="101"/>
        <v>0</v>
      </c>
      <c r="C421" s="19">
        <f t="shared" si="101"/>
        <v>0</v>
      </c>
      <c r="D421" s="19">
        <f t="shared" si="101"/>
        <v>0</v>
      </c>
      <c r="E421" s="19">
        <f t="shared" si="101"/>
        <v>0</v>
      </c>
      <c r="F421" s="19">
        <f>VLOOKUP(Z421,主线配置!H:N,6,FALSE)</f>
        <v>35753</v>
      </c>
      <c r="G421" s="19">
        <f>VLOOKUP(Z421,主线配置!H:N,4,FALSE)</f>
        <v>22346</v>
      </c>
      <c r="H421" s="19">
        <f t="shared" si="96"/>
        <v>0</v>
      </c>
      <c r="I421" s="19">
        <f>VLOOKUP(Z421,主线配置!H:N,5,FALSE)</f>
        <v>22346</v>
      </c>
      <c r="J421" s="19">
        <f t="shared" si="102"/>
        <v>0</v>
      </c>
      <c r="K421" s="19">
        <f t="shared" si="102"/>
        <v>100</v>
      </c>
      <c r="L421" s="19">
        <f t="shared" si="102"/>
        <v>0</v>
      </c>
      <c r="M421" s="19">
        <f t="shared" si="102"/>
        <v>0</v>
      </c>
      <c r="N421" s="19">
        <f t="shared" si="102"/>
        <v>95</v>
      </c>
      <c r="O421" s="19">
        <f t="shared" si="102"/>
        <v>0</v>
      </c>
      <c r="P421" s="19">
        <f t="shared" si="102"/>
        <v>0</v>
      </c>
      <c r="Q421" s="19">
        <f t="shared" si="102"/>
        <v>0</v>
      </c>
      <c r="R421" s="19">
        <f t="shared" si="102"/>
        <v>0</v>
      </c>
      <c r="S421" s="19">
        <f t="shared" si="102"/>
        <v>0</v>
      </c>
      <c r="T421" s="19">
        <f t="shared" si="102"/>
        <v>0</v>
      </c>
      <c r="U421" s="19">
        <f t="shared" si="102"/>
        <v>0</v>
      </c>
      <c r="V421" s="19">
        <f t="shared" si="102"/>
        <v>0</v>
      </c>
      <c r="W421" s="19">
        <f>VLOOKUP(Z421,主线配置!F:G,2,FALSE)</f>
        <v>1000417</v>
      </c>
      <c r="X421" s="19">
        <f>VLOOKUP(Z421,主线配置!H:J,3,FALSE)</f>
        <v>48</v>
      </c>
      <c r="Y421" s="11" t="str">
        <f>VLOOKUP(Z421,主线配置!H:I,2,FALSE)</f>
        <v>小蘑菇</v>
      </c>
      <c r="Z421" s="11">
        <f t="shared" si="100"/>
        <v>417</v>
      </c>
    </row>
    <row r="422" spans="1:26" s="11" customFormat="1" x14ac:dyDescent="0.15">
      <c r="A422" s="19">
        <f t="shared" si="97"/>
        <v>1000418</v>
      </c>
      <c r="B422" s="19">
        <f t="shared" si="101"/>
        <v>0</v>
      </c>
      <c r="C422" s="19">
        <f t="shared" si="101"/>
        <v>0</v>
      </c>
      <c r="D422" s="19">
        <f t="shared" si="101"/>
        <v>0</v>
      </c>
      <c r="E422" s="19">
        <f t="shared" si="101"/>
        <v>0</v>
      </c>
      <c r="F422" s="19">
        <f>VLOOKUP(Z422,主线配置!H:N,6,FALSE)</f>
        <v>45287</v>
      </c>
      <c r="G422" s="19">
        <f>VLOOKUP(Z422,主线配置!H:N,4,FALSE)</f>
        <v>17876</v>
      </c>
      <c r="H422" s="19">
        <f t="shared" si="96"/>
        <v>0</v>
      </c>
      <c r="I422" s="19">
        <f>VLOOKUP(Z422,主线配置!H:N,5,FALSE)</f>
        <v>26815</v>
      </c>
      <c r="J422" s="19">
        <f t="shared" si="102"/>
        <v>0</v>
      </c>
      <c r="K422" s="19">
        <f t="shared" si="102"/>
        <v>100</v>
      </c>
      <c r="L422" s="19">
        <f t="shared" si="102"/>
        <v>0</v>
      </c>
      <c r="M422" s="19">
        <f t="shared" si="102"/>
        <v>0</v>
      </c>
      <c r="N422" s="19">
        <f t="shared" si="102"/>
        <v>95</v>
      </c>
      <c r="O422" s="19">
        <f t="shared" si="102"/>
        <v>0</v>
      </c>
      <c r="P422" s="19">
        <f t="shared" si="102"/>
        <v>0</v>
      </c>
      <c r="Q422" s="19">
        <f t="shared" si="102"/>
        <v>0</v>
      </c>
      <c r="R422" s="19">
        <f t="shared" si="102"/>
        <v>0</v>
      </c>
      <c r="S422" s="19">
        <f t="shared" si="102"/>
        <v>0</v>
      </c>
      <c r="T422" s="19">
        <f t="shared" si="102"/>
        <v>0</v>
      </c>
      <c r="U422" s="19">
        <f t="shared" si="102"/>
        <v>0</v>
      </c>
      <c r="V422" s="19">
        <f t="shared" si="102"/>
        <v>0</v>
      </c>
      <c r="W422" s="19">
        <f>VLOOKUP(Z422,主线配置!F:G,2,FALSE)</f>
        <v>1000418</v>
      </c>
      <c r="X422" s="19">
        <f>VLOOKUP(Z422,主线配置!H:J,3,FALSE)</f>
        <v>48</v>
      </c>
      <c r="Y422" s="11" t="str">
        <f>VLOOKUP(Z422,主线配置!H:I,2,FALSE)</f>
        <v>藤蔓怪</v>
      </c>
      <c r="Z422" s="11">
        <f t="shared" si="100"/>
        <v>418</v>
      </c>
    </row>
    <row r="423" spans="1:26" s="11" customFormat="1" x14ac:dyDescent="0.15">
      <c r="A423" s="19">
        <f t="shared" si="97"/>
        <v>1000419</v>
      </c>
      <c r="B423" s="19">
        <f t="shared" ref="B423:E438" si="103">B422</f>
        <v>0</v>
      </c>
      <c r="C423" s="19">
        <f t="shared" si="103"/>
        <v>0</v>
      </c>
      <c r="D423" s="19">
        <f t="shared" si="103"/>
        <v>0</v>
      </c>
      <c r="E423" s="19">
        <f t="shared" si="103"/>
        <v>0</v>
      </c>
      <c r="F423" s="19">
        <f>VLOOKUP(Z423,主线配置!H:N,6,FALSE)</f>
        <v>47671</v>
      </c>
      <c r="G423" s="19">
        <f>VLOOKUP(Z423,主线配置!H:N,4,FALSE)</f>
        <v>17876</v>
      </c>
      <c r="H423" s="19">
        <f t="shared" si="96"/>
        <v>0</v>
      </c>
      <c r="I423" s="19">
        <f>VLOOKUP(Z423,主线配置!H:N,5,FALSE)</f>
        <v>22346</v>
      </c>
      <c r="J423" s="19">
        <f t="shared" ref="J423:V438" si="104">J422</f>
        <v>0</v>
      </c>
      <c r="K423" s="19">
        <f t="shared" si="104"/>
        <v>100</v>
      </c>
      <c r="L423" s="19">
        <f t="shared" si="104"/>
        <v>0</v>
      </c>
      <c r="M423" s="19">
        <f t="shared" si="104"/>
        <v>0</v>
      </c>
      <c r="N423" s="19">
        <f t="shared" si="104"/>
        <v>95</v>
      </c>
      <c r="O423" s="19">
        <f t="shared" si="104"/>
        <v>0</v>
      </c>
      <c r="P423" s="19">
        <f t="shared" si="104"/>
        <v>0</v>
      </c>
      <c r="Q423" s="19">
        <f t="shared" si="104"/>
        <v>0</v>
      </c>
      <c r="R423" s="19">
        <f t="shared" si="104"/>
        <v>0</v>
      </c>
      <c r="S423" s="19">
        <f t="shared" si="104"/>
        <v>0</v>
      </c>
      <c r="T423" s="19">
        <f t="shared" si="104"/>
        <v>0</v>
      </c>
      <c r="U423" s="19">
        <f t="shared" si="104"/>
        <v>0</v>
      </c>
      <c r="V423" s="19">
        <f t="shared" si="104"/>
        <v>0</v>
      </c>
      <c r="W423" s="19">
        <f>VLOOKUP(Z423,主线配置!F:G,2,FALSE)</f>
        <v>1000419</v>
      </c>
      <c r="X423" s="19">
        <f>VLOOKUP(Z423,主线配置!H:J,3,FALSE)</f>
        <v>48</v>
      </c>
      <c r="Y423" s="11" t="str">
        <f>VLOOKUP(Z423,主线配置!H:I,2,FALSE)</f>
        <v>树妖</v>
      </c>
      <c r="Z423" s="11">
        <f t="shared" si="100"/>
        <v>419</v>
      </c>
    </row>
    <row r="424" spans="1:26" s="11" customFormat="1" x14ac:dyDescent="0.15">
      <c r="A424" s="19">
        <f t="shared" si="97"/>
        <v>1000420</v>
      </c>
      <c r="B424" s="19">
        <f t="shared" si="103"/>
        <v>0</v>
      </c>
      <c r="C424" s="19">
        <f t="shared" si="103"/>
        <v>0</v>
      </c>
      <c r="D424" s="19">
        <f t="shared" si="103"/>
        <v>0</v>
      </c>
      <c r="E424" s="19">
        <f t="shared" si="103"/>
        <v>0</v>
      </c>
      <c r="F424" s="19">
        <f>VLOOKUP(Z424,主线配置!H:N,6,FALSE)</f>
        <v>35753</v>
      </c>
      <c r="G424" s="19">
        <f>VLOOKUP(Z424,主线配置!H:N,4,FALSE)</f>
        <v>22346</v>
      </c>
      <c r="H424" s="19">
        <f t="shared" si="96"/>
        <v>0</v>
      </c>
      <c r="I424" s="19">
        <f>VLOOKUP(Z424,主线配置!H:N,5,FALSE)</f>
        <v>22346</v>
      </c>
      <c r="J424" s="19">
        <f t="shared" si="104"/>
        <v>0</v>
      </c>
      <c r="K424" s="19">
        <f t="shared" si="104"/>
        <v>100</v>
      </c>
      <c r="L424" s="19">
        <f t="shared" si="104"/>
        <v>0</v>
      </c>
      <c r="M424" s="19">
        <f t="shared" si="104"/>
        <v>0</v>
      </c>
      <c r="N424" s="19">
        <f t="shared" si="104"/>
        <v>95</v>
      </c>
      <c r="O424" s="19">
        <f t="shared" si="104"/>
        <v>0</v>
      </c>
      <c r="P424" s="19">
        <f t="shared" si="104"/>
        <v>0</v>
      </c>
      <c r="Q424" s="19">
        <f t="shared" si="104"/>
        <v>0</v>
      </c>
      <c r="R424" s="19">
        <f t="shared" si="104"/>
        <v>0</v>
      </c>
      <c r="S424" s="19">
        <f t="shared" si="104"/>
        <v>0</v>
      </c>
      <c r="T424" s="19">
        <f t="shared" si="104"/>
        <v>0</v>
      </c>
      <c r="U424" s="19">
        <f t="shared" si="104"/>
        <v>0</v>
      </c>
      <c r="V424" s="19">
        <f t="shared" si="104"/>
        <v>0</v>
      </c>
      <c r="W424" s="19">
        <f>VLOOKUP(Z424,主线配置!F:G,2,FALSE)</f>
        <v>1000420</v>
      </c>
      <c r="X424" s="19">
        <f>VLOOKUP(Z424,主线配置!H:J,3,FALSE)</f>
        <v>48</v>
      </c>
      <c r="Y424" s="11" t="str">
        <f>VLOOKUP(Z424,主线配置!H:I,2,FALSE)</f>
        <v>小花精</v>
      </c>
      <c r="Z424" s="11">
        <f t="shared" si="100"/>
        <v>420</v>
      </c>
    </row>
    <row r="425" spans="1:26" s="11" customFormat="1" x14ac:dyDescent="0.15">
      <c r="A425" s="19">
        <f t="shared" si="97"/>
        <v>1000421</v>
      </c>
      <c r="B425" s="19">
        <f t="shared" si="103"/>
        <v>0</v>
      </c>
      <c r="C425" s="19">
        <f t="shared" si="103"/>
        <v>0</v>
      </c>
      <c r="D425" s="19">
        <f t="shared" si="103"/>
        <v>0</v>
      </c>
      <c r="E425" s="19">
        <f t="shared" si="103"/>
        <v>0</v>
      </c>
      <c r="F425" s="19">
        <f>VLOOKUP(Z425,主线配置!H:N,6,FALSE)</f>
        <v>31780</v>
      </c>
      <c r="G425" s="19">
        <f>VLOOKUP(Z425,主线配置!H:N,4,FALSE)</f>
        <v>24580</v>
      </c>
      <c r="H425" s="19">
        <f t="shared" si="96"/>
        <v>0</v>
      </c>
      <c r="I425" s="19">
        <f>VLOOKUP(Z425,主线配置!H:N,5,FALSE)</f>
        <v>22346</v>
      </c>
      <c r="J425" s="19">
        <f t="shared" si="104"/>
        <v>0</v>
      </c>
      <c r="K425" s="19">
        <f t="shared" si="104"/>
        <v>100</v>
      </c>
      <c r="L425" s="19">
        <f t="shared" si="104"/>
        <v>0</v>
      </c>
      <c r="M425" s="19">
        <f t="shared" si="104"/>
        <v>0</v>
      </c>
      <c r="N425" s="19">
        <f t="shared" si="104"/>
        <v>95</v>
      </c>
      <c r="O425" s="19">
        <f t="shared" si="104"/>
        <v>0</v>
      </c>
      <c r="P425" s="19">
        <f t="shared" si="104"/>
        <v>0</v>
      </c>
      <c r="Q425" s="19">
        <f t="shared" si="104"/>
        <v>0</v>
      </c>
      <c r="R425" s="19">
        <f t="shared" si="104"/>
        <v>0</v>
      </c>
      <c r="S425" s="19">
        <f t="shared" si="104"/>
        <v>0</v>
      </c>
      <c r="T425" s="19">
        <f t="shared" si="104"/>
        <v>0</v>
      </c>
      <c r="U425" s="19">
        <f t="shared" si="104"/>
        <v>0</v>
      </c>
      <c r="V425" s="19">
        <f t="shared" si="104"/>
        <v>0</v>
      </c>
      <c r="W425" s="19">
        <f>VLOOKUP(Z425,主线配置!F:G,2,FALSE)</f>
        <v>1000421</v>
      </c>
      <c r="X425" s="19">
        <f>VLOOKUP(Z425,主线配置!H:J,3,FALSE)</f>
        <v>48</v>
      </c>
      <c r="Y425" s="11" t="str">
        <f>VLOOKUP(Z425,主线配置!H:I,2,FALSE)</f>
        <v>毒蘑菇</v>
      </c>
      <c r="Z425" s="11">
        <f t="shared" si="100"/>
        <v>421</v>
      </c>
    </row>
    <row r="426" spans="1:26" s="11" customFormat="1" x14ac:dyDescent="0.15">
      <c r="A426" s="19">
        <f t="shared" si="97"/>
        <v>1000422</v>
      </c>
      <c r="B426" s="19">
        <f t="shared" si="103"/>
        <v>0</v>
      </c>
      <c r="C426" s="19">
        <f t="shared" si="103"/>
        <v>0</v>
      </c>
      <c r="D426" s="19">
        <f t="shared" si="103"/>
        <v>0</v>
      </c>
      <c r="E426" s="19">
        <f t="shared" si="103"/>
        <v>0</v>
      </c>
      <c r="F426" s="19">
        <f>VLOOKUP(Z426,主线配置!H:N,6,FALSE)</f>
        <v>45287</v>
      </c>
      <c r="G426" s="19">
        <f>VLOOKUP(Z426,主线配置!H:N,4,FALSE)</f>
        <v>17876</v>
      </c>
      <c r="H426" s="19">
        <f t="shared" si="96"/>
        <v>0</v>
      </c>
      <c r="I426" s="19">
        <f>VLOOKUP(Z426,主线配置!H:N,5,FALSE)</f>
        <v>26815</v>
      </c>
      <c r="J426" s="19">
        <f t="shared" si="104"/>
        <v>0</v>
      </c>
      <c r="K426" s="19">
        <f t="shared" si="104"/>
        <v>100</v>
      </c>
      <c r="L426" s="19">
        <f t="shared" si="104"/>
        <v>0</v>
      </c>
      <c r="M426" s="19">
        <f t="shared" si="104"/>
        <v>0</v>
      </c>
      <c r="N426" s="19">
        <f t="shared" si="104"/>
        <v>95</v>
      </c>
      <c r="O426" s="19">
        <f t="shared" si="104"/>
        <v>0</v>
      </c>
      <c r="P426" s="19">
        <f t="shared" si="104"/>
        <v>0</v>
      </c>
      <c r="Q426" s="19">
        <f t="shared" si="104"/>
        <v>0</v>
      </c>
      <c r="R426" s="19">
        <f t="shared" si="104"/>
        <v>0</v>
      </c>
      <c r="S426" s="19">
        <f t="shared" si="104"/>
        <v>0</v>
      </c>
      <c r="T426" s="19">
        <f t="shared" si="104"/>
        <v>0</v>
      </c>
      <c r="U426" s="19">
        <f t="shared" si="104"/>
        <v>0</v>
      </c>
      <c r="V426" s="19">
        <f t="shared" si="104"/>
        <v>0</v>
      </c>
      <c r="W426" s="19">
        <f>VLOOKUP(Z426,主线配置!F:G,2,FALSE)</f>
        <v>1000422</v>
      </c>
      <c r="X426" s="19">
        <f>VLOOKUP(Z426,主线配置!H:J,3,FALSE)</f>
        <v>48</v>
      </c>
      <c r="Y426" s="11" t="str">
        <f>VLOOKUP(Z426,主线配置!H:I,2,FALSE)</f>
        <v>藤蔓怪</v>
      </c>
      <c r="Z426" s="11">
        <f t="shared" si="100"/>
        <v>422</v>
      </c>
    </row>
    <row r="427" spans="1:26" s="11" customFormat="1" x14ac:dyDescent="0.15">
      <c r="A427" s="19">
        <f t="shared" si="97"/>
        <v>1000423</v>
      </c>
      <c r="B427" s="19">
        <f t="shared" si="103"/>
        <v>0</v>
      </c>
      <c r="C427" s="19">
        <f t="shared" si="103"/>
        <v>0</v>
      </c>
      <c r="D427" s="19">
        <f t="shared" si="103"/>
        <v>0</v>
      </c>
      <c r="E427" s="19">
        <f t="shared" si="103"/>
        <v>0</v>
      </c>
      <c r="F427" s="19">
        <f>VLOOKUP(Z427,主线配置!H:N,6,FALSE)</f>
        <v>35753</v>
      </c>
      <c r="G427" s="19">
        <f>VLOOKUP(Z427,主线配置!H:N,4,FALSE)</f>
        <v>22346</v>
      </c>
      <c r="H427" s="19">
        <f t="shared" si="96"/>
        <v>0</v>
      </c>
      <c r="I427" s="19">
        <f>VLOOKUP(Z427,主线配置!H:N,5,FALSE)</f>
        <v>22346</v>
      </c>
      <c r="J427" s="19">
        <f t="shared" si="104"/>
        <v>0</v>
      </c>
      <c r="K427" s="19">
        <f t="shared" si="104"/>
        <v>100</v>
      </c>
      <c r="L427" s="19">
        <f t="shared" si="104"/>
        <v>0</v>
      </c>
      <c r="M427" s="19">
        <f t="shared" si="104"/>
        <v>0</v>
      </c>
      <c r="N427" s="19">
        <f t="shared" si="104"/>
        <v>95</v>
      </c>
      <c r="O427" s="19">
        <f t="shared" si="104"/>
        <v>0</v>
      </c>
      <c r="P427" s="19">
        <f t="shared" si="104"/>
        <v>0</v>
      </c>
      <c r="Q427" s="19">
        <f t="shared" si="104"/>
        <v>0</v>
      </c>
      <c r="R427" s="19">
        <f t="shared" si="104"/>
        <v>0</v>
      </c>
      <c r="S427" s="19">
        <f t="shared" si="104"/>
        <v>0</v>
      </c>
      <c r="T427" s="19">
        <f t="shared" si="104"/>
        <v>0</v>
      </c>
      <c r="U427" s="19">
        <f t="shared" si="104"/>
        <v>0</v>
      </c>
      <c r="V427" s="19">
        <f t="shared" si="104"/>
        <v>0</v>
      </c>
      <c r="W427" s="19">
        <f>VLOOKUP(Z427,主线配置!F:G,2,FALSE)</f>
        <v>1000423</v>
      </c>
      <c r="X427" s="19">
        <f>VLOOKUP(Z427,主线配置!H:J,3,FALSE)</f>
        <v>48</v>
      </c>
      <c r="Y427" s="11" t="str">
        <f>VLOOKUP(Z427,主线配置!H:I,2,FALSE)</f>
        <v>小蘑菇</v>
      </c>
      <c r="Z427" s="11">
        <f t="shared" si="100"/>
        <v>423</v>
      </c>
    </row>
    <row r="428" spans="1:26" s="11" customFormat="1" x14ac:dyDescent="0.15">
      <c r="A428" s="19">
        <f t="shared" si="97"/>
        <v>1000424</v>
      </c>
      <c r="B428" s="19">
        <f t="shared" si="103"/>
        <v>0</v>
      </c>
      <c r="C428" s="19">
        <f t="shared" si="103"/>
        <v>0</v>
      </c>
      <c r="D428" s="19">
        <f t="shared" si="103"/>
        <v>0</v>
      </c>
      <c r="E428" s="19">
        <f t="shared" si="103"/>
        <v>0</v>
      </c>
      <c r="F428" s="19">
        <f>VLOOKUP(Z428,主线配置!H:N,6,FALSE)</f>
        <v>31780</v>
      </c>
      <c r="G428" s="19">
        <f>VLOOKUP(Z428,主线配置!H:N,4,FALSE)</f>
        <v>24580</v>
      </c>
      <c r="H428" s="19">
        <f t="shared" si="96"/>
        <v>0</v>
      </c>
      <c r="I428" s="19">
        <f>VLOOKUP(Z428,主线配置!H:N,5,FALSE)</f>
        <v>22346</v>
      </c>
      <c r="J428" s="19">
        <f t="shared" si="104"/>
        <v>0</v>
      </c>
      <c r="K428" s="19">
        <f t="shared" si="104"/>
        <v>100</v>
      </c>
      <c r="L428" s="19">
        <f t="shared" si="104"/>
        <v>0</v>
      </c>
      <c r="M428" s="19">
        <f t="shared" si="104"/>
        <v>0</v>
      </c>
      <c r="N428" s="19">
        <f t="shared" si="104"/>
        <v>95</v>
      </c>
      <c r="O428" s="19">
        <f t="shared" si="104"/>
        <v>0</v>
      </c>
      <c r="P428" s="19">
        <f t="shared" si="104"/>
        <v>0</v>
      </c>
      <c r="Q428" s="19">
        <f t="shared" si="104"/>
        <v>0</v>
      </c>
      <c r="R428" s="19">
        <f t="shared" si="104"/>
        <v>0</v>
      </c>
      <c r="S428" s="19">
        <f t="shared" si="104"/>
        <v>0</v>
      </c>
      <c r="T428" s="19">
        <f t="shared" si="104"/>
        <v>0</v>
      </c>
      <c r="U428" s="19">
        <f t="shared" si="104"/>
        <v>0</v>
      </c>
      <c r="V428" s="19">
        <f t="shared" si="104"/>
        <v>0</v>
      </c>
      <c r="W428" s="19">
        <f>VLOOKUP(Z428,主线配置!F:G,2,FALSE)</f>
        <v>1000424</v>
      </c>
      <c r="X428" s="19">
        <f>VLOOKUP(Z428,主线配置!H:J,3,FALSE)</f>
        <v>48</v>
      </c>
      <c r="Y428" s="11" t="str">
        <f>VLOOKUP(Z428,主线配置!H:I,2,FALSE)</f>
        <v>毒蘑菇</v>
      </c>
      <c r="Z428" s="11">
        <f t="shared" si="100"/>
        <v>424</v>
      </c>
    </row>
    <row r="429" spans="1:26" s="11" customFormat="1" x14ac:dyDescent="0.15">
      <c r="A429" s="19">
        <f t="shared" si="97"/>
        <v>1000425</v>
      </c>
      <c r="B429" s="19">
        <f t="shared" si="103"/>
        <v>0</v>
      </c>
      <c r="C429" s="19">
        <f t="shared" si="103"/>
        <v>0</v>
      </c>
      <c r="D429" s="19">
        <f t="shared" si="103"/>
        <v>0</v>
      </c>
      <c r="E429" s="19">
        <f t="shared" si="103"/>
        <v>0</v>
      </c>
      <c r="F429" s="19">
        <f>VLOOKUP(Z429,主线配置!H:N,6,FALSE)</f>
        <v>45287</v>
      </c>
      <c r="G429" s="19">
        <f>VLOOKUP(Z429,主线配置!H:N,4,FALSE)</f>
        <v>17876</v>
      </c>
      <c r="H429" s="19">
        <f t="shared" si="96"/>
        <v>0</v>
      </c>
      <c r="I429" s="19">
        <f>VLOOKUP(Z429,主线配置!H:N,5,FALSE)</f>
        <v>26815</v>
      </c>
      <c r="J429" s="19">
        <f t="shared" si="104"/>
        <v>0</v>
      </c>
      <c r="K429" s="19">
        <f t="shared" si="104"/>
        <v>100</v>
      </c>
      <c r="L429" s="19">
        <f t="shared" si="104"/>
        <v>0</v>
      </c>
      <c r="M429" s="19">
        <f t="shared" si="104"/>
        <v>0</v>
      </c>
      <c r="N429" s="19">
        <f t="shared" si="104"/>
        <v>95</v>
      </c>
      <c r="O429" s="19">
        <f t="shared" si="104"/>
        <v>0</v>
      </c>
      <c r="P429" s="19">
        <f t="shared" si="104"/>
        <v>0</v>
      </c>
      <c r="Q429" s="19">
        <f t="shared" si="104"/>
        <v>0</v>
      </c>
      <c r="R429" s="19">
        <f t="shared" si="104"/>
        <v>0</v>
      </c>
      <c r="S429" s="19">
        <f t="shared" si="104"/>
        <v>0</v>
      </c>
      <c r="T429" s="19">
        <f t="shared" si="104"/>
        <v>0</v>
      </c>
      <c r="U429" s="19">
        <f t="shared" si="104"/>
        <v>0</v>
      </c>
      <c r="V429" s="19">
        <f t="shared" si="104"/>
        <v>0</v>
      </c>
      <c r="W429" s="19">
        <f>VLOOKUP(Z429,主线配置!F:G,2,FALSE)</f>
        <v>1000425</v>
      </c>
      <c r="X429" s="19">
        <f>VLOOKUP(Z429,主线配置!H:J,3,FALSE)</f>
        <v>48</v>
      </c>
      <c r="Y429" s="11" t="str">
        <f>VLOOKUP(Z429,主线配置!H:I,2,FALSE)</f>
        <v>藤蔓怪</v>
      </c>
      <c r="Z429" s="11">
        <f t="shared" si="100"/>
        <v>425</v>
      </c>
    </row>
    <row r="430" spans="1:26" s="11" customFormat="1" x14ac:dyDescent="0.15">
      <c r="A430" s="19">
        <f t="shared" si="97"/>
        <v>1000426</v>
      </c>
      <c r="B430" s="19">
        <f t="shared" si="103"/>
        <v>0</v>
      </c>
      <c r="C430" s="19">
        <f t="shared" si="103"/>
        <v>0</v>
      </c>
      <c r="D430" s="19">
        <f t="shared" si="103"/>
        <v>0</v>
      </c>
      <c r="E430" s="19">
        <f t="shared" si="103"/>
        <v>0</v>
      </c>
      <c r="F430" s="19">
        <f>VLOOKUP(Z430,主线配置!H:N,6,FALSE)</f>
        <v>35753</v>
      </c>
      <c r="G430" s="19">
        <f>VLOOKUP(Z430,主线配置!H:N,4,FALSE)</f>
        <v>22346</v>
      </c>
      <c r="H430" s="19">
        <f t="shared" si="96"/>
        <v>0</v>
      </c>
      <c r="I430" s="19">
        <f>VLOOKUP(Z430,主线配置!H:N,5,FALSE)</f>
        <v>22346</v>
      </c>
      <c r="J430" s="19">
        <f t="shared" si="104"/>
        <v>0</v>
      </c>
      <c r="K430" s="19">
        <f t="shared" si="104"/>
        <v>100</v>
      </c>
      <c r="L430" s="19">
        <f t="shared" si="104"/>
        <v>0</v>
      </c>
      <c r="M430" s="19">
        <f t="shared" si="104"/>
        <v>0</v>
      </c>
      <c r="N430" s="19">
        <f t="shared" si="104"/>
        <v>95</v>
      </c>
      <c r="O430" s="19">
        <f t="shared" si="104"/>
        <v>0</v>
      </c>
      <c r="P430" s="19">
        <f t="shared" si="104"/>
        <v>0</v>
      </c>
      <c r="Q430" s="19">
        <f t="shared" si="104"/>
        <v>0</v>
      </c>
      <c r="R430" s="19">
        <f t="shared" si="104"/>
        <v>0</v>
      </c>
      <c r="S430" s="19">
        <f t="shared" si="104"/>
        <v>0</v>
      </c>
      <c r="T430" s="19">
        <f t="shared" si="104"/>
        <v>0</v>
      </c>
      <c r="U430" s="19">
        <f t="shared" si="104"/>
        <v>0</v>
      </c>
      <c r="V430" s="19">
        <f t="shared" si="104"/>
        <v>0</v>
      </c>
      <c r="W430" s="19">
        <f>VLOOKUP(Z430,主线配置!F:G,2,FALSE)</f>
        <v>1000426</v>
      </c>
      <c r="X430" s="19">
        <f>VLOOKUP(Z430,主线配置!H:J,3,FALSE)</f>
        <v>48</v>
      </c>
      <c r="Y430" s="11" t="str">
        <f>VLOOKUP(Z430,主线配置!H:I,2,FALSE)</f>
        <v>小花精</v>
      </c>
      <c r="Z430" s="11">
        <f t="shared" si="100"/>
        <v>426</v>
      </c>
    </row>
    <row r="431" spans="1:26" s="11" customFormat="1" x14ac:dyDescent="0.15">
      <c r="A431" s="19">
        <f t="shared" si="97"/>
        <v>1000427</v>
      </c>
      <c r="B431" s="19">
        <f t="shared" si="103"/>
        <v>0</v>
      </c>
      <c r="C431" s="19">
        <f t="shared" si="103"/>
        <v>0</v>
      </c>
      <c r="D431" s="19">
        <f t="shared" si="103"/>
        <v>0</v>
      </c>
      <c r="E431" s="19">
        <f t="shared" si="103"/>
        <v>0</v>
      </c>
      <c r="F431" s="19">
        <f>VLOOKUP(Z431,主线配置!H:N,6,FALSE)</f>
        <v>35753</v>
      </c>
      <c r="G431" s="19">
        <f>VLOOKUP(Z431,主线配置!H:N,4,FALSE)</f>
        <v>22346</v>
      </c>
      <c r="H431" s="19">
        <f t="shared" si="96"/>
        <v>0</v>
      </c>
      <c r="I431" s="19">
        <f>VLOOKUP(Z431,主线配置!H:N,5,FALSE)</f>
        <v>22346</v>
      </c>
      <c r="J431" s="19">
        <f t="shared" si="104"/>
        <v>0</v>
      </c>
      <c r="K431" s="19">
        <f t="shared" si="104"/>
        <v>100</v>
      </c>
      <c r="L431" s="19">
        <f t="shared" si="104"/>
        <v>0</v>
      </c>
      <c r="M431" s="19">
        <f t="shared" si="104"/>
        <v>0</v>
      </c>
      <c r="N431" s="19">
        <f t="shared" si="104"/>
        <v>95</v>
      </c>
      <c r="O431" s="19">
        <f t="shared" si="104"/>
        <v>0</v>
      </c>
      <c r="P431" s="19">
        <f t="shared" si="104"/>
        <v>0</v>
      </c>
      <c r="Q431" s="19">
        <f t="shared" si="104"/>
        <v>0</v>
      </c>
      <c r="R431" s="19">
        <f t="shared" si="104"/>
        <v>0</v>
      </c>
      <c r="S431" s="19">
        <f t="shared" si="104"/>
        <v>0</v>
      </c>
      <c r="T431" s="19">
        <f t="shared" si="104"/>
        <v>0</v>
      </c>
      <c r="U431" s="19">
        <f t="shared" si="104"/>
        <v>0</v>
      </c>
      <c r="V431" s="19">
        <f t="shared" si="104"/>
        <v>0</v>
      </c>
      <c r="W431" s="19">
        <f>VLOOKUP(Z431,主线配置!F:G,2,FALSE)</f>
        <v>1000427</v>
      </c>
      <c r="X431" s="19">
        <f>VLOOKUP(Z431,主线配置!H:J,3,FALSE)</f>
        <v>48</v>
      </c>
      <c r="Y431" s="11" t="str">
        <f>VLOOKUP(Z431,主线配置!H:I,2,FALSE)</f>
        <v>小蘑菇</v>
      </c>
      <c r="Z431" s="11">
        <f t="shared" si="100"/>
        <v>427</v>
      </c>
    </row>
    <row r="432" spans="1:26" s="11" customFormat="1" x14ac:dyDescent="0.15">
      <c r="A432" s="19">
        <f t="shared" si="97"/>
        <v>1000428</v>
      </c>
      <c r="B432" s="19">
        <f t="shared" si="103"/>
        <v>0</v>
      </c>
      <c r="C432" s="19">
        <f t="shared" si="103"/>
        <v>0</v>
      </c>
      <c r="D432" s="19">
        <f t="shared" si="103"/>
        <v>0</v>
      </c>
      <c r="E432" s="19">
        <f t="shared" si="103"/>
        <v>0</v>
      </c>
      <c r="F432" s="19">
        <f>VLOOKUP(Z432,主线配置!H:N,6,FALSE)</f>
        <v>35753</v>
      </c>
      <c r="G432" s="19">
        <f>VLOOKUP(Z432,主线配置!H:N,4,FALSE)</f>
        <v>22346</v>
      </c>
      <c r="H432" s="19">
        <f t="shared" si="96"/>
        <v>0</v>
      </c>
      <c r="I432" s="19">
        <f>VLOOKUP(Z432,主线配置!H:N,5,FALSE)</f>
        <v>22346</v>
      </c>
      <c r="J432" s="19">
        <f t="shared" si="104"/>
        <v>0</v>
      </c>
      <c r="K432" s="19">
        <f t="shared" si="104"/>
        <v>100</v>
      </c>
      <c r="L432" s="19">
        <f t="shared" si="104"/>
        <v>0</v>
      </c>
      <c r="M432" s="19">
        <f t="shared" si="104"/>
        <v>0</v>
      </c>
      <c r="N432" s="19">
        <f t="shared" si="104"/>
        <v>95</v>
      </c>
      <c r="O432" s="19">
        <f t="shared" si="104"/>
        <v>0</v>
      </c>
      <c r="P432" s="19">
        <f t="shared" si="104"/>
        <v>0</v>
      </c>
      <c r="Q432" s="19">
        <f t="shared" si="104"/>
        <v>0</v>
      </c>
      <c r="R432" s="19">
        <f t="shared" si="104"/>
        <v>0</v>
      </c>
      <c r="S432" s="19">
        <f t="shared" si="104"/>
        <v>0</v>
      </c>
      <c r="T432" s="19">
        <f t="shared" si="104"/>
        <v>0</v>
      </c>
      <c r="U432" s="19">
        <f t="shared" si="104"/>
        <v>0</v>
      </c>
      <c r="V432" s="19">
        <f t="shared" si="104"/>
        <v>0</v>
      </c>
      <c r="W432" s="19">
        <f>VLOOKUP(Z432,主线配置!F:G,2,FALSE)</f>
        <v>1000428</v>
      </c>
      <c r="X432" s="19">
        <f>VLOOKUP(Z432,主线配置!H:J,3,FALSE)</f>
        <v>48</v>
      </c>
      <c r="Y432" s="11" t="str">
        <f>VLOOKUP(Z432,主线配置!H:I,2,FALSE)</f>
        <v>小蘑菇</v>
      </c>
      <c r="Z432" s="11">
        <f t="shared" si="100"/>
        <v>428</v>
      </c>
    </row>
    <row r="433" spans="1:26" s="11" customFormat="1" x14ac:dyDescent="0.15">
      <c r="A433" s="19">
        <f t="shared" si="97"/>
        <v>1000429</v>
      </c>
      <c r="B433" s="19">
        <f t="shared" si="103"/>
        <v>0</v>
      </c>
      <c r="C433" s="19">
        <f t="shared" si="103"/>
        <v>0</v>
      </c>
      <c r="D433" s="19">
        <f t="shared" si="103"/>
        <v>0</v>
      </c>
      <c r="E433" s="19">
        <f t="shared" si="103"/>
        <v>0</v>
      </c>
      <c r="F433" s="19">
        <f>VLOOKUP(Z433,主线配置!H:N,6,FALSE)</f>
        <v>28602</v>
      </c>
      <c r="G433" s="19">
        <f>VLOOKUP(Z433,主线配置!H:N,4,FALSE)</f>
        <v>26815</v>
      </c>
      <c r="H433" s="19">
        <f t="shared" si="96"/>
        <v>0</v>
      </c>
      <c r="I433" s="19">
        <f>VLOOKUP(Z433,主线配置!H:N,5,FALSE)</f>
        <v>22346</v>
      </c>
      <c r="J433" s="19">
        <f t="shared" si="104"/>
        <v>0</v>
      </c>
      <c r="K433" s="19">
        <f t="shared" si="104"/>
        <v>100</v>
      </c>
      <c r="L433" s="19">
        <f t="shared" si="104"/>
        <v>0</v>
      </c>
      <c r="M433" s="19">
        <f t="shared" si="104"/>
        <v>0</v>
      </c>
      <c r="N433" s="19">
        <f t="shared" si="104"/>
        <v>95</v>
      </c>
      <c r="O433" s="19">
        <f t="shared" si="104"/>
        <v>0</v>
      </c>
      <c r="P433" s="19">
        <f t="shared" si="104"/>
        <v>0</v>
      </c>
      <c r="Q433" s="19">
        <f t="shared" si="104"/>
        <v>0</v>
      </c>
      <c r="R433" s="19">
        <f t="shared" si="104"/>
        <v>0</v>
      </c>
      <c r="S433" s="19">
        <f t="shared" si="104"/>
        <v>0</v>
      </c>
      <c r="T433" s="19">
        <f t="shared" si="104"/>
        <v>0</v>
      </c>
      <c r="U433" s="19">
        <f t="shared" si="104"/>
        <v>0</v>
      </c>
      <c r="V433" s="19">
        <f t="shared" si="104"/>
        <v>0</v>
      </c>
      <c r="W433" s="19">
        <f>VLOOKUP(Z433,主线配置!F:G,2,FALSE)</f>
        <v>1000429</v>
      </c>
      <c r="X433" s="19">
        <f>VLOOKUP(Z433,主线配置!H:J,3,FALSE)</f>
        <v>48</v>
      </c>
      <c r="Y433" s="11" t="str">
        <f>VLOOKUP(Z433,主线配置!H:I,2,FALSE)</f>
        <v>黄蜂怪</v>
      </c>
      <c r="Z433" s="11">
        <f t="shared" si="100"/>
        <v>429</v>
      </c>
    </row>
    <row r="434" spans="1:26" s="11" customFormat="1" x14ac:dyDescent="0.15">
      <c r="A434" s="19">
        <f t="shared" si="97"/>
        <v>1000430</v>
      </c>
      <c r="B434" s="19">
        <f t="shared" si="103"/>
        <v>0</v>
      </c>
      <c r="C434" s="19">
        <f t="shared" si="103"/>
        <v>0</v>
      </c>
      <c r="D434" s="19">
        <f t="shared" si="103"/>
        <v>0</v>
      </c>
      <c r="E434" s="19">
        <f t="shared" si="103"/>
        <v>0</v>
      </c>
      <c r="F434" s="19">
        <f>VLOOKUP(Z434,主线配置!H:N,6,FALSE)</f>
        <v>45287</v>
      </c>
      <c r="G434" s="19">
        <f>VLOOKUP(Z434,主线配置!H:N,4,FALSE)</f>
        <v>17876</v>
      </c>
      <c r="H434" s="19">
        <f t="shared" si="96"/>
        <v>0</v>
      </c>
      <c r="I434" s="19">
        <f>VLOOKUP(Z434,主线配置!H:N,5,FALSE)</f>
        <v>26815</v>
      </c>
      <c r="J434" s="19">
        <f t="shared" si="104"/>
        <v>0</v>
      </c>
      <c r="K434" s="19">
        <f t="shared" si="104"/>
        <v>100</v>
      </c>
      <c r="L434" s="19">
        <f t="shared" si="104"/>
        <v>0</v>
      </c>
      <c r="M434" s="19">
        <f t="shared" si="104"/>
        <v>0</v>
      </c>
      <c r="N434" s="19">
        <f t="shared" si="104"/>
        <v>95</v>
      </c>
      <c r="O434" s="19">
        <f t="shared" si="104"/>
        <v>0</v>
      </c>
      <c r="P434" s="19">
        <f t="shared" si="104"/>
        <v>0</v>
      </c>
      <c r="Q434" s="19">
        <f t="shared" si="104"/>
        <v>0</v>
      </c>
      <c r="R434" s="19">
        <f t="shared" si="104"/>
        <v>0</v>
      </c>
      <c r="S434" s="19">
        <f t="shared" si="104"/>
        <v>0</v>
      </c>
      <c r="T434" s="19">
        <f t="shared" si="104"/>
        <v>0</v>
      </c>
      <c r="U434" s="19">
        <f t="shared" si="104"/>
        <v>0</v>
      </c>
      <c r="V434" s="19">
        <f t="shared" si="104"/>
        <v>0</v>
      </c>
      <c r="W434" s="19">
        <f>VLOOKUP(Z434,主线配置!F:G,2,FALSE)</f>
        <v>1000430</v>
      </c>
      <c r="X434" s="19">
        <f>VLOOKUP(Z434,主线配置!H:J,3,FALSE)</f>
        <v>48</v>
      </c>
      <c r="Y434" s="11" t="str">
        <f>VLOOKUP(Z434,主线配置!H:I,2,FALSE)</f>
        <v>藤蔓怪</v>
      </c>
      <c r="Z434" s="11">
        <f t="shared" si="100"/>
        <v>430</v>
      </c>
    </row>
    <row r="435" spans="1:26" s="11" customFormat="1" x14ac:dyDescent="0.15">
      <c r="A435" s="19">
        <f t="shared" si="97"/>
        <v>1000431</v>
      </c>
      <c r="B435" s="19">
        <f t="shared" si="103"/>
        <v>0</v>
      </c>
      <c r="C435" s="19">
        <f t="shared" si="103"/>
        <v>0</v>
      </c>
      <c r="D435" s="19">
        <f t="shared" si="103"/>
        <v>0</v>
      </c>
      <c r="E435" s="19">
        <f t="shared" si="103"/>
        <v>0</v>
      </c>
      <c r="F435" s="19">
        <f>VLOOKUP(Z435,主线配置!H:N,6,FALSE)</f>
        <v>35753</v>
      </c>
      <c r="G435" s="19">
        <f>VLOOKUP(Z435,主线配置!H:N,4,FALSE)</f>
        <v>22346</v>
      </c>
      <c r="H435" s="19">
        <f t="shared" si="96"/>
        <v>0</v>
      </c>
      <c r="I435" s="19">
        <f>VLOOKUP(Z435,主线配置!H:N,5,FALSE)</f>
        <v>22346</v>
      </c>
      <c r="J435" s="19">
        <f t="shared" si="104"/>
        <v>0</v>
      </c>
      <c r="K435" s="19">
        <f t="shared" si="104"/>
        <v>100</v>
      </c>
      <c r="L435" s="19">
        <f t="shared" si="104"/>
        <v>0</v>
      </c>
      <c r="M435" s="19">
        <f t="shared" si="104"/>
        <v>0</v>
      </c>
      <c r="N435" s="19">
        <f t="shared" si="104"/>
        <v>95</v>
      </c>
      <c r="O435" s="19">
        <f t="shared" si="104"/>
        <v>0</v>
      </c>
      <c r="P435" s="19">
        <f t="shared" si="104"/>
        <v>0</v>
      </c>
      <c r="Q435" s="19">
        <f t="shared" si="104"/>
        <v>0</v>
      </c>
      <c r="R435" s="19">
        <f t="shared" si="104"/>
        <v>0</v>
      </c>
      <c r="S435" s="19">
        <f t="shared" si="104"/>
        <v>0</v>
      </c>
      <c r="T435" s="19">
        <f t="shared" si="104"/>
        <v>0</v>
      </c>
      <c r="U435" s="19">
        <f t="shared" si="104"/>
        <v>0</v>
      </c>
      <c r="V435" s="19">
        <f t="shared" si="104"/>
        <v>0</v>
      </c>
      <c r="W435" s="19">
        <f>VLOOKUP(Z435,主线配置!F:G,2,FALSE)</f>
        <v>1000431</v>
      </c>
      <c r="X435" s="19">
        <f>VLOOKUP(Z435,主线配置!H:J,3,FALSE)</f>
        <v>48</v>
      </c>
      <c r="Y435" s="11" t="str">
        <f>VLOOKUP(Z435,主线配置!H:I,2,FALSE)</f>
        <v>小花精</v>
      </c>
      <c r="Z435" s="11">
        <f t="shared" si="100"/>
        <v>431</v>
      </c>
    </row>
    <row r="436" spans="1:26" s="11" customFormat="1" x14ac:dyDescent="0.15">
      <c r="A436" s="19">
        <f t="shared" si="97"/>
        <v>1000432</v>
      </c>
      <c r="B436" s="19">
        <f t="shared" si="103"/>
        <v>0</v>
      </c>
      <c r="C436" s="19">
        <f t="shared" si="103"/>
        <v>0</v>
      </c>
      <c r="D436" s="19">
        <f t="shared" si="103"/>
        <v>0</v>
      </c>
      <c r="E436" s="19">
        <f t="shared" si="103"/>
        <v>0</v>
      </c>
      <c r="F436" s="19">
        <f>VLOOKUP(Z436,主线配置!H:N,6,FALSE)</f>
        <v>45287</v>
      </c>
      <c r="G436" s="19">
        <f>VLOOKUP(Z436,主线配置!H:N,4,FALSE)</f>
        <v>17876</v>
      </c>
      <c r="H436" s="19">
        <f t="shared" si="96"/>
        <v>0</v>
      </c>
      <c r="I436" s="19">
        <f>VLOOKUP(Z436,主线配置!H:N,5,FALSE)</f>
        <v>26815</v>
      </c>
      <c r="J436" s="19">
        <f t="shared" si="104"/>
        <v>0</v>
      </c>
      <c r="K436" s="19">
        <f t="shared" si="104"/>
        <v>100</v>
      </c>
      <c r="L436" s="19">
        <f t="shared" si="104"/>
        <v>0</v>
      </c>
      <c r="M436" s="19">
        <f t="shared" si="104"/>
        <v>0</v>
      </c>
      <c r="N436" s="19">
        <f t="shared" si="104"/>
        <v>95</v>
      </c>
      <c r="O436" s="19">
        <f t="shared" si="104"/>
        <v>0</v>
      </c>
      <c r="P436" s="19">
        <f t="shared" si="104"/>
        <v>0</v>
      </c>
      <c r="Q436" s="19">
        <f t="shared" si="104"/>
        <v>0</v>
      </c>
      <c r="R436" s="19">
        <f t="shared" si="104"/>
        <v>0</v>
      </c>
      <c r="S436" s="19">
        <f t="shared" si="104"/>
        <v>0</v>
      </c>
      <c r="T436" s="19">
        <f t="shared" si="104"/>
        <v>0</v>
      </c>
      <c r="U436" s="19">
        <f t="shared" si="104"/>
        <v>0</v>
      </c>
      <c r="V436" s="19">
        <f t="shared" si="104"/>
        <v>0</v>
      </c>
      <c r="W436" s="19">
        <f>VLOOKUP(Z436,主线配置!F:G,2,FALSE)</f>
        <v>1000432</v>
      </c>
      <c r="X436" s="19">
        <f>VLOOKUP(Z436,主线配置!H:J,3,FALSE)</f>
        <v>48</v>
      </c>
      <c r="Y436" s="11" t="str">
        <f>VLOOKUP(Z436,主线配置!H:I,2,FALSE)</f>
        <v>藤蔓怪</v>
      </c>
      <c r="Z436" s="11">
        <f t="shared" si="100"/>
        <v>432</v>
      </c>
    </row>
    <row r="437" spans="1:26" s="11" customFormat="1" x14ac:dyDescent="0.15">
      <c r="A437" s="19">
        <f t="shared" si="97"/>
        <v>1000433</v>
      </c>
      <c r="B437" s="19">
        <f t="shared" si="103"/>
        <v>0</v>
      </c>
      <c r="C437" s="19">
        <f t="shared" si="103"/>
        <v>0</v>
      </c>
      <c r="D437" s="19">
        <f t="shared" si="103"/>
        <v>0</v>
      </c>
      <c r="E437" s="19">
        <f t="shared" si="103"/>
        <v>0</v>
      </c>
      <c r="F437" s="19">
        <f>VLOOKUP(Z437,主线配置!H:N,6,FALSE)</f>
        <v>44004</v>
      </c>
      <c r="G437" s="19">
        <f>VLOOKUP(Z437,主线配置!H:N,4,FALSE)</f>
        <v>18994</v>
      </c>
      <c r="H437" s="19">
        <f t="shared" si="96"/>
        <v>0</v>
      </c>
      <c r="I437" s="19">
        <f>VLOOKUP(Z437,主线配置!H:N,5,FALSE)</f>
        <v>22346</v>
      </c>
      <c r="J437" s="19">
        <f t="shared" si="104"/>
        <v>0</v>
      </c>
      <c r="K437" s="19">
        <f t="shared" si="104"/>
        <v>100</v>
      </c>
      <c r="L437" s="19">
        <f t="shared" si="104"/>
        <v>0</v>
      </c>
      <c r="M437" s="19">
        <f t="shared" si="104"/>
        <v>0</v>
      </c>
      <c r="N437" s="19">
        <f t="shared" si="104"/>
        <v>95</v>
      </c>
      <c r="O437" s="19">
        <f t="shared" si="104"/>
        <v>0</v>
      </c>
      <c r="P437" s="19">
        <f t="shared" si="104"/>
        <v>0</v>
      </c>
      <c r="Q437" s="19">
        <f t="shared" si="104"/>
        <v>0</v>
      </c>
      <c r="R437" s="19">
        <f t="shared" si="104"/>
        <v>0</v>
      </c>
      <c r="S437" s="19">
        <f t="shared" si="104"/>
        <v>0</v>
      </c>
      <c r="T437" s="19">
        <f t="shared" si="104"/>
        <v>0</v>
      </c>
      <c r="U437" s="19">
        <f t="shared" si="104"/>
        <v>0</v>
      </c>
      <c r="V437" s="19">
        <f t="shared" si="104"/>
        <v>0</v>
      </c>
      <c r="W437" s="19">
        <f>VLOOKUP(Z437,主线配置!F:G,2,FALSE)</f>
        <v>1000433</v>
      </c>
      <c r="X437" s="19">
        <f>VLOOKUP(Z437,主线配置!H:J,3,FALSE)</f>
        <v>48</v>
      </c>
      <c r="Y437" s="11" t="str">
        <f>VLOOKUP(Z437,主线配置!H:I,2,FALSE)</f>
        <v>甲虫精</v>
      </c>
      <c r="Z437" s="11">
        <f t="shared" si="100"/>
        <v>433</v>
      </c>
    </row>
    <row r="438" spans="1:26" s="11" customFormat="1" x14ac:dyDescent="0.15">
      <c r="A438" s="19">
        <f t="shared" si="97"/>
        <v>1000434</v>
      </c>
      <c r="B438" s="19">
        <f t="shared" si="103"/>
        <v>0</v>
      </c>
      <c r="C438" s="19">
        <f t="shared" si="103"/>
        <v>0</v>
      </c>
      <c r="D438" s="19">
        <f t="shared" si="103"/>
        <v>0</v>
      </c>
      <c r="E438" s="19">
        <f t="shared" si="103"/>
        <v>0</v>
      </c>
      <c r="F438" s="19">
        <f>VLOOKUP(Z438,主线配置!H:N,6,FALSE)</f>
        <v>35753</v>
      </c>
      <c r="G438" s="19">
        <f>VLOOKUP(Z438,主线配置!H:N,4,FALSE)</f>
        <v>22346</v>
      </c>
      <c r="H438" s="19">
        <f t="shared" si="96"/>
        <v>0</v>
      </c>
      <c r="I438" s="19">
        <f>VLOOKUP(Z438,主线配置!H:N,5,FALSE)</f>
        <v>22346</v>
      </c>
      <c r="J438" s="19">
        <f t="shared" si="104"/>
        <v>0</v>
      </c>
      <c r="K438" s="19">
        <f t="shared" si="104"/>
        <v>100</v>
      </c>
      <c r="L438" s="19">
        <f t="shared" si="104"/>
        <v>0</v>
      </c>
      <c r="M438" s="19">
        <f t="shared" si="104"/>
        <v>0</v>
      </c>
      <c r="N438" s="19">
        <f t="shared" si="104"/>
        <v>95</v>
      </c>
      <c r="O438" s="19">
        <f t="shared" si="104"/>
        <v>0</v>
      </c>
      <c r="P438" s="19">
        <f t="shared" si="104"/>
        <v>0</v>
      </c>
      <c r="Q438" s="19">
        <f t="shared" si="104"/>
        <v>0</v>
      </c>
      <c r="R438" s="19">
        <f t="shared" si="104"/>
        <v>0</v>
      </c>
      <c r="S438" s="19">
        <f t="shared" si="104"/>
        <v>0</v>
      </c>
      <c r="T438" s="19">
        <f t="shared" si="104"/>
        <v>0</v>
      </c>
      <c r="U438" s="19">
        <f t="shared" si="104"/>
        <v>0</v>
      </c>
      <c r="V438" s="19">
        <f t="shared" si="104"/>
        <v>0</v>
      </c>
      <c r="W438" s="19">
        <f>VLOOKUP(Z438,主线配置!F:G,2,FALSE)</f>
        <v>1000434</v>
      </c>
      <c r="X438" s="19">
        <f>VLOOKUP(Z438,主线配置!H:J,3,FALSE)</f>
        <v>48</v>
      </c>
      <c r="Y438" s="11" t="str">
        <f>VLOOKUP(Z438,主线配置!H:I,2,FALSE)</f>
        <v>小花精</v>
      </c>
      <c r="Z438" s="11">
        <f t="shared" si="100"/>
        <v>434</v>
      </c>
    </row>
    <row r="439" spans="1:26" s="11" customFormat="1" x14ac:dyDescent="0.15">
      <c r="A439" s="19">
        <f t="shared" si="97"/>
        <v>1000435</v>
      </c>
      <c r="B439" s="19">
        <f t="shared" ref="B439:E454" si="105">B438</f>
        <v>0</v>
      </c>
      <c r="C439" s="19">
        <f t="shared" si="105"/>
        <v>0</v>
      </c>
      <c r="D439" s="19">
        <f t="shared" si="105"/>
        <v>0</v>
      </c>
      <c r="E439" s="19">
        <f t="shared" si="105"/>
        <v>0</v>
      </c>
      <c r="F439" s="19">
        <f>VLOOKUP(Z439,主线配置!H:N,6,FALSE)</f>
        <v>30033</v>
      </c>
      <c r="G439" s="19">
        <f>VLOOKUP(Z439,主线配置!H:N,4,FALSE)</f>
        <v>26815</v>
      </c>
      <c r="H439" s="19">
        <f t="shared" si="96"/>
        <v>0</v>
      </c>
      <c r="I439" s="19">
        <f>VLOOKUP(Z439,主线配置!H:N,5,FALSE)</f>
        <v>17876</v>
      </c>
      <c r="J439" s="19">
        <f t="shared" ref="J439:V454" si="106">J438</f>
        <v>0</v>
      </c>
      <c r="K439" s="19">
        <f t="shared" si="106"/>
        <v>100</v>
      </c>
      <c r="L439" s="19">
        <f t="shared" si="106"/>
        <v>0</v>
      </c>
      <c r="M439" s="19">
        <f t="shared" si="106"/>
        <v>0</v>
      </c>
      <c r="N439" s="19">
        <f t="shared" si="106"/>
        <v>95</v>
      </c>
      <c r="O439" s="19">
        <f t="shared" si="106"/>
        <v>0</v>
      </c>
      <c r="P439" s="19">
        <f t="shared" si="106"/>
        <v>0</v>
      </c>
      <c r="Q439" s="19">
        <f t="shared" si="106"/>
        <v>0</v>
      </c>
      <c r="R439" s="19">
        <f t="shared" si="106"/>
        <v>0</v>
      </c>
      <c r="S439" s="19">
        <f t="shared" si="106"/>
        <v>0</v>
      </c>
      <c r="T439" s="19">
        <f t="shared" si="106"/>
        <v>0</v>
      </c>
      <c r="U439" s="19">
        <f t="shared" si="106"/>
        <v>0</v>
      </c>
      <c r="V439" s="19">
        <f t="shared" si="106"/>
        <v>0</v>
      </c>
      <c r="W439" s="19">
        <f>VLOOKUP(Z439,主线配置!F:G,2,FALSE)</f>
        <v>1000435</v>
      </c>
      <c r="X439" s="19">
        <f>VLOOKUP(Z439,主线配置!H:J,3,FALSE)</f>
        <v>48</v>
      </c>
      <c r="Y439" s="11" t="str">
        <f>VLOOKUP(Z439,主线配置!H:I,2,FALSE)</f>
        <v>食人花</v>
      </c>
      <c r="Z439" s="11">
        <f t="shared" si="100"/>
        <v>435</v>
      </c>
    </row>
    <row r="440" spans="1:26" s="11" customFormat="1" x14ac:dyDescent="0.15">
      <c r="A440" s="19">
        <f t="shared" si="97"/>
        <v>1000436</v>
      </c>
      <c r="B440" s="19">
        <f t="shared" si="105"/>
        <v>0</v>
      </c>
      <c r="C440" s="19">
        <f t="shared" si="105"/>
        <v>0</v>
      </c>
      <c r="D440" s="19">
        <f t="shared" si="105"/>
        <v>0</v>
      </c>
      <c r="E440" s="19">
        <f t="shared" si="105"/>
        <v>0</v>
      </c>
      <c r="F440" s="19">
        <f>VLOOKUP(Z440,主线配置!H:N,6,FALSE)</f>
        <v>31780</v>
      </c>
      <c r="G440" s="19">
        <f>VLOOKUP(Z440,主线配置!H:N,4,FALSE)</f>
        <v>24580</v>
      </c>
      <c r="H440" s="19">
        <f t="shared" si="96"/>
        <v>0</v>
      </c>
      <c r="I440" s="19">
        <f>VLOOKUP(Z440,主线配置!H:N,5,FALSE)</f>
        <v>22346</v>
      </c>
      <c r="J440" s="19">
        <f t="shared" si="106"/>
        <v>0</v>
      </c>
      <c r="K440" s="19">
        <f t="shared" si="106"/>
        <v>100</v>
      </c>
      <c r="L440" s="19">
        <f t="shared" si="106"/>
        <v>0</v>
      </c>
      <c r="M440" s="19">
        <f t="shared" si="106"/>
        <v>0</v>
      </c>
      <c r="N440" s="19">
        <f t="shared" si="106"/>
        <v>95</v>
      </c>
      <c r="O440" s="19">
        <f t="shared" si="106"/>
        <v>0</v>
      </c>
      <c r="P440" s="19">
        <f t="shared" si="106"/>
        <v>0</v>
      </c>
      <c r="Q440" s="19">
        <f t="shared" si="106"/>
        <v>0</v>
      </c>
      <c r="R440" s="19">
        <f t="shared" si="106"/>
        <v>0</v>
      </c>
      <c r="S440" s="19">
        <f t="shared" si="106"/>
        <v>0</v>
      </c>
      <c r="T440" s="19">
        <f t="shared" si="106"/>
        <v>0</v>
      </c>
      <c r="U440" s="19">
        <f t="shared" si="106"/>
        <v>0</v>
      </c>
      <c r="V440" s="19">
        <f t="shared" si="106"/>
        <v>0</v>
      </c>
      <c r="W440" s="19">
        <f>VLOOKUP(Z440,主线配置!F:G,2,FALSE)</f>
        <v>1000436</v>
      </c>
      <c r="X440" s="19">
        <f>VLOOKUP(Z440,主线配置!H:J,3,FALSE)</f>
        <v>48</v>
      </c>
      <c r="Y440" s="11" t="str">
        <f>VLOOKUP(Z440,主线配置!H:I,2,FALSE)</f>
        <v>毒蘑菇</v>
      </c>
      <c r="Z440" s="11">
        <f t="shared" si="100"/>
        <v>436</v>
      </c>
    </row>
    <row r="441" spans="1:26" s="11" customFormat="1" x14ac:dyDescent="0.15">
      <c r="A441" s="19">
        <f t="shared" si="97"/>
        <v>1000437</v>
      </c>
      <c r="B441" s="19">
        <f t="shared" si="105"/>
        <v>0</v>
      </c>
      <c r="C441" s="19">
        <f t="shared" si="105"/>
        <v>0</v>
      </c>
      <c r="D441" s="19">
        <f t="shared" si="105"/>
        <v>0</v>
      </c>
      <c r="E441" s="19">
        <f t="shared" si="105"/>
        <v>0</v>
      </c>
      <c r="F441" s="19">
        <f>VLOOKUP(Z441,主线配置!H:N,6,FALSE)</f>
        <v>35753</v>
      </c>
      <c r="G441" s="19">
        <f>VLOOKUP(Z441,主线配置!H:N,4,FALSE)</f>
        <v>22346</v>
      </c>
      <c r="H441" s="19">
        <f t="shared" si="96"/>
        <v>0</v>
      </c>
      <c r="I441" s="19">
        <f>VLOOKUP(Z441,主线配置!H:N,5,FALSE)</f>
        <v>22346</v>
      </c>
      <c r="J441" s="19">
        <f t="shared" si="106"/>
        <v>0</v>
      </c>
      <c r="K441" s="19">
        <f t="shared" si="106"/>
        <v>100</v>
      </c>
      <c r="L441" s="19">
        <f t="shared" si="106"/>
        <v>0</v>
      </c>
      <c r="M441" s="19">
        <f t="shared" si="106"/>
        <v>0</v>
      </c>
      <c r="N441" s="19">
        <f t="shared" si="106"/>
        <v>95</v>
      </c>
      <c r="O441" s="19">
        <f t="shared" si="106"/>
        <v>0</v>
      </c>
      <c r="P441" s="19">
        <f t="shared" si="106"/>
        <v>0</v>
      </c>
      <c r="Q441" s="19">
        <f t="shared" si="106"/>
        <v>0</v>
      </c>
      <c r="R441" s="19">
        <f t="shared" si="106"/>
        <v>0</v>
      </c>
      <c r="S441" s="19">
        <f t="shared" si="106"/>
        <v>0</v>
      </c>
      <c r="T441" s="19">
        <f t="shared" si="106"/>
        <v>0</v>
      </c>
      <c r="U441" s="19">
        <f t="shared" si="106"/>
        <v>0</v>
      </c>
      <c r="V441" s="19">
        <f t="shared" si="106"/>
        <v>0</v>
      </c>
      <c r="W441" s="19">
        <f>VLOOKUP(Z441,主线配置!F:G,2,FALSE)</f>
        <v>1000437</v>
      </c>
      <c r="X441" s="19">
        <f>VLOOKUP(Z441,主线配置!H:J,3,FALSE)</f>
        <v>48</v>
      </c>
      <c r="Y441" s="11" t="str">
        <f>VLOOKUP(Z441,主线配置!H:I,2,FALSE)</f>
        <v>小蘑菇</v>
      </c>
      <c r="Z441" s="11">
        <f t="shared" si="100"/>
        <v>437</v>
      </c>
    </row>
    <row r="442" spans="1:26" s="11" customFormat="1" x14ac:dyDescent="0.15">
      <c r="A442" s="19">
        <f t="shared" si="97"/>
        <v>1000438</v>
      </c>
      <c r="B442" s="19">
        <f t="shared" si="105"/>
        <v>0</v>
      </c>
      <c r="C442" s="19">
        <f t="shared" si="105"/>
        <v>0</v>
      </c>
      <c r="D442" s="19">
        <f t="shared" si="105"/>
        <v>0</v>
      </c>
      <c r="E442" s="19">
        <f t="shared" si="105"/>
        <v>0</v>
      </c>
      <c r="F442" s="19">
        <f>VLOOKUP(Z442,主线配置!H:N,6,FALSE)</f>
        <v>28602</v>
      </c>
      <c r="G442" s="19">
        <f>VLOOKUP(Z442,主线配置!H:N,4,FALSE)</f>
        <v>26815</v>
      </c>
      <c r="H442" s="19">
        <f t="shared" si="96"/>
        <v>0</v>
      </c>
      <c r="I442" s="19">
        <f>VLOOKUP(Z442,主线配置!H:N,5,FALSE)</f>
        <v>22346</v>
      </c>
      <c r="J442" s="19">
        <f t="shared" si="106"/>
        <v>0</v>
      </c>
      <c r="K442" s="19">
        <f t="shared" si="106"/>
        <v>100</v>
      </c>
      <c r="L442" s="19">
        <f t="shared" si="106"/>
        <v>0</v>
      </c>
      <c r="M442" s="19">
        <f t="shared" si="106"/>
        <v>0</v>
      </c>
      <c r="N442" s="19">
        <f t="shared" si="106"/>
        <v>95</v>
      </c>
      <c r="O442" s="19">
        <f t="shared" si="106"/>
        <v>0</v>
      </c>
      <c r="P442" s="19">
        <f t="shared" si="106"/>
        <v>0</v>
      </c>
      <c r="Q442" s="19">
        <f t="shared" si="106"/>
        <v>0</v>
      </c>
      <c r="R442" s="19">
        <f t="shared" si="106"/>
        <v>0</v>
      </c>
      <c r="S442" s="19">
        <f t="shared" si="106"/>
        <v>0</v>
      </c>
      <c r="T442" s="19">
        <f t="shared" si="106"/>
        <v>0</v>
      </c>
      <c r="U442" s="19">
        <f t="shared" si="106"/>
        <v>0</v>
      </c>
      <c r="V442" s="19">
        <f t="shared" si="106"/>
        <v>0</v>
      </c>
      <c r="W442" s="19">
        <f>VLOOKUP(Z442,主线配置!F:G,2,FALSE)</f>
        <v>1000438</v>
      </c>
      <c r="X442" s="19">
        <f>VLOOKUP(Z442,主线配置!H:J,3,FALSE)</f>
        <v>48</v>
      </c>
      <c r="Y442" s="11" t="str">
        <f>VLOOKUP(Z442,主线配置!H:I,2,FALSE)</f>
        <v>黄蜂怪</v>
      </c>
      <c r="Z442" s="11">
        <f t="shared" si="100"/>
        <v>438</v>
      </c>
    </row>
    <row r="443" spans="1:26" s="11" customFormat="1" x14ac:dyDescent="0.15">
      <c r="A443" s="19">
        <f t="shared" si="97"/>
        <v>1000439</v>
      </c>
      <c r="B443" s="19">
        <f t="shared" si="105"/>
        <v>0</v>
      </c>
      <c r="C443" s="19">
        <f t="shared" si="105"/>
        <v>0</v>
      </c>
      <c r="D443" s="19">
        <f t="shared" si="105"/>
        <v>0</v>
      </c>
      <c r="E443" s="19">
        <f t="shared" si="105"/>
        <v>0</v>
      </c>
      <c r="F443" s="19">
        <f>VLOOKUP(Z443,主线配置!H:N,6,FALSE)</f>
        <v>30033</v>
      </c>
      <c r="G443" s="19">
        <f>VLOOKUP(Z443,主线配置!H:N,4,FALSE)</f>
        <v>26815</v>
      </c>
      <c r="H443" s="19">
        <f t="shared" si="96"/>
        <v>0</v>
      </c>
      <c r="I443" s="19">
        <f>VLOOKUP(Z443,主线配置!H:N,5,FALSE)</f>
        <v>17876</v>
      </c>
      <c r="J443" s="19">
        <f t="shared" si="106"/>
        <v>0</v>
      </c>
      <c r="K443" s="19">
        <f t="shared" si="106"/>
        <v>100</v>
      </c>
      <c r="L443" s="19">
        <f t="shared" si="106"/>
        <v>0</v>
      </c>
      <c r="M443" s="19">
        <f t="shared" si="106"/>
        <v>0</v>
      </c>
      <c r="N443" s="19">
        <f t="shared" si="106"/>
        <v>95</v>
      </c>
      <c r="O443" s="19">
        <f t="shared" si="106"/>
        <v>0</v>
      </c>
      <c r="P443" s="19">
        <f t="shared" si="106"/>
        <v>0</v>
      </c>
      <c r="Q443" s="19">
        <f t="shared" si="106"/>
        <v>0</v>
      </c>
      <c r="R443" s="19">
        <f t="shared" si="106"/>
        <v>0</v>
      </c>
      <c r="S443" s="19">
        <f t="shared" si="106"/>
        <v>0</v>
      </c>
      <c r="T443" s="19">
        <f t="shared" si="106"/>
        <v>0</v>
      </c>
      <c r="U443" s="19">
        <f t="shared" si="106"/>
        <v>0</v>
      </c>
      <c r="V443" s="19">
        <f t="shared" si="106"/>
        <v>0</v>
      </c>
      <c r="W443" s="19">
        <f>VLOOKUP(Z443,主线配置!F:G,2,FALSE)</f>
        <v>1000439</v>
      </c>
      <c r="X443" s="19">
        <f>VLOOKUP(Z443,主线配置!H:J,3,FALSE)</f>
        <v>48</v>
      </c>
      <c r="Y443" s="11" t="str">
        <f>VLOOKUP(Z443,主线配置!H:I,2,FALSE)</f>
        <v>食人花</v>
      </c>
      <c r="Z443" s="11">
        <f t="shared" si="100"/>
        <v>439</v>
      </c>
    </row>
    <row r="444" spans="1:26" s="11" customFormat="1" x14ac:dyDescent="0.15">
      <c r="A444" s="19">
        <f t="shared" si="97"/>
        <v>1000440</v>
      </c>
      <c r="B444" s="19">
        <f t="shared" si="105"/>
        <v>0</v>
      </c>
      <c r="C444" s="19">
        <f t="shared" si="105"/>
        <v>0</v>
      </c>
      <c r="D444" s="19">
        <f t="shared" si="105"/>
        <v>0</v>
      </c>
      <c r="E444" s="19">
        <f t="shared" si="105"/>
        <v>0</v>
      </c>
      <c r="F444" s="19">
        <f>VLOOKUP(Z444,主线配置!H:N,6,FALSE)</f>
        <v>44004</v>
      </c>
      <c r="G444" s="19">
        <f>VLOOKUP(Z444,主线配置!H:N,4,FALSE)</f>
        <v>18994</v>
      </c>
      <c r="H444" s="19">
        <f t="shared" si="96"/>
        <v>0</v>
      </c>
      <c r="I444" s="19">
        <f>VLOOKUP(Z444,主线配置!H:N,5,FALSE)</f>
        <v>22346</v>
      </c>
      <c r="J444" s="19">
        <f t="shared" si="106"/>
        <v>0</v>
      </c>
      <c r="K444" s="19">
        <f t="shared" si="106"/>
        <v>100</v>
      </c>
      <c r="L444" s="19">
        <f t="shared" si="106"/>
        <v>0</v>
      </c>
      <c r="M444" s="19">
        <f t="shared" si="106"/>
        <v>0</v>
      </c>
      <c r="N444" s="19">
        <f t="shared" si="106"/>
        <v>95</v>
      </c>
      <c r="O444" s="19">
        <f t="shared" si="106"/>
        <v>0</v>
      </c>
      <c r="P444" s="19">
        <f t="shared" si="106"/>
        <v>0</v>
      </c>
      <c r="Q444" s="19">
        <f t="shared" si="106"/>
        <v>0</v>
      </c>
      <c r="R444" s="19">
        <f t="shared" si="106"/>
        <v>0</v>
      </c>
      <c r="S444" s="19">
        <f t="shared" si="106"/>
        <v>0</v>
      </c>
      <c r="T444" s="19">
        <f t="shared" si="106"/>
        <v>0</v>
      </c>
      <c r="U444" s="19">
        <f t="shared" si="106"/>
        <v>0</v>
      </c>
      <c r="V444" s="19">
        <f t="shared" si="106"/>
        <v>0</v>
      </c>
      <c r="W444" s="19">
        <f>VLOOKUP(Z444,主线配置!F:G,2,FALSE)</f>
        <v>1000440</v>
      </c>
      <c r="X444" s="19">
        <f>VLOOKUP(Z444,主线配置!H:J,3,FALSE)</f>
        <v>48</v>
      </c>
      <c r="Y444" s="11" t="str">
        <f>VLOOKUP(Z444,主线配置!H:I,2,FALSE)</f>
        <v>甲虫精</v>
      </c>
      <c r="Z444" s="11">
        <f t="shared" si="100"/>
        <v>440</v>
      </c>
    </row>
    <row r="445" spans="1:26" s="11" customFormat="1" x14ac:dyDescent="0.15">
      <c r="A445" s="19">
        <f t="shared" si="97"/>
        <v>1000441</v>
      </c>
      <c r="B445" s="19">
        <f t="shared" si="105"/>
        <v>0</v>
      </c>
      <c r="C445" s="19">
        <f t="shared" si="105"/>
        <v>0</v>
      </c>
      <c r="D445" s="19">
        <f t="shared" si="105"/>
        <v>0</v>
      </c>
      <c r="E445" s="19">
        <f t="shared" si="105"/>
        <v>0</v>
      </c>
      <c r="F445" s="19">
        <f>VLOOKUP(Z445,主线配置!H:N,6,FALSE)</f>
        <v>28602</v>
      </c>
      <c r="G445" s="19">
        <f>VLOOKUP(Z445,主线配置!H:N,4,FALSE)</f>
        <v>26815</v>
      </c>
      <c r="H445" s="19">
        <f t="shared" si="96"/>
        <v>0</v>
      </c>
      <c r="I445" s="19">
        <f>VLOOKUP(Z445,主线配置!H:N,5,FALSE)</f>
        <v>22346</v>
      </c>
      <c r="J445" s="19">
        <f t="shared" si="106"/>
        <v>0</v>
      </c>
      <c r="K445" s="19">
        <f t="shared" si="106"/>
        <v>100</v>
      </c>
      <c r="L445" s="19">
        <f t="shared" si="106"/>
        <v>0</v>
      </c>
      <c r="M445" s="19">
        <f t="shared" si="106"/>
        <v>0</v>
      </c>
      <c r="N445" s="19">
        <f t="shared" si="106"/>
        <v>95</v>
      </c>
      <c r="O445" s="19">
        <f t="shared" si="106"/>
        <v>0</v>
      </c>
      <c r="P445" s="19">
        <f t="shared" si="106"/>
        <v>0</v>
      </c>
      <c r="Q445" s="19">
        <f t="shared" si="106"/>
        <v>0</v>
      </c>
      <c r="R445" s="19">
        <f t="shared" si="106"/>
        <v>0</v>
      </c>
      <c r="S445" s="19">
        <f t="shared" si="106"/>
        <v>0</v>
      </c>
      <c r="T445" s="19">
        <f t="shared" si="106"/>
        <v>0</v>
      </c>
      <c r="U445" s="19">
        <f t="shared" si="106"/>
        <v>0</v>
      </c>
      <c r="V445" s="19">
        <f t="shared" si="106"/>
        <v>0</v>
      </c>
      <c r="W445" s="19">
        <f>VLOOKUP(Z445,主线配置!F:G,2,FALSE)</f>
        <v>1000441</v>
      </c>
      <c r="X445" s="19">
        <f>VLOOKUP(Z445,主线配置!H:J,3,FALSE)</f>
        <v>48</v>
      </c>
      <c r="Y445" s="11" t="str">
        <f>VLOOKUP(Z445,主线配置!H:I,2,FALSE)</f>
        <v>黄蜂怪</v>
      </c>
      <c r="Z445" s="11">
        <f t="shared" si="100"/>
        <v>441</v>
      </c>
    </row>
    <row r="446" spans="1:26" s="11" customFormat="1" x14ac:dyDescent="0.15">
      <c r="A446" s="19">
        <f t="shared" si="97"/>
        <v>1000442</v>
      </c>
      <c r="B446" s="19">
        <f t="shared" si="105"/>
        <v>0</v>
      </c>
      <c r="C446" s="19">
        <f t="shared" si="105"/>
        <v>0</v>
      </c>
      <c r="D446" s="19">
        <f t="shared" si="105"/>
        <v>0</v>
      </c>
      <c r="E446" s="19">
        <f t="shared" si="105"/>
        <v>0</v>
      </c>
      <c r="F446" s="19">
        <f>VLOOKUP(Z446,主线配置!H:N,6,FALSE)</f>
        <v>45287</v>
      </c>
      <c r="G446" s="19">
        <f>VLOOKUP(Z446,主线配置!H:N,4,FALSE)</f>
        <v>17876</v>
      </c>
      <c r="H446" s="19">
        <f t="shared" si="96"/>
        <v>0</v>
      </c>
      <c r="I446" s="19">
        <f>VLOOKUP(Z446,主线配置!H:N,5,FALSE)</f>
        <v>26815</v>
      </c>
      <c r="J446" s="19">
        <f t="shared" si="106"/>
        <v>0</v>
      </c>
      <c r="K446" s="19">
        <f t="shared" si="106"/>
        <v>100</v>
      </c>
      <c r="L446" s="19">
        <f t="shared" si="106"/>
        <v>0</v>
      </c>
      <c r="M446" s="19">
        <f t="shared" si="106"/>
        <v>0</v>
      </c>
      <c r="N446" s="19">
        <f t="shared" si="106"/>
        <v>95</v>
      </c>
      <c r="O446" s="19">
        <f t="shared" si="106"/>
        <v>0</v>
      </c>
      <c r="P446" s="19">
        <f t="shared" si="106"/>
        <v>0</v>
      </c>
      <c r="Q446" s="19">
        <f t="shared" si="106"/>
        <v>0</v>
      </c>
      <c r="R446" s="19">
        <f t="shared" si="106"/>
        <v>0</v>
      </c>
      <c r="S446" s="19">
        <f t="shared" si="106"/>
        <v>0</v>
      </c>
      <c r="T446" s="19">
        <f t="shared" si="106"/>
        <v>0</v>
      </c>
      <c r="U446" s="19">
        <f t="shared" si="106"/>
        <v>0</v>
      </c>
      <c r="V446" s="19">
        <f t="shared" si="106"/>
        <v>0</v>
      </c>
      <c r="W446" s="19">
        <f>VLOOKUP(Z446,主线配置!F:G,2,FALSE)</f>
        <v>1000442</v>
      </c>
      <c r="X446" s="19">
        <f>VLOOKUP(Z446,主线配置!H:J,3,FALSE)</f>
        <v>48</v>
      </c>
      <c r="Y446" s="11" t="str">
        <f>VLOOKUP(Z446,主线配置!H:I,2,FALSE)</f>
        <v>藤蔓怪</v>
      </c>
      <c r="Z446" s="11">
        <f t="shared" si="100"/>
        <v>442</v>
      </c>
    </row>
    <row r="447" spans="1:26" s="11" customFormat="1" x14ac:dyDescent="0.15">
      <c r="A447" s="19">
        <f t="shared" si="97"/>
        <v>1000443</v>
      </c>
      <c r="B447" s="19">
        <f t="shared" si="105"/>
        <v>0</v>
      </c>
      <c r="C447" s="19">
        <f t="shared" si="105"/>
        <v>0</v>
      </c>
      <c r="D447" s="19">
        <f t="shared" si="105"/>
        <v>0</v>
      </c>
      <c r="E447" s="19">
        <f t="shared" si="105"/>
        <v>0</v>
      </c>
      <c r="F447" s="19">
        <f>VLOOKUP(Z447,主线配置!H:N,6,FALSE)</f>
        <v>28602</v>
      </c>
      <c r="G447" s="19">
        <f>VLOOKUP(Z447,主线配置!H:N,4,FALSE)</f>
        <v>26815</v>
      </c>
      <c r="H447" s="19">
        <f t="shared" si="96"/>
        <v>0</v>
      </c>
      <c r="I447" s="19">
        <f>VLOOKUP(Z447,主线配置!H:N,5,FALSE)</f>
        <v>22346</v>
      </c>
      <c r="J447" s="19">
        <f t="shared" si="106"/>
        <v>0</v>
      </c>
      <c r="K447" s="19">
        <f t="shared" si="106"/>
        <v>100</v>
      </c>
      <c r="L447" s="19">
        <f t="shared" si="106"/>
        <v>0</v>
      </c>
      <c r="M447" s="19">
        <f t="shared" si="106"/>
        <v>0</v>
      </c>
      <c r="N447" s="19">
        <f t="shared" si="106"/>
        <v>95</v>
      </c>
      <c r="O447" s="19">
        <f t="shared" si="106"/>
        <v>0</v>
      </c>
      <c r="P447" s="19">
        <f t="shared" si="106"/>
        <v>0</v>
      </c>
      <c r="Q447" s="19">
        <f t="shared" si="106"/>
        <v>0</v>
      </c>
      <c r="R447" s="19">
        <f t="shared" si="106"/>
        <v>0</v>
      </c>
      <c r="S447" s="19">
        <f t="shared" si="106"/>
        <v>0</v>
      </c>
      <c r="T447" s="19">
        <f t="shared" si="106"/>
        <v>0</v>
      </c>
      <c r="U447" s="19">
        <f t="shared" si="106"/>
        <v>0</v>
      </c>
      <c r="V447" s="19">
        <f t="shared" si="106"/>
        <v>0</v>
      </c>
      <c r="W447" s="19">
        <f>VLOOKUP(Z447,主线配置!F:G,2,FALSE)</f>
        <v>1000443</v>
      </c>
      <c r="X447" s="19">
        <f>VLOOKUP(Z447,主线配置!H:J,3,FALSE)</f>
        <v>48</v>
      </c>
      <c r="Y447" s="11" t="str">
        <f>VLOOKUP(Z447,主线配置!H:I,2,FALSE)</f>
        <v>黄蜂怪</v>
      </c>
      <c r="Z447" s="11">
        <f t="shared" si="100"/>
        <v>443</v>
      </c>
    </row>
    <row r="448" spans="1:26" s="11" customFormat="1" x14ac:dyDescent="0.15">
      <c r="A448" s="19">
        <f t="shared" si="97"/>
        <v>1000444</v>
      </c>
      <c r="B448" s="19">
        <f t="shared" si="105"/>
        <v>0</v>
      </c>
      <c r="C448" s="19">
        <f t="shared" si="105"/>
        <v>0</v>
      </c>
      <c r="D448" s="19">
        <f t="shared" si="105"/>
        <v>0</v>
      </c>
      <c r="E448" s="19">
        <f t="shared" si="105"/>
        <v>0</v>
      </c>
      <c r="F448" s="19">
        <f>VLOOKUP(Z448,主线配置!H:N,6,FALSE)</f>
        <v>35753</v>
      </c>
      <c r="G448" s="19">
        <f>VLOOKUP(Z448,主线配置!H:N,4,FALSE)</f>
        <v>22346</v>
      </c>
      <c r="H448" s="19">
        <f t="shared" si="96"/>
        <v>0</v>
      </c>
      <c r="I448" s="19">
        <f>VLOOKUP(Z448,主线配置!H:N,5,FALSE)</f>
        <v>22346</v>
      </c>
      <c r="J448" s="19">
        <f t="shared" si="106"/>
        <v>0</v>
      </c>
      <c r="K448" s="19">
        <f t="shared" si="106"/>
        <v>100</v>
      </c>
      <c r="L448" s="19">
        <f t="shared" si="106"/>
        <v>0</v>
      </c>
      <c r="M448" s="19">
        <f t="shared" si="106"/>
        <v>0</v>
      </c>
      <c r="N448" s="19">
        <f t="shared" si="106"/>
        <v>95</v>
      </c>
      <c r="O448" s="19">
        <f t="shared" si="106"/>
        <v>0</v>
      </c>
      <c r="P448" s="19">
        <f t="shared" si="106"/>
        <v>0</v>
      </c>
      <c r="Q448" s="19">
        <f t="shared" si="106"/>
        <v>0</v>
      </c>
      <c r="R448" s="19">
        <f t="shared" si="106"/>
        <v>0</v>
      </c>
      <c r="S448" s="19">
        <f t="shared" si="106"/>
        <v>0</v>
      </c>
      <c r="T448" s="19">
        <f t="shared" si="106"/>
        <v>0</v>
      </c>
      <c r="U448" s="19">
        <f t="shared" si="106"/>
        <v>0</v>
      </c>
      <c r="V448" s="19">
        <f t="shared" si="106"/>
        <v>0</v>
      </c>
      <c r="W448" s="19">
        <f>VLOOKUP(Z448,主线配置!F:G,2,FALSE)</f>
        <v>1000444</v>
      </c>
      <c r="X448" s="19">
        <f>VLOOKUP(Z448,主线配置!H:J,3,FALSE)</f>
        <v>48</v>
      </c>
      <c r="Y448" s="11" t="str">
        <f>VLOOKUP(Z448,主线配置!H:I,2,FALSE)</f>
        <v>小蘑菇</v>
      </c>
      <c r="Z448" s="11">
        <f t="shared" si="100"/>
        <v>444</v>
      </c>
    </row>
    <row r="449" spans="1:26" s="11" customFormat="1" x14ac:dyDescent="0.15">
      <c r="A449" s="19">
        <f t="shared" si="97"/>
        <v>1000445</v>
      </c>
      <c r="B449" s="19">
        <f t="shared" si="105"/>
        <v>0</v>
      </c>
      <c r="C449" s="19">
        <f t="shared" si="105"/>
        <v>0</v>
      </c>
      <c r="D449" s="19">
        <f t="shared" si="105"/>
        <v>0</v>
      </c>
      <c r="E449" s="19">
        <f t="shared" si="105"/>
        <v>0</v>
      </c>
      <c r="F449" s="19">
        <f>VLOOKUP(Z449,主线配置!H:N,6,FALSE)</f>
        <v>28602</v>
      </c>
      <c r="G449" s="19">
        <f>VLOOKUP(Z449,主线配置!H:N,4,FALSE)</f>
        <v>26815</v>
      </c>
      <c r="H449" s="19">
        <f t="shared" si="96"/>
        <v>0</v>
      </c>
      <c r="I449" s="19">
        <f>VLOOKUP(Z449,主线配置!H:N,5,FALSE)</f>
        <v>22346</v>
      </c>
      <c r="J449" s="19">
        <f t="shared" si="106"/>
        <v>0</v>
      </c>
      <c r="K449" s="19">
        <f t="shared" si="106"/>
        <v>100</v>
      </c>
      <c r="L449" s="19">
        <f t="shared" si="106"/>
        <v>0</v>
      </c>
      <c r="M449" s="19">
        <f t="shared" si="106"/>
        <v>0</v>
      </c>
      <c r="N449" s="19">
        <f t="shared" si="106"/>
        <v>95</v>
      </c>
      <c r="O449" s="19">
        <f t="shared" si="106"/>
        <v>0</v>
      </c>
      <c r="P449" s="19">
        <f t="shared" si="106"/>
        <v>0</v>
      </c>
      <c r="Q449" s="19">
        <f t="shared" si="106"/>
        <v>0</v>
      </c>
      <c r="R449" s="19">
        <f t="shared" si="106"/>
        <v>0</v>
      </c>
      <c r="S449" s="19">
        <f t="shared" si="106"/>
        <v>0</v>
      </c>
      <c r="T449" s="19">
        <f t="shared" si="106"/>
        <v>0</v>
      </c>
      <c r="U449" s="19">
        <f t="shared" si="106"/>
        <v>0</v>
      </c>
      <c r="V449" s="19">
        <f t="shared" si="106"/>
        <v>0</v>
      </c>
      <c r="W449" s="19">
        <f>VLOOKUP(Z449,主线配置!F:G,2,FALSE)</f>
        <v>1000445</v>
      </c>
      <c r="X449" s="19">
        <f>VLOOKUP(Z449,主线配置!H:J,3,FALSE)</f>
        <v>48</v>
      </c>
      <c r="Y449" s="11" t="str">
        <f>VLOOKUP(Z449,主线配置!H:I,2,FALSE)</f>
        <v>黄蜂怪</v>
      </c>
      <c r="Z449" s="11">
        <f t="shared" si="100"/>
        <v>445</v>
      </c>
    </row>
    <row r="450" spans="1:26" s="11" customFormat="1" x14ac:dyDescent="0.15">
      <c r="A450" s="19">
        <f t="shared" si="97"/>
        <v>1000446</v>
      </c>
      <c r="B450" s="19">
        <f t="shared" si="105"/>
        <v>0</v>
      </c>
      <c r="C450" s="19">
        <f t="shared" si="105"/>
        <v>0</v>
      </c>
      <c r="D450" s="19">
        <f t="shared" si="105"/>
        <v>0</v>
      </c>
      <c r="E450" s="19">
        <f t="shared" si="105"/>
        <v>0</v>
      </c>
      <c r="F450" s="19">
        <f>VLOOKUP(Z450,主线配置!H:N,6,FALSE)</f>
        <v>28602</v>
      </c>
      <c r="G450" s="19">
        <f>VLOOKUP(Z450,主线配置!H:N,4,FALSE)</f>
        <v>26815</v>
      </c>
      <c r="H450" s="19">
        <f t="shared" ref="H450:H513" si="107">H449</f>
        <v>0</v>
      </c>
      <c r="I450" s="19">
        <f>VLOOKUP(Z450,主线配置!H:N,5,FALSE)</f>
        <v>22346</v>
      </c>
      <c r="J450" s="19">
        <f t="shared" si="106"/>
        <v>0</v>
      </c>
      <c r="K450" s="19">
        <f t="shared" si="106"/>
        <v>100</v>
      </c>
      <c r="L450" s="19">
        <f t="shared" si="106"/>
        <v>0</v>
      </c>
      <c r="M450" s="19">
        <f t="shared" si="106"/>
        <v>0</v>
      </c>
      <c r="N450" s="19">
        <f t="shared" si="106"/>
        <v>95</v>
      </c>
      <c r="O450" s="19">
        <f t="shared" si="106"/>
        <v>0</v>
      </c>
      <c r="P450" s="19">
        <f t="shared" si="106"/>
        <v>0</v>
      </c>
      <c r="Q450" s="19">
        <f t="shared" si="106"/>
        <v>0</v>
      </c>
      <c r="R450" s="19">
        <f t="shared" si="106"/>
        <v>0</v>
      </c>
      <c r="S450" s="19">
        <f t="shared" si="106"/>
        <v>0</v>
      </c>
      <c r="T450" s="19">
        <f t="shared" si="106"/>
        <v>0</v>
      </c>
      <c r="U450" s="19">
        <f t="shared" si="106"/>
        <v>0</v>
      </c>
      <c r="V450" s="19">
        <f t="shared" si="106"/>
        <v>0</v>
      </c>
      <c r="W450" s="19">
        <f>VLOOKUP(Z450,主线配置!F:G,2,FALSE)</f>
        <v>1000446</v>
      </c>
      <c r="X450" s="19">
        <f>VLOOKUP(Z450,主线配置!H:J,3,FALSE)</f>
        <v>48</v>
      </c>
      <c r="Y450" s="11" t="str">
        <f>VLOOKUP(Z450,主线配置!H:I,2,FALSE)</f>
        <v>黄蜂怪</v>
      </c>
      <c r="Z450" s="11">
        <f t="shared" si="100"/>
        <v>446</v>
      </c>
    </row>
    <row r="451" spans="1:26" s="11" customFormat="1" x14ac:dyDescent="0.15">
      <c r="A451" s="19">
        <f t="shared" ref="A451:A514" si="108">W451</f>
        <v>1000447</v>
      </c>
      <c r="B451" s="19">
        <f t="shared" si="105"/>
        <v>0</v>
      </c>
      <c r="C451" s="19">
        <f t="shared" si="105"/>
        <v>0</v>
      </c>
      <c r="D451" s="19">
        <f t="shared" si="105"/>
        <v>0</v>
      </c>
      <c r="E451" s="19">
        <f t="shared" si="105"/>
        <v>0</v>
      </c>
      <c r="F451" s="19">
        <f>VLOOKUP(Z451,主线配置!H:N,6,FALSE)</f>
        <v>44004</v>
      </c>
      <c r="G451" s="19">
        <f>VLOOKUP(Z451,主线配置!H:N,4,FALSE)</f>
        <v>18994</v>
      </c>
      <c r="H451" s="19">
        <f t="shared" si="107"/>
        <v>0</v>
      </c>
      <c r="I451" s="19">
        <f>VLOOKUP(Z451,主线配置!H:N,5,FALSE)</f>
        <v>22346</v>
      </c>
      <c r="J451" s="19">
        <f t="shared" si="106"/>
        <v>0</v>
      </c>
      <c r="K451" s="19">
        <f t="shared" si="106"/>
        <v>100</v>
      </c>
      <c r="L451" s="19">
        <f t="shared" si="106"/>
        <v>0</v>
      </c>
      <c r="M451" s="19">
        <f t="shared" si="106"/>
        <v>0</v>
      </c>
      <c r="N451" s="19">
        <f t="shared" si="106"/>
        <v>95</v>
      </c>
      <c r="O451" s="19">
        <f t="shared" si="106"/>
        <v>0</v>
      </c>
      <c r="P451" s="19">
        <f t="shared" si="106"/>
        <v>0</v>
      </c>
      <c r="Q451" s="19">
        <f t="shared" si="106"/>
        <v>0</v>
      </c>
      <c r="R451" s="19">
        <f t="shared" si="106"/>
        <v>0</v>
      </c>
      <c r="S451" s="19">
        <f t="shared" si="106"/>
        <v>0</v>
      </c>
      <c r="T451" s="19">
        <f t="shared" si="106"/>
        <v>0</v>
      </c>
      <c r="U451" s="19">
        <f t="shared" si="106"/>
        <v>0</v>
      </c>
      <c r="V451" s="19">
        <f t="shared" si="106"/>
        <v>0</v>
      </c>
      <c r="W451" s="19">
        <f>VLOOKUP(Z451,主线配置!F:G,2,FALSE)</f>
        <v>1000447</v>
      </c>
      <c r="X451" s="19">
        <f>VLOOKUP(Z451,主线配置!H:J,3,FALSE)</f>
        <v>48</v>
      </c>
      <c r="Y451" s="11" t="str">
        <f>VLOOKUP(Z451,主线配置!H:I,2,FALSE)</f>
        <v>甲虫精</v>
      </c>
      <c r="Z451" s="11">
        <f t="shared" si="100"/>
        <v>447</v>
      </c>
    </row>
    <row r="452" spans="1:26" s="11" customFormat="1" x14ac:dyDescent="0.15">
      <c r="A452" s="19">
        <f t="shared" si="108"/>
        <v>1000448</v>
      </c>
      <c r="B452" s="19">
        <f t="shared" si="105"/>
        <v>0</v>
      </c>
      <c r="C452" s="19">
        <f t="shared" si="105"/>
        <v>0</v>
      </c>
      <c r="D452" s="19">
        <f t="shared" si="105"/>
        <v>0</v>
      </c>
      <c r="E452" s="19">
        <f t="shared" si="105"/>
        <v>0</v>
      </c>
      <c r="F452" s="19">
        <f>VLOOKUP(Z452,主线配置!H:N,6,FALSE)</f>
        <v>35753</v>
      </c>
      <c r="G452" s="19">
        <f>VLOOKUP(Z452,主线配置!H:N,4,FALSE)</f>
        <v>22346</v>
      </c>
      <c r="H452" s="19">
        <f t="shared" si="107"/>
        <v>0</v>
      </c>
      <c r="I452" s="19">
        <f>VLOOKUP(Z452,主线配置!H:N,5,FALSE)</f>
        <v>22346</v>
      </c>
      <c r="J452" s="19">
        <f t="shared" si="106"/>
        <v>0</v>
      </c>
      <c r="K452" s="19">
        <f t="shared" si="106"/>
        <v>100</v>
      </c>
      <c r="L452" s="19">
        <f t="shared" si="106"/>
        <v>0</v>
      </c>
      <c r="M452" s="19">
        <f t="shared" si="106"/>
        <v>0</v>
      </c>
      <c r="N452" s="19">
        <f t="shared" si="106"/>
        <v>95</v>
      </c>
      <c r="O452" s="19">
        <f t="shared" si="106"/>
        <v>0</v>
      </c>
      <c r="P452" s="19">
        <f t="shared" si="106"/>
        <v>0</v>
      </c>
      <c r="Q452" s="19">
        <f t="shared" si="106"/>
        <v>0</v>
      </c>
      <c r="R452" s="19">
        <f t="shared" si="106"/>
        <v>0</v>
      </c>
      <c r="S452" s="19">
        <f t="shared" si="106"/>
        <v>0</v>
      </c>
      <c r="T452" s="19">
        <f t="shared" si="106"/>
        <v>0</v>
      </c>
      <c r="U452" s="19">
        <f t="shared" si="106"/>
        <v>0</v>
      </c>
      <c r="V452" s="19">
        <f t="shared" si="106"/>
        <v>0</v>
      </c>
      <c r="W452" s="19">
        <f>VLOOKUP(Z452,主线配置!F:G,2,FALSE)</f>
        <v>1000448</v>
      </c>
      <c r="X452" s="19">
        <f>VLOOKUP(Z452,主线配置!H:J,3,FALSE)</f>
        <v>48</v>
      </c>
      <c r="Y452" s="11" t="str">
        <f>VLOOKUP(Z452,主线配置!H:I,2,FALSE)</f>
        <v>小蘑菇</v>
      </c>
      <c r="Z452" s="11">
        <f t="shared" si="100"/>
        <v>448</v>
      </c>
    </row>
    <row r="453" spans="1:26" s="11" customFormat="1" x14ac:dyDescent="0.15">
      <c r="A453" s="19">
        <f t="shared" si="108"/>
        <v>1000449</v>
      </c>
      <c r="B453" s="19">
        <f t="shared" si="105"/>
        <v>0</v>
      </c>
      <c r="C453" s="19">
        <f t="shared" si="105"/>
        <v>0</v>
      </c>
      <c r="D453" s="19">
        <f t="shared" si="105"/>
        <v>0</v>
      </c>
      <c r="E453" s="19">
        <f t="shared" si="105"/>
        <v>0</v>
      </c>
      <c r="F453" s="19">
        <f>VLOOKUP(Z453,主线配置!H:N,6,FALSE)</f>
        <v>35753</v>
      </c>
      <c r="G453" s="19">
        <f>VLOOKUP(Z453,主线配置!H:N,4,FALSE)</f>
        <v>22346</v>
      </c>
      <c r="H453" s="19">
        <f t="shared" si="107"/>
        <v>0</v>
      </c>
      <c r="I453" s="19">
        <f>VLOOKUP(Z453,主线配置!H:N,5,FALSE)</f>
        <v>22346</v>
      </c>
      <c r="J453" s="19">
        <f t="shared" si="106"/>
        <v>0</v>
      </c>
      <c r="K453" s="19">
        <f t="shared" si="106"/>
        <v>100</v>
      </c>
      <c r="L453" s="19">
        <f t="shared" si="106"/>
        <v>0</v>
      </c>
      <c r="M453" s="19">
        <f t="shared" si="106"/>
        <v>0</v>
      </c>
      <c r="N453" s="19">
        <f t="shared" si="106"/>
        <v>95</v>
      </c>
      <c r="O453" s="19">
        <f t="shared" si="106"/>
        <v>0</v>
      </c>
      <c r="P453" s="19">
        <f t="shared" si="106"/>
        <v>0</v>
      </c>
      <c r="Q453" s="19">
        <f t="shared" si="106"/>
        <v>0</v>
      </c>
      <c r="R453" s="19">
        <f t="shared" si="106"/>
        <v>0</v>
      </c>
      <c r="S453" s="19">
        <f t="shared" si="106"/>
        <v>0</v>
      </c>
      <c r="T453" s="19">
        <f t="shared" si="106"/>
        <v>0</v>
      </c>
      <c r="U453" s="19">
        <f t="shared" si="106"/>
        <v>0</v>
      </c>
      <c r="V453" s="19">
        <f t="shared" si="106"/>
        <v>0</v>
      </c>
      <c r="W453" s="19">
        <f>VLOOKUP(Z453,主线配置!F:G,2,FALSE)</f>
        <v>1000449</v>
      </c>
      <c r="X453" s="19">
        <f>VLOOKUP(Z453,主线配置!H:J,3,FALSE)</f>
        <v>48</v>
      </c>
      <c r="Y453" s="11" t="str">
        <f>VLOOKUP(Z453,主线配置!H:I,2,FALSE)</f>
        <v>小蘑菇</v>
      </c>
      <c r="Z453" s="11">
        <f t="shared" si="100"/>
        <v>449</v>
      </c>
    </row>
    <row r="454" spans="1:26" s="11" customFormat="1" x14ac:dyDescent="0.15">
      <c r="A454" s="19">
        <f t="shared" si="108"/>
        <v>1000450</v>
      </c>
      <c r="B454" s="19">
        <f t="shared" si="105"/>
        <v>0</v>
      </c>
      <c r="C454" s="19">
        <f t="shared" si="105"/>
        <v>0</v>
      </c>
      <c r="D454" s="19">
        <f t="shared" si="105"/>
        <v>0</v>
      </c>
      <c r="E454" s="19">
        <f t="shared" si="105"/>
        <v>0</v>
      </c>
      <c r="F454" s="19">
        <f>VLOOKUP(Z454,主线配置!H:N,6,FALSE)</f>
        <v>30033</v>
      </c>
      <c r="G454" s="19">
        <f>VLOOKUP(Z454,主线配置!H:N,4,FALSE)</f>
        <v>26815</v>
      </c>
      <c r="H454" s="19">
        <f t="shared" si="107"/>
        <v>0</v>
      </c>
      <c r="I454" s="19">
        <f>VLOOKUP(Z454,主线配置!H:N,5,FALSE)</f>
        <v>17876</v>
      </c>
      <c r="J454" s="19">
        <f t="shared" si="106"/>
        <v>0</v>
      </c>
      <c r="K454" s="19">
        <f t="shared" si="106"/>
        <v>100</v>
      </c>
      <c r="L454" s="19">
        <f t="shared" si="106"/>
        <v>0</v>
      </c>
      <c r="M454" s="19">
        <f t="shared" si="106"/>
        <v>0</v>
      </c>
      <c r="N454" s="19">
        <f t="shared" si="106"/>
        <v>95</v>
      </c>
      <c r="O454" s="19">
        <f t="shared" si="106"/>
        <v>0</v>
      </c>
      <c r="P454" s="19">
        <f t="shared" si="106"/>
        <v>0</v>
      </c>
      <c r="Q454" s="19">
        <f t="shared" si="106"/>
        <v>0</v>
      </c>
      <c r="R454" s="19">
        <f t="shared" si="106"/>
        <v>0</v>
      </c>
      <c r="S454" s="19">
        <f t="shared" si="106"/>
        <v>0</v>
      </c>
      <c r="T454" s="19">
        <f t="shared" si="106"/>
        <v>0</v>
      </c>
      <c r="U454" s="19">
        <f t="shared" si="106"/>
        <v>0</v>
      </c>
      <c r="V454" s="19">
        <f t="shared" si="106"/>
        <v>0</v>
      </c>
      <c r="W454" s="19">
        <f>VLOOKUP(Z454,主线配置!F:G,2,FALSE)</f>
        <v>1000450</v>
      </c>
      <c r="X454" s="19">
        <f>VLOOKUP(Z454,主线配置!H:J,3,FALSE)</f>
        <v>48</v>
      </c>
      <c r="Y454" s="11" t="str">
        <f>VLOOKUP(Z454,主线配置!H:I,2,FALSE)</f>
        <v>食人花</v>
      </c>
      <c r="Z454" s="11">
        <f t="shared" si="100"/>
        <v>450</v>
      </c>
    </row>
    <row r="455" spans="1:26" s="11" customFormat="1" x14ac:dyDescent="0.15">
      <c r="A455" s="19">
        <f t="shared" si="108"/>
        <v>1000451</v>
      </c>
      <c r="B455" s="19">
        <f t="shared" ref="B455:E456" si="109">B454</f>
        <v>0</v>
      </c>
      <c r="C455" s="19">
        <f t="shared" si="109"/>
        <v>0</v>
      </c>
      <c r="D455" s="19">
        <f t="shared" si="109"/>
        <v>0</v>
      </c>
      <c r="E455" s="19">
        <f t="shared" si="109"/>
        <v>0</v>
      </c>
      <c r="F455" s="19">
        <f>VLOOKUP(Z455,主线配置!H:N,6,FALSE)</f>
        <v>28602</v>
      </c>
      <c r="G455" s="19">
        <f>VLOOKUP(Z455,主线配置!H:N,4,FALSE)</f>
        <v>26815</v>
      </c>
      <c r="H455" s="19">
        <f t="shared" si="107"/>
        <v>0</v>
      </c>
      <c r="I455" s="19">
        <f>VLOOKUP(Z455,主线配置!H:N,5,FALSE)</f>
        <v>22346</v>
      </c>
      <c r="J455" s="19">
        <f t="shared" ref="J455:V456" si="110">J454</f>
        <v>0</v>
      </c>
      <c r="K455" s="19">
        <f t="shared" si="110"/>
        <v>100</v>
      </c>
      <c r="L455" s="19">
        <f t="shared" si="110"/>
        <v>0</v>
      </c>
      <c r="M455" s="19">
        <f t="shared" si="110"/>
        <v>0</v>
      </c>
      <c r="N455" s="19">
        <f t="shared" si="110"/>
        <v>95</v>
      </c>
      <c r="O455" s="19">
        <f t="shared" si="110"/>
        <v>0</v>
      </c>
      <c r="P455" s="19">
        <f t="shared" si="110"/>
        <v>0</v>
      </c>
      <c r="Q455" s="19">
        <f t="shared" si="110"/>
        <v>0</v>
      </c>
      <c r="R455" s="19">
        <f t="shared" si="110"/>
        <v>0</v>
      </c>
      <c r="S455" s="19">
        <f t="shared" si="110"/>
        <v>0</v>
      </c>
      <c r="T455" s="19">
        <f t="shared" si="110"/>
        <v>0</v>
      </c>
      <c r="U455" s="19">
        <f t="shared" si="110"/>
        <v>0</v>
      </c>
      <c r="V455" s="19">
        <f t="shared" si="110"/>
        <v>0</v>
      </c>
      <c r="W455" s="19">
        <f>VLOOKUP(Z455,主线配置!F:G,2,FALSE)</f>
        <v>1000451</v>
      </c>
      <c r="X455" s="19">
        <f>VLOOKUP(Z455,主线配置!H:J,3,FALSE)</f>
        <v>48</v>
      </c>
      <c r="Y455" s="11" t="str">
        <f>VLOOKUP(Z455,主线配置!H:I,2,FALSE)</f>
        <v>黄蜂怪</v>
      </c>
      <c r="Z455" s="11">
        <f t="shared" ref="Z455:Z518" si="111">Z454+1</f>
        <v>451</v>
      </c>
    </row>
    <row r="456" spans="1:26" s="11" customFormat="1" x14ac:dyDescent="0.15">
      <c r="A456" s="19">
        <f t="shared" si="108"/>
        <v>1000452</v>
      </c>
      <c r="B456" s="19">
        <f t="shared" si="109"/>
        <v>0</v>
      </c>
      <c r="C456" s="19">
        <f t="shared" si="109"/>
        <v>0</v>
      </c>
      <c r="D456" s="19">
        <f t="shared" si="109"/>
        <v>0</v>
      </c>
      <c r="E456" s="19">
        <f t="shared" si="109"/>
        <v>0</v>
      </c>
      <c r="F456" s="19">
        <f>VLOOKUP(Z456,主线配置!H:N,6,FALSE)</f>
        <v>35753</v>
      </c>
      <c r="G456" s="19">
        <f>VLOOKUP(Z456,主线配置!H:N,4,FALSE)</f>
        <v>22346</v>
      </c>
      <c r="H456" s="19">
        <f t="shared" si="107"/>
        <v>0</v>
      </c>
      <c r="I456" s="19">
        <f>VLOOKUP(Z456,主线配置!H:N,5,FALSE)</f>
        <v>22346</v>
      </c>
      <c r="J456" s="19">
        <f t="shared" si="110"/>
        <v>0</v>
      </c>
      <c r="K456" s="19">
        <f t="shared" si="110"/>
        <v>100</v>
      </c>
      <c r="L456" s="19">
        <f t="shared" si="110"/>
        <v>0</v>
      </c>
      <c r="M456" s="19">
        <f t="shared" si="110"/>
        <v>0</v>
      </c>
      <c r="N456" s="19">
        <f t="shared" si="110"/>
        <v>95</v>
      </c>
      <c r="O456" s="19">
        <f t="shared" si="110"/>
        <v>0</v>
      </c>
      <c r="P456" s="19">
        <f t="shared" si="110"/>
        <v>0</v>
      </c>
      <c r="Q456" s="19">
        <f t="shared" si="110"/>
        <v>0</v>
      </c>
      <c r="R456" s="19">
        <f t="shared" si="110"/>
        <v>0</v>
      </c>
      <c r="S456" s="19">
        <f t="shared" si="110"/>
        <v>0</v>
      </c>
      <c r="T456" s="19">
        <f t="shared" si="110"/>
        <v>0</v>
      </c>
      <c r="U456" s="19">
        <f t="shared" si="110"/>
        <v>0</v>
      </c>
      <c r="V456" s="19">
        <f t="shared" si="110"/>
        <v>0</v>
      </c>
      <c r="W456" s="19">
        <f>VLOOKUP(Z456,主线配置!F:G,2,FALSE)</f>
        <v>1000452</v>
      </c>
      <c r="X456" s="19">
        <f>VLOOKUP(Z456,主线配置!H:J,3,FALSE)</f>
        <v>48</v>
      </c>
      <c r="Y456" s="11" t="str">
        <f>VLOOKUP(Z456,主线配置!H:I,2,FALSE)</f>
        <v>小蘑菇</v>
      </c>
      <c r="Z456" s="11">
        <f t="shared" si="111"/>
        <v>452</v>
      </c>
    </row>
    <row r="457" spans="1:26" s="11" customFormat="1" x14ac:dyDescent="0.15">
      <c r="A457" s="19">
        <f t="shared" si="108"/>
        <v>1000453</v>
      </c>
      <c r="B457" s="19">
        <f t="shared" ref="B457:E457" si="112">B456</f>
        <v>0</v>
      </c>
      <c r="C457" s="19">
        <f t="shared" si="112"/>
        <v>0</v>
      </c>
      <c r="D457" s="19">
        <f t="shared" si="112"/>
        <v>0</v>
      </c>
      <c r="E457" s="19">
        <f t="shared" si="112"/>
        <v>0</v>
      </c>
      <c r="F457" s="19">
        <f>VLOOKUP(Z457,主线配置!H:N,6,FALSE)</f>
        <v>35753</v>
      </c>
      <c r="G457" s="19">
        <f>VLOOKUP(Z457,主线配置!H:N,4,FALSE)</f>
        <v>22346</v>
      </c>
      <c r="H457" s="19">
        <f t="shared" si="107"/>
        <v>0</v>
      </c>
      <c r="I457" s="19">
        <f>VLOOKUP(Z457,主线配置!H:N,5,FALSE)</f>
        <v>22346</v>
      </c>
      <c r="J457" s="19">
        <f t="shared" ref="J457:V457" si="113">J456</f>
        <v>0</v>
      </c>
      <c r="K457" s="19">
        <f t="shared" si="113"/>
        <v>100</v>
      </c>
      <c r="L457" s="19">
        <f t="shared" si="113"/>
        <v>0</v>
      </c>
      <c r="M457" s="19">
        <f t="shared" si="113"/>
        <v>0</v>
      </c>
      <c r="N457" s="19">
        <f t="shared" si="113"/>
        <v>95</v>
      </c>
      <c r="O457" s="19">
        <f t="shared" si="113"/>
        <v>0</v>
      </c>
      <c r="P457" s="19">
        <f t="shared" si="113"/>
        <v>0</v>
      </c>
      <c r="Q457" s="19">
        <f t="shared" si="113"/>
        <v>0</v>
      </c>
      <c r="R457" s="19">
        <f t="shared" si="113"/>
        <v>0</v>
      </c>
      <c r="S457" s="19">
        <f t="shared" si="113"/>
        <v>0</v>
      </c>
      <c r="T457" s="19">
        <f t="shared" si="113"/>
        <v>0</v>
      </c>
      <c r="U457" s="19">
        <f t="shared" si="113"/>
        <v>0</v>
      </c>
      <c r="V457" s="19">
        <f t="shared" si="113"/>
        <v>0</v>
      </c>
      <c r="W457" s="19">
        <f>VLOOKUP(Z457,主线配置!F:G,2,FALSE)</f>
        <v>1000453</v>
      </c>
      <c r="X457" s="19">
        <f>VLOOKUP(Z457,主线配置!H:J,3,FALSE)</f>
        <v>48</v>
      </c>
      <c r="Y457" s="11" t="str">
        <f>VLOOKUP(Z457,主线配置!H:I,2,FALSE)</f>
        <v>小蘑菇</v>
      </c>
      <c r="Z457" s="11">
        <f t="shared" si="111"/>
        <v>453</v>
      </c>
    </row>
    <row r="458" spans="1:26" s="11" customFormat="1" x14ac:dyDescent="0.15">
      <c r="A458" s="19">
        <f t="shared" si="108"/>
        <v>1000454</v>
      </c>
      <c r="B458" s="19">
        <f t="shared" ref="B458:E458" si="114">B457</f>
        <v>0</v>
      </c>
      <c r="C458" s="19">
        <f t="shared" si="114"/>
        <v>0</v>
      </c>
      <c r="D458" s="19">
        <f t="shared" si="114"/>
        <v>0</v>
      </c>
      <c r="E458" s="19">
        <f t="shared" si="114"/>
        <v>0</v>
      </c>
      <c r="F458" s="19">
        <f>VLOOKUP(Z458,主线配置!H:N,6,FALSE)</f>
        <v>30033</v>
      </c>
      <c r="G458" s="19">
        <f>VLOOKUP(Z458,主线配置!H:N,4,FALSE)</f>
        <v>26815</v>
      </c>
      <c r="H458" s="19">
        <f t="shared" si="107"/>
        <v>0</v>
      </c>
      <c r="I458" s="19">
        <f>VLOOKUP(Z458,主线配置!H:N,5,FALSE)</f>
        <v>17876</v>
      </c>
      <c r="J458" s="19">
        <f t="shared" ref="J458:V458" si="115">J457</f>
        <v>0</v>
      </c>
      <c r="K458" s="19">
        <f t="shared" si="115"/>
        <v>100</v>
      </c>
      <c r="L458" s="19">
        <f t="shared" si="115"/>
        <v>0</v>
      </c>
      <c r="M458" s="19">
        <f t="shared" si="115"/>
        <v>0</v>
      </c>
      <c r="N458" s="19">
        <f t="shared" si="115"/>
        <v>95</v>
      </c>
      <c r="O458" s="19">
        <f t="shared" si="115"/>
        <v>0</v>
      </c>
      <c r="P458" s="19">
        <f t="shared" si="115"/>
        <v>0</v>
      </c>
      <c r="Q458" s="19">
        <f t="shared" si="115"/>
        <v>0</v>
      </c>
      <c r="R458" s="19">
        <f t="shared" si="115"/>
        <v>0</v>
      </c>
      <c r="S458" s="19">
        <f t="shared" si="115"/>
        <v>0</v>
      </c>
      <c r="T458" s="19">
        <f t="shared" si="115"/>
        <v>0</v>
      </c>
      <c r="U458" s="19">
        <f t="shared" si="115"/>
        <v>0</v>
      </c>
      <c r="V458" s="19">
        <f t="shared" si="115"/>
        <v>0</v>
      </c>
      <c r="W458" s="19">
        <f>VLOOKUP(Z458,主线配置!F:G,2,FALSE)</f>
        <v>1000454</v>
      </c>
      <c r="X458" s="19">
        <f>VLOOKUP(Z458,主线配置!H:J,3,FALSE)</f>
        <v>48</v>
      </c>
      <c r="Y458" s="11" t="str">
        <f>VLOOKUP(Z458,主线配置!H:I,2,FALSE)</f>
        <v>食人花</v>
      </c>
      <c r="Z458" s="11">
        <f t="shared" si="111"/>
        <v>454</v>
      </c>
    </row>
    <row r="459" spans="1:26" s="11" customFormat="1" x14ac:dyDescent="0.15">
      <c r="A459" s="19">
        <f t="shared" si="108"/>
        <v>1000455</v>
      </c>
      <c r="B459" s="19">
        <f t="shared" ref="B459:E459" si="116">B458</f>
        <v>0</v>
      </c>
      <c r="C459" s="19">
        <f t="shared" si="116"/>
        <v>0</v>
      </c>
      <c r="D459" s="19">
        <f t="shared" si="116"/>
        <v>0</v>
      </c>
      <c r="E459" s="19">
        <f t="shared" si="116"/>
        <v>0</v>
      </c>
      <c r="F459" s="19">
        <f>VLOOKUP(Z459,主线配置!H:N,6,FALSE)</f>
        <v>35753</v>
      </c>
      <c r="G459" s="19">
        <f>VLOOKUP(Z459,主线配置!H:N,4,FALSE)</f>
        <v>22346</v>
      </c>
      <c r="H459" s="19">
        <f t="shared" si="107"/>
        <v>0</v>
      </c>
      <c r="I459" s="19">
        <f>VLOOKUP(Z459,主线配置!H:N,5,FALSE)</f>
        <v>22346</v>
      </c>
      <c r="J459" s="19">
        <f t="shared" ref="J459:V459" si="117">J458</f>
        <v>0</v>
      </c>
      <c r="K459" s="19">
        <f t="shared" si="117"/>
        <v>100</v>
      </c>
      <c r="L459" s="19">
        <f t="shared" si="117"/>
        <v>0</v>
      </c>
      <c r="M459" s="19">
        <f t="shared" si="117"/>
        <v>0</v>
      </c>
      <c r="N459" s="19">
        <f t="shared" si="117"/>
        <v>95</v>
      </c>
      <c r="O459" s="19">
        <f t="shared" si="117"/>
        <v>0</v>
      </c>
      <c r="P459" s="19">
        <f t="shared" si="117"/>
        <v>0</v>
      </c>
      <c r="Q459" s="19">
        <f t="shared" si="117"/>
        <v>0</v>
      </c>
      <c r="R459" s="19">
        <f t="shared" si="117"/>
        <v>0</v>
      </c>
      <c r="S459" s="19">
        <f t="shared" si="117"/>
        <v>0</v>
      </c>
      <c r="T459" s="19">
        <f t="shared" si="117"/>
        <v>0</v>
      </c>
      <c r="U459" s="19">
        <f t="shared" si="117"/>
        <v>0</v>
      </c>
      <c r="V459" s="19">
        <f t="shared" si="117"/>
        <v>0</v>
      </c>
      <c r="W459" s="19">
        <f>VLOOKUP(Z459,主线配置!F:G,2,FALSE)</f>
        <v>1000455</v>
      </c>
      <c r="X459" s="19">
        <f>VLOOKUP(Z459,主线配置!H:J,3,FALSE)</f>
        <v>48</v>
      </c>
      <c r="Y459" s="11" t="str">
        <f>VLOOKUP(Z459,主线配置!H:I,2,FALSE)</f>
        <v>小花精</v>
      </c>
      <c r="Z459" s="11">
        <f t="shared" si="111"/>
        <v>455</v>
      </c>
    </row>
    <row r="460" spans="1:26" s="11" customFormat="1" x14ac:dyDescent="0.15">
      <c r="A460" s="19">
        <f t="shared" si="108"/>
        <v>1000456</v>
      </c>
      <c r="B460" s="19">
        <f t="shared" ref="B460:E460" si="118">B459</f>
        <v>0</v>
      </c>
      <c r="C460" s="19">
        <f t="shared" si="118"/>
        <v>0</v>
      </c>
      <c r="D460" s="19">
        <f t="shared" si="118"/>
        <v>0</v>
      </c>
      <c r="E460" s="19">
        <f t="shared" si="118"/>
        <v>0</v>
      </c>
      <c r="F460" s="19">
        <f>VLOOKUP(Z460,主线配置!H:N,6,FALSE)</f>
        <v>35753</v>
      </c>
      <c r="G460" s="19">
        <f>VLOOKUP(Z460,主线配置!H:N,4,FALSE)</f>
        <v>22346</v>
      </c>
      <c r="H460" s="19">
        <f t="shared" si="107"/>
        <v>0</v>
      </c>
      <c r="I460" s="19">
        <f>VLOOKUP(Z460,主线配置!H:N,5,FALSE)</f>
        <v>22346</v>
      </c>
      <c r="J460" s="19">
        <f t="shared" ref="J460:V460" si="119">J459</f>
        <v>0</v>
      </c>
      <c r="K460" s="19">
        <f t="shared" si="119"/>
        <v>100</v>
      </c>
      <c r="L460" s="19">
        <f t="shared" si="119"/>
        <v>0</v>
      </c>
      <c r="M460" s="19">
        <f t="shared" si="119"/>
        <v>0</v>
      </c>
      <c r="N460" s="19">
        <f t="shared" si="119"/>
        <v>95</v>
      </c>
      <c r="O460" s="19">
        <f t="shared" si="119"/>
        <v>0</v>
      </c>
      <c r="P460" s="19">
        <f t="shared" si="119"/>
        <v>0</v>
      </c>
      <c r="Q460" s="19">
        <f t="shared" si="119"/>
        <v>0</v>
      </c>
      <c r="R460" s="19">
        <f t="shared" si="119"/>
        <v>0</v>
      </c>
      <c r="S460" s="19">
        <f t="shared" si="119"/>
        <v>0</v>
      </c>
      <c r="T460" s="19">
        <f t="shared" si="119"/>
        <v>0</v>
      </c>
      <c r="U460" s="19">
        <f t="shared" si="119"/>
        <v>0</v>
      </c>
      <c r="V460" s="19">
        <f t="shared" si="119"/>
        <v>0</v>
      </c>
      <c r="W460" s="19">
        <f>VLOOKUP(Z460,主线配置!F:G,2,FALSE)</f>
        <v>1000456</v>
      </c>
      <c r="X460" s="19">
        <f>VLOOKUP(Z460,主线配置!H:J,3,FALSE)</f>
        <v>48</v>
      </c>
      <c r="Y460" s="11" t="str">
        <f>VLOOKUP(Z460,主线配置!H:I,2,FALSE)</f>
        <v>小花精</v>
      </c>
      <c r="Z460" s="11">
        <f t="shared" si="111"/>
        <v>456</v>
      </c>
    </row>
    <row r="461" spans="1:26" s="11" customFormat="1" x14ac:dyDescent="0.15">
      <c r="A461" s="19">
        <f t="shared" si="108"/>
        <v>1000457</v>
      </c>
      <c r="B461" s="19">
        <f t="shared" ref="B461:E461" si="120">B460</f>
        <v>0</v>
      </c>
      <c r="C461" s="19">
        <f t="shared" si="120"/>
        <v>0</v>
      </c>
      <c r="D461" s="19">
        <f t="shared" si="120"/>
        <v>0</v>
      </c>
      <c r="E461" s="19">
        <f t="shared" si="120"/>
        <v>0</v>
      </c>
      <c r="F461" s="19">
        <f>VLOOKUP(Z461,主线配置!H:N,6,FALSE)</f>
        <v>44004</v>
      </c>
      <c r="G461" s="19">
        <f>VLOOKUP(Z461,主线配置!H:N,4,FALSE)</f>
        <v>18994</v>
      </c>
      <c r="H461" s="19">
        <f t="shared" si="107"/>
        <v>0</v>
      </c>
      <c r="I461" s="19">
        <f>VLOOKUP(Z461,主线配置!H:N,5,FALSE)</f>
        <v>22346</v>
      </c>
      <c r="J461" s="19">
        <f t="shared" ref="J461:V461" si="121">J460</f>
        <v>0</v>
      </c>
      <c r="K461" s="19">
        <f t="shared" si="121"/>
        <v>100</v>
      </c>
      <c r="L461" s="19">
        <f t="shared" si="121"/>
        <v>0</v>
      </c>
      <c r="M461" s="19">
        <f t="shared" si="121"/>
        <v>0</v>
      </c>
      <c r="N461" s="19">
        <f t="shared" si="121"/>
        <v>95</v>
      </c>
      <c r="O461" s="19">
        <f t="shared" si="121"/>
        <v>0</v>
      </c>
      <c r="P461" s="19">
        <f t="shared" si="121"/>
        <v>0</v>
      </c>
      <c r="Q461" s="19">
        <f t="shared" si="121"/>
        <v>0</v>
      </c>
      <c r="R461" s="19">
        <f t="shared" si="121"/>
        <v>0</v>
      </c>
      <c r="S461" s="19">
        <f t="shared" si="121"/>
        <v>0</v>
      </c>
      <c r="T461" s="19">
        <f t="shared" si="121"/>
        <v>0</v>
      </c>
      <c r="U461" s="19">
        <f t="shared" si="121"/>
        <v>0</v>
      </c>
      <c r="V461" s="19">
        <f t="shared" si="121"/>
        <v>0</v>
      </c>
      <c r="W461" s="19">
        <f>VLOOKUP(Z461,主线配置!F:G,2,FALSE)</f>
        <v>1000457</v>
      </c>
      <c r="X461" s="19">
        <f>VLOOKUP(Z461,主线配置!H:J,3,FALSE)</f>
        <v>48</v>
      </c>
      <c r="Y461" s="11" t="str">
        <f>VLOOKUP(Z461,主线配置!H:I,2,FALSE)</f>
        <v>甲虫精</v>
      </c>
      <c r="Z461" s="11">
        <f t="shared" si="111"/>
        <v>457</v>
      </c>
    </row>
    <row r="462" spans="1:26" s="11" customFormat="1" x14ac:dyDescent="0.15">
      <c r="A462" s="19">
        <f t="shared" si="108"/>
        <v>1000458</v>
      </c>
      <c r="B462" s="19">
        <f t="shared" ref="B462:E462" si="122">B461</f>
        <v>0</v>
      </c>
      <c r="C462" s="19">
        <f t="shared" si="122"/>
        <v>0</v>
      </c>
      <c r="D462" s="19">
        <f t="shared" si="122"/>
        <v>0</v>
      </c>
      <c r="E462" s="19">
        <f t="shared" si="122"/>
        <v>0</v>
      </c>
      <c r="F462" s="19">
        <f>VLOOKUP(Z462,主线配置!H:N,6,FALSE)</f>
        <v>45287</v>
      </c>
      <c r="G462" s="19">
        <f>VLOOKUP(Z462,主线配置!H:N,4,FALSE)</f>
        <v>17876</v>
      </c>
      <c r="H462" s="19">
        <f t="shared" si="107"/>
        <v>0</v>
      </c>
      <c r="I462" s="19">
        <f>VLOOKUP(Z462,主线配置!H:N,5,FALSE)</f>
        <v>26815</v>
      </c>
      <c r="J462" s="19">
        <f t="shared" ref="J462:V462" si="123">J461</f>
        <v>0</v>
      </c>
      <c r="K462" s="19">
        <f t="shared" si="123"/>
        <v>100</v>
      </c>
      <c r="L462" s="19">
        <f t="shared" si="123"/>
        <v>0</v>
      </c>
      <c r="M462" s="19">
        <f t="shared" si="123"/>
        <v>0</v>
      </c>
      <c r="N462" s="19">
        <f t="shared" si="123"/>
        <v>95</v>
      </c>
      <c r="O462" s="19">
        <f t="shared" si="123"/>
        <v>0</v>
      </c>
      <c r="P462" s="19">
        <f t="shared" si="123"/>
        <v>0</v>
      </c>
      <c r="Q462" s="19">
        <f t="shared" si="123"/>
        <v>0</v>
      </c>
      <c r="R462" s="19">
        <f t="shared" si="123"/>
        <v>0</v>
      </c>
      <c r="S462" s="19">
        <f t="shared" si="123"/>
        <v>0</v>
      </c>
      <c r="T462" s="19">
        <f t="shared" si="123"/>
        <v>0</v>
      </c>
      <c r="U462" s="19">
        <f t="shared" si="123"/>
        <v>0</v>
      </c>
      <c r="V462" s="19">
        <f t="shared" si="123"/>
        <v>0</v>
      </c>
      <c r="W462" s="19">
        <f>VLOOKUP(Z462,主线配置!F:G,2,FALSE)</f>
        <v>1000458</v>
      </c>
      <c r="X462" s="19">
        <f>VLOOKUP(Z462,主线配置!H:J,3,FALSE)</f>
        <v>48</v>
      </c>
      <c r="Y462" s="11" t="str">
        <f>VLOOKUP(Z462,主线配置!H:I,2,FALSE)</f>
        <v>藤蔓怪</v>
      </c>
      <c r="Z462" s="11">
        <f t="shared" si="111"/>
        <v>458</v>
      </c>
    </row>
    <row r="463" spans="1:26" s="11" customFormat="1" x14ac:dyDescent="0.15">
      <c r="A463" s="19">
        <f t="shared" si="108"/>
        <v>1000459</v>
      </c>
      <c r="B463" s="19">
        <f t="shared" ref="B463:E463" si="124">B462</f>
        <v>0</v>
      </c>
      <c r="C463" s="19">
        <f t="shared" si="124"/>
        <v>0</v>
      </c>
      <c r="D463" s="19">
        <f t="shared" si="124"/>
        <v>0</v>
      </c>
      <c r="E463" s="19">
        <f t="shared" si="124"/>
        <v>0</v>
      </c>
      <c r="F463" s="19">
        <f>VLOOKUP(Z463,主线配置!H:N,6,FALSE)</f>
        <v>28602</v>
      </c>
      <c r="G463" s="19">
        <f>VLOOKUP(Z463,主线配置!H:N,4,FALSE)</f>
        <v>26815</v>
      </c>
      <c r="H463" s="19">
        <f t="shared" si="107"/>
        <v>0</v>
      </c>
      <c r="I463" s="19">
        <f>VLOOKUP(Z463,主线配置!H:N,5,FALSE)</f>
        <v>22346</v>
      </c>
      <c r="J463" s="19">
        <f t="shared" ref="J463:V463" si="125">J462</f>
        <v>0</v>
      </c>
      <c r="K463" s="19">
        <f t="shared" si="125"/>
        <v>100</v>
      </c>
      <c r="L463" s="19">
        <f t="shared" si="125"/>
        <v>0</v>
      </c>
      <c r="M463" s="19">
        <f t="shared" si="125"/>
        <v>0</v>
      </c>
      <c r="N463" s="19">
        <f t="shared" si="125"/>
        <v>95</v>
      </c>
      <c r="O463" s="19">
        <f t="shared" si="125"/>
        <v>0</v>
      </c>
      <c r="P463" s="19">
        <f t="shared" si="125"/>
        <v>0</v>
      </c>
      <c r="Q463" s="19">
        <f t="shared" si="125"/>
        <v>0</v>
      </c>
      <c r="R463" s="19">
        <f t="shared" si="125"/>
        <v>0</v>
      </c>
      <c r="S463" s="19">
        <f t="shared" si="125"/>
        <v>0</v>
      </c>
      <c r="T463" s="19">
        <f t="shared" si="125"/>
        <v>0</v>
      </c>
      <c r="U463" s="19">
        <f t="shared" si="125"/>
        <v>0</v>
      </c>
      <c r="V463" s="19">
        <f t="shared" si="125"/>
        <v>0</v>
      </c>
      <c r="W463" s="19">
        <f>VLOOKUP(Z463,主线配置!F:G,2,FALSE)</f>
        <v>1000459</v>
      </c>
      <c r="X463" s="19">
        <f>VLOOKUP(Z463,主线配置!H:J,3,FALSE)</f>
        <v>48</v>
      </c>
      <c r="Y463" s="11" t="str">
        <f>VLOOKUP(Z463,主线配置!H:I,2,FALSE)</f>
        <v>黄蜂怪</v>
      </c>
      <c r="Z463" s="11">
        <f t="shared" si="111"/>
        <v>459</v>
      </c>
    </row>
    <row r="464" spans="1:26" s="11" customFormat="1" x14ac:dyDescent="0.15">
      <c r="A464" s="19">
        <f t="shared" si="108"/>
        <v>1000460</v>
      </c>
      <c r="B464" s="19">
        <f t="shared" ref="B464:E464" si="126">B463</f>
        <v>0</v>
      </c>
      <c r="C464" s="19">
        <f t="shared" si="126"/>
        <v>0</v>
      </c>
      <c r="D464" s="19">
        <f t="shared" si="126"/>
        <v>0</v>
      </c>
      <c r="E464" s="19">
        <f t="shared" si="126"/>
        <v>0</v>
      </c>
      <c r="F464" s="19">
        <f>VLOOKUP(Z464,主线配置!H:N,6,FALSE)</f>
        <v>35753</v>
      </c>
      <c r="G464" s="19">
        <f>VLOOKUP(Z464,主线配置!H:N,4,FALSE)</f>
        <v>22346</v>
      </c>
      <c r="H464" s="19">
        <f t="shared" si="107"/>
        <v>0</v>
      </c>
      <c r="I464" s="19">
        <f>VLOOKUP(Z464,主线配置!H:N,5,FALSE)</f>
        <v>22346</v>
      </c>
      <c r="J464" s="19">
        <f t="shared" ref="J464:V464" si="127">J463</f>
        <v>0</v>
      </c>
      <c r="K464" s="19">
        <f t="shared" si="127"/>
        <v>100</v>
      </c>
      <c r="L464" s="19">
        <f t="shared" si="127"/>
        <v>0</v>
      </c>
      <c r="M464" s="19">
        <f t="shared" si="127"/>
        <v>0</v>
      </c>
      <c r="N464" s="19">
        <f t="shared" si="127"/>
        <v>95</v>
      </c>
      <c r="O464" s="19">
        <f t="shared" si="127"/>
        <v>0</v>
      </c>
      <c r="P464" s="19">
        <f t="shared" si="127"/>
        <v>0</v>
      </c>
      <c r="Q464" s="19">
        <f t="shared" si="127"/>
        <v>0</v>
      </c>
      <c r="R464" s="19">
        <f t="shared" si="127"/>
        <v>0</v>
      </c>
      <c r="S464" s="19">
        <f t="shared" si="127"/>
        <v>0</v>
      </c>
      <c r="T464" s="19">
        <f t="shared" si="127"/>
        <v>0</v>
      </c>
      <c r="U464" s="19">
        <f t="shared" si="127"/>
        <v>0</v>
      </c>
      <c r="V464" s="19">
        <f t="shared" si="127"/>
        <v>0</v>
      </c>
      <c r="W464" s="19">
        <f>VLOOKUP(Z464,主线配置!F:G,2,FALSE)</f>
        <v>1000460</v>
      </c>
      <c r="X464" s="19">
        <f>VLOOKUP(Z464,主线配置!H:J,3,FALSE)</f>
        <v>48</v>
      </c>
      <c r="Y464" s="11" t="str">
        <f>VLOOKUP(Z464,主线配置!H:I,2,FALSE)</f>
        <v>小花精</v>
      </c>
      <c r="Z464" s="11">
        <f t="shared" si="111"/>
        <v>460</v>
      </c>
    </row>
    <row r="465" spans="1:26" s="11" customFormat="1" x14ac:dyDescent="0.15">
      <c r="A465" s="19">
        <f t="shared" si="108"/>
        <v>1000461</v>
      </c>
      <c r="B465" s="19">
        <f t="shared" ref="B465:E465" si="128">B464</f>
        <v>0</v>
      </c>
      <c r="C465" s="19">
        <f t="shared" si="128"/>
        <v>0</v>
      </c>
      <c r="D465" s="19">
        <f t="shared" si="128"/>
        <v>0</v>
      </c>
      <c r="E465" s="19">
        <f t="shared" si="128"/>
        <v>0</v>
      </c>
      <c r="F465" s="19">
        <f>VLOOKUP(Z465,主线配置!H:N,6,FALSE)</f>
        <v>35753</v>
      </c>
      <c r="G465" s="19">
        <f>VLOOKUP(Z465,主线配置!H:N,4,FALSE)</f>
        <v>22346</v>
      </c>
      <c r="H465" s="19">
        <f t="shared" si="107"/>
        <v>0</v>
      </c>
      <c r="I465" s="19">
        <f>VLOOKUP(Z465,主线配置!H:N,5,FALSE)</f>
        <v>22346</v>
      </c>
      <c r="J465" s="19">
        <f t="shared" ref="J465:V465" si="129">J464</f>
        <v>0</v>
      </c>
      <c r="K465" s="19">
        <f t="shared" si="129"/>
        <v>100</v>
      </c>
      <c r="L465" s="19">
        <f t="shared" si="129"/>
        <v>0</v>
      </c>
      <c r="M465" s="19">
        <f t="shared" si="129"/>
        <v>0</v>
      </c>
      <c r="N465" s="19">
        <f t="shared" si="129"/>
        <v>95</v>
      </c>
      <c r="O465" s="19">
        <f t="shared" si="129"/>
        <v>0</v>
      </c>
      <c r="P465" s="19">
        <f t="shared" si="129"/>
        <v>0</v>
      </c>
      <c r="Q465" s="19">
        <f t="shared" si="129"/>
        <v>0</v>
      </c>
      <c r="R465" s="19">
        <f t="shared" si="129"/>
        <v>0</v>
      </c>
      <c r="S465" s="19">
        <f t="shared" si="129"/>
        <v>0</v>
      </c>
      <c r="T465" s="19">
        <f t="shared" si="129"/>
        <v>0</v>
      </c>
      <c r="U465" s="19">
        <f t="shared" si="129"/>
        <v>0</v>
      </c>
      <c r="V465" s="19">
        <f t="shared" si="129"/>
        <v>0</v>
      </c>
      <c r="W465" s="19">
        <f>VLOOKUP(Z465,主线配置!F:G,2,FALSE)</f>
        <v>1000461</v>
      </c>
      <c r="X465" s="19">
        <f>VLOOKUP(Z465,主线配置!H:J,3,FALSE)</f>
        <v>48</v>
      </c>
      <c r="Y465" s="11" t="str">
        <f>VLOOKUP(Z465,主线配置!H:I,2,FALSE)</f>
        <v>小花精</v>
      </c>
      <c r="Z465" s="11">
        <f t="shared" si="111"/>
        <v>461</v>
      </c>
    </row>
    <row r="466" spans="1:26" s="11" customFormat="1" x14ac:dyDescent="0.15">
      <c r="A466" s="19">
        <f t="shared" si="108"/>
        <v>1000462</v>
      </c>
      <c r="B466" s="19">
        <f t="shared" ref="B466:E466" si="130">B465</f>
        <v>0</v>
      </c>
      <c r="C466" s="19">
        <f t="shared" si="130"/>
        <v>0</v>
      </c>
      <c r="D466" s="19">
        <f t="shared" si="130"/>
        <v>0</v>
      </c>
      <c r="E466" s="19">
        <f t="shared" si="130"/>
        <v>0</v>
      </c>
      <c r="F466" s="19">
        <f>VLOOKUP(Z466,主线配置!H:N,6,FALSE)</f>
        <v>45287</v>
      </c>
      <c r="G466" s="19">
        <f>VLOOKUP(Z466,主线配置!H:N,4,FALSE)</f>
        <v>17876</v>
      </c>
      <c r="H466" s="19">
        <f t="shared" si="107"/>
        <v>0</v>
      </c>
      <c r="I466" s="19">
        <f>VLOOKUP(Z466,主线配置!H:N,5,FALSE)</f>
        <v>26815</v>
      </c>
      <c r="J466" s="19">
        <f t="shared" ref="J466:V466" si="131">J465</f>
        <v>0</v>
      </c>
      <c r="K466" s="19">
        <f t="shared" si="131"/>
        <v>100</v>
      </c>
      <c r="L466" s="19">
        <f t="shared" si="131"/>
        <v>0</v>
      </c>
      <c r="M466" s="19">
        <f t="shared" si="131"/>
        <v>0</v>
      </c>
      <c r="N466" s="19">
        <f t="shared" si="131"/>
        <v>95</v>
      </c>
      <c r="O466" s="19">
        <f t="shared" si="131"/>
        <v>0</v>
      </c>
      <c r="P466" s="19">
        <f t="shared" si="131"/>
        <v>0</v>
      </c>
      <c r="Q466" s="19">
        <f t="shared" si="131"/>
        <v>0</v>
      </c>
      <c r="R466" s="19">
        <f t="shared" si="131"/>
        <v>0</v>
      </c>
      <c r="S466" s="19">
        <f t="shared" si="131"/>
        <v>0</v>
      </c>
      <c r="T466" s="19">
        <f t="shared" si="131"/>
        <v>0</v>
      </c>
      <c r="U466" s="19">
        <f t="shared" si="131"/>
        <v>0</v>
      </c>
      <c r="V466" s="19">
        <f t="shared" si="131"/>
        <v>0</v>
      </c>
      <c r="W466" s="19">
        <f>VLOOKUP(Z466,主线配置!F:G,2,FALSE)</f>
        <v>1000462</v>
      </c>
      <c r="X466" s="19">
        <f>VLOOKUP(Z466,主线配置!H:J,3,FALSE)</f>
        <v>48</v>
      </c>
      <c r="Y466" s="11" t="str">
        <f>VLOOKUP(Z466,主线配置!H:I,2,FALSE)</f>
        <v>藤蔓怪</v>
      </c>
      <c r="Z466" s="11">
        <f t="shared" si="111"/>
        <v>462</v>
      </c>
    </row>
    <row r="467" spans="1:26" s="11" customFormat="1" x14ac:dyDescent="0.15">
      <c r="A467" s="19">
        <f t="shared" si="108"/>
        <v>1000463</v>
      </c>
      <c r="B467" s="19">
        <f t="shared" ref="B467:E467" si="132">B466</f>
        <v>0</v>
      </c>
      <c r="C467" s="19">
        <f t="shared" si="132"/>
        <v>0</v>
      </c>
      <c r="D467" s="19">
        <f t="shared" si="132"/>
        <v>0</v>
      </c>
      <c r="E467" s="19">
        <f t="shared" si="132"/>
        <v>0</v>
      </c>
      <c r="F467" s="19">
        <f>VLOOKUP(Z467,主线配置!H:N,6,FALSE)</f>
        <v>35753</v>
      </c>
      <c r="G467" s="19">
        <f>VLOOKUP(Z467,主线配置!H:N,4,FALSE)</f>
        <v>22346</v>
      </c>
      <c r="H467" s="19">
        <f t="shared" si="107"/>
        <v>0</v>
      </c>
      <c r="I467" s="19">
        <f>VLOOKUP(Z467,主线配置!H:N,5,FALSE)</f>
        <v>22346</v>
      </c>
      <c r="J467" s="19">
        <f t="shared" ref="J467:V467" si="133">J466</f>
        <v>0</v>
      </c>
      <c r="K467" s="19">
        <f t="shared" si="133"/>
        <v>100</v>
      </c>
      <c r="L467" s="19">
        <f t="shared" si="133"/>
        <v>0</v>
      </c>
      <c r="M467" s="19">
        <f t="shared" si="133"/>
        <v>0</v>
      </c>
      <c r="N467" s="19">
        <f t="shared" si="133"/>
        <v>95</v>
      </c>
      <c r="O467" s="19">
        <f t="shared" si="133"/>
        <v>0</v>
      </c>
      <c r="P467" s="19">
        <f t="shared" si="133"/>
        <v>0</v>
      </c>
      <c r="Q467" s="19">
        <f t="shared" si="133"/>
        <v>0</v>
      </c>
      <c r="R467" s="19">
        <f t="shared" si="133"/>
        <v>0</v>
      </c>
      <c r="S467" s="19">
        <f t="shared" si="133"/>
        <v>0</v>
      </c>
      <c r="T467" s="19">
        <f t="shared" si="133"/>
        <v>0</v>
      </c>
      <c r="U467" s="19">
        <f t="shared" si="133"/>
        <v>0</v>
      </c>
      <c r="V467" s="19">
        <f t="shared" si="133"/>
        <v>0</v>
      </c>
      <c r="W467" s="19">
        <f>VLOOKUP(Z467,主线配置!F:G,2,FALSE)</f>
        <v>1000463</v>
      </c>
      <c r="X467" s="19">
        <f>VLOOKUP(Z467,主线配置!H:J,3,FALSE)</f>
        <v>48</v>
      </c>
      <c r="Y467" s="11" t="str">
        <f>VLOOKUP(Z467,主线配置!H:I,2,FALSE)</f>
        <v>小花精</v>
      </c>
      <c r="Z467" s="11">
        <f t="shared" si="111"/>
        <v>463</v>
      </c>
    </row>
    <row r="468" spans="1:26" s="11" customFormat="1" x14ac:dyDescent="0.15">
      <c r="A468" s="19">
        <f t="shared" si="108"/>
        <v>1000464</v>
      </c>
      <c r="B468" s="19">
        <f t="shared" ref="B468:E468" si="134">B467</f>
        <v>0</v>
      </c>
      <c r="C468" s="19">
        <f t="shared" si="134"/>
        <v>0</v>
      </c>
      <c r="D468" s="19">
        <f t="shared" si="134"/>
        <v>0</v>
      </c>
      <c r="E468" s="19">
        <f t="shared" si="134"/>
        <v>0</v>
      </c>
      <c r="F468" s="19">
        <f>VLOOKUP(Z468,主线配置!H:N,6,FALSE)</f>
        <v>31780</v>
      </c>
      <c r="G468" s="19">
        <f>VLOOKUP(Z468,主线配置!H:N,4,FALSE)</f>
        <v>24580</v>
      </c>
      <c r="H468" s="19">
        <f t="shared" si="107"/>
        <v>0</v>
      </c>
      <c r="I468" s="19">
        <f>VLOOKUP(Z468,主线配置!H:N,5,FALSE)</f>
        <v>22346</v>
      </c>
      <c r="J468" s="19">
        <f t="shared" ref="J468:V468" si="135">J467</f>
        <v>0</v>
      </c>
      <c r="K468" s="19">
        <f t="shared" si="135"/>
        <v>100</v>
      </c>
      <c r="L468" s="19">
        <f t="shared" si="135"/>
        <v>0</v>
      </c>
      <c r="M468" s="19">
        <f t="shared" si="135"/>
        <v>0</v>
      </c>
      <c r="N468" s="19">
        <f t="shared" si="135"/>
        <v>95</v>
      </c>
      <c r="O468" s="19">
        <f t="shared" si="135"/>
        <v>0</v>
      </c>
      <c r="P468" s="19">
        <f t="shared" si="135"/>
        <v>0</v>
      </c>
      <c r="Q468" s="19">
        <f t="shared" si="135"/>
        <v>0</v>
      </c>
      <c r="R468" s="19">
        <f t="shared" si="135"/>
        <v>0</v>
      </c>
      <c r="S468" s="19">
        <f t="shared" si="135"/>
        <v>0</v>
      </c>
      <c r="T468" s="19">
        <f t="shared" si="135"/>
        <v>0</v>
      </c>
      <c r="U468" s="19">
        <f t="shared" si="135"/>
        <v>0</v>
      </c>
      <c r="V468" s="19">
        <f t="shared" si="135"/>
        <v>0</v>
      </c>
      <c r="W468" s="19">
        <f>VLOOKUP(Z468,主线配置!F:G,2,FALSE)</f>
        <v>1000464</v>
      </c>
      <c r="X468" s="19">
        <f>VLOOKUP(Z468,主线配置!H:J,3,FALSE)</f>
        <v>48</v>
      </c>
      <c r="Y468" s="11" t="str">
        <f>VLOOKUP(Z468,主线配置!H:I,2,FALSE)</f>
        <v>毒蘑菇</v>
      </c>
      <c r="Z468" s="11">
        <f t="shared" si="111"/>
        <v>464</v>
      </c>
    </row>
    <row r="469" spans="1:26" s="11" customFormat="1" x14ac:dyDescent="0.15">
      <c r="A469" s="19">
        <f t="shared" si="108"/>
        <v>1000465</v>
      </c>
      <c r="B469" s="19">
        <f t="shared" ref="B469:E469" si="136">B468</f>
        <v>0</v>
      </c>
      <c r="C469" s="19">
        <f t="shared" si="136"/>
        <v>0</v>
      </c>
      <c r="D469" s="19">
        <f t="shared" si="136"/>
        <v>0</v>
      </c>
      <c r="E469" s="19">
        <f t="shared" si="136"/>
        <v>0</v>
      </c>
      <c r="F469" s="19">
        <f>VLOOKUP(Z469,主线配置!H:N,6,FALSE)</f>
        <v>30033</v>
      </c>
      <c r="G469" s="19">
        <f>VLOOKUP(Z469,主线配置!H:N,4,FALSE)</f>
        <v>26815</v>
      </c>
      <c r="H469" s="19">
        <f t="shared" si="107"/>
        <v>0</v>
      </c>
      <c r="I469" s="19">
        <f>VLOOKUP(Z469,主线配置!H:N,5,FALSE)</f>
        <v>17876</v>
      </c>
      <c r="J469" s="19">
        <f t="shared" ref="J469:V469" si="137">J468</f>
        <v>0</v>
      </c>
      <c r="K469" s="19">
        <f t="shared" si="137"/>
        <v>100</v>
      </c>
      <c r="L469" s="19">
        <f t="shared" si="137"/>
        <v>0</v>
      </c>
      <c r="M469" s="19">
        <f t="shared" si="137"/>
        <v>0</v>
      </c>
      <c r="N469" s="19">
        <f t="shared" si="137"/>
        <v>95</v>
      </c>
      <c r="O469" s="19">
        <f t="shared" si="137"/>
        <v>0</v>
      </c>
      <c r="P469" s="19">
        <f t="shared" si="137"/>
        <v>0</v>
      </c>
      <c r="Q469" s="19">
        <f t="shared" si="137"/>
        <v>0</v>
      </c>
      <c r="R469" s="19">
        <f t="shared" si="137"/>
        <v>0</v>
      </c>
      <c r="S469" s="19">
        <f t="shared" si="137"/>
        <v>0</v>
      </c>
      <c r="T469" s="19">
        <f t="shared" si="137"/>
        <v>0</v>
      </c>
      <c r="U469" s="19">
        <f t="shared" si="137"/>
        <v>0</v>
      </c>
      <c r="V469" s="19">
        <f t="shared" si="137"/>
        <v>0</v>
      </c>
      <c r="W469" s="19">
        <f>VLOOKUP(Z469,主线配置!F:G,2,FALSE)</f>
        <v>1000465</v>
      </c>
      <c r="X469" s="19">
        <f>VLOOKUP(Z469,主线配置!H:J,3,FALSE)</f>
        <v>48</v>
      </c>
      <c r="Y469" s="11" t="str">
        <f>VLOOKUP(Z469,主线配置!H:I,2,FALSE)</f>
        <v>食人花</v>
      </c>
      <c r="Z469" s="11">
        <f t="shared" si="111"/>
        <v>465</v>
      </c>
    </row>
    <row r="470" spans="1:26" s="11" customFormat="1" x14ac:dyDescent="0.15">
      <c r="A470" s="19">
        <f t="shared" si="108"/>
        <v>1000466</v>
      </c>
      <c r="B470" s="19">
        <f t="shared" ref="B470:E470" si="138">B469</f>
        <v>0</v>
      </c>
      <c r="C470" s="19">
        <f t="shared" si="138"/>
        <v>0</v>
      </c>
      <c r="D470" s="19">
        <f t="shared" si="138"/>
        <v>0</v>
      </c>
      <c r="E470" s="19">
        <f t="shared" si="138"/>
        <v>0</v>
      </c>
      <c r="F470" s="19">
        <f>VLOOKUP(Z470,主线配置!H:N,6,FALSE)</f>
        <v>28602</v>
      </c>
      <c r="G470" s="19">
        <f>VLOOKUP(Z470,主线配置!H:N,4,FALSE)</f>
        <v>26815</v>
      </c>
      <c r="H470" s="19">
        <f t="shared" si="107"/>
        <v>0</v>
      </c>
      <c r="I470" s="19">
        <f>VLOOKUP(Z470,主线配置!H:N,5,FALSE)</f>
        <v>22346</v>
      </c>
      <c r="J470" s="19">
        <f t="shared" ref="J470:V470" si="139">J469</f>
        <v>0</v>
      </c>
      <c r="K470" s="19">
        <f t="shared" si="139"/>
        <v>100</v>
      </c>
      <c r="L470" s="19">
        <f t="shared" si="139"/>
        <v>0</v>
      </c>
      <c r="M470" s="19">
        <f t="shared" si="139"/>
        <v>0</v>
      </c>
      <c r="N470" s="19">
        <f t="shared" si="139"/>
        <v>95</v>
      </c>
      <c r="O470" s="19">
        <f t="shared" si="139"/>
        <v>0</v>
      </c>
      <c r="P470" s="19">
        <f t="shared" si="139"/>
        <v>0</v>
      </c>
      <c r="Q470" s="19">
        <f t="shared" si="139"/>
        <v>0</v>
      </c>
      <c r="R470" s="19">
        <f t="shared" si="139"/>
        <v>0</v>
      </c>
      <c r="S470" s="19">
        <f t="shared" si="139"/>
        <v>0</v>
      </c>
      <c r="T470" s="19">
        <f t="shared" si="139"/>
        <v>0</v>
      </c>
      <c r="U470" s="19">
        <f t="shared" si="139"/>
        <v>0</v>
      </c>
      <c r="V470" s="19">
        <f t="shared" si="139"/>
        <v>0</v>
      </c>
      <c r="W470" s="19">
        <f>VLOOKUP(Z470,主线配置!F:G,2,FALSE)</f>
        <v>1000466</v>
      </c>
      <c r="X470" s="19">
        <f>VLOOKUP(Z470,主线配置!H:J,3,FALSE)</f>
        <v>48</v>
      </c>
      <c r="Y470" s="11" t="str">
        <f>VLOOKUP(Z470,主线配置!H:I,2,FALSE)</f>
        <v>黄蜂怪</v>
      </c>
      <c r="Z470" s="11">
        <f t="shared" si="111"/>
        <v>466</v>
      </c>
    </row>
    <row r="471" spans="1:26" s="11" customFormat="1" x14ac:dyDescent="0.15">
      <c r="A471" s="19">
        <f t="shared" si="108"/>
        <v>1000467</v>
      </c>
      <c r="B471" s="19">
        <f t="shared" ref="B471:E471" si="140">B470</f>
        <v>0</v>
      </c>
      <c r="C471" s="19">
        <f t="shared" si="140"/>
        <v>0</v>
      </c>
      <c r="D471" s="19">
        <f t="shared" si="140"/>
        <v>0</v>
      </c>
      <c r="E471" s="19">
        <f t="shared" si="140"/>
        <v>0</v>
      </c>
      <c r="F471" s="19">
        <f>VLOOKUP(Z471,主线配置!H:N,6,FALSE)</f>
        <v>45287</v>
      </c>
      <c r="G471" s="19">
        <f>VLOOKUP(Z471,主线配置!H:N,4,FALSE)</f>
        <v>17876</v>
      </c>
      <c r="H471" s="19">
        <f t="shared" si="107"/>
        <v>0</v>
      </c>
      <c r="I471" s="19">
        <f>VLOOKUP(Z471,主线配置!H:N,5,FALSE)</f>
        <v>26815</v>
      </c>
      <c r="J471" s="19">
        <f t="shared" ref="J471:V471" si="141">J470</f>
        <v>0</v>
      </c>
      <c r="K471" s="19">
        <f t="shared" si="141"/>
        <v>100</v>
      </c>
      <c r="L471" s="19">
        <f t="shared" si="141"/>
        <v>0</v>
      </c>
      <c r="M471" s="19">
        <f t="shared" si="141"/>
        <v>0</v>
      </c>
      <c r="N471" s="19">
        <f t="shared" si="141"/>
        <v>95</v>
      </c>
      <c r="O471" s="19">
        <f t="shared" si="141"/>
        <v>0</v>
      </c>
      <c r="P471" s="19">
        <f t="shared" si="141"/>
        <v>0</v>
      </c>
      <c r="Q471" s="19">
        <f t="shared" si="141"/>
        <v>0</v>
      </c>
      <c r="R471" s="19">
        <f t="shared" si="141"/>
        <v>0</v>
      </c>
      <c r="S471" s="19">
        <f t="shared" si="141"/>
        <v>0</v>
      </c>
      <c r="T471" s="19">
        <f t="shared" si="141"/>
        <v>0</v>
      </c>
      <c r="U471" s="19">
        <f t="shared" si="141"/>
        <v>0</v>
      </c>
      <c r="V471" s="19">
        <f t="shared" si="141"/>
        <v>0</v>
      </c>
      <c r="W471" s="19">
        <f>VLOOKUP(Z471,主线配置!F:G,2,FALSE)</f>
        <v>1000467</v>
      </c>
      <c r="X471" s="19">
        <f>VLOOKUP(Z471,主线配置!H:J,3,FALSE)</f>
        <v>48</v>
      </c>
      <c r="Y471" s="11" t="str">
        <f>VLOOKUP(Z471,主线配置!H:I,2,FALSE)</f>
        <v>藤蔓怪</v>
      </c>
      <c r="Z471" s="11">
        <f t="shared" si="111"/>
        <v>467</v>
      </c>
    </row>
    <row r="472" spans="1:26" s="11" customFormat="1" x14ac:dyDescent="0.15">
      <c r="A472" s="19">
        <f t="shared" si="108"/>
        <v>1000468</v>
      </c>
      <c r="B472" s="19">
        <f t="shared" ref="B472:E472" si="142">B471</f>
        <v>0</v>
      </c>
      <c r="C472" s="19">
        <f t="shared" si="142"/>
        <v>0</v>
      </c>
      <c r="D472" s="19">
        <f t="shared" si="142"/>
        <v>0</v>
      </c>
      <c r="E472" s="19">
        <f t="shared" si="142"/>
        <v>0</v>
      </c>
      <c r="F472" s="19">
        <f>VLOOKUP(Z472,主线配置!H:N,6,FALSE)</f>
        <v>47671</v>
      </c>
      <c r="G472" s="19">
        <f>VLOOKUP(Z472,主线配置!H:N,4,FALSE)</f>
        <v>17876</v>
      </c>
      <c r="H472" s="19">
        <f t="shared" si="107"/>
        <v>0</v>
      </c>
      <c r="I472" s="19">
        <f>VLOOKUP(Z472,主线配置!H:N,5,FALSE)</f>
        <v>22346</v>
      </c>
      <c r="J472" s="19">
        <f t="shared" ref="J472:V472" si="143">J471</f>
        <v>0</v>
      </c>
      <c r="K472" s="19">
        <f t="shared" si="143"/>
        <v>100</v>
      </c>
      <c r="L472" s="19">
        <f t="shared" si="143"/>
        <v>0</v>
      </c>
      <c r="M472" s="19">
        <f t="shared" si="143"/>
        <v>0</v>
      </c>
      <c r="N472" s="19">
        <f t="shared" si="143"/>
        <v>95</v>
      </c>
      <c r="O472" s="19">
        <f t="shared" si="143"/>
        <v>0</v>
      </c>
      <c r="P472" s="19">
        <f t="shared" si="143"/>
        <v>0</v>
      </c>
      <c r="Q472" s="19">
        <f t="shared" si="143"/>
        <v>0</v>
      </c>
      <c r="R472" s="19">
        <f t="shared" si="143"/>
        <v>0</v>
      </c>
      <c r="S472" s="19">
        <f t="shared" si="143"/>
        <v>0</v>
      </c>
      <c r="T472" s="19">
        <f t="shared" si="143"/>
        <v>0</v>
      </c>
      <c r="U472" s="19">
        <f t="shared" si="143"/>
        <v>0</v>
      </c>
      <c r="V472" s="19">
        <f t="shared" si="143"/>
        <v>0</v>
      </c>
      <c r="W472" s="19">
        <f>VLOOKUP(Z472,主线配置!F:G,2,FALSE)</f>
        <v>1000468</v>
      </c>
      <c r="X472" s="19">
        <f>VLOOKUP(Z472,主线配置!H:J,3,FALSE)</f>
        <v>48</v>
      </c>
      <c r="Y472" s="11" t="str">
        <f>VLOOKUP(Z472,主线配置!H:I,2,FALSE)</f>
        <v>树妖</v>
      </c>
      <c r="Z472" s="11">
        <f t="shared" si="111"/>
        <v>468</v>
      </c>
    </row>
    <row r="473" spans="1:26" s="11" customFormat="1" x14ac:dyDescent="0.15">
      <c r="A473" s="19">
        <f t="shared" si="108"/>
        <v>1000469</v>
      </c>
      <c r="B473" s="19">
        <f t="shared" ref="B473:E473" si="144">B472</f>
        <v>0</v>
      </c>
      <c r="C473" s="19">
        <f t="shared" si="144"/>
        <v>0</v>
      </c>
      <c r="D473" s="19">
        <f t="shared" si="144"/>
        <v>0</v>
      </c>
      <c r="E473" s="19">
        <f t="shared" si="144"/>
        <v>0</v>
      </c>
      <c r="F473" s="19">
        <f>VLOOKUP(Z473,主线配置!H:N,6,FALSE)</f>
        <v>31780</v>
      </c>
      <c r="G473" s="19">
        <f>VLOOKUP(Z473,主线配置!H:N,4,FALSE)</f>
        <v>24580</v>
      </c>
      <c r="H473" s="19">
        <f t="shared" si="107"/>
        <v>0</v>
      </c>
      <c r="I473" s="19">
        <f>VLOOKUP(Z473,主线配置!H:N,5,FALSE)</f>
        <v>22346</v>
      </c>
      <c r="J473" s="19">
        <f t="shared" ref="J473:V473" si="145">J472</f>
        <v>0</v>
      </c>
      <c r="K473" s="19">
        <f t="shared" si="145"/>
        <v>100</v>
      </c>
      <c r="L473" s="19">
        <f t="shared" si="145"/>
        <v>0</v>
      </c>
      <c r="M473" s="19">
        <f t="shared" si="145"/>
        <v>0</v>
      </c>
      <c r="N473" s="19">
        <f t="shared" si="145"/>
        <v>95</v>
      </c>
      <c r="O473" s="19">
        <f t="shared" si="145"/>
        <v>0</v>
      </c>
      <c r="P473" s="19">
        <f t="shared" si="145"/>
        <v>0</v>
      </c>
      <c r="Q473" s="19">
        <f t="shared" si="145"/>
        <v>0</v>
      </c>
      <c r="R473" s="19">
        <f t="shared" si="145"/>
        <v>0</v>
      </c>
      <c r="S473" s="19">
        <f t="shared" si="145"/>
        <v>0</v>
      </c>
      <c r="T473" s="19">
        <f t="shared" si="145"/>
        <v>0</v>
      </c>
      <c r="U473" s="19">
        <f t="shared" si="145"/>
        <v>0</v>
      </c>
      <c r="V473" s="19">
        <f t="shared" si="145"/>
        <v>0</v>
      </c>
      <c r="W473" s="19">
        <f>VLOOKUP(Z473,主线配置!F:G,2,FALSE)</f>
        <v>1000469</v>
      </c>
      <c r="X473" s="19">
        <f>VLOOKUP(Z473,主线配置!H:J,3,FALSE)</f>
        <v>48</v>
      </c>
      <c r="Y473" s="11" t="str">
        <f>VLOOKUP(Z473,主线配置!H:I,2,FALSE)</f>
        <v>毒蘑菇</v>
      </c>
      <c r="Z473" s="11">
        <f t="shared" si="111"/>
        <v>469</v>
      </c>
    </row>
    <row r="474" spans="1:26" s="11" customFormat="1" x14ac:dyDescent="0.15">
      <c r="A474" s="19">
        <f t="shared" si="108"/>
        <v>1000470</v>
      </c>
      <c r="B474" s="19">
        <f t="shared" ref="B474:E474" si="146">B473</f>
        <v>0</v>
      </c>
      <c r="C474" s="19">
        <f t="shared" si="146"/>
        <v>0</v>
      </c>
      <c r="D474" s="19">
        <f t="shared" si="146"/>
        <v>0</v>
      </c>
      <c r="E474" s="19">
        <f t="shared" si="146"/>
        <v>0</v>
      </c>
      <c r="F474" s="19">
        <f>VLOOKUP(Z474,主线配置!H:N,6,FALSE)</f>
        <v>45287</v>
      </c>
      <c r="G474" s="19">
        <f>VLOOKUP(Z474,主线配置!H:N,4,FALSE)</f>
        <v>17876</v>
      </c>
      <c r="H474" s="19">
        <f t="shared" si="107"/>
        <v>0</v>
      </c>
      <c r="I474" s="19">
        <f>VLOOKUP(Z474,主线配置!H:N,5,FALSE)</f>
        <v>26815</v>
      </c>
      <c r="J474" s="19">
        <f t="shared" ref="J474:V474" si="147">J473</f>
        <v>0</v>
      </c>
      <c r="K474" s="19">
        <f t="shared" si="147"/>
        <v>100</v>
      </c>
      <c r="L474" s="19">
        <f t="shared" si="147"/>
        <v>0</v>
      </c>
      <c r="M474" s="19">
        <f t="shared" si="147"/>
        <v>0</v>
      </c>
      <c r="N474" s="19">
        <f t="shared" si="147"/>
        <v>95</v>
      </c>
      <c r="O474" s="19">
        <f t="shared" si="147"/>
        <v>0</v>
      </c>
      <c r="P474" s="19">
        <f t="shared" si="147"/>
        <v>0</v>
      </c>
      <c r="Q474" s="19">
        <f t="shared" si="147"/>
        <v>0</v>
      </c>
      <c r="R474" s="19">
        <f t="shared" si="147"/>
        <v>0</v>
      </c>
      <c r="S474" s="19">
        <f t="shared" si="147"/>
        <v>0</v>
      </c>
      <c r="T474" s="19">
        <f t="shared" si="147"/>
        <v>0</v>
      </c>
      <c r="U474" s="19">
        <f t="shared" si="147"/>
        <v>0</v>
      </c>
      <c r="V474" s="19">
        <f t="shared" si="147"/>
        <v>0</v>
      </c>
      <c r="W474" s="19">
        <f>VLOOKUP(Z474,主线配置!F:G,2,FALSE)</f>
        <v>1000470</v>
      </c>
      <c r="X474" s="19">
        <f>VLOOKUP(Z474,主线配置!H:J,3,FALSE)</f>
        <v>48</v>
      </c>
      <c r="Y474" s="11" t="str">
        <f>VLOOKUP(Z474,主线配置!H:I,2,FALSE)</f>
        <v>藤蔓怪</v>
      </c>
      <c r="Z474" s="11">
        <f t="shared" si="111"/>
        <v>470</v>
      </c>
    </row>
    <row r="475" spans="1:26" s="11" customFormat="1" x14ac:dyDescent="0.15">
      <c r="A475" s="19">
        <f t="shared" si="108"/>
        <v>1000471</v>
      </c>
      <c r="B475" s="19">
        <f t="shared" ref="B475:E475" si="148">B474</f>
        <v>0</v>
      </c>
      <c r="C475" s="19">
        <f t="shared" si="148"/>
        <v>0</v>
      </c>
      <c r="D475" s="19">
        <f t="shared" si="148"/>
        <v>0</v>
      </c>
      <c r="E475" s="19">
        <f t="shared" si="148"/>
        <v>0</v>
      </c>
      <c r="F475" s="19">
        <f>VLOOKUP(Z475,主线配置!H:N,6,FALSE)</f>
        <v>31780</v>
      </c>
      <c r="G475" s="19">
        <f>VLOOKUP(Z475,主线配置!H:N,4,FALSE)</f>
        <v>24580</v>
      </c>
      <c r="H475" s="19">
        <f t="shared" si="107"/>
        <v>0</v>
      </c>
      <c r="I475" s="19">
        <f>VLOOKUP(Z475,主线配置!H:N,5,FALSE)</f>
        <v>22346</v>
      </c>
      <c r="J475" s="19">
        <f t="shared" ref="J475:V475" si="149">J474</f>
        <v>0</v>
      </c>
      <c r="K475" s="19">
        <f t="shared" si="149"/>
        <v>100</v>
      </c>
      <c r="L475" s="19">
        <f t="shared" si="149"/>
        <v>0</v>
      </c>
      <c r="M475" s="19">
        <f t="shared" si="149"/>
        <v>0</v>
      </c>
      <c r="N475" s="19">
        <f t="shared" si="149"/>
        <v>95</v>
      </c>
      <c r="O475" s="19">
        <f t="shared" si="149"/>
        <v>0</v>
      </c>
      <c r="P475" s="19">
        <f t="shared" si="149"/>
        <v>0</v>
      </c>
      <c r="Q475" s="19">
        <f t="shared" si="149"/>
        <v>0</v>
      </c>
      <c r="R475" s="19">
        <f t="shared" si="149"/>
        <v>0</v>
      </c>
      <c r="S475" s="19">
        <f t="shared" si="149"/>
        <v>0</v>
      </c>
      <c r="T475" s="19">
        <f t="shared" si="149"/>
        <v>0</v>
      </c>
      <c r="U475" s="19">
        <f t="shared" si="149"/>
        <v>0</v>
      </c>
      <c r="V475" s="19">
        <f t="shared" si="149"/>
        <v>0</v>
      </c>
      <c r="W475" s="19">
        <f>VLOOKUP(Z475,主线配置!F:G,2,FALSE)</f>
        <v>1000471</v>
      </c>
      <c r="X475" s="19">
        <f>VLOOKUP(Z475,主线配置!H:J,3,FALSE)</f>
        <v>48</v>
      </c>
      <c r="Y475" s="11" t="str">
        <f>VLOOKUP(Z475,主线配置!H:I,2,FALSE)</f>
        <v>毒蘑菇</v>
      </c>
      <c r="Z475" s="11">
        <f t="shared" si="111"/>
        <v>471</v>
      </c>
    </row>
    <row r="476" spans="1:26" s="11" customFormat="1" x14ac:dyDescent="0.15">
      <c r="A476" s="19">
        <f t="shared" si="108"/>
        <v>1000472</v>
      </c>
      <c r="B476" s="19">
        <f t="shared" ref="B476:E476" si="150">B475</f>
        <v>0</v>
      </c>
      <c r="C476" s="19">
        <f t="shared" si="150"/>
        <v>0</v>
      </c>
      <c r="D476" s="19">
        <f t="shared" si="150"/>
        <v>0</v>
      </c>
      <c r="E476" s="19">
        <f t="shared" si="150"/>
        <v>0</v>
      </c>
      <c r="F476" s="19">
        <f>VLOOKUP(Z476,主线配置!H:N,6,FALSE)</f>
        <v>47671</v>
      </c>
      <c r="G476" s="19">
        <f>VLOOKUP(Z476,主线配置!H:N,4,FALSE)</f>
        <v>17876</v>
      </c>
      <c r="H476" s="19">
        <f t="shared" si="107"/>
        <v>0</v>
      </c>
      <c r="I476" s="19">
        <f>VLOOKUP(Z476,主线配置!H:N,5,FALSE)</f>
        <v>22346</v>
      </c>
      <c r="J476" s="19">
        <f t="shared" ref="J476:V476" si="151">J475</f>
        <v>0</v>
      </c>
      <c r="K476" s="19">
        <f t="shared" si="151"/>
        <v>100</v>
      </c>
      <c r="L476" s="19">
        <f t="shared" si="151"/>
        <v>0</v>
      </c>
      <c r="M476" s="19">
        <f t="shared" si="151"/>
        <v>0</v>
      </c>
      <c r="N476" s="19">
        <f t="shared" si="151"/>
        <v>95</v>
      </c>
      <c r="O476" s="19">
        <f t="shared" si="151"/>
        <v>0</v>
      </c>
      <c r="P476" s="19">
        <f t="shared" si="151"/>
        <v>0</v>
      </c>
      <c r="Q476" s="19">
        <f t="shared" si="151"/>
        <v>0</v>
      </c>
      <c r="R476" s="19">
        <f t="shared" si="151"/>
        <v>0</v>
      </c>
      <c r="S476" s="19">
        <f t="shared" si="151"/>
        <v>0</v>
      </c>
      <c r="T476" s="19">
        <f t="shared" si="151"/>
        <v>0</v>
      </c>
      <c r="U476" s="19">
        <f t="shared" si="151"/>
        <v>0</v>
      </c>
      <c r="V476" s="19">
        <f t="shared" si="151"/>
        <v>0</v>
      </c>
      <c r="W476" s="19">
        <f>VLOOKUP(Z476,主线配置!F:G,2,FALSE)</f>
        <v>1000472</v>
      </c>
      <c r="X476" s="19">
        <f>VLOOKUP(Z476,主线配置!H:J,3,FALSE)</f>
        <v>48</v>
      </c>
      <c r="Y476" s="11" t="str">
        <f>VLOOKUP(Z476,主线配置!H:I,2,FALSE)</f>
        <v>树妖</v>
      </c>
      <c r="Z476" s="11">
        <f t="shared" si="111"/>
        <v>472</v>
      </c>
    </row>
    <row r="477" spans="1:26" s="11" customFormat="1" x14ac:dyDescent="0.15">
      <c r="A477" s="19">
        <f t="shared" si="108"/>
        <v>1000473</v>
      </c>
      <c r="B477" s="19">
        <f t="shared" ref="B477:E477" si="152">B476</f>
        <v>0</v>
      </c>
      <c r="C477" s="19">
        <f t="shared" si="152"/>
        <v>0</v>
      </c>
      <c r="D477" s="19">
        <f t="shared" si="152"/>
        <v>0</v>
      </c>
      <c r="E477" s="19">
        <f t="shared" si="152"/>
        <v>0</v>
      </c>
      <c r="F477" s="19">
        <f>VLOOKUP(Z477,主线配置!H:N,6,FALSE)</f>
        <v>47671</v>
      </c>
      <c r="G477" s="19">
        <f>VLOOKUP(Z477,主线配置!H:N,4,FALSE)</f>
        <v>17876</v>
      </c>
      <c r="H477" s="19">
        <f t="shared" si="107"/>
        <v>0</v>
      </c>
      <c r="I477" s="19">
        <f>VLOOKUP(Z477,主线配置!H:N,5,FALSE)</f>
        <v>22346</v>
      </c>
      <c r="J477" s="19">
        <f t="shared" ref="J477:V477" si="153">J476</f>
        <v>0</v>
      </c>
      <c r="K477" s="19">
        <f t="shared" si="153"/>
        <v>100</v>
      </c>
      <c r="L477" s="19">
        <f t="shared" si="153"/>
        <v>0</v>
      </c>
      <c r="M477" s="19">
        <f t="shared" si="153"/>
        <v>0</v>
      </c>
      <c r="N477" s="19">
        <f t="shared" si="153"/>
        <v>95</v>
      </c>
      <c r="O477" s="19">
        <f t="shared" si="153"/>
        <v>0</v>
      </c>
      <c r="P477" s="19">
        <f t="shared" si="153"/>
        <v>0</v>
      </c>
      <c r="Q477" s="19">
        <f t="shared" si="153"/>
        <v>0</v>
      </c>
      <c r="R477" s="19">
        <f t="shared" si="153"/>
        <v>0</v>
      </c>
      <c r="S477" s="19">
        <f t="shared" si="153"/>
        <v>0</v>
      </c>
      <c r="T477" s="19">
        <f t="shared" si="153"/>
        <v>0</v>
      </c>
      <c r="U477" s="19">
        <f t="shared" si="153"/>
        <v>0</v>
      </c>
      <c r="V477" s="19">
        <f t="shared" si="153"/>
        <v>0</v>
      </c>
      <c r="W477" s="19">
        <f>VLOOKUP(Z477,主线配置!F:G,2,FALSE)</f>
        <v>1000473</v>
      </c>
      <c r="X477" s="19">
        <f>VLOOKUP(Z477,主线配置!H:J,3,FALSE)</f>
        <v>48</v>
      </c>
      <c r="Y477" s="11" t="str">
        <f>VLOOKUP(Z477,主线配置!H:I,2,FALSE)</f>
        <v>树妖</v>
      </c>
      <c r="Z477" s="11">
        <f t="shared" si="111"/>
        <v>473</v>
      </c>
    </row>
    <row r="478" spans="1:26" s="11" customFormat="1" x14ac:dyDescent="0.15">
      <c r="A478" s="19">
        <f t="shared" si="108"/>
        <v>1000474</v>
      </c>
      <c r="B478" s="19">
        <f t="shared" ref="B478:E478" si="154">B477</f>
        <v>0</v>
      </c>
      <c r="C478" s="19">
        <f t="shared" si="154"/>
        <v>0</v>
      </c>
      <c r="D478" s="19">
        <f t="shared" si="154"/>
        <v>0</v>
      </c>
      <c r="E478" s="19">
        <f t="shared" si="154"/>
        <v>0</v>
      </c>
      <c r="F478" s="19">
        <f>VLOOKUP(Z478,主线配置!H:N,6,FALSE)</f>
        <v>35753</v>
      </c>
      <c r="G478" s="19">
        <f>VLOOKUP(Z478,主线配置!H:N,4,FALSE)</f>
        <v>22346</v>
      </c>
      <c r="H478" s="19">
        <f t="shared" si="107"/>
        <v>0</v>
      </c>
      <c r="I478" s="19">
        <f>VLOOKUP(Z478,主线配置!H:N,5,FALSE)</f>
        <v>22346</v>
      </c>
      <c r="J478" s="19">
        <f t="shared" ref="J478:V478" si="155">J477</f>
        <v>0</v>
      </c>
      <c r="K478" s="19">
        <f t="shared" si="155"/>
        <v>100</v>
      </c>
      <c r="L478" s="19">
        <f t="shared" si="155"/>
        <v>0</v>
      </c>
      <c r="M478" s="19">
        <f t="shared" si="155"/>
        <v>0</v>
      </c>
      <c r="N478" s="19">
        <f t="shared" si="155"/>
        <v>95</v>
      </c>
      <c r="O478" s="19">
        <f t="shared" si="155"/>
        <v>0</v>
      </c>
      <c r="P478" s="19">
        <f t="shared" si="155"/>
        <v>0</v>
      </c>
      <c r="Q478" s="19">
        <f t="shared" si="155"/>
        <v>0</v>
      </c>
      <c r="R478" s="19">
        <f t="shared" si="155"/>
        <v>0</v>
      </c>
      <c r="S478" s="19">
        <f t="shared" si="155"/>
        <v>0</v>
      </c>
      <c r="T478" s="19">
        <f t="shared" si="155"/>
        <v>0</v>
      </c>
      <c r="U478" s="19">
        <f t="shared" si="155"/>
        <v>0</v>
      </c>
      <c r="V478" s="19">
        <f t="shared" si="155"/>
        <v>0</v>
      </c>
      <c r="W478" s="19">
        <f>VLOOKUP(Z478,主线配置!F:G,2,FALSE)</f>
        <v>1000474</v>
      </c>
      <c r="X478" s="19">
        <f>VLOOKUP(Z478,主线配置!H:J,3,FALSE)</f>
        <v>48</v>
      </c>
      <c r="Y478" s="11" t="str">
        <f>VLOOKUP(Z478,主线配置!H:I,2,FALSE)</f>
        <v>小蘑菇</v>
      </c>
      <c r="Z478" s="11">
        <f t="shared" si="111"/>
        <v>474</v>
      </c>
    </row>
    <row r="479" spans="1:26" s="11" customFormat="1" x14ac:dyDescent="0.15">
      <c r="A479" s="19">
        <f t="shared" si="108"/>
        <v>1000475</v>
      </c>
      <c r="B479" s="19">
        <f t="shared" ref="B479:E479" si="156">B478</f>
        <v>0</v>
      </c>
      <c r="C479" s="19">
        <f t="shared" si="156"/>
        <v>0</v>
      </c>
      <c r="D479" s="19">
        <f t="shared" si="156"/>
        <v>0</v>
      </c>
      <c r="E479" s="19">
        <f t="shared" si="156"/>
        <v>0</v>
      </c>
      <c r="F479" s="19">
        <f>VLOOKUP(Z479,主线配置!H:N,6,FALSE)</f>
        <v>45287</v>
      </c>
      <c r="G479" s="19">
        <f>VLOOKUP(Z479,主线配置!H:N,4,FALSE)</f>
        <v>17876</v>
      </c>
      <c r="H479" s="19">
        <f t="shared" si="107"/>
        <v>0</v>
      </c>
      <c r="I479" s="19">
        <f>VLOOKUP(Z479,主线配置!H:N,5,FALSE)</f>
        <v>26815</v>
      </c>
      <c r="J479" s="19">
        <f t="shared" ref="J479:V479" si="157">J478</f>
        <v>0</v>
      </c>
      <c r="K479" s="19">
        <f t="shared" si="157"/>
        <v>100</v>
      </c>
      <c r="L479" s="19">
        <f t="shared" si="157"/>
        <v>0</v>
      </c>
      <c r="M479" s="19">
        <f t="shared" si="157"/>
        <v>0</v>
      </c>
      <c r="N479" s="19">
        <f t="shared" si="157"/>
        <v>95</v>
      </c>
      <c r="O479" s="19">
        <f t="shared" si="157"/>
        <v>0</v>
      </c>
      <c r="P479" s="19">
        <f t="shared" si="157"/>
        <v>0</v>
      </c>
      <c r="Q479" s="19">
        <f t="shared" si="157"/>
        <v>0</v>
      </c>
      <c r="R479" s="19">
        <f t="shared" si="157"/>
        <v>0</v>
      </c>
      <c r="S479" s="19">
        <f t="shared" si="157"/>
        <v>0</v>
      </c>
      <c r="T479" s="19">
        <f t="shared" si="157"/>
        <v>0</v>
      </c>
      <c r="U479" s="19">
        <f t="shared" si="157"/>
        <v>0</v>
      </c>
      <c r="V479" s="19">
        <f t="shared" si="157"/>
        <v>0</v>
      </c>
      <c r="W479" s="19">
        <f>VLOOKUP(Z479,主线配置!F:G,2,FALSE)</f>
        <v>1000475</v>
      </c>
      <c r="X479" s="19">
        <f>VLOOKUP(Z479,主线配置!H:J,3,FALSE)</f>
        <v>48</v>
      </c>
      <c r="Y479" s="11" t="str">
        <f>VLOOKUP(Z479,主线配置!H:I,2,FALSE)</f>
        <v>藤蔓怪</v>
      </c>
      <c r="Z479" s="11">
        <f t="shared" si="111"/>
        <v>475</v>
      </c>
    </row>
    <row r="480" spans="1:26" s="11" customFormat="1" x14ac:dyDescent="0.15">
      <c r="A480" s="19">
        <f t="shared" si="108"/>
        <v>1000476</v>
      </c>
      <c r="B480" s="19">
        <f t="shared" ref="B480:E480" si="158">B479</f>
        <v>0</v>
      </c>
      <c r="C480" s="19">
        <f t="shared" si="158"/>
        <v>0</v>
      </c>
      <c r="D480" s="19">
        <f t="shared" si="158"/>
        <v>0</v>
      </c>
      <c r="E480" s="19">
        <f t="shared" si="158"/>
        <v>0</v>
      </c>
      <c r="F480" s="19">
        <f>VLOOKUP(Z480,主线配置!H:N,6,FALSE)</f>
        <v>31780</v>
      </c>
      <c r="G480" s="19">
        <f>VLOOKUP(Z480,主线配置!H:N,4,FALSE)</f>
        <v>24580</v>
      </c>
      <c r="H480" s="19">
        <f t="shared" si="107"/>
        <v>0</v>
      </c>
      <c r="I480" s="19">
        <f>VLOOKUP(Z480,主线配置!H:N,5,FALSE)</f>
        <v>22346</v>
      </c>
      <c r="J480" s="19">
        <f t="shared" ref="J480:V480" si="159">J479</f>
        <v>0</v>
      </c>
      <c r="K480" s="19">
        <f t="shared" si="159"/>
        <v>100</v>
      </c>
      <c r="L480" s="19">
        <f t="shared" si="159"/>
        <v>0</v>
      </c>
      <c r="M480" s="19">
        <f t="shared" si="159"/>
        <v>0</v>
      </c>
      <c r="N480" s="19">
        <f t="shared" si="159"/>
        <v>95</v>
      </c>
      <c r="O480" s="19">
        <f t="shared" si="159"/>
        <v>0</v>
      </c>
      <c r="P480" s="19">
        <f t="shared" si="159"/>
        <v>0</v>
      </c>
      <c r="Q480" s="19">
        <f t="shared" si="159"/>
        <v>0</v>
      </c>
      <c r="R480" s="19">
        <f t="shared" si="159"/>
        <v>0</v>
      </c>
      <c r="S480" s="19">
        <f t="shared" si="159"/>
        <v>0</v>
      </c>
      <c r="T480" s="19">
        <f t="shared" si="159"/>
        <v>0</v>
      </c>
      <c r="U480" s="19">
        <f t="shared" si="159"/>
        <v>0</v>
      </c>
      <c r="V480" s="19">
        <f t="shared" si="159"/>
        <v>0</v>
      </c>
      <c r="W480" s="19">
        <f>VLOOKUP(Z480,主线配置!F:G,2,FALSE)</f>
        <v>1000476</v>
      </c>
      <c r="X480" s="19">
        <f>VLOOKUP(Z480,主线配置!H:J,3,FALSE)</f>
        <v>48</v>
      </c>
      <c r="Y480" s="11" t="str">
        <f>VLOOKUP(Z480,主线配置!H:I,2,FALSE)</f>
        <v>毒蘑菇</v>
      </c>
      <c r="Z480" s="11">
        <f t="shared" si="111"/>
        <v>476</v>
      </c>
    </row>
    <row r="481" spans="1:26" s="11" customFormat="1" x14ac:dyDescent="0.15">
      <c r="A481" s="19">
        <f t="shared" si="108"/>
        <v>1000477</v>
      </c>
      <c r="B481" s="19">
        <f t="shared" ref="B481:E481" si="160">B480</f>
        <v>0</v>
      </c>
      <c r="C481" s="19">
        <f t="shared" si="160"/>
        <v>0</v>
      </c>
      <c r="D481" s="19">
        <f t="shared" si="160"/>
        <v>0</v>
      </c>
      <c r="E481" s="19">
        <f t="shared" si="160"/>
        <v>0</v>
      </c>
      <c r="F481" s="19">
        <f>VLOOKUP(Z481,主线配置!H:N,6,FALSE)</f>
        <v>44004</v>
      </c>
      <c r="G481" s="19">
        <f>VLOOKUP(Z481,主线配置!H:N,4,FALSE)</f>
        <v>18994</v>
      </c>
      <c r="H481" s="19">
        <f t="shared" si="107"/>
        <v>0</v>
      </c>
      <c r="I481" s="19">
        <f>VLOOKUP(Z481,主线配置!H:N,5,FALSE)</f>
        <v>22346</v>
      </c>
      <c r="J481" s="19">
        <f t="shared" ref="J481:V481" si="161">J480</f>
        <v>0</v>
      </c>
      <c r="K481" s="19">
        <f t="shared" si="161"/>
        <v>100</v>
      </c>
      <c r="L481" s="19">
        <f t="shared" si="161"/>
        <v>0</v>
      </c>
      <c r="M481" s="19">
        <f t="shared" si="161"/>
        <v>0</v>
      </c>
      <c r="N481" s="19">
        <f t="shared" si="161"/>
        <v>95</v>
      </c>
      <c r="O481" s="19">
        <f t="shared" si="161"/>
        <v>0</v>
      </c>
      <c r="P481" s="19">
        <f t="shared" si="161"/>
        <v>0</v>
      </c>
      <c r="Q481" s="19">
        <f t="shared" si="161"/>
        <v>0</v>
      </c>
      <c r="R481" s="19">
        <f t="shared" si="161"/>
        <v>0</v>
      </c>
      <c r="S481" s="19">
        <f t="shared" si="161"/>
        <v>0</v>
      </c>
      <c r="T481" s="19">
        <f t="shared" si="161"/>
        <v>0</v>
      </c>
      <c r="U481" s="19">
        <f t="shared" si="161"/>
        <v>0</v>
      </c>
      <c r="V481" s="19">
        <f t="shared" si="161"/>
        <v>0</v>
      </c>
      <c r="W481" s="19">
        <f>VLOOKUP(Z481,主线配置!F:G,2,FALSE)</f>
        <v>1000477</v>
      </c>
      <c r="X481" s="19">
        <f>VLOOKUP(Z481,主线配置!H:J,3,FALSE)</f>
        <v>48</v>
      </c>
      <c r="Y481" s="11" t="str">
        <f>VLOOKUP(Z481,主线配置!H:I,2,FALSE)</f>
        <v>甲虫精</v>
      </c>
      <c r="Z481" s="11">
        <f t="shared" si="111"/>
        <v>477</v>
      </c>
    </row>
    <row r="482" spans="1:26" s="11" customFormat="1" x14ac:dyDescent="0.15">
      <c r="A482" s="19">
        <f t="shared" si="108"/>
        <v>1000478</v>
      </c>
      <c r="B482" s="19">
        <f t="shared" ref="B482:E482" si="162">B481</f>
        <v>0</v>
      </c>
      <c r="C482" s="19">
        <f t="shared" si="162"/>
        <v>0</v>
      </c>
      <c r="D482" s="19">
        <f t="shared" si="162"/>
        <v>0</v>
      </c>
      <c r="E482" s="19">
        <f t="shared" si="162"/>
        <v>0</v>
      </c>
      <c r="F482" s="19">
        <f>VLOOKUP(Z482,主线配置!H:N,6,FALSE)</f>
        <v>30033</v>
      </c>
      <c r="G482" s="19">
        <f>VLOOKUP(Z482,主线配置!H:N,4,FALSE)</f>
        <v>26815</v>
      </c>
      <c r="H482" s="19">
        <f t="shared" si="107"/>
        <v>0</v>
      </c>
      <c r="I482" s="19">
        <f>VLOOKUP(Z482,主线配置!H:N,5,FALSE)</f>
        <v>17876</v>
      </c>
      <c r="J482" s="19">
        <f t="shared" ref="J482:V482" si="163">J481</f>
        <v>0</v>
      </c>
      <c r="K482" s="19">
        <f t="shared" si="163"/>
        <v>100</v>
      </c>
      <c r="L482" s="19">
        <f t="shared" si="163"/>
        <v>0</v>
      </c>
      <c r="M482" s="19">
        <f t="shared" si="163"/>
        <v>0</v>
      </c>
      <c r="N482" s="19">
        <f t="shared" si="163"/>
        <v>95</v>
      </c>
      <c r="O482" s="19">
        <f t="shared" si="163"/>
        <v>0</v>
      </c>
      <c r="P482" s="19">
        <f t="shared" si="163"/>
        <v>0</v>
      </c>
      <c r="Q482" s="19">
        <f t="shared" si="163"/>
        <v>0</v>
      </c>
      <c r="R482" s="19">
        <f t="shared" si="163"/>
        <v>0</v>
      </c>
      <c r="S482" s="19">
        <f t="shared" si="163"/>
        <v>0</v>
      </c>
      <c r="T482" s="19">
        <f t="shared" si="163"/>
        <v>0</v>
      </c>
      <c r="U482" s="19">
        <f t="shared" si="163"/>
        <v>0</v>
      </c>
      <c r="V482" s="19">
        <f t="shared" si="163"/>
        <v>0</v>
      </c>
      <c r="W482" s="19">
        <f>VLOOKUP(Z482,主线配置!F:G,2,FALSE)</f>
        <v>1000478</v>
      </c>
      <c r="X482" s="19">
        <f>VLOOKUP(Z482,主线配置!H:J,3,FALSE)</f>
        <v>48</v>
      </c>
      <c r="Y482" s="11" t="str">
        <f>VLOOKUP(Z482,主线配置!H:I,2,FALSE)</f>
        <v>食人花</v>
      </c>
      <c r="Z482" s="11">
        <f t="shared" si="111"/>
        <v>478</v>
      </c>
    </row>
    <row r="483" spans="1:26" s="11" customFormat="1" x14ac:dyDescent="0.15">
      <c r="A483" s="19">
        <f t="shared" si="108"/>
        <v>1000479</v>
      </c>
      <c r="B483" s="19">
        <f t="shared" ref="B483:E483" si="164">B482</f>
        <v>0</v>
      </c>
      <c r="C483" s="19">
        <f t="shared" si="164"/>
        <v>0</v>
      </c>
      <c r="D483" s="19">
        <f t="shared" si="164"/>
        <v>0</v>
      </c>
      <c r="E483" s="19">
        <f t="shared" si="164"/>
        <v>0</v>
      </c>
      <c r="F483" s="19">
        <f>VLOOKUP(Z483,主线配置!H:N,6,FALSE)</f>
        <v>35753</v>
      </c>
      <c r="G483" s="19">
        <f>VLOOKUP(Z483,主线配置!H:N,4,FALSE)</f>
        <v>22346</v>
      </c>
      <c r="H483" s="19">
        <f t="shared" si="107"/>
        <v>0</v>
      </c>
      <c r="I483" s="19">
        <f>VLOOKUP(Z483,主线配置!H:N,5,FALSE)</f>
        <v>22346</v>
      </c>
      <c r="J483" s="19">
        <f t="shared" ref="J483:V483" si="165">J482</f>
        <v>0</v>
      </c>
      <c r="K483" s="19">
        <f t="shared" si="165"/>
        <v>100</v>
      </c>
      <c r="L483" s="19">
        <f t="shared" si="165"/>
        <v>0</v>
      </c>
      <c r="M483" s="19">
        <f t="shared" si="165"/>
        <v>0</v>
      </c>
      <c r="N483" s="19">
        <f t="shared" si="165"/>
        <v>95</v>
      </c>
      <c r="O483" s="19">
        <f t="shared" si="165"/>
        <v>0</v>
      </c>
      <c r="P483" s="19">
        <f t="shared" si="165"/>
        <v>0</v>
      </c>
      <c r="Q483" s="19">
        <f t="shared" si="165"/>
        <v>0</v>
      </c>
      <c r="R483" s="19">
        <f t="shared" si="165"/>
        <v>0</v>
      </c>
      <c r="S483" s="19">
        <f t="shared" si="165"/>
        <v>0</v>
      </c>
      <c r="T483" s="19">
        <f t="shared" si="165"/>
        <v>0</v>
      </c>
      <c r="U483" s="19">
        <f t="shared" si="165"/>
        <v>0</v>
      </c>
      <c r="V483" s="19">
        <f t="shared" si="165"/>
        <v>0</v>
      </c>
      <c r="W483" s="19">
        <f>VLOOKUP(Z483,主线配置!F:G,2,FALSE)</f>
        <v>1000479</v>
      </c>
      <c r="X483" s="19">
        <f>VLOOKUP(Z483,主线配置!H:J,3,FALSE)</f>
        <v>48</v>
      </c>
      <c r="Y483" s="11" t="str">
        <f>VLOOKUP(Z483,主线配置!H:I,2,FALSE)</f>
        <v>小花精</v>
      </c>
      <c r="Z483" s="11">
        <f t="shared" si="111"/>
        <v>479</v>
      </c>
    </row>
    <row r="484" spans="1:26" s="11" customFormat="1" x14ac:dyDescent="0.15">
      <c r="A484" s="19">
        <f t="shared" si="108"/>
        <v>1000480</v>
      </c>
      <c r="B484" s="19">
        <f t="shared" ref="B484:E484" si="166">B483</f>
        <v>0</v>
      </c>
      <c r="C484" s="19">
        <f t="shared" si="166"/>
        <v>0</v>
      </c>
      <c r="D484" s="19">
        <f t="shared" si="166"/>
        <v>0</v>
      </c>
      <c r="E484" s="19">
        <f t="shared" si="166"/>
        <v>0</v>
      </c>
      <c r="F484" s="19">
        <f>VLOOKUP(Z484,主线配置!H:N,6,FALSE)</f>
        <v>30033</v>
      </c>
      <c r="G484" s="19">
        <f>VLOOKUP(Z484,主线配置!H:N,4,FALSE)</f>
        <v>26815</v>
      </c>
      <c r="H484" s="19">
        <f t="shared" si="107"/>
        <v>0</v>
      </c>
      <c r="I484" s="19">
        <f>VLOOKUP(Z484,主线配置!H:N,5,FALSE)</f>
        <v>17876</v>
      </c>
      <c r="J484" s="19">
        <f t="shared" ref="J484:V484" si="167">J483</f>
        <v>0</v>
      </c>
      <c r="K484" s="19">
        <f t="shared" si="167"/>
        <v>100</v>
      </c>
      <c r="L484" s="19">
        <f t="shared" si="167"/>
        <v>0</v>
      </c>
      <c r="M484" s="19">
        <f t="shared" si="167"/>
        <v>0</v>
      </c>
      <c r="N484" s="19">
        <f t="shared" si="167"/>
        <v>95</v>
      </c>
      <c r="O484" s="19">
        <f t="shared" si="167"/>
        <v>0</v>
      </c>
      <c r="P484" s="19">
        <f t="shared" si="167"/>
        <v>0</v>
      </c>
      <c r="Q484" s="19">
        <f t="shared" si="167"/>
        <v>0</v>
      </c>
      <c r="R484" s="19">
        <f t="shared" si="167"/>
        <v>0</v>
      </c>
      <c r="S484" s="19">
        <f t="shared" si="167"/>
        <v>0</v>
      </c>
      <c r="T484" s="19">
        <f t="shared" si="167"/>
        <v>0</v>
      </c>
      <c r="U484" s="19">
        <f t="shared" si="167"/>
        <v>0</v>
      </c>
      <c r="V484" s="19">
        <f t="shared" si="167"/>
        <v>0</v>
      </c>
      <c r="W484" s="19">
        <f>VLOOKUP(Z484,主线配置!F:G,2,FALSE)</f>
        <v>1000480</v>
      </c>
      <c r="X484" s="19">
        <f>VLOOKUP(Z484,主线配置!H:J,3,FALSE)</f>
        <v>48</v>
      </c>
      <c r="Y484" s="11" t="str">
        <f>VLOOKUP(Z484,主线配置!H:I,2,FALSE)</f>
        <v>食人花</v>
      </c>
      <c r="Z484" s="11">
        <f t="shared" si="111"/>
        <v>480</v>
      </c>
    </row>
    <row r="485" spans="1:26" s="11" customFormat="1" x14ac:dyDescent="0.15">
      <c r="A485" s="19">
        <f t="shared" si="108"/>
        <v>1000481</v>
      </c>
      <c r="B485" s="19">
        <f t="shared" ref="B485:E485" si="168">B484</f>
        <v>0</v>
      </c>
      <c r="C485" s="19">
        <f t="shared" si="168"/>
        <v>0</v>
      </c>
      <c r="D485" s="19">
        <f t="shared" si="168"/>
        <v>0</v>
      </c>
      <c r="E485" s="19">
        <f t="shared" si="168"/>
        <v>0</v>
      </c>
      <c r="F485" s="19">
        <f>VLOOKUP(Z485,主线配置!H:N,6,FALSE)</f>
        <v>35753</v>
      </c>
      <c r="G485" s="19">
        <f>VLOOKUP(Z485,主线配置!H:N,4,FALSE)</f>
        <v>22346</v>
      </c>
      <c r="H485" s="19">
        <f t="shared" si="107"/>
        <v>0</v>
      </c>
      <c r="I485" s="19">
        <f>VLOOKUP(Z485,主线配置!H:N,5,FALSE)</f>
        <v>22346</v>
      </c>
      <c r="J485" s="19">
        <f t="shared" ref="J485:V485" si="169">J484</f>
        <v>0</v>
      </c>
      <c r="K485" s="19">
        <f t="shared" si="169"/>
        <v>100</v>
      </c>
      <c r="L485" s="19">
        <f t="shared" si="169"/>
        <v>0</v>
      </c>
      <c r="M485" s="19">
        <f t="shared" si="169"/>
        <v>0</v>
      </c>
      <c r="N485" s="19">
        <f t="shared" si="169"/>
        <v>95</v>
      </c>
      <c r="O485" s="19">
        <f t="shared" si="169"/>
        <v>0</v>
      </c>
      <c r="P485" s="19">
        <f t="shared" si="169"/>
        <v>0</v>
      </c>
      <c r="Q485" s="19">
        <f t="shared" si="169"/>
        <v>0</v>
      </c>
      <c r="R485" s="19">
        <f t="shared" si="169"/>
        <v>0</v>
      </c>
      <c r="S485" s="19">
        <f t="shared" si="169"/>
        <v>0</v>
      </c>
      <c r="T485" s="19">
        <f t="shared" si="169"/>
        <v>0</v>
      </c>
      <c r="U485" s="19">
        <f t="shared" si="169"/>
        <v>0</v>
      </c>
      <c r="V485" s="19">
        <f t="shared" si="169"/>
        <v>0</v>
      </c>
      <c r="W485" s="19">
        <f>VLOOKUP(Z485,主线配置!F:G,2,FALSE)</f>
        <v>1000481</v>
      </c>
      <c r="X485" s="19">
        <f>VLOOKUP(Z485,主线配置!H:J,3,FALSE)</f>
        <v>48</v>
      </c>
      <c r="Y485" s="11" t="str">
        <f>VLOOKUP(Z485,主线配置!H:I,2,FALSE)</f>
        <v>小花精</v>
      </c>
      <c r="Z485" s="11">
        <f t="shared" si="111"/>
        <v>481</v>
      </c>
    </row>
    <row r="486" spans="1:26" s="11" customFormat="1" x14ac:dyDescent="0.15">
      <c r="A486" s="19">
        <f t="shared" si="108"/>
        <v>1000482</v>
      </c>
      <c r="B486" s="19">
        <f t="shared" ref="B486:E486" si="170">B485</f>
        <v>0</v>
      </c>
      <c r="C486" s="19">
        <f t="shared" si="170"/>
        <v>0</v>
      </c>
      <c r="D486" s="19">
        <f t="shared" si="170"/>
        <v>0</v>
      </c>
      <c r="E486" s="19">
        <f t="shared" si="170"/>
        <v>0</v>
      </c>
      <c r="F486" s="19">
        <f>VLOOKUP(Z486,主线配置!H:N,6,FALSE)</f>
        <v>35753</v>
      </c>
      <c r="G486" s="19">
        <f>VLOOKUP(Z486,主线配置!H:N,4,FALSE)</f>
        <v>22346</v>
      </c>
      <c r="H486" s="19">
        <f t="shared" si="107"/>
        <v>0</v>
      </c>
      <c r="I486" s="19">
        <f>VLOOKUP(Z486,主线配置!H:N,5,FALSE)</f>
        <v>22346</v>
      </c>
      <c r="J486" s="19">
        <f t="shared" ref="J486:V486" si="171">J485</f>
        <v>0</v>
      </c>
      <c r="K486" s="19">
        <f t="shared" si="171"/>
        <v>100</v>
      </c>
      <c r="L486" s="19">
        <f t="shared" si="171"/>
        <v>0</v>
      </c>
      <c r="M486" s="19">
        <f t="shared" si="171"/>
        <v>0</v>
      </c>
      <c r="N486" s="19">
        <f t="shared" si="171"/>
        <v>95</v>
      </c>
      <c r="O486" s="19">
        <f t="shared" si="171"/>
        <v>0</v>
      </c>
      <c r="P486" s="19">
        <f t="shared" si="171"/>
        <v>0</v>
      </c>
      <c r="Q486" s="19">
        <f t="shared" si="171"/>
        <v>0</v>
      </c>
      <c r="R486" s="19">
        <f t="shared" si="171"/>
        <v>0</v>
      </c>
      <c r="S486" s="19">
        <f t="shared" si="171"/>
        <v>0</v>
      </c>
      <c r="T486" s="19">
        <f t="shared" si="171"/>
        <v>0</v>
      </c>
      <c r="U486" s="19">
        <f t="shared" si="171"/>
        <v>0</v>
      </c>
      <c r="V486" s="19">
        <f t="shared" si="171"/>
        <v>0</v>
      </c>
      <c r="W486" s="19">
        <f>VLOOKUP(Z486,主线配置!F:G,2,FALSE)</f>
        <v>1000482</v>
      </c>
      <c r="X486" s="19">
        <f>VLOOKUP(Z486,主线配置!H:J,3,FALSE)</f>
        <v>48</v>
      </c>
      <c r="Y486" s="11" t="str">
        <f>VLOOKUP(Z486,主线配置!H:I,2,FALSE)</f>
        <v>小蘑菇</v>
      </c>
      <c r="Z486" s="11">
        <f t="shared" si="111"/>
        <v>482</v>
      </c>
    </row>
    <row r="487" spans="1:26" s="11" customFormat="1" x14ac:dyDescent="0.15">
      <c r="A487" s="19">
        <f t="shared" si="108"/>
        <v>1000483</v>
      </c>
      <c r="B487" s="19">
        <f t="shared" ref="B487:E487" si="172">B486</f>
        <v>0</v>
      </c>
      <c r="C487" s="19">
        <f t="shared" si="172"/>
        <v>0</v>
      </c>
      <c r="D487" s="19">
        <f t="shared" si="172"/>
        <v>0</v>
      </c>
      <c r="E487" s="19">
        <f t="shared" si="172"/>
        <v>0</v>
      </c>
      <c r="F487" s="19">
        <f>VLOOKUP(Z487,主线配置!H:N,6,FALSE)</f>
        <v>47671</v>
      </c>
      <c r="G487" s="19">
        <f>VLOOKUP(Z487,主线配置!H:N,4,FALSE)</f>
        <v>17876</v>
      </c>
      <c r="H487" s="19">
        <f t="shared" si="107"/>
        <v>0</v>
      </c>
      <c r="I487" s="19">
        <f>VLOOKUP(Z487,主线配置!H:N,5,FALSE)</f>
        <v>22346</v>
      </c>
      <c r="J487" s="19">
        <f t="shared" ref="J487:V487" si="173">J486</f>
        <v>0</v>
      </c>
      <c r="K487" s="19">
        <f t="shared" si="173"/>
        <v>100</v>
      </c>
      <c r="L487" s="19">
        <f t="shared" si="173"/>
        <v>0</v>
      </c>
      <c r="M487" s="19">
        <f t="shared" si="173"/>
        <v>0</v>
      </c>
      <c r="N487" s="19">
        <f t="shared" si="173"/>
        <v>95</v>
      </c>
      <c r="O487" s="19">
        <f t="shared" si="173"/>
        <v>0</v>
      </c>
      <c r="P487" s="19">
        <f t="shared" si="173"/>
        <v>0</v>
      </c>
      <c r="Q487" s="19">
        <f t="shared" si="173"/>
        <v>0</v>
      </c>
      <c r="R487" s="19">
        <f t="shared" si="173"/>
        <v>0</v>
      </c>
      <c r="S487" s="19">
        <f t="shared" si="173"/>
        <v>0</v>
      </c>
      <c r="T487" s="19">
        <f t="shared" si="173"/>
        <v>0</v>
      </c>
      <c r="U487" s="19">
        <f t="shared" si="173"/>
        <v>0</v>
      </c>
      <c r="V487" s="19">
        <f t="shared" si="173"/>
        <v>0</v>
      </c>
      <c r="W487" s="19">
        <f>VLOOKUP(Z487,主线配置!F:G,2,FALSE)</f>
        <v>1000483</v>
      </c>
      <c r="X487" s="19">
        <f>VLOOKUP(Z487,主线配置!H:J,3,FALSE)</f>
        <v>48</v>
      </c>
      <c r="Y487" s="11" t="str">
        <f>VLOOKUP(Z487,主线配置!H:I,2,FALSE)</f>
        <v>树妖</v>
      </c>
      <c r="Z487" s="11">
        <f t="shared" si="111"/>
        <v>483</v>
      </c>
    </row>
    <row r="488" spans="1:26" s="11" customFormat="1" x14ac:dyDescent="0.15">
      <c r="A488" s="19">
        <f t="shared" si="108"/>
        <v>1000484</v>
      </c>
      <c r="B488" s="19">
        <f t="shared" ref="B488:E488" si="174">B487</f>
        <v>0</v>
      </c>
      <c r="C488" s="19">
        <f t="shared" si="174"/>
        <v>0</v>
      </c>
      <c r="D488" s="19">
        <f t="shared" si="174"/>
        <v>0</v>
      </c>
      <c r="E488" s="19">
        <f t="shared" si="174"/>
        <v>0</v>
      </c>
      <c r="F488" s="19">
        <f>VLOOKUP(Z488,主线配置!H:N,6,FALSE)</f>
        <v>45287</v>
      </c>
      <c r="G488" s="19">
        <f>VLOOKUP(Z488,主线配置!H:N,4,FALSE)</f>
        <v>17876</v>
      </c>
      <c r="H488" s="19">
        <f t="shared" si="107"/>
        <v>0</v>
      </c>
      <c r="I488" s="19">
        <f>VLOOKUP(Z488,主线配置!H:N,5,FALSE)</f>
        <v>26815</v>
      </c>
      <c r="J488" s="19">
        <f t="shared" ref="J488:V488" si="175">J487</f>
        <v>0</v>
      </c>
      <c r="K488" s="19">
        <f t="shared" si="175"/>
        <v>100</v>
      </c>
      <c r="L488" s="19">
        <f t="shared" si="175"/>
        <v>0</v>
      </c>
      <c r="M488" s="19">
        <f t="shared" si="175"/>
        <v>0</v>
      </c>
      <c r="N488" s="19">
        <f t="shared" si="175"/>
        <v>95</v>
      </c>
      <c r="O488" s="19">
        <f t="shared" si="175"/>
        <v>0</v>
      </c>
      <c r="P488" s="19">
        <f t="shared" si="175"/>
        <v>0</v>
      </c>
      <c r="Q488" s="19">
        <f t="shared" si="175"/>
        <v>0</v>
      </c>
      <c r="R488" s="19">
        <f t="shared" si="175"/>
        <v>0</v>
      </c>
      <c r="S488" s="19">
        <f t="shared" si="175"/>
        <v>0</v>
      </c>
      <c r="T488" s="19">
        <f t="shared" si="175"/>
        <v>0</v>
      </c>
      <c r="U488" s="19">
        <f t="shared" si="175"/>
        <v>0</v>
      </c>
      <c r="V488" s="19">
        <f t="shared" si="175"/>
        <v>0</v>
      </c>
      <c r="W488" s="19">
        <f>VLOOKUP(Z488,主线配置!F:G,2,FALSE)</f>
        <v>1000484</v>
      </c>
      <c r="X488" s="19">
        <f>VLOOKUP(Z488,主线配置!H:J,3,FALSE)</f>
        <v>48</v>
      </c>
      <c r="Y488" s="11" t="str">
        <f>VLOOKUP(Z488,主线配置!H:I,2,FALSE)</f>
        <v>藤蔓怪</v>
      </c>
      <c r="Z488" s="11">
        <f t="shared" si="111"/>
        <v>484</v>
      </c>
    </row>
    <row r="489" spans="1:26" s="11" customFormat="1" x14ac:dyDescent="0.15">
      <c r="A489" s="19">
        <f t="shared" si="108"/>
        <v>1000485</v>
      </c>
      <c r="B489" s="19">
        <f t="shared" ref="B489:E489" si="176">B488</f>
        <v>0</v>
      </c>
      <c r="C489" s="19">
        <f t="shared" si="176"/>
        <v>0</v>
      </c>
      <c r="D489" s="19">
        <f t="shared" si="176"/>
        <v>0</v>
      </c>
      <c r="E489" s="19">
        <f t="shared" si="176"/>
        <v>0</v>
      </c>
      <c r="F489" s="19">
        <f>VLOOKUP(Z489,主线配置!H:N,6,FALSE)</f>
        <v>47671</v>
      </c>
      <c r="G489" s="19">
        <f>VLOOKUP(Z489,主线配置!H:N,4,FALSE)</f>
        <v>17876</v>
      </c>
      <c r="H489" s="19">
        <f t="shared" si="107"/>
        <v>0</v>
      </c>
      <c r="I489" s="19">
        <f>VLOOKUP(Z489,主线配置!H:N,5,FALSE)</f>
        <v>22346</v>
      </c>
      <c r="J489" s="19">
        <f t="shared" ref="J489:V489" si="177">J488</f>
        <v>0</v>
      </c>
      <c r="K489" s="19">
        <f t="shared" si="177"/>
        <v>100</v>
      </c>
      <c r="L489" s="19">
        <f t="shared" si="177"/>
        <v>0</v>
      </c>
      <c r="M489" s="19">
        <f t="shared" si="177"/>
        <v>0</v>
      </c>
      <c r="N489" s="19">
        <f t="shared" si="177"/>
        <v>95</v>
      </c>
      <c r="O489" s="19">
        <f t="shared" si="177"/>
        <v>0</v>
      </c>
      <c r="P489" s="19">
        <f t="shared" si="177"/>
        <v>0</v>
      </c>
      <c r="Q489" s="19">
        <f t="shared" si="177"/>
        <v>0</v>
      </c>
      <c r="R489" s="19">
        <f t="shared" si="177"/>
        <v>0</v>
      </c>
      <c r="S489" s="19">
        <f t="shared" si="177"/>
        <v>0</v>
      </c>
      <c r="T489" s="19">
        <f t="shared" si="177"/>
        <v>0</v>
      </c>
      <c r="U489" s="19">
        <f t="shared" si="177"/>
        <v>0</v>
      </c>
      <c r="V489" s="19">
        <f t="shared" si="177"/>
        <v>0</v>
      </c>
      <c r="W489" s="19">
        <f>VLOOKUP(Z489,主线配置!F:G,2,FALSE)</f>
        <v>1000485</v>
      </c>
      <c r="X489" s="19">
        <f>VLOOKUP(Z489,主线配置!H:J,3,FALSE)</f>
        <v>48</v>
      </c>
      <c r="Y489" s="11" t="str">
        <f>VLOOKUP(Z489,主线配置!H:I,2,FALSE)</f>
        <v>树妖</v>
      </c>
      <c r="Z489" s="11">
        <f t="shared" si="111"/>
        <v>485</v>
      </c>
    </row>
    <row r="490" spans="1:26" s="11" customFormat="1" x14ac:dyDescent="0.15">
      <c r="A490" s="19">
        <f t="shared" si="108"/>
        <v>1000486</v>
      </c>
      <c r="B490" s="19">
        <f t="shared" ref="B490:E490" si="178">B489</f>
        <v>0</v>
      </c>
      <c r="C490" s="19">
        <f t="shared" si="178"/>
        <v>0</v>
      </c>
      <c r="D490" s="19">
        <f t="shared" si="178"/>
        <v>0</v>
      </c>
      <c r="E490" s="19">
        <f t="shared" si="178"/>
        <v>0</v>
      </c>
      <c r="F490" s="19">
        <f>VLOOKUP(Z490,主线配置!H:N,6,FALSE)</f>
        <v>30033</v>
      </c>
      <c r="G490" s="19">
        <f>VLOOKUP(Z490,主线配置!H:N,4,FALSE)</f>
        <v>26815</v>
      </c>
      <c r="H490" s="19">
        <f t="shared" si="107"/>
        <v>0</v>
      </c>
      <c r="I490" s="19">
        <f>VLOOKUP(Z490,主线配置!H:N,5,FALSE)</f>
        <v>17876</v>
      </c>
      <c r="J490" s="19">
        <f t="shared" ref="J490:V490" si="179">J489</f>
        <v>0</v>
      </c>
      <c r="K490" s="19">
        <f t="shared" si="179"/>
        <v>100</v>
      </c>
      <c r="L490" s="19">
        <f t="shared" si="179"/>
        <v>0</v>
      </c>
      <c r="M490" s="19">
        <f t="shared" si="179"/>
        <v>0</v>
      </c>
      <c r="N490" s="19">
        <f t="shared" si="179"/>
        <v>95</v>
      </c>
      <c r="O490" s="19">
        <f t="shared" si="179"/>
        <v>0</v>
      </c>
      <c r="P490" s="19">
        <f t="shared" si="179"/>
        <v>0</v>
      </c>
      <c r="Q490" s="19">
        <f t="shared" si="179"/>
        <v>0</v>
      </c>
      <c r="R490" s="19">
        <f t="shared" si="179"/>
        <v>0</v>
      </c>
      <c r="S490" s="19">
        <f t="shared" si="179"/>
        <v>0</v>
      </c>
      <c r="T490" s="19">
        <f t="shared" si="179"/>
        <v>0</v>
      </c>
      <c r="U490" s="19">
        <f t="shared" si="179"/>
        <v>0</v>
      </c>
      <c r="V490" s="19">
        <f t="shared" si="179"/>
        <v>0</v>
      </c>
      <c r="W490" s="19">
        <f>VLOOKUP(Z490,主线配置!F:G,2,FALSE)</f>
        <v>1000486</v>
      </c>
      <c r="X490" s="19">
        <f>VLOOKUP(Z490,主线配置!H:J,3,FALSE)</f>
        <v>48</v>
      </c>
      <c r="Y490" s="11" t="str">
        <f>VLOOKUP(Z490,主线配置!H:I,2,FALSE)</f>
        <v>食人花</v>
      </c>
      <c r="Z490" s="11">
        <f t="shared" si="111"/>
        <v>486</v>
      </c>
    </row>
    <row r="491" spans="1:26" s="11" customFormat="1" x14ac:dyDescent="0.15">
      <c r="A491" s="19">
        <f t="shared" si="108"/>
        <v>1000487</v>
      </c>
      <c r="B491" s="19">
        <f t="shared" ref="B491:E491" si="180">B490</f>
        <v>0</v>
      </c>
      <c r="C491" s="19">
        <f t="shared" si="180"/>
        <v>0</v>
      </c>
      <c r="D491" s="19">
        <f t="shared" si="180"/>
        <v>0</v>
      </c>
      <c r="E491" s="19">
        <f t="shared" si="180"/>
        <v>0</v>
      </c>
      <c r="F491" s="19">
        <f>VLOOKUP(Z491,主线配置!H:N,6,FALSE)</f>
        <v>45287</v>
      </c>
      <c r="G491" s="19">
        <f>VLOOKUP(Z491,主线配置!H:N,4,FALSE)</f>
        <v>17876</v>
      </c>
      <c r="H491" s="19">
        <f t="shared" si="107"/>
        <v>0</v>
      </c>
      <c r="I491" s="19">
        <f>VLOOKUP(Z491,主线配置!H:N,5,FALSE)</f>
        <v>26815</v>
      </c>
      <c r="J491" s="19">
        <f t="shared" ref="J491:V491" si="181">J490</f>
        <v>0</v>
      </c>
      <c r="K491" s="19">
        <f t="shared" si="181"/>
        <v>100</v>
      </c>
      <c r="L491" s="19">
        <f t="shared" si="181"/>
        <v>0</v>
      </c>
      <c r="M491" s="19">
        <f t="shared" si="181"/>
        <v>0</v>
      </c>
      <c r="N491" s="19">
        <f t="shared" si="181"/>
        <v>95</v>
      </c>
      <c r="O491" s="19">
        <f t="shared" si="181"/>
        <v>0</v>
      </c>
      <c r="P491" s="19">
        <f t="shared" si="181"/>
        <v>0</v>
      </c>
      <c r="Q491" s="19">
        <f t="shared" si="181"/>
        <v>0</v>
      </c>
      <c r="R491" s="19">
        <f t="shared" si="181"/>
        <v>0</v>
      </c>
      <c r="S491" s="19">
        <f t="shared" si="181"/>
        <v>0</v>
      </c>
      <c r="T491" s="19">
        <f t="shared" si="181"/>
        <v>0</v>
      </c>
      <c r="U491" s="19">
        <f t="shared" si="181"/>
        <v>0</v>
      </c>
      <c r="V491" s="19">
        <f t="shared" si="181"/>
        <v>0</v>
      </c>
      <c r="W491" s="19">
        <f>VLOOKUP(Z491,主线配置!F:G,2,FALSE)</f>
        <v>1000487</v>
      </c>
      <c r="X491" s="19">
        <f>VLOOKUP(Z491,主线配置!H:J,3,FALSE)</f>
        <v>48</v>
      </c>
      <c r="Y491" s="11" t="str">
        <f>VLOOKUP(Z491,主线配置!H:I,2,FALSE)</f>
        <v>藤蔓怪</v>
      </c>
      <c r="Z491" s="11">
        <f t="shared" si="111"/>
        <v>487</v>
      </c>
    </row>
    <row r="492" spans="1:26" s="11" customFormat="1" x14ac:dyDescent="0.15">
      <c r="A492" s="19">
        <f t="shared" si="108"/>
        <v>1000488</v>
      </c>
      <c r="B492" s="19">
        <f t="shared" ref="B492:E492" si="182">B491</f>
        <v>0</v>
      </c>
      <c r="C492" s="19">
        <f t="shared" si="182"/>
        <v>0</v>
      </c>
      <c r="D492" s="19">
        <f t="shared" si="182"/>
        <v>0</v>
      </c>
      <c r="E492" s="19">
        <f t="shared" si="182"/>
        <v>0</v>
      </c>
      <c r="F492" s="19">
        <f>VLOOKUP(Z492,主线配置!H:N,6,FALSE)</f>
        <v>30033</v>
      </c>
      <c r="G492" s="19">
        <f>VLOOKUP(Z492,主线配置!H:N,4,FALSE)</f>
        <v>26815</v>
      </c>
      <c r="H492" s="19">
        <f t="shared" si="107"/>
        <v>0</v>
      </c>
      <c r="I492" s="19">
        <f>VLOOKUP(Z492,主线配置!H:N,5,FALSE)</f>
        <v>17876</v>
      </c>
      <c r="J492" s="19">
        <f t="shared" ref="J492:V492" si="183">J491</f>
        <v>0</v>
      </c>
      <c r="K492" s="19">
        <f t="shared" si="183"/>
        <v>100</v>
      </c>
      <c r="L492" s="19">
        <f t="shared" si="183"/>
        <v>0</v>
      </c>
      <c r="M492" s="19">
        <f t="shared" si="183"/>
        <v>0</v>
      </c>
      <c r="N492" s="19">
        <f t="shared" si="183"/>
        <v>95</v>
      </c>
      <c r="O492" s="19">
        <f t="shared" si="183"/>
        <v>0</v>
      </c>
      <c r="P492" s="19">
        <f t="shared" si="183"/>
        <v>0</v>
      </c>
      <c r="Q492" s="19">
        <f t="shared" si="183"/>
        <v>0</v>
      </c>
      <c r="R492" s="19">
        <f t="shared" si="183"/>
        <v>0</v>
      </c>
      <c r="S492" s="19">
        <f t="shared" si="183"/>
        <v>0</v>
      </c>
      <c r="T492" s="19">
        <f t="shared" si="183"/>
        <v>0</v>
      </c>
      <c r="U492" s="19">
        <f t="shared" si="183"/>
        <v>0</v>
      </c>
      <c r="V492" s="19">
        <f t="shared" si="183"/>
        <v>0</v>
      </c>
      <c r="W492" s="19">
        <f>VLOOKUP(Z492,主线配置!F:G,2,FALSE)</f>
        <v>1000488</v>
      </c>
      <c r="X492" s="19">
        <f>VLOOKUP(Z492,主线配置!H:J,3,FALSE)</f>
        <v>48</v>
      </c>
      <c r="Y492" s="11" t="str">
        <f>VLOOKUP(Z492,主线配置!H:I,2,FALSE)</f>
        <v>食人花</v>
      </c>
      <c r="Z492" s="11">
        <f t="shared" si="111"/>
        <v>488</v>
      </c>
    </row>
    <row r="493" spans="1:26" s="11" customFormat="1" x14ac:dyDescent="0.15">
      <c r="A493" s="19">
        <f t="shared" si="108"/>
        <v>1000489</v>
      </c>
      <c r="B493" s="19">
        <f t="shared" ref="B493:E493" si="184">B492</f>
        <v>0</v>
      </c>
      <c r="C493" s="19">
        <f t="shared" si="184"/>
        <v>0</v>
      </c>
      <c r="D493" s="19">
        <f t="shared" si="184"/>
        <v>0</v>
      </c>
      <c r="E493" s="19">
        <f t="shared" si="184"/>
        <v>0</v>
      </c>
      <c r="F493" s="19">
        <f>VLOOKUP(Z493,主线配置!H:N,6,FALSE)</f>
        <v>31780</v>
      </c>
      <c r="G493" s="19">
        <f>VLOOKUP(Z493,主线配置!H:N,4,FALSE)</f>
        <v>24580</v>
      </c>
      <c r="H493" s="19">
        <f t="shared" si="107"/>
        <v>0</v>
      </c>
      <c r="I493" s="19">
        <f>VLOOKUP(Z493,主线配置!H:N,5,FALSE)</f>
        <v>22346</v>
      </c>
      <c r="J493" s="19">
        <f t="shared" ref="J493:V493" si="185">J492</f>
        <v>0</v>
      </c>
      <c r="K493" s="19">
        <f t="shared" si="185"/>
        <v>100</v>
      </c>
      <c r="L493" s="19">
        <f t="shared" si="185"/>
        <v>0</v>
      </c>
      <c r="M493" s="19">
        <f t="shared" si="185"/>
        <v>0</v>
      </c>
      <c r="N493" s="19">
        <f t="shared" si="185"/>
        <v>95</v>
      </c>
      <c r="O493" s="19">
        <f t="shared" si="185"/>
        <v>0</v>
      </c>
      <c r="P493" s="19">
        <f t="shared" si="185"/>
        <v>0</v>
      </c>
      <c r="Q493" s="19">
        <f t="shared" si="185"/>
        <v>0</v>
      </c>
      <c r="R493" s="19">
        <f t="shared" si="185"/>
        <v>0</v>
      </c>
      <c r="S493" s="19">
        <f t="shared" si="185"/>
        <v>0</v>
      </c>
      <c r="T493" s="19">
        <f t="shared" si="185"/>
        <v>0</v>
      </c>
      <c r="U493" s="19">
        <f t="shared" si="185"/>
        <v>0</v>
      </c>
      <c r="V493" s="19">
        <f t="shared" si="185"/>
        <v>0</v>
      </c>
      <c r="W493" s="19">
        <f>VLOOKUP(Z493,主线配置!F:G,2,FALSE)</f>
        <v>1000489</v>
      </c>
      <c r="X493" s="19">
        <f>VLOOKUP(Z493,主线配置!H:J,3,FALSE)</f>
        <v>48</v>
      </c>
      <c r="Y493" s="11" t="str">
        <f>VLOOKUP(Z493,主线配置!H:I,2,FALSE)</f>
        <v>毒蘑菇</v>
      </c>
      <c r="Z493" s="11">
        <f t="shared" si="111"/>
        <v>489</v>
      </c>
    </row>
    <row r="494" spans="1:26" s="11" customFormat="1" x14ac:dyDescent="0.15">
      <c r="A494" s="19">
        <f t="shared" si="108"/>
        <v>1000490</v>
      </c>
      <c r="B494" s="19">
        <f t="shared" ref="B494:E494" si="186">B493</f>
        <v>0</v>
      </c>
      <c r="C494" s="19">
        <f t="shared" si="186"/>
        <v>0</v>
      </c>
      <c r="D494" s="19">
        <f t="shared" si="186"/>
        <v>0</v>
      </c>
      <c r="E494" s="19">
        <f t="shared" si="186"/>
        <v>0</v>
      </c>
      <c r="F494" s="19">
        <f>VLOOKUP(Z494,主线配置!H:N,6,FALSE)</f>
        <v>30033</v>
      </c>
      <c r="G494" s="19">
        <f>VLOOKUP(Z494,主线配置!H:N,4,FALSE)</f>
        <v>26815</v>
      </c>
      <c r="H494" s="19">
        <f t="shared" si="107"/>
        <v>0</v>
      </c>
      <c r="I494" s="19">
        <f>VLOOKUP(Z494,主线配置!H:N,5,FALSE)</f>
        <v>17876</v>
      </c>
      <c r="J494" s="19">
        <f t="shared" ref="J494:V494" si="187">J493</f>
        <v>0</v>
      </c>
      <c r="K494" s="19">
        <f t="shared" si="187"/>
        <v>100</v>
      </c>
      <c r="L494" s="19">
        <f t="shared" si="187"/>
        <v>0</v>
      </c>
      <c r="M494" s="19">
        <f t="shared" si="187"/>
        <v>0</v>
      </c>
      <c r="N494" s="19">
        <f t="shared" si="187"/>
        <v>95</v>
      </c>
      <c r="O494" s="19">
        <f t="shared" si="187"/>
        <v>0</v>
      </c>
      <c r="P494" s="19">
        <f t="shared" si="187"/>
        <v>0</v>
      </c>
      <c r="Q494" s="19">
        <f t="shared" si="187"/>
        <v>0</v>
      </c>
      <c r="R494" s="19">
        <f t="shared" si="187"/>
        <v>0</v>
      </c>
      <c r="S494" s="19">
        <f t="shared" si="187"/>
        <v>0</v>
      </c>
      <c r="T494" s="19">
        <f t="shared" si="187"/>
        <v>0</v>
      </c>
      <c r="U494" s="19">
        <f t="shared" si="187"/>
        <v>0</v>
      </c>
      <c r="V494" s="19">
        <f t="shared" si="187"/>
        <v>0</v>
      </c>
      <c r="W494" s="19">
        <f>VLOOKUP(Z494,主线配置!F:G,2,FALSE)</f>
        <v>1000490</v>
      </c>
      <c r="X494" s="19">
        <f>VLOOKUP(Z494,主线配置!H:J,3,FALSE)</f>
        <v>48</v>
      </c>
      <c r="Y494" s="11" t="str">
        <f>VLOOKUP(Z494,主线配置!H:I,2,FALSE)</f>
        <v>食人花</v>
      </c>
      <c r="Z494" s="11">
        <f t="shared" si="111"/>
        <v>490</v>
      </c>
    </row>
    <row r="495" spans="1:26" s="11" customFormat="1" x14ac:dyDescent="0.15">
      <c r="A495" s="19">
        <f t="shared" si="108"/>
        <v>1000491</v>
      </c>
      <c r="B495" s="19">
        <f t="shared" ref="B495:E495" si="188">B494</f>
        <v>0</v>
      </c>
      <c r="C495" s="19">
        <f t="shared" si="188"/>
        <v>0</v>
      </c>
      <c r="D495" s="19">
        <f t="shared" si="188"/>
        <v>0</v>
      </c>
      <c r="E495" s="19">
        <f t="shared" si="188"/>
        <v>0</v>
      </c>
      <c r="F495" s="19">
        <f>VLOOKUP(Z495,主线配置!H:N,6,FALSE)</f>
        <v>31780</v>
      </c>
      <c r="G495" s="19">
        <f>VLOOKUP(Z495,主线配置!H:N,4,FALSE)</f>
        <v>24580</v>
      </c>
      <c r="H495" s="19">
        <f t="shared" si="107"/>
        <v>0</v>
      </c>
      <c r="I495" s="19">
        <f>VLOOKUP(Z495,主线配置!H:N,5,FALSE)</f>
        <v>22346</v>
      </c>
      <c r="J495" s="19">
        <f t="shared" ref="J495:V495" si="189">J494</f>
        <v>0</v>
      </c>
      <c r="K495" s="19">
        <f t="shared" si="189"/>
        <v>100</v>
      </c>
      <c r="L495" s="19">
        <f t="shared" si="189"/>
        <v>0</v>
      </c>
      <c r="M495" s="19">
        <f t="shared" si="189"/>
        <v>0</v>
      </c>
      <c r="N495" s="19">
        <f t="shared" si="189"/>
        <v>95</v>
      </c>
      <c r="O495" s="19">
        <f t="shared" si="189"/>
        <v>0</v>
      </c>
      <c r="P495" s="19">
        <f t="shared" si="189"/>
        <v>0</v>
      </c>
      <c r="Q495" s="19">
        <f t="shared" si="189"/>
        <v>0</v>
      </c>
      <c r="R495" s="19">
        <f t="shared" si="189"/>
        <v>0</v>
      </c>
      <c r="S495" s="19">
        <f t="shared" si="189"/>
        <v>0</v>
      </c>
      <c r="T495" s="19">
        <f t="shared" si="189"/>
        <v>0</v>
      </c>
      <c r="U495" s="19">
        <f t="shared" si="189"/>
        <v>0</v>
      </c>
      <c r="V495" s="19">
        <f t="shared" si="189"/>
        <v>0</v>
      </c>
      <c r="W495" s="19">
        <f>VLOOKUP(Z495,主线配置!F:G,2,FALSE)</f>
        <v>1000491</v>
      </c>
      <c r="X495" s="19">
        <f>VLOOKUP(Z495,主线配置!H:J,3,FALSE)</f>
        <v>48</v>
      </c>
      <c r="Y495" s="11" t="str">
        <f>VLOOKUP(Z495,主线配置!H:I,2,FALSE)</f>
        <v>毒蘑菇</v>
      </c>
      <c r="Z495" s="11">
        <f t="shared" si="111"/>
        <v>491</v>
      </c>
    </row>
    <row r="496" spans="1:26" s="11" customFormat="1" x14ac:dyDescent="0.15">
      <c r="A496" s="19">
        <f t="shared" si="108"/>
        <v>1000492</v>
      </c>
      <c r="B496" s="19">
        <f t="shared" ref="B496:E496" si="190">B495</f>
        <v>0</v>
      </c>
      <c r="C496" s="19">
        <f t="shared" si="190"/>
        <v>0</v>
      </c>
      <c r="D496" s="19">
        <f t="shared" si="190"/>
        <v>0</v>
      </c>
      <c r="E496" s="19">
        <f t="shared" si="190"/>
        <v>0</v>
      </c>
      <c r="F496" s="19">
        <f>VLOOKUP(Z496,主线配置!H:N,6,FALSE)</f>
        <v>47671</v>
      </c>
      <c r="G496" s="19">
        <f>VLOOKUP(Z496,主线配置!H:N,4,FALSE)</f>
        <v>17876</v>
      </c>
      <c r="H496" s="19">
        <f t="shared" si="107"/>
        <v>0</v>
      </c>
      <c r="I496" s="19">
        <f>VLOOKUP(Z496,主线配置!H:N,5,FALSE)</f>
        <v>22346</v>
      </c>
      <c r="J496" s="19">
        <f t="shared" ref="J496:V496" si="191">J495</f>
        <v>0</v>
      </c>
      <c r="K496" s="19">
        <f t="shared" si="191"/>
        <v>100</v>
      </c>
      <c r="L496" s="19">
        <f t="shared" si="191"/>
        <v>0</v>
      </c>
      <c r="M496" s="19">
        <f t="shared" si="191"/>
        <v>0</v>
      </c>
      <c r="N496" s="19">
        <f t="shared" si="191"/>
        <v>95</v>
      </c>
      <c r="O496" s="19">
        <f t="shared" si="191"/>
        <v>0</v>
      </c>
      <c r="P496" s="19">
        <f t="shared" si="191"/>
        <v>0</v>
      </c>
      <c r="Q496" s="19">
        <f t="shared" si="191"/>
        <v>0</v>
      </c>
      <c r="R496" s="19">
        <f t="shared" si="191"/>
        <v>0</v>
      </c>
      <c r="S496" s="19">
        <f t="shared" si="191"/>
        <v>0</v>
      </c>
      <c r="T496" s="19">
        <f t="shared" si="191"/>
        <v>0</v>
      </c>
      <c r="U496" s="19">
        <f t="shared" si="191"/>
        <v>0</v>
      </c>
      <c r="V496" s="19">
        <f t="shared" si="191"/>
        <v>0</v>
      </c>
      <c r="W496" s="19">
        <f>VLOOKUP(Z496,主线配置!F:G,2,FALSE)</f>
        <v>1000492</v>
      </c>
      <c r="X496" s="19">
        <f>VLOOKUP(Z496,主线配置!H:J,3,FALSE)</f>
        <v>48</v>
      </c>
      <c r="Y496" s="11" t="str">
        <f>VLOOKUP(Z496,主线配置!H:I,2,FALSE)</f>
        <v>树妖</v>
      </c>
      <c r="Z496" s="11">
        <f t="shared" si="111"/>
        <v>492</v>
      </c>
    </row>
    <row r="497" spans="1:26" s="11" customFormat="1" x14ac:dyDescent="0.15">
      <c r="A497" s="19">
        <f t="shared" si="108"/>
        <v>1000493</v>
      </c>
      <c r="B497" s="19">
        <f t="shared" ref="B497:E497" si="192">B496</f>
        <v>0</v>
      </c>
      <c r="C497" s="19">
        <f t="shared" si="192"/>
        <v>0</v>
      </c>
      <c r="D497" s="19">
        <f t="shared" si="192"/>
        <v>0</v>
      </c>
      <c r="E497" s="19">
        <f t="shared" si="192"/>
        <v>0</v>
      </c>
      <c r="F497" s="19">
        <f>VLOOKUP(Z497,主线配置!H:N,6,FALSE)</f>
        <v>28602</v>
      </c>
      <c r="G497" s="19">
        <f>VLOOKUP(Z497,主线配置!H:N,4,FALSE)</f>
        <v>26815</v>
      </c>
      <c r="H497" s="19">
        <f t="shared" si="107"/>
        <v>0</v>
      </c>
      <c r="I497" s="19">
        <f>VLOOKUP(Z497,主线配置!H:N,5,FALSE)</f>
        <v>22346</v>
      </c>
      <c r="J497" s="19">
        <f t="shared" ref="J497:V497" si="193">J496</f>
        <v>0</v>
      </c>
      <c r="K497" s="19">
        <f t="shared" si="193"/>
        <v>100</v>
      </c>
      <c r="L497" s="19">
        <f t="shared" si="193"/>
        <v>0</v>
      </c>
      <c r="M497" s="19">
        <f t="shared" si="193"/>
        <v>0</v>
      </c>
      <c r="N497" s="19">
        <f t="shared" si="193"/>
        <v>95</v>
      </c>
      <c r="O497" s="19">
        <f t="shared" si="193"/>
        <v>0</v>
      </c>
      <c r="P497" s="19">
        <f t="shared" si="193"/>
        <v>0</v>
      </c>
      <c r="Q497" s="19">
        <f t="shared" si="193"/>
        <v>0</v>
      </c>
      <c r="R497" s="19">
        <f t="shared" si="193"/>
        <v>0</v>
      </c>
      <c r="S497" s="19">
        <f t="shared" si="193"/>
        <v>0</v>
      </c>
      <c r="T497" s="19">
        <f t="shared" si="193"/>
        <v>0</v>
      </c>
      <c r="U497" s="19">
        <f t="shared" si="193"/>
        <v>0</v>
      </c>
      <c r="V497" s="19">
        <f t="shared" si="193"/>
        <v>0</v>
      </c>
      <c r="W497" s="19">
        <f>VLOOKUP(Z497,主线配置!F:G,2,FALSE)</f>
        <v>1000493</v>
      </c>
      <c r="X497" s="19">
        <f>VLOOKUP(Z497,主线配置!H:J,3,FALSE)</f>
        <v>48</v>
      </c>
      <c r="Y497" s="11" t="str">
        <f>VLOOKUP(Z497,主线配置!H:I,2,FALSE)</f>
        <v>黄蜂怪</v>
      </c>
      <c r="Z497" s="11">
        <f t="shared" si="111"/>
        <v>493</v>
      </c>
    </row>
    <row r="498" spans="1:26" s="11" customFormat="1" x14ac:dyDescent="0.15">
      <c r="A498" s="19">
        <f t="shared" si="108"/>
        <v>1000494</v>
      </c>
      <c r="B498" s="19">
        <f t="shared" ref="B498:E498" si="194">B497</f>
        <v>0</v>
      </c>
      <c r="C498" s="19">
        <f t="shared" si="194"/>
        <v>0</v>
      </c>
      <c r="D498" s="19">
        <f t="shared" si="194"/>
        <v>0</v>
      </c>
      <c r="E498" s="19">
        <f t="shared" si="194"/>
        <v>0</v>
      </c>
      <c r="F498" s="19">
        <f>VLOOKUP(Z498,主线配置!H:N,6,FALSE)</f>
        <v>44004</v>
      </c>
      <c r="G498" s="19">
        <f>VLOOKUP(Z498,主线配置!H:N,4,FALSE)</f>
        <v>18994</v>
      </c>
      <c r="H498" s="19">
        <f t="shared" si="107"/>
        <v>0</v>
      </c>
      <c r="I498" s="19">
        <f>VLOOKUP(Z498,主线配置!H:N,5,FALSE)</f>
        <v>22346</v>
      </c>
      <c r="J498" s="19">
        <f t="shared" ref="J498:V498" si="195">J497</f>
        <v>0</v>
      </c>
      <c r="K498" s="19">
        <f t="shared" si="195"/>
        <v>100</v>
      </c>
      <c r="L498" s="19">
        <f t="shared" si="195"/>
        <v>0</v>
      </c>
      <c r="M498" s="19">
        <f t="shared" si="195"/>
        <v>0</v>
      </c>
      <c r="N498" s="19">
        <f t="shared" si="195"/>
        <v>95</v>
      </c>
      <c r="O498" s="19">
        <f t="shared" si="195"/>
        <v>0</v>
      </c>
      <c r="P498" s="19">
        <f t="shared" si="195"/>
        <v>0</v>
      </c>
      <c r="Q498" s="19">
        <f t="shared" si="195"/>
        <v>0</v>
      </c>
      <c r="R498" s="19">
        <f t="shared" si="195"/>
        <v>0</v>
      </c>
      <c r="S498" s="19">
        <f t="shared" si="195"/>
        <v>0</v>
      </c>
      <c r="T498" s="19">
        <f t="shared" si="195"/>
        <v>0</v>
      </c>
      <c r="U498" s="19">
        <f t="shared" si="195"/>
        <v>0</v>
      </c>
      <c r="V498" s="19">
        <f t="shared" si="195"/>
        <v>0</v>
      </c>
      <c r="W498" s="19">
        <f>VLOOKUP(Z498,主线配置!F:G,2,FALSE)</f>
        <v>1000494</v>
      </c>
      <c r="X498" s="19">
        <f>VLOOKUP(Z498,主线配置!H:J,3,FALSE)</f>
        <v>48</v>
      </c>
      <c r="Y498" s="11" t="str">
        <f>VLOOKUP(Z498,主线配置!H:I,2,FALSE)</f>
        <v>甲虫精</v>
      </c>
      <c r="Z498" s="11">
        <f t="shared" si="111"/>
        <v>494</v>
      </c>
    </row>
    <row r="499" spans="1:26" s="11" customFormat="1" x14ac:dyDescent="0.15">
      <c r="A499" s="19">
        <f t="shared" si="108"/>
        <v>1000495</v>
      </c>
      <c r="B499" s="19">
        <f t="shared" ref="B499:E499" si="196">B498</f>
        <v>0</v>
      </c>
      <c r="C499" s="19">
        <f t="shared" si="196"/>
        <v>0</v>
      </c>
      <c r="D499" s="19">
        <f t="shared" si="196"/>
        <v>0</v>
      </c>
      <c r="E499" s="19">
        <f t="shared" si="196"/>
        <v>0</v>
      </c>
      <c r="F499" s="19">
        <f>VLOOKUP(Z499,主线配置!H:N,6,FALSE)</f>
        <v>30033</v>
      </c>
      <c r="G499" s="19">
        <f>VLOOKUP(Z499,主线配置!H:N,4,FALSE)</f>
        <v>26815</v>
      </c>
      <c r="H499" s="19">
        <f t="shared" si="107"/>
        <v>0</v>
      </c>
      <c r="I499" s="19">
        <f>VLOOKUP(Z499,主线配置!H:N,5,FALSE)</f>
        <v>17876</v>
      </c>
      <c r="J499" s="19">
        <f t="shared" ref="J499:V499" si="197">J498</f>
        <v>0</v>
      </c>
      <c r="K499" s="19">
        <f t="shared" si="197"/>
        <v>100</v>
      </c>
      <c r="L499" s="19">
        <f t="shared" si="197"/>
        <v>0</v>
      </c>
      <c r="M499" s="19">
        <f t="shared" si="197"/>
        <v>0</v>
      </c>
      <c r="N499" s="19">
        <f t="shared" si="197"/>
        <v>95</v>
      </c>
      <c r="O499" s="19">
        <f t="shared" si="197"/>
        <v>0</v>
      </c>
      <c r="P499" s="19">
        <f t="shared" si="197"/>
        <v>0</v>
      </c>
      <c r="Q499" s="19">
        <f t="shared" si="197"/>
        <v>0</v>
      </c>
      <c r="R499" s="19">
        <f t="shared" si="197"/>
        <v>0</v>
      </c>
      <c r="S499" s="19">
        <f t="shared" si="197"/>
        <v>0</v>
      </c>
      <c r="T499" s="19">
        <f t="shared" si="197"/>
        <v>0</v>
      </c>
      <c r="U499" s="19">
        <f t="shared" si="197"/>
        <v>0</v>
      </c>
      <c r="V499" s="19">
        <f t="shared" si="197"/>
        <v>0</v>
      </c>
      <c r="W499" s="19">
        <f>VLOOKUP(Z499,主线配置!F:G,2,FALSE)</f>
        <v>1000495</v>
      </c>
      <c r="X499" s="19">
        <f>VLOOKUP(Z499,主线配置!H:J,3,FALSE)</f>
        <v>48</v>
      </c>
      <c r="Y499" s="11" t="str">
        <f>VLOOKUP(Z499,主线配置!H:I,2,FALSE)</f>
        <v>食人花</v>
      </c>
      <c r="Z499" s="11">
        <f t="shared" si="111"/>
        <v>495</v>
      </c>
    </row>
    <row r="500" spans="1:26" s="11" customFormat="1" x14ac:dyDescent="0.15">
      <c r="A500" s="19">
        <f t="shared" si="108"/>
        <v>1000496</v>
      </c>
      <c r="B500" s="19">
        <f t="shared" ref="B500:E500" si="198">B499</f>
        <v>0</v>
      </c>
      <c r="C500" s="19">
        <f t="shared" si="198"/>
        <v>0</v>
      </c>
      <c r="D500" s="19">
        <f t="shared" si="198"/>
        <v>0</v>
      </c>
      <c r="E500" s="19">
        <f t="shared" si="198"/>
        <v>0</v>
      </c>
      <c r="F500" s="19">
        <f>VLOOKUP(Z500,主线配置!H:N,6,FALSE)</f>
        <v>35753</v>
      </c>
      <c r="G500" s="19">
        <f>VLOOKUP(Z500,主线配置!H:N,4,FALSE)</f>
        <v>22346</v>
      </c>
      <c r="H500" s="19">
        <f t="shared" si="107"/>
        <v>0</v>
      </c>
      <c r="I500" s="19">
        <f>VLOOKUP(Z500,主线配置!H:N,5,FALSE)</f>
        <v>22346</v>
      </c>
      <c r="J500" s="19">
        <f t="shared" ref="J500:V500" si="199">J499</f>
        <v>0</v>
      </c>
      <c r="K500" s="19">
        <f t="shared" si="199"/>
        <v>100</v>
      </c>
      <c r="L500" s="19">
        <f t="shared" si="199"/>
        <v>0</v>
      </c>
      <c r="M500" s="19">
        <f t="shared" si="199"/>
        <v>0</v>
      </c>
      <c r="N500" s="19">
        <f t="shared" si="199"/>
        <v>95</v>
      </c>
      <c r="O500" s="19">
        <f t="shared" si="199"/>
        <v>0</v>
      </c>
      <c r="P500" s="19">
        <f t="shared" si="199"/>
        <v>0</v>
      </c>
      <c r="Q500" s="19">
        <f t="shared" si="199"/>
        <v>0</v>
      </c>
      <c r="R500" s="19">
        <f t="shared" si="199"/>
        <v>0</v>
      </c>
      <c r="S500" s="19">
        <f t="shared" si="199"/>
        <v>0</v>
      </c>
      <c r="T500" s="19">
        <f t="shared" si="199"/>
        <v>0</v>
      </c>
      <c r="U500" s="19">
        <f t="shared" si="199"/>
        <v>0</v>
      </c>
      <c r="V500" s="19">
        <f t="shared" si="199"/>
        <v>0</v>
      </c>
      <c r="W500" s="19">
        <f>VLOOKUP(Z500,主线配置!F:G,2,FALSE)</f>
        <v>1000496</v>
      </c>
      <c r="X500" s="19">
        <f>VLOOKUP(Z500,主线配置!H:J,3,FALSE)</f>
        <v>48</v>
      </c>
      <c r="Y500" s="11" t="str">
        <f>VLOOKUP(Z500,主线配置!H:I,2,FALSE)</f>
        <v>小花精</v>
      </c>
      <c r="Z500" s="11">
        <f t="shared" si="111"/>
        <v>496</v>
      </c>
    </row>
    <row r="501" spans="1:26" s="11" customFormat="1" x14ac:dyDescent="0.15">
      <c r="A501" s="19">
        <f t="shared" si="108"/>
        <v>1000497</v>
      </c>
      <c r="B501" s="19">
        <f t="shared" ref="B501:E501" si="200">B500</f>
        <v>0</v>
      </c>
      <c r="C501" s="19">
        <f t="shared" si="200"/>
        <v>0</v>
      </c>
      <c r="D501" s="19">
        <f t="shared" si="200"/>
        <v>0</v>
      </c>
      <c r="E501" s="19">
        <f t="shared" si="200"/>
        <v>0</v>
      </c>
      <c r="F501" s="19">
        <f>VLOOKUP(Z501,主线配置!H:N,6,FALSE)</f>
        <v>44004</v>
      </c>
      <c r="G501" s="19">
        <f>VLOOKUP(Z501,主线配置!H:N,4,FALSE)</f>
        <v>18994</v>
      </c>
      <c r="H501" s="19">
        <f t="shared" si="107"/>
        <v>0</v>
      </c>
      <c r="I501" s="19">
        <f>VLOOKUP(Z501,主线配置!H:N,5,FALSE)</f>
        <v>22346</v>
      </c>
      <c r="J501" s="19">
        <f t="shared" ref="J501:V501" si="201">J500</f>
        <v>0</v>
      </c>
      <c r="K501" s="19">
        <f t="shared" si="201"/>
        <v>100</v>
      </c>
      <c r="L501" s="19">
        <f t="shared" si="201"/>
        <v>0</v>
      </c>
      <c r="M501" s="19">
        <f t="shared" si="201"/>
        <v>0</v>
      </c>
      <c r="N501" s="19">
        <f t="shared" si="201"/>
        <v>95</v>
      </c>
      <c r="O501" s="19">
        <f t="shared" si="201"/>
        <v>0</v>
      </c>
      <c r="P501" s="19">
        <f t="shared" si="201"/>
        <v>0</v>
      </c>
      <c r="Q501" s="19">
        <f t="shared" si="201"/>
        <v>0</v>
      </c>
      <c r="R501" s="19">
        <f t="shared" si="201"/>
        <v>0</v>
      </c>
      <c r="S501" s="19">
        <f t="shared" si="201"/>
        <v>0</v>
      </c>
      <c r="T501" s="19">
        <f t="shared" si="201"/>
        <v>0</v>
      </c>
      <c r="U501" s="19">
        <f t="shared" si="201"/>
        <v>0</v>
      </c>
      <c r="V501" s="19">
        <f t="shared" si="201"/>
        <v>0</v>
      </c>
      <c r="W501" s="19">
        <f>VLOOKUP(Z501,主线配置!F:G,2,FALSE)</f>
        <v>1000497</v>
      </c>
      <c r="X501" s="19">
        <f>VLOOKUP(Z501,主线配置!H:J,3,FALSE)</f>
        <v>48</v>
      </c>
      <c r="Y501" s="11" t="str">
        <f>VLOOKUP(Z501,主线配置!H:I,2,FALSE)</f>
        <v>甲虫精</v>
      </c>
      <c r="Z501" s="11">
        <f t="shared" si="111"/>
        <v>497</v>
      </c>
    </row>
    <row r="502" spans="1:26" s="11" customFormat="1" x14ac:dyDescent="0.15">
      <c r="A502" s="19">
        <f t="shared" si="108"/>
        <v>1000498</v>
      </c>
      <c r="B502" s="19">
        <f t="shared" ref="B502:E502" si="202">B501</f>
        <v>0</v>
      </c>
      <c r="C502" s="19">
        <f t="shared" si="202"/>
        <v>0</v>
      </c>
      <c r="D502" s="19">
        <f t="shared" si="202"/>
        <v>0</v>
      </c>
      <c r="E502" s="19">
        <f t="shared" si="202"/>
        <v>0</v>
      </c>
      <c r="F502" s="19">
        <f>VLOOKUP(Z502,主线配置!H:N,6,FALSE)</f>
        <v>45287</v>
      </c>
      <c r="G502" s="19">
        <f>VLOOKUP(Z502,主线配置!H:N,4,FALSE)</f>
        <v>17876</v>
      </c>
      <c r="H502" s="19">
        <f t="shared" si="107"/>
        <v>0</v>
      </c>
      <c r="I502" s="19">
        <f>VLOOKUP(Z502,主线配置!H:N,5,FALSE)</f>
        <v>26815</v>
      </c>
      <c r="J502" s="19">
        <f t="shared" ref="J502:V502" si="203">J501</f>
        <v>0</v>
      </c>
      <c r="K502" s="19">
        <f t="shared" si="203"/>
        <v>100</v>
      </c>
      <c r="L502" s="19">
        <f t="shared" si="203"/>
        <v>0</v>
      </c>
      <c r="M502" s="19">
        <f t="shared" si="203"/>
        <v>0</v>
      </c>
      <c r="N502" s="19">
        <f t="shared" si="203"/>
        <v>95</v>
      </c>
      <c r="O502" s="19">
        <f t="shared" si="203"/>
        <v>0</v>
      </c>
      <c r="P502" s="19">
        <f t="shared" si="203"/>
        <v>0</v>
      </c>
      <c r="Q502" s="19">
        <f t="shared" si="203"/>
        <v>0</v>
      </c>
      <c r="R502" s="19">
        <f t="shared" si="203"/>
        <v>0</v>
      </c>
      <c r="S502" s="19">
        <f t="shared" si="203"/>
        <v>0</v>
      </c>
      <c r="T502" s="19">
        <f t="shared" si="203"/>
        <v>0</v>
      </c>
      <c r="U502" s="19">
        <f t="shared" si="203"/>
        <v>0</v>
      </c>
      <c r="V502" s="19">
        <f t="shared" si="203"/>
        <v>0</v>
      </c>
      <c r="W502" s="19">
        <f>VLOOKUP(Z502,主线配置!F:G,2,FALSE)</f>
        <v>1000498</v>
      </c>
      <c r="X502" s="19">
        <f>VLOOKUP(Z502,主线配置!H:J,3,FALSE)</f>
        <v>48</v>
      </c>
      <c r="Y502" s="11" t="str">
        <f>VLOOKUP(Z502,主线配置!H:I,2,FALSE)</f>
        <v>藤蔓怪</v>
      </c>
      <c r="Z502" s="11">
        <f t="shared" si="111"/>
        <v>498</v>
      </c>
    </row>
    <row r="503" spans="1:26" s="11" customFormat="1" x14ac:dyDescent="0.15">
      <c r="A503" s="19">
        <f t="shared" si="108"/>
        <v>1000499</v>
      </c>
      <c r="B503" s="19">
        <f t="shared" ref="B503:E503" si="204">B502</f>
        <v>0</v>
      </c>
      <c r="C503" s="19">
        <f t="shared" si="204"/>
        <v>0</v>
      </c>
      <c r="D503" s="19">
        <f t="shared" si="204"/>
        <v>0</v>
      </c>
      <c r="E503" s="19">
        <f t="shared" si="204"/>
        <v>0</v>
      </c>
      <c r="F503" s="19">
        <f>VLOOKUP(Z503,主线配置!H:N,6,FALSE)</f>
        <v>47671</v>
      </c>
      <c r="G503" s="19">
        <f>VLOOKUP(Z503,主线配置!H:N,4,FALSE)</f>
        <v>17876</v>
      </c>
      <c r="H503" s="19">
        <f t="shared" si="107"/>
        <v>0</v>
      </c>
      <c r="I503" s="19">
        <f>VLOOKUP(Z503,主线配置!H:N,5,FALSE)</f>
        <v>22346</v>
      </c>
      <c r="J503" s="19">
        <f t="shared" ref="J503:V503" si="205">J502</f>
        <v>0</v>
      </c>
      <c r="K503" s="19">
        <f t="shared" si="205"/>
        <v>100</v>
      </c>
      <c r="L503" s="19">
        <f t="shared" si="205"/>
        <v>0</v>
      </c>
      <c r="M503" s="19">
        <f t="shared" si="205"/>
        <v>0</v>
      </c>
      <c r="N503" s="19">
        <f t="shared" si="205"/>
        <v>95</v>
      </c>
      <c r="O503" s="19">
        <f t="shared" si="205"/>
        <v>0</v>
      </c>
      <c r="P503" s="19">
        <f t="shared" si="205"/>
        <v>0</v>
      </c>
      <c r="Q503" s="19">
        <f t="shared" si="205"/>
        <v>0</v>
      </c>
      <c r="R503" s="19">
        <f t="shared" si="205"/>
        <v>0</v>
      </c>
      <c r="S503" s="19">
        <f t="shared" si="205"/>
        <v>0</v>
      </c>
      <c r="T503" s="19">
        <f t="shared" si="205"/>
        <v>0</v>
      </c>
      <c r="U503" s="19">
        <f t="shared" si="205"/>
        <v>0</v>
      </c>
      <c r="V503" s="19">
        <f t="shared" si="205"/>
        <v>0</v>
      </c>
      <c r="W503" s="19">
        <f>VLOOKUP(Z503,主线配置!F:G,2,FALSE)</f>
        <v>1000499</v>
      </c>
      <c r="X503" s="19">
        <f>VLOOKUP(Z503,主线配置!H:J,3,FALSE)</f>
        <v>48</v>
      </c>
      <c r="Y503" s="11" t="str">
        <f>VLOOKUP(Z503,主线配置!H:I,2,FALSE)</f>
        <v>树妖</v>
      </c>
      <c r="Z503" s="11">
        <f t="shared" si="111"/>
        <v>499</v>
      </c>
    </row>
    <row r="504" spans="1:26" s="11" customFormat="1" x14ac:dyDescent="0.15">
      <c r="A504" s="19">
        <f t="shared" si="108"/>
        <v>1000500</v>
      </c>
      <c r="B504" s="19">
        <f t="shared" ref="B504:E504" si="206">B503</f>
        <v>0</v>
      </c>
      <c r="C504" s="19">
        <f t="shared" si="206"/>
        <v>0</v>
      </c>
      <c r="D504" s="19">
        <f t="shared" si="206"/>
        <v>0</v>
      </c>
      <c r="E504" s="19">
        <f t="shared" si="206"/>
        <v>0</v>
      </c>
      <c r="F504" s="19">
        <f>VLOOKUP(Z504,主线配置!H:N,6,FALSE)</f>
        <v>44004</v>
      </c>
      <c r="G504" s="19">
        <f>VLOOKUP(Z504,主线配置!H:N,4,FALSE)</f>
        <v>18994</v>
      </c>
      <c r="H504" s="19">
        <f t="shared" si="107"/>
        <v>0</v>
      </c>
      <c r="I504" s="19">
        <f>VLOOKUP(Z504,主线配置!H:N,5,FALSE)</f>
        <v>22346</v>
      </c>
      <c r="J504" s="19">
        <f t="shared" ref="J504:V504" si="207">J503</f>
        <v>0</v>
      </c>
      <c r="K504" s="19">
        <f t="shared" si="207"/>
        <v>100</v>
      </c>
      <c r="L504" s="19">
        <f t="shared" si="207"/>
        <v>0</v>
      </c>
      <c r="M504" s="19">
        <f t="shared" si="207"/>
        <v>0</v>
      </c>
      <c r="N504" s="19">
        <f t="shared" si="207"/>
        <v>95</v>
      </c>
      <c r="O504" s="19">
        <f t="shared" si="207"/>
        <v>0</v>
      </c>
      <c r="P504" s="19">
        <f t="shared" si="207"/>
        <v>0</v>
      </c>
      <c r="Q504" s="19">
        <f t="shared" si="207"/>
        <v>0</v>
      </c>
      <c r="R504" s="19">
        <f t="shared" si="207"/>
        <v>0</v>
      </c>
      <c r="S504" s="19">
        <f t="shared" si="207"/>
        <v>0</v>
      </c>
      <c r="T504" s="19">
        <f t="shared" si="207"/>
        <v>0</v>
      </c>
      <c r="U504" s="19">
        <f t="shared" si="207"/>
        <v>0</v>
      </c>
      <c r="V504" s="19">
        <f t="shared" si="207"/>
        <v>0</v>
      </c>
      <c r="W504" s="19">
        <f>VLOOKUP(Z504,主线配置!F:G,2,FALSE)</f>
        <v>1000500</v>
      </c>
      <c r="X504" s="19">
        <f>VLOOKUP(Z504,主线配置!H:J,3,FALSE)</f>
        <v>48</v>
      </c>
      <c r="Y504" s="11" t="str">
        <f>VLOOKUP(Z504,主线配置!H:I,2,FALSE)</f>
        <v>甲虫精</v>
      </c>
      <c r="Z504" s="11">
        <f t="shared" si="111"/>
        <v>500</v>
      </c>
    </row>
    <row r="505" spans="1:26" s="11" customFormat="1" x14ac:dyDescent="0.15">
      <c r="A505" s="19">
        <f t="shared" si="108"/>
        <v>1000501</v>
      </c>
      <c r="B505" s="19">
        <f t="shared" ref="B505:E505" si="208">B504</f>
        <v>0</v>
      </c>
      <c r="C505" s="19">
        <f t="shared" si="208"/>
        <v>0</v>
      </c>
      <c r="D505" s="19">
        <f t="shared" si="208"/>
        <v>0</v>
      </c>
      <c r="E505" s="19">
        <f t="shared" si="208"/>
        <v>0</v>
      </c>
      <c r="F505" s="19">
        <f>VLOOKUP(Z505,主线配置!H:N,6,FALSE)</f>
        <v>35753</v>
      </c>
      <c r="G505" s="19">
        <f>VLOOKUP(Z505,主线配置!H:N,4,FALSE)</f>
        <v>22346</v>
      </c>
      <c r="H505" s="19">
        <f t="shared" si="107"/>
        <v>0</v>
      </c>
      <c r="I505" s="19">
        <f>VLOOKUP(Z505,主线配置!H:N,5,FALSE)</f>
        <v>22346</v>
      </c>
      <c r="J505" s="19">
        <f t="shared" ref="J505:V505" si="209">J504</f>
        <v>0</v>
      </c>
      <c r="K505" s="19">
        <f t="shared" si="209"/>
        <v>100</v>
      </c>
      <c r="L505" s="19">
        <f t="shared" si="209"/>
        <v>0</v>
      </c>
      <c r="M505" s="19">
        <f t="shared" si="209"/>
        <v>0</v>
      </c>
      <c r="N505" s="19">
        <f t="shared" si="209"/>
        <v>95</v>
      </c>
      <c r="O505" s="19">
        <f t="shared" si="209"/>
        <v>0</v>
      </c>
      <c r="P505" s="19">
        <f t="shared" si="209"/>
        <v>0</v>
      </c>
      <c r="Q505" s="19">
        <f t="shared" si="209"/>
        <v>0</v>
      </c>
      <c r="R505" s="19">
        <f t="shared" si="209"/>
        <v>0</v>
      </c>
      <c r="S505" s="19">
        <f t="shared" si="209"/>
        <v>0</v>
      </c>
      <c r="T505" s="19">
        <f t="shared" si="209"/>
        <v>0</v>
      </c>
      <c r="U505" s="19">
        <f t="shared" si="209"/>
        <v>0</v>
      </c>
      <c r="V505" s="19">
        <f t="shared" si="209"/>
        <v>0</v>
      </c>
      <c r="W505" s="19">
        <f>VLOOKUP(Z505,主线配置!F:G,2,FALSE)</f>
        <v>1000501</v>
      </c>
      <c r="X505" s="19">
        <f>VLOOKUP(Z505,主线配置!H:J,3,FALSE)</f>
        <v>48</v>
      </c>
      <c r="Y505" s="11" t="str">
        <f>VLOOKUP(Z505,主线配置!H:I,2,FALSE)</f>
        <v>小花精</v>
      </c>
      <c r="Z505" s="11">
        <f t="shared" si="111"/>
        <v>501</v>
      </c>
    </row>
    <row r="506" spans="1:26" s="11" customFormat="1" x14ac:dyDescent="0.15">
      <c r="A506" s="19">
        <f t="shared" si="108"/>
        <v>1000502</v>
      </c>
      <c r="B506" s="19">
        <f t="shared" ref="B506:E506" si="210">B505</f>
        <v>0</v>
      </c>
      <c r="C506" s="19">
        <f t="shared" si="210"/>
        <v>0</v>
      </c>
      <c r="D506" s="19">
        <f t="shared" si="210"/>
        <v>0</v>
      </c>
      <c r="E506" s="19">
        <f t="shared" si="210"/>
        <v>0</v>
      </c>
      <c r="F506" s="19">
        <f>VLOOKUP(Z506,主线配置!H:N,6,FALSE)</f>
        <v>45287</v>
      </c>
      <c r="G506" s="19">
        <f>VLOOKUP(Z506,主线配置!H:N,4,FALSE)</f>
        <v>17876</v>
      </c>
      <c r="H506" s="19">
        <f t="shared" si="107"/>
        <v>0</v>
      </c>
      <c r="I506" s="19">
        <f>VLOOKUP(Z506,主线配置!H:N,5,FALSE)</f>
        <v>26815</v>
      </c>
      <c r="J506" s="19">
        <f t="shared" ref="J506:V506" si="211">J505</f>
        <v>0</v>
      </c>
      <c r="K506" s="19">
        <f t="shared" si="211"/>
        <v>100</v>
      </c>
      <c r="L506" s="19">
        <f t="shared" si="211"/>
        <v>0</v>
      </c>
      <c r="M506" s="19">
        <f t="shared" si="211"/>
        <v>0</v>
      </c>
      <c r="N506" s="19">
        <f t="shared" si="211"/>
        <v>95</v>
      </c>
      <c r="O506" s="19">
        <f t="shared" si="211"/>
        <v>0</v>
      </c>
      <c r="P506" s="19">
        <f t="shared" si="211"/>
        <v>0</v>
      </c>
      <c r="Q506" s="19">
        <f t="shared" si="211"/>
        <v>0</v>
      </c>
      <c r="R506" s="19">
        <f t="shared" si="211"/>
        <v>0</v>
      </c>
      <c r="S506" s="19">
        <f t="shared" si="211"/>
        <v>0</v>
      </c>
      <c r="T506" s="19">
        <f t="shared" si="211"/>
        <v>0</v>
      </c>
      <c r="U506" s="19">
        <f t="shared" si="211"/>
        <v>0</v>
      </c>
      <c r="V506" s="19">
        <f t="shared" si="211"/>
        <v>0</v>
      </c>
      <c r="W506" s="19">
        <f>VLOOKUP(Z506,主线配置!F:G,2,FALSE)</f>
        <v>1000502</v>
      </c>
      <c r="X506" s="19">
        <f>VLOOKUP(Z506,主线配置!H:J,3,FALSE)</f>
        <v>48</v>
      </c>
      <c r="Y506" s="11" t="str">
        <f>VLOOKUP(Z506,主线配置!H:I,2,FALSE)</f>
        <v>藤蔓怪</v>
      </c>
      <c r="Z506" s="11">
        <f t="shared" si="111"/>
        <v>502</v>
      </c>
    </row>
    <row r="507" spans="1:26" s="11" customFormat="1" x14ac:dyDescent="0.15">
      <c r="A507" s="19">
        <f t="shared" si="108"/>
        <v>1000503</v>
      </c>
      <c r="B507" s="19">
        <f t="shared" ref="B507:E507" si="212">B506</f>
        <v>0</v>
      </c>
      <c r="C507" s="19">
        <f t="shared" si="212"/>
        <v>0</v>
      </c>
      <c r="D507" s="19">
        <f t="shared" si="212"/>
        <v>0</v>
      </c>
      <c r="E507" s="19">
        <f t="shared" si="212"/>
        <v>0</v>
      </c>
      <c r="F507" s="19">
        <f>VLOOKUP(Z507,主线配置!H:N,6,FALSE)</f>
        <v>44004</v>
      </c>
      <c r="G507" s="19">
        <f>VLOOKUP(Z507,主线配置!H:N,4,FALSE)</f>
        <v>18994</v>
      </c>
      <c r="H507" s="19">
        <f t="shared" si="107"/>
        <v>0</v>
      </c>
      <c r="I507" s="19">
        <f>VLOOKUP(Z507,主线配置!H:N,5,FALSE)</f>
        <v>22346</v>
      </c>
      <c r="J507" s="19">
        <f t="shared" ref="J507:V507" si="213">J506</f>
        <v>0</v>
      </c>
      <c r="K507" s="19">
        <f t="shared" si="213"/>
        <v>100</v>
      </c>
      <c r="L507" s="19">
        <f t="shared" si="213"/>
        <v>0</v>
      </c>
      <c r="M507" s="19">
        <f t="shared" si="213"/>
        <v>0</v>
      </c>
      <c r="N507" s="19">
        <f t="shared" si="213"/>
        <v>95</v>
      </c>
      <c r="O507" s="19">
        <f t="shared" si="213"/>
        <v>0</v>
      </c>
      <c r="P507" s="19">
        <f t="shared" si="213"/>
        <v>0</v>
      </c>
      <c r="Q507" s="19">
        <f t="shared" si="213"/>
        <v>0</v>
      </c>
      <c r="R507" s="19">
        <f t="shared" si="213"/>
        <v>0</v>
      </c>
      <c r="S507" s="19">
        <f t="shared" si="213"/>
        <v>0</v>
      </c>
      <c r="T507" s="19">
        <f t="shared" si="213"/>
        <v>0</v>
      </c>
      <c r="U507" s="19">
        <f t="shared" si="213"/>
        <v>0</v>
      </c>
      <c r="V507" s="19">
        <f t="shared" si="213"/>
        <v>0</v>
      </c>
      <c r="W507" s="19">
        <f>VLOOKUP(Z507,主线配置!F:G,2,FALSE)</f>
        <v>1000503</v>
      </c>
      <c r="X507" s="19">
        <f>VLOOKUP(Z507,主线配置!H:J,3,FALSE)</f>
        <v>48</v>
      </c>
      <c r="Y507" s="11" t="str">
        <f>VLOOKUP(Z507,主线配置!H:I,2,FALSE)</f>
        <v>甲虫精</v>
      </c>
      <c r="Z507" s="11">
        <f t="shared" si="111"/>
        <v>503</v>
      </c>
    </row>
    <row r="508" spans="1:26" s="11" customFormat="1" x14ac:dyDescent="0.15">
      <c r="A508" s="19">
        <f t="shared" si="108"/>
        <v>1000504</v>
      </c>
      <c r="B508" s="19">
        <f t="shared" ref="B508:E508" si="214">B507</f>
        <v>0</v>
      </c>
      <c r="C508" s="19">
        <f t="shared" si="214"/>
        <v>0</v>
      </c>
      <c r="D508" s="19">
        <f t="shared" si="214"/>
        <v>0</v>
      </c>
      <c r="E508" s="19">
        <f t="shared" si="214"/>
        <v>0</v>
      </c>
      <c r="F508" s="19">
        <f>VLOOKUP(Z508,主线配置!H:N,6,FALSE)</f>
        <v>44004</v>
      </c>
      <c r="G508" s="19">
        <f>VLOOKUP(Z508,主线配置!H:N,4,FALSE)</f>
        <v>18994</v>
      </c>
      <c r="H508" s="19">
        <f t="shared" si="107"/>
        <v>0</v>
      </c>
      <c r="I508" s="19">
        <f>VLOOKUP(Z508,主线配置!H:N,5,FALSE)</f>
        <v>22346</v>
      </c>
      <c r="J508" s="19">
        <f t="shared" ref="J508:V508" si="215">J507</f>
        <v>0</v>
      </c>
      <c r="K508" s="19">
        <f t="shared" si="215"/>
        <v>100</v>
      </c>
      <c r="L508" s="19">
        <f t="shared" si="215"/>
        <v>0</v>
      </c>
      <c r="M508" s="19">
        <f t="shared" si="215"/>
        <v>0</v>
      </c>
      <c r="N508" s="19">
        <f t="shared" si="215"/>
        <v>95</v>
      </c>
      <c r="O508" s="19">
        <f t="shared" si="215"/>
        <v>0</v>
      </c>
      <c r="P508" s="19">
        <f t="shared" si="215"/>
        <v>0</v>
      </c>
      <c r="Q508" s="19">
        <f t="shared" si="215"/>
        <v>0</v>
      </c>
      <c r="R508" s="19">
        <f t="shared" si="215"/>
        <v>0</v>
      </c>
      <c r="S508" s="19">
        <f t="shared" si="215"/>
        <v>0</v>
      </c>
      <c r="T508" s="19">
        <f t="shared" si="215"/>
        <v>0</v>
      </c>
      <c r="U508" s="19">
        <f t="shared" si="215"/>
        <v>0</v>
      </c>
      <c r="V508" s="19">
        <f t="shared" si="215"/>
        <v>0</v>
      </c>
      <c r="W508" s="19">
        <f>VLOOKUP(Z508,主线配置!F:G,2,FALSE)</f>
        <v>1000504</v>
      </c>
      <c r="X508" s="19">
        <f>VLOOKUP(Z508,主线配置!H:J,3,FALSE)</f>
        <v>48</v>
      </c>
      <c r="Y508" s="11" t="str">
        <f>VLOOKUP(Z508,主线配置!H:I,2,FALSE)</f>
        <v>甲虫精</v>
      </c>
      <c r="Z508" s="11">
        <f t="shared" si="111"/>
        <v>504</v>
      </c>
    </row>
    <row r="509" spans="1:26" s="11" customFormat="1" x14ac:dyDescent="0.15">
      <c r="A509" s="19">
        <f t="shared" si="108"/>
        <v>1000505</v>
      </c>
      <c r="B509" s="19">
        <f t="shared" ref="B509:E509" si="216">B508</f>
        <v>0</v>
      </c>
      <c r="C509" s="19">
        <f t="shared" si="216"/>
        <v>0</v>
      </c>
      <c r="D509" s="19">
        <f t="shared" si="216"/>
        <v>0</v>
      </c>
      <c r="E509" s="19">
        <f t="shared" si="216"/>
        <v>0</v>
      </c>
      <c r="F509" s="19">
        <f>VLOOKUP(Z509,主线配置!H:N,6,FALSE)</f>
        <v>35753</v>
      </c>
      <c r="G509" s="19">
        <f>VLOOKUP(Z509,主线配置!H:N,4,FALSE)</f>
        <v>22346</v>
      </c>
      <c r="H509" s="19">
        <f t="shared" si="107"/>
        <v>0</v>
      </c>
      <c r="I509" s="19">
        <f>VLOOKUP(Z509,主线配置!H:N,5,FALSE)</f>
        <v>22346</v>
      </c>
      <c r="J509" s="19">
        <f t="shared" ref="J509:V509" si="217">J508</f>
        <v>0</v>
      </c>
      <c r="K509" s="19">
        <f t="shared" si="217"/>
        <v>100</v>
      </c>
      <c r="L509" s="19">
        <f t="shared" si="217"/>
        <v>0</v>
      </c>
      <c r="M509" s="19">
        <f t="shared" si="217"/>
        <v>0</v>
      </c>
      <c r="N509" s="19">
        <f t="shared" si="217"/>
        <v>95</v>
      </c>
      <c r="O509" s="19">
        <f t="shared" si="217"/>
        <v>0</v>
      </c>
      <c r="P509" s="19">
        <f t="shared" si="217"/>
        <v>0</v>
      </c>
      <c r="Q509" s="19">
        <f t="shared" si="217"/>
        <v>0</v>
      </c>
      <c r="R509" s="19">
        <f t="shared" si="217"/>
        <v>0</v>
      </c>
      <c r="S509" s="19">
        <f t="shared" si="217"/>
        <v>0</v>
      </c>
      <c r="T509" s="19">
        <f t="shared" si="217"/>
        <v>0</v>
      </c>
      <c r="U509" s="19">
        <f t="shared" si="217"/>
        <v>0</v>
      </c>
      <c r="V509" s="19">
        <f t="shared" si="217"/>
        <v>0</v>
      </c>
      <c r="W509" s="19">
        <f>VLOOKUP(Z509,主线配置!F:G,2,FALSE)</f>
        <v>1000505</v>
      </c>
      <c r="X509" s="19">
        <f>VLOOKUP(Z509,主线配置!H:J,3,FALSE)</f>
        <v>48</v>
      </c>
      <c r="Y509" s="11" t="str">
        <f>VLOOKUP(Z509,主线配置!H:I,2,FALSE)</f>
        <v>小花精</v>
      </c>
      <c r="Z509" s="11">
        <f t="shared" si="111"/>
        <v>505</v>
      </c>
    </row>
    <row r="510" spans="1:26" s="11" customFormat="1" x14ac:dyDescent="0.15">
      <c r="A510" s="19">
        <f t="shared" si="108"/>
        <v>1000506</v>
      </c>
      <c r="B510" s="19">
        <f t="shared" ref="B510:E510" si="218">B509</f>
        <v>0</v>
      </c>
      <c r="C510" s="19">
        <f t="shared" si="218"/>
        <v>0</v>
      </c>
      <c r="D510" s="19">
        <f t="shared" si="218"/>
        <v>0</v>
      </c>
      <c r="E510" s="19">
        <f t="shared" si="218"/>
        <v>0</v>
      </c>
      <c r="F510" s="19">
        <f>VLOOKUP(Z510,主线配置!H:N,6,FALSE)</f>
        <v>35753</v>
      </c>
      <c r="G510" s="19">
        <f>VLOOKUP(Z510,主线配置!H:N,4,FALSE)</f>
        <v>22346</v>
      </c>
      <c r="H510" s="19">
        <f t="shared" si="107"/>
        <v>0</v>
      </c>
      <c r="I510" s="19">
        <f>VLOOKUP(Z510,主线配置!H:N,5,FALSE)</f>
        <v>22346</v>
      </c>
      <c r="J510" s="19">
        <f t="shared" ref="J510:V510" si="219">J509</f>
        <v>0</v>
      </c>
      <c r="K510" s="19">
        <f t="shared" si="219"/>
        <v>100</v>
      </c>
      <c r="L510" s="19">
        <f t="shared" si="219"/>
        <v>0</v>
      </c>
      <c r="M510" s="19">
        <f t="shared" si="219"/>
        <v>0</v>
      </c>
      <c r="N510" s="19">
        <f t="shared" si="219"/>
        <v>95</v>
      </c>
      <c r="O510" s="19">
        <f t="shared" si="219"/>
        <v>0</v>
      </c>
      <c r="P510" s="19">
        <f t="shared" si="219"/>
        <v>0</v>
      </c>
      <c r="Q510" s="19">
        <f t="shared" si="219"/>
        <v>0</v>
      </c>
      <c r="R510" s="19">
        <f t="shared" si="219"/>
        <v>0</v>
      </c>
      <c r="S510" s="19">
        <f t="shared" si="219"/>
        <v>0</v>
      </c>
      <c r="T510" s="19">
        <f t="shared" si="219"/>
        <v>0</v>
      </c>
      <c r="U510" s="19">
        <f t="shared" si="219"/>
        <v>0</v>
      </c>
      <c r="V510" s="19">
        <f t="shared" si="219"/>
        <v>0</v>
      </c>
      <c r="W510" s="19">
        <f>VLOOKUP(Z510,主线配置!F:G,2,FALSE)</f>
        <v>1000506</v>
      </c>
      <c r="X510" s="19">
        <f>VLOOKUP(Z510,主线配置!H:J,3,FALSE)</f>
        <v>48</v>
      </c>
      <c r="Y510" s="11" t="str">
        <f>VLOOKUP(Z510,主线配置!H:I,2,FALSE)</f>
        <v>小花精</v>
      </c>
      <c r="Z510" s="11">
        <f t="shared" si="111"/>
        <v>506</v>
      </c>
    </row>
    <row r="511" spans="1:26" s="11" customFormat="1" x14ac:dyDescent="0.15">
      <c r="A511" s="19">
        <f t="shared" si="108"/>
        <v>1000507</v>
      </c>
      <c r="B511" s="19">
        <f t="shared" ref="B511:E511" si="220">B510</f>
        <v>0</v>
      </c>
      <c r="C511" s="19">
        <f t="shared" si="220"/>
        <v>0</v>
      </c>
      <c r="D511" s="19">
        <f t="shared" si="220"/>
        <v>0</v>
      </c>
      <c r="E511" s="19">
        <f t="shared" si="220"/>
        <v>0</v>
      </c>
      <c r="F511" s="19">
        <f>VLOOKUP(Z511,主线配置!H:N,6,FALSE)</f>
        <v>47671</v>
      </c>
      <c r="G511" s="19">
        <f>VLOOKUP(Z511,主线配置!H:N,4,FALSE)</f>
        <v>17876</v>
      </c>
      <c r="H511" s="19">
        <f t="shared" si="107"/>
        <v>0</v>
      </c>
      <c r="I511" s="19">
        <f>VLOOKUP(Z511,主线配置!H:N,5,FALSE)</f>
        <v>22346</v>
      </c>
      <c r="J511" s="19">
        <f t="shared" ref="J511:V511" si="221">J510</f>
        <v>0</v>
      </c>
      <c r="K511" s="19">
        <f t="shared" si="221"/>
        <v>100</v>
      </c>
      <c r="L511" s="19">
        <f t="shared" si="221"/>
        <v>0</v>
      </c>
      <c r="M511" s="19">
        <f t="shared" si="221"/>
        <v>0</v>
      </c>
      <c r="N511" s="19">
        <f t="shared" si="221"/>
        <v>95</v>
      </c>
      <c r="O511" s="19">
        <f t="shared" si="221"/>
        <v>0</v>
      </c>
      <c r="P511" s="19">
        <f t="shared" si="221"/>
        <v>0</v>
      </c>
      <c r="Q511" s="19">
        <f t="shared" si="221"/>
        <v>0</v>
      </c>
      <c r="R511" s="19">
        <f t="shared" si="221"/>
        <v>0</v>
      </c>
      <c r="S511" s="19">
        <f t="shared" si="221"/>
        <v>0</v>
      </c>
      <c r="T511" s="19">
        <f t="shared" si="221"/>
        <v>0</v>
      </c>
      <c r="U511" s="19">
        <f t="shared" si="221"/>
        <v>0</v>
      </c>
      <c r="V511" s="19">
        <f t="shared" si="221"/>
        <v>0</v>
      </c>
      <c r="W511" s="19">
        <f>VLOOKUP(Z511,主线配置!F:G,2,FALSE)</f>
        <v>1000507</v>
      </c>
      <c r="X511" s="19">
        <f>VLOOKUP(Z511,主线配置!H:J,3,FALSE)</f>
        <v>48</v>
      </c>
      <c r="Y511" s="11" t="str">
        <f>VLOOKUP(Z511,主线配置!H:I,2,FALSE)</f>
        <v>树妖</v>
      </c>
      <c r="Z511" s="11">
        <f t="shared" si="111"/>
        <v>507</v>
      </c>
    </row>
    <row r="512" spans="1:26" s="11" customFormat="1" x14ac:dyDescent="0.15">
      <c r="A512" s="19">
        <f t="shared" si="108"/>
        <v>1000508</v>
      </c>
      <c r="B512" s="19">
        <f t="shared" ref="B512:E512" si="222">B511</f>
        <v>0</v>
      </c>
      <c r="C512" s="19">
        <f t="shared" si="222"/>
        <v>0</v>
      </c>
      <c r="D512" s="19">
        <f t="shared" si="222"/>
        <v>0</v>
      </c>
      <c r="E512" s="19">
        <f t="shared" si="222"/>
        <v>0</v>
      </c>
      <c r="F512" s="19">
        <f>VLOOKUP(Z512,主线配置!H:N,6,FALSE)</f>
        <v>31780</v>
      </c>
      <c r="G512" s="19">
        <f>VLOOKUP(Z512,主线配置!H:N,4,FALSE)</f>
        <v>24580</v>
      </c>
      <c r="H512" s="19">
        <f t="shared" si="107"/>
        <v>0</v>
      </c>
      <c r="I512" s="19">
        <f>VLOOKUP(Z512,主线配置!H:N,5,FALSE)</f>
        <v>22346</v>
      </c>
      <c r="J512" s="19">
        <f t="shared" ref="J512:V512" si="223">J511</f>
        <v>0</v>
      </c>
      <c r="K512" s="19">
        <f t="shared" si="223"/>
        <v>100</v>
      </c>
      <c r="L512" s="19">
        <f t="shared" si="223"/>
        <v>0</v>
      </c>
      <c r="M512" s="19">
        <f t="shared" si="223"/>
        <v>0</v>
      </c>
      <c r="N512" s="19">
        <f t="shared" si="223"/>
        <v>95</v>
      </c>
      <c r="O512" s="19">
        <f t="shared" si="223"/>
        <v>0</v>
      </c>
      <c r="P512" s="19">
        <f t="shared" si="223"/>
        <v>0</v>
      </c>
      <c r="Q512" s="19">
        <f t="shared" si="223"/>
        <v>0</v>
      </c>
      <c r="R512" s="19">
        <f t="shared" si="223"/>
        <v>0</v>
      </c>
      <c r="S512" s="19">
        <f t="shared" si="223"/>
        <v>0</v>
      </c>
      <c r="T512" s="19">
        <f t="shared" si="223"/>
        <v>0</v>
      </c>
      <c r="U512" s="19">
        <f t="shared" si="223"/>
        <v>0</v>
      </c>
      <c r="V512" s="19">
        <f t="shared" si="223"/>
        <v>0</v>
      </c>
      <c r="W512" s="19">
        <f>VLOOKUP(Z512,主线配置!F:G,2,FALSE)</f>
        <v>1000508</v>
      </c>
      <c r="X512" s="19">
        <f>VLOOKUP(Z512,主线配置!H:J,3,FALSE)</f>
        <v>48</v>
      </c>
      <c r="Y512" s="11" t="str">
        <f>VLOOKUP(Z512,主线配置!H:I,2,FALSE)</f>
        <v>毒蘑菇</v>
      </c>
      <c r="Z512" s="11">
        <f t="shared" si="111"/>
        <v>508</v>
      </c>
    </row>
    <row r="513" spans="1:26" s="11" customFormat="1" x14ac:dyDescent="0.15">
      <c r="A513" s="19">
        <f t="shared" si="108"/>
        <v>1000509</v>
      </c>
      <c r="B513" s="19">
        <f t="shared" ref="B513:E513" si="224">B512</f>
        <v>0</v>
      </c>
      <c r="C513" s="19">
        <f t="shared" si="224"/>
        <v>0</v>
      </c>
      <c r="D513" s="19">
        <f t="shared" si="224"/>
        <v>0</v>
      </c>
      <c r="E513" s="19">
        <f t="shared" si="224"/>
        <v>0</v>
      </c>
      <c r="F513" s="19">
        <f>VLOOKUP(Z513,主线配置!H:N,6,FALSE)</f>
        <v>44004</v>
      </c>
      <c r="G513" s="19">
        <f>VLOOKUP(Z513,主线配置!H:N,4,FALSE)</f>
        <v>18994</v>
      </c>
      <c r="H513" s="19">
        <f t="shared" si="107"/>
        <v>0</v>
      </c>
      <c r="I513" s="19">
        <f>VLOOKUP(Z513,主线配置!H:N,5,FALSE)</f>
        <v>22346</v>
      </c>
      <c r="J513" s="19">
        <f t="shared" ref="J513:V513" si="225">J512</f>
        <v>0</v>
      </c>
      <c r="K513" s="19">
        <f t="shared" si="225"/>
        <v>100</v>
      </c>
      <c r="L513" s="19">
        <f t="shared" si="225"/>
        <v>0</v>
      </c>
      <c r="M513" s="19">
        <f t="shared" si="225"/>
        <v>0</v>
      </c>
      <c r="N513" s="19">
        <f t="shared" si="225"/>
        <v>95</v>
      </c>
      <c r="O513" s="19">
        <f t="shared" si="225"/>
        <v>0</v>
      </c>
      <c r="P513" s="19">
        <f t="shared" si="225"/>
        <v>0</v>
      </c>
      <c r="Q513" s="19">
        <f t="shared" si="225"/>
        <v>0</v>
      </c>
      <c r="R513" s="19">
        <f t="shared" si="225"/>
        <v>0</v>
      </c>
      <c r="S513" s="19">
        <f t="shared" si="225"/>
        <v>0</v>
      </c>
      <c r="T513" s="19">
        <f t="shared" si="225"/>
        <v>0</v>
      </c>
      <c r="U513" s="19">
        <f t="shared" si="225"/>
        <v>0</v>
      </c>
      <c r="V513" s="19">
        <f t="shared" si="225"/>
        <v>0</v>
      </c>
      <c r="W513" s="19">
        <f>VLOOKUP(Z513,主线配置!F:G,2,FALSE)</f>
        <v>1000509</v>
      </c>
      <c r="X513" s="19">
        <f>VLOOKUP(Z513,主线配置!H:J,3,FALSE)</f>
        <v>48</v>
      </c>
      <c r="Y513" s="11" t="str">
        <f>VLOOKUP(Z513,主线配置!H:I,2,FALSE)</f>
        <v>甲虫精</v>
      </c>
      <c r="Z513" s="11">
        <f t="shared" si="111"/>
        <v>509</v>
      </c>
    </row>
    <row r="514" spans="1:26" s="11" customFormat="1" x14ac:dyDescent="0.15">
      <c r="A514" s="19">
        <f t="shared" si="108"/>
        <v>1000510</v>
      </c>
      <c r="B514" s="19">
        <f t="shared" ref="B514:E514" si="226">B513</f>
        <v>0</v>
      </c>
      <c r="C514" s="19">
        <f t="shared" si="226"/>
        <v>0</v>
      </c>
      <c r="D514" s="19">
        <f t="shared" si="226"/>
        <v>0</v>
      </c>
      <c r="E514" s="19">
        <f t="shared" si="226"/>
        <v>0</v>
      </c>
      <c r="F514" s="19">
        <f>VLOOKUP(Z514,主线配置!H:N,6,FALSE)</f>
        <v>31780</v>
      </c>
      <c r="G514" s="19">
        <f>VLOOKUP(Z514,主线配置!H:N,4,FALSE)</f>
        <v>24580</v>
      </c>
      <c r="H514" s="19">
        <f t="shared" ref="H514:H577" si="227">H513</f>
        <v>0</v>
      </c>
      <c r="I514" s="19">
        <f>VLOOKUP(Z514,主线配置!H:N,5,FALSE)</f>
        <v>22346</v>
      </c>
      <c r="J514" s="19">
        <f t="shared" ref="J514:V514" si="228">J513</f>
        <v>0</v>
      </c>
      <c r="K514" s="19">
        <f t="shared" si="228"/>
        <v>100</v>
      </c>
      <c r="L514" s="19">
        <f t="shared" si="228"/>
        <v>0</v>
      </c>
      <c r="M514" s="19">
        <f t="shared" si="228"/>
        <v>0</v>
      </c>
      <c r="N514" s="19">
        <f t="shared" si="228"/>
        <v>95</v>
      </c>
      <c r="O514" s="19">
        <f t="shared" si="228"/>
        <v>0</v>
      </c>
      <c r="P514" s="19">
        <f t="shared" si="228"/>
        <v>0</v>
      </c>
      <c r="Q514" s="19">
        <f t="shared" si="228"/>
        <v>0</v>
      </c>
      <c r="R514" s="19">
        <f t="shared" si="228"/>
        <v>0</v>
      </c>
      <c r="S514" s="19">
        <f t="shared" si="228"/>
        <v>0</v>
      </c>
      <c r="T514" s="19">
        <f t="shared" si="228"/>
        <v>0</v>
      </c>
      <c r="U514" s="19">
        <f t="shared" si="228"/>
        <v>0</v>
      </c>
      <c r="V514" s="19">
        <f t="shared" si="228"/>
        <v>0</v>
      </c>
      <c r="W514" s="19">
        <f>VLOOKUP(Z514,主线配置!F:G,2,FALSE)</f>
        <v>1000510</v>
      </c>
      <c r="X514" s="19">
        <f>VLOOKUP(Z514,主线配置!H:J,3,FALSE)</f>
        <v>48</v>
      </c>
      <c r="Y514" s="11" t="str">
        <f>VLOOKUP(Z514,主线配置!H:I,2,FALSE)</f>
        <v>毒蘑菇</v>
      </c>
      <c r="Z514" s="11">
        <f t="shared" si="111"/>
        <v>510</v>
      </c>
    </row>
    <row r="515" spans="1:26" s="11" customFormat="1" x14ac:dyDescent="0.15">
      <c r="A515" s="19">
        <f t="shared" ref="A515:A578" si="229">W515</f>
        <v>1000511</v>
      </c>
      <c r="B515" s="19">
        <f t="shared" ref="B515:E515" si="230">B514</f>
        <v>0</v>
      </c>
      <c r="C515" s="19">
        <f t="shared" si="230"/>
        <v>0</v>
      </c>
      <c r="D515" s="19">
        <f t="shared" si="230"/>
        <v>0</v>
      </c>
      <c r="E515" s="19">
        <f t="shared" si="230"/>
        <v>0</v>
      </c>
      <c r="F515" s="19">
        <f>VLOOKUP(Z515,主线配置!H:N,6,FALSE)</f>
        <v>30033</v>
      </c>
      <c r="G515" s="19">
        <f>VLOOKUP(Z515,主线配置!H:N,4,FALSE)</f>
        <v>26815</v>
      </c>
      <c r="H515" s="19">
        <f t="shared" si="227"/>
        <v>0</v>
      </c>
      <c r="I515" s="19">
        <f>VLOOKUP(Z515,主线配置!H:N,5,FALSE)</f>
        <v>17876</v>
      </c>
      <c r="J515" s="19">
        <f t="shared" ref="J515:V515" si="231">J514</f>
        <v>0</v>
      </c>
      <c r="K515" s="19">
        <f t="shared" si="231"/>
        <v>100</v>
      </c>
      <c r="L515" s="19">
        <f t="shared" si="231"/>
        <v>0</v>
      </c>
      <c r="M515" s="19">
        <f t="shared" si="231"/>
        <v>0</v>
      </c>
      <c r="N515" s="19">
        <f t="shared" si="231"/>
        <v>95</v>
      </c>
      <c r="O515" s="19">
        <f t="shared" si="231"/>
        <v>0</v>
      </c>
      <c r="P515" s="19">
        <f t="shared" si="231"/>
        <v>0</v>
      </c>
      <c r="Q515" s="19">
        <f t="shared" si="231"/>
        <v>0</v>
      </c>
      <c r="R515" s="19">
        <f t="shared" si="231"/>
        <v>0</v>
      </c>
      <c r="S515" s="19">
        <f t="shared" si="231"/>
        <v>0</v>
      </c>
      <c r="T515" s="19">
        <f t="shared" si="231"/>
        <v>0</v>
      </c>
      <c r="U515" s="19">
        <f t="shared" si="231"/>
        <v>0</v>
      </c>
      <c r="V515" s="19">
        <f t="shared" si="231"/>
        <v>0</v>
      </c>
      <c r="W515" s="19">
        <f>VLOOKUP(Z515,主线配置!F:G,2,FALSE)</f>
        <v>1000511</v>
      </c>
      <c r="X515" s="19">
        <f>VLOOKUP(Z515,主线配置!H:J,3,FALSE)</f>
        <v>48</v>
      </c>
      <c r="Y515" s="11" t="str">
        <f>VLOOKUP(Z515,主线配置!H:I,2,FALSE)</f>
        <v>食人花</v>
      </c>
      <c r="Z515" s="11">
        <f t="shared" si="111"/>
        <v>511</v>
      </c>
    </row>
    <row r="516" spans="1:26" s="11" customFormat="1" x14ac:dyDescent="0.15">
      <c r="A516" s="19">
        <f t="shared" si="229"/>
        <v>1000512</v>
      </c>
      <c r="B516" s="19">
        <f t="shared" ref="B516:E516" si="232">B515</f>
        <v>0</v>
      </c>
      <c r="C516" s="19">
        <f t="shared" si="232"/>
        <v>0</v>
      </c>
      <c r="D516" s="19">
        <f t="shared" si="232"/>
        <v>0</v>
      </c>
      <c r="E516" s="19">
        <f t="shared" si="232"/>
        <v>0</v>
      </c>
      <c r="F516" s="19">
        <f>VLOOKUP(Z516,主线配置!H:N,6,FALSE)</f>
        <v>44004</v>
      </c>
      <c r="G516" s="19">
        <f>VLOOKUP(Z516,主线配置!H:N,4,FALSE)</f>
        <v>18994</v>
      </c>
      <c r="H516" s="19">
        <f t="shared" si="227"/>
        <v>0</v>
      </c>
      <c r="I516" s="19">
        <f>VLOOKUP(Z516,主线配置!H:N,5,FALSE)</f>
        <v>22346</v>
      </c>
      <c r="J516" s="19">
        <f t="shared" ref="J516:V516" si="233">J515</f>
        <v>0</v>
      </c>
      <c r="K516" s="19">
        <f t="shared" si="233"/>
        <v>100</v>
      </c>
      <c r="L516" s="19">
        <f t="shared" si="233"/>
        <v>0</v>
      </c>
      <c r="M516" s="19">
        <f t="shared" si="233"/>
        <v>0</v>
      </c>
      <c r="N516" s="19">
        <f t="shared" si="233"/>
        <v>95</v>
      </c>
      <c r="O516" s="19">
        <f t="shared" si="233"/>
        <v>0</v>
      </c>
      <c r="P516" s="19">
        <f t="shared" si="233"/>
        <v>0</v>
      </c>
      <c r="Q516" s="19">
        <f t="shared" si="233"/>
        <v>0</v>
      </c>
      <c r="R516" s="19">
        <f t="shared" si="233"/>
        <v>0</v>
      </c>
      <c r="S516" s="19">
        <f t="shared" si="233"/>
        <v>0</v>
      </c>
      <c r="T516" s="19">
        <f t="shared" si="233"/>
        <v>0</v>
      </c>
      <c r="U516" s="19">
        <f t="shared" si="233"/>
        <v>0</v>
      </c>
      <c r="V516" s="19">
        <f t="shared" si="233"/>
        <v>0</v>
      </c>
      <c r="W516" s="19">
        <f>VLOOKUP(Z516,主线配置!F:G,2,FALSE)</f>
        <v>1000512</v>
      </c>
      <c r="X516" s="19">
        <f>VLOOKUP(Z516,主线配置!H:J,3,FALSE)</f>
        <v>48</v>
      </c>
      <c r="Y516" s="11" t="str">
        <f>VLOOKUP(Z516,主线配置!H:I,2,FALSE)</f>
        <v>甲虫精</v>
      </c>
      <c r="Z516" s="11">
        <f t="shared" si="111"/>
        <v>512</v>
      </c>
    </row>
    <row r="517" spans="1:26" s="11" customFormat="1" x14ac:dyDescent="0.15">
      <c r="A517" s="19">
        <f t="shared" si="229"/>
        <v>1000513</v>
      </c>
      <c r="B517" s="19">
        <f t="shared" ref="B517:E517" si="234">B516</f>
        <v>0</v>
      </c>
      <c r="C517" s="19">
        <f t="shared" si="234"/>
        <v>0</v>
      </c>
      <c r="D517" s="19">
        <f t="shared" si="234"/>
        <v>0</v>
      </c>
      <c r="E517" s="19">
        <f t="shared" si="234"/>
        <v>0</v>
      </c>
      <c r="F517" s="19">
        <f>VLOOKUP(Z517,主线配置!H:N,6,FALSE)</f>
        <v>35753</v>
      </c>
      <c r="G517" s="19">
        <f>VLOOKUP(Z517,主线配置!H:N,4,FALSE)</f>
        <v>22346</v>
      </c>
      <c r="H517" s="19">
        <f t="shared" si="227"/>
        <v>0</v>
      </c>
      <c r="I517" s="19">
        <f>VLOOKUP(Z517,主线配置!H:N,5,FALSE)</f>
        <v>22346</v>
      </c>
      <c r="J517" s="19">
        <f t="shared" ref="J517:V517" si="235">J516</f>
        <v>0</v>
      </c>
      <c r="K517" s="19">
        <f t="shared" si="235"/>
        <v>100</v>
      </c>
      <c r="L517" s="19">
        <f t="shared" si="235"/>
        <v>0</v>
      </c>
      <c r="M517" s="19">
        <f t="shared" si="235"/>
        <v>0</v>
      </c>
      <c r="N517" s="19">
        <f t="shared" si="235"/>
        <v>95</v>
      </c>
      <c r="O517" s="19">
        <f t="shared" si="235"/>
        <v>0</v>
      </c>
      <c r="P517" s="19">
        <f t="shared" si="235"/>
        <v>0</v>
      </c>
      <c r="Q517" s="19">
        <f t="shared" si="235"/>
        <v>0</v>
      </c>
      <c r="R517" s="19">
        <f t="shared" si="235"/>
        <v>0</v>
      </c>
      <c r="S517" s="19">
        <f t="shared" si="235"/>
        <v>0</v>
      </c>
      <c r="T517" s="19">
        <f t="shared" si="235"/>
        <v>0</v>
      </c>
      <c r="U517" s="19">
        <f t="shared" si="235"/>
        <v>0</v>
      </c>
      <c r="V517" s="19">
        <f t="shared" si="235"/>
        <v>0</v>
      </c>
      <c r="W517" s="19">
        <f>VLOOKUP(Z517,主线配置!F:G,2,FALSE)</f>
        <v>1000513</v>
      </c>
      <c r="X517" s="19">
        <f>VLOOKUP(Z517,主线配置!H:J,3,FALSE)</f>
        <v>48</v>
      </c>
      <c r="Y517" s="11" t="str">
        <f>VLOOKUP(Z517,主线配置!H:I,2,FALSE)</f>
        <v>小蘑菇</v>
      </c>
      <c r="Z517" s="11">
        <f t="shared" si="111"/>
        <v>513</v>
      </c>
    </row>
    <row r="518" spans="1:26" s="11" customFormat="1" x14ac:dyDescent="0.15">
      <c r="A518" s="19">
        <f t="shared" si="229"/>
        <v>1000514</v>
      </c>
      <c r="B518" s="19">
        <f t="shared" ref="B518:E518" si="236">B517</f>
        <v>0</v>
      </c>
      <c r="C518" s="19">
        <f t="shared" si="236"/>
        <v>0</v>
      </c>
      <c r="D518" s="19">
        <f t="shared" si="236"/>
        <v>0</v>
      </c>
      <c r="E518" s="19">
        <f t="shared" si="236"/>
        <v>0</v>
      </c>
      <c r="F518" s="19">
        <f>VLOOKUP(Z518,主线配置!H:N,6,FALSE)</f>
        <v>47671</v>
      </c>
      <c r="G518" s="19">
        <f>VLOOKUP(Z518,主线配置!H:N,4,FALSE)</f>
        <v>17876</v>
      </c>
      <c r="H518" s="19">
        <f t="shared" si="227"/>
        <v>0</v>
      </c>
      <c r="I518" s="19">
        <f>VLOOKUP(Z518,主线配置!H:N,5,FALSE)</f>
        <v>22346</v>
      </c>
      <c r="J518" s="19">
        <f t="shared" ref="J518:V518" si="237">J517</f>
        <v>0</v>
      </c>
      <c r="K518" s="19">
        <f t="shared" si="237"/>
        <v>100</v>
      </c>
      <c r="L518" s="19">
        <f t="shared" si="237"/>
        <v>0</v>
      </c>
      <c r="M518" s="19">
        <f t="shared" si="237"/>
        <v>0</v>
      </c>
      <c r="N518" s="19">
        <f t="shared" si="237"/>
        <v>95</v>
      </c>
      <c r="O518" s="19">
        <f t="shared" si="237"/>
        <v>0</v>
      </c>
      <c r="P518" s="19">
        <f t="shared" si="237"/>
        <v>0</v>
      </c>
      <c r="Q518" s="19">
        <f t="shared" si="237"/>
        <v>0</v>
      </c>
      <c r="R518" s="19">
        <f t="shared" si="237"/>
        <v>0</v>
      </c>
      <c r="S518" s="19">
        <f t="shared" si="237"/>
        <v>0</v>
      </c>
      <c r="T518" s="19">
        <f t="shared" si="237"/>
        <v>0</v>
      </c>
      <c r="U518" s="19">
        <f t="shared" si="237"/>
        <v>0</v>
      </c>
      <c r="V518" s="19">
        <f t="shared" si="237"/>
        <v>0</v>
      </c>
      <c r="W518" s="19">
        <f>VLOOKUP(Z518,主线配置!F:G,2,FALSE)</f>
        <v>1000514</v>
      </c>
      <c r="X518" s="19">
        <f>VLOOKUP(Z518,主线配置!H:J,3,FALSE)</f>
        <v>48</v>
      </c>
      <c r="Y518" s="11" t="str">
        <f>VLOOKUP(Z518,主线配置!H:I,2,FALSE)</f>
        <v>树妖</v>
      </c>
      <c r="Z518" s="11">
        <f t="shared" si="111"/>
        <v>514</v>
      </c>
    </row>
    <row r="519" spans="1:26" s="11" customFormat="1" x14ac:dyDescent="0.15">
      <c r="A519" s="19">
        <f t="shared" si="229"/>
        <v>1000515</v>
      </c>
      <c r="B519" s="19">
        <f t="shared" ref="B519:E519" si="238">B518</f>
        <v>0</v>
      </c>
      <c r="C519" s="19">
        <f t="shared" si="238"/>
        <v>0</v>
      </c>
      <c r="D519" s="19">
        <f t="shared" si="238"/>
        <v>0</v>
      </c>
      <c r="E519" s="19">
        <f t="shared" si="238"/>
        <v>0</v>
      </c>
      <c r="F519" s="19">
        <f>VLOOKUP(Z519,主线配置!H:N,6,FALSE)</f>
        <v>44004</v>
      </c>
      <c r="G519" s="19">
        <f>VLOOKUP(Z519,主线配置!H:N,4,FALSE)</f>
        <v>18994</v>
      </c>
      <c r="H519" s="19">
        <f t="shared" si="227"/>
        <v>0</v>
      </c>
      <c r="I519" s="19">
        <f>VLOOKUP(Z519,主线配置!H:N,5,FALSE)</f>
        <v>22346</v>
      </c>
      <c r="J519" s="19">
        <f t="shared" ref="J519:V519" si="239">J518</f>
        <v>0</v>
      </c>
      <c r="K519" s="19">
        <f t="shared" si="239"/>
        <v>100</v>
      </c>
      <c r="L519" s="19">
        <f t="shared" si="239"/>
        <v>0</v>
      </c>
      <c r="M519" s="19">
        <f t="shared" si="239"/>
        <v>0</v>
      </c>
      <c r="N519" s="19">
        <f t="shared" si="239"/>
        <v>95</v>
      </c>
      <c r="O519" s="19">
        <f t="shared" si="239"/>
        <v>0</v>
      </c>
      <c r="P519" s="19">
        <f t="shared" si="239"/>
        <v>0</v>
      </c>
      <c r="Q519" s="19">
        <f t="shared" si="239"/>
        <v>0</v>
      </c>
      <c r="R519" s="19">
        <f t="shared" si="239"/>
        <v>0</v>
      </c>
      <c r="S519" s="19">
        <f t="shared" si="239"/>
        <v>0</v>
      </c>
      <c r="T519" s="19">
        <f t="shared" si="239"/>
        <v>0</v>
      </c>
      <c r="U519" s="19">
        <f t="shared" si="239"/>
        <v>0</v>
      </c>
      <c r="V519" s="19">
        <f t="shared" si="239"/>
        <v>0</v>
      </c>
      <c r="W519" s="19">
        <f>VLOOKUP(Z519,主线配置!F:G,2,FALSE)</f>
        <v>1000515</v>
      </c>
      <c r="X519" s="19">
        <f>VLOOKUP(Z519,主线配置!H:J,3,FALSE)</f>
        <v>48</v>
      </c>
      <c r="Y519" s="11" t="str">
        <f>VLOOKUP(Z519,主线配置!H:I,2,FALSE)</f>
        <v>甲虫精</v>
      </c>
      <c r="Z519" s="11">
        <f t="shared" ref="Z519:Z582" si="240">Z518+1</f>
        <v>515</v>
      </c>
    </row>
    <row r="520" spans="1:26" s="11" customFormat="1" x14ac:dyDescent="0.15">
      <c r="A520" s="19">
        <f t="shared" si="229"/>
        <v>1000516</v>
      </c>
      <c r="B520" s="19">
        <f t="shared" ref="B520:E520" si="241">B519</f>
        <v>0</v>
      </c>
      <c r="C520" s="19">
        <f t="shared" si="241"/>
        <v>0</v>
      </c>
      <c r="D520" s="19">
        <f t="shared" si="241"/>
        <v>0</v>
      </c>
      <c r="E520" s="19">
        <f t="shared" si="241"/>
        <v>0</v>
      </c>
      <c r="F520" s="19">
        <f>VLOOKUP(Z520,主线配置!H:N,6,FALSE)</f>
        <v>35753</v>
      </c>
      <c r="G520" s="19">
        <f>VLOOKUP(Z520,主线配置!H:N,4,FALSE)</f>
        <v>22346</v>
      </c>
      <c r="H520" s="19">
        <f t="shared" si="227"/>
        <v>0</v>
      </c>
      <c r="I520" s="19">
        <f>VLOOKUP(Z520,主线配置!H:N,5,FALSE)</f>
        <v>22346</v>
      </c>
      <c r="J520" s="19">
        <f t="shared" ref="J520:V520" si="242">J519</f>
        <v>0</v>
      </c>
      <c r="K520" s="19">
        <f t="shared" si="242"/>
        <v>100</v>
      </c>
      <c r="L520" s="19">
        <f t="shared" si="242"/>
        <v>0</v>
      </c>
      <c r="M520" s="19">
        <f t="shared" si="242"/>
        <v>0</v>
      </c>
      <c r="N520" s="19">
        <f t="shared" si="242"/>
        <v>95</v>
      </c>
      <c r="O520" s="19">
        <f t="shared" si="242"/>
        <v>0</v>
      </c>
      <c r="P520" s="19">
        <f t="shared" si="242"/>
        <v>0</v>
      </c>
      <c r="Q520" s="19">
        <f t="shared" si="242"/>
        <v>0</v>
      </c>
      <c r="R520" s="19">
        <f t="shared" si="242"/>
        <v>0</v>
      </c>
      <c r="S520" s="19">
        <f t="shared" si="242"/>
        <v>0</v>
      </c>
      <c r="T520" s="19">
        <f t="shared" si="242"/>
        <v>0</v>
      </c>
      <c r="U520" s="19">
        <f t="shared" si="242"/>
        <v>0</v>
      </c>
      <c r="V520" s="19">
        <f t="shared" si="242"/>
        <v>0</v>
      </c>
      <c r="W520" s="19">
        <f>VLOOKUP(Z520,主线配置!F:G,2,FALSE)</f>
        <v>1000516</v>
      </c>
      <c r="X520" s="19">
        <f>VLOOKUP(Z520,主线配置!H:J,3,FALSE)</f>
        <v>48</v>
      </c>
      <c r="Y520" s="11" t="str">
        <f>VLOOKUP(Z520,主线配置!H:I,2,FALSE)</f>
        <v>小花精</v>
      </c>
      <c r="Z520" s="11">
        <f t="shared" si="240"/>
        <v>516</v>
      </c>
    </row>
    <row r="521" spans="1:26" s="11" customFormat="1" x14ac:dyDescent="0.15">
      <c r="A521" s="19">
        <f t="shared" si="229"/>
        <v>1000517</v>
      </c>
      <c r="B521" s="19">
        <f t="shared" ref="B521:E521" si="243">B520</f>
        <v>0</v>
      </c>
      <c r="C521" s="19">
        <f t="shared" si="243"/>
        <v>0</v>
      </c>
      <c r="D521" s="19">
        <f t="shared" si="243"/>
        <v>0</v>
      </c>
      <c r="E521" s="19">
        <f t="shared" si="243"/>
        <v>0</v>
      </c>
      <c r="F521" s="19">
        <f>VLOOKUP(Z521,主线配置!H:N,6,FALSE)</f>
        <v>47671</v>
      </c>
      <c r="G521" s="19">
        <f>VLOOKUP(Z521,主线配置!H:N,4,FALSE)</f>
        <v>17876</v>
      </c>
      <c r="H521" s="19">
        <f t="shared" si="227"/>
        <v>0</v>
      </c>
      <c r="I521" s="19">
        <f>VLOOKUP(Z521,主线配置!H:N,5,FALSE)</f>
        <v>22346</v>
      </c>
      <c r="J521" s="19">
        <f t="shared" ref="J521:V521" si="244">J520</f>
        <v>0</v>
      </c>
      <c r="K521" s="19">
        <f t="shared" si="244"/>
        <v>100</v>
      </c>
      <c r="L521" s="19">
        <f t="shared" si="244"/>
        <v>0</v>
      </c>
      <c r="M521" s="19">
        <f t="shared" si="244"/>
        <v>0</v>
      </c>
      <c r="N521" s="19">
        <f t="shared" si="244"/>
        <v>95</v>
      </c>
      <c r="O521" s="19">
        <f t="shared" si="244"/>
        <v>0</v>
      </c>
      <c r="P521" s="19">
        <f t="shared" si="244"/>
        <v>0</v>
      </c>
      <c r="Q521" s="19">
        <f t="shared" si="244"/>
        <v>0</v>
      </c>
      <c r="R521" s="19">
        <f t="shared" si="244"/>
        <v>0</v>
      </c>
      <c r="S521" s="19">
        <f t="shared" si="244"/>
        <v>0</v>
      </c>
      <c r="T521" s="19">
        <f t="shared" si="244"/>
        <v>0</v>
      </c>
      <c r="U521" s="19">
        <f t="shared" si="244"/>
        <v>0</v>
      </c>
      <c r="V521" s="19">
        <f t="shared" si="244"/>
        <v>0</v>
      </c>
      <c r="W521" s="19">
        <f>VLOOKUP(Z521,主线配置!F:G,2,FALSE)</f>
        <v>1000517</v>
      </c>
      <c r="X521" s="19">
        <f>VLOOKUP(Z521,主线配置!H:J,3,FALSE)</f>
        <v>48</v>
      </c>
      <c r="Y521" s="11" t="str">
        <f>VLOOKUP(Z521,主线配置!H:I,2,FALSE)</f>
        <v>树妖</v>
      </c>
      <c r="Z521" s="11">
        <f t="shared" si="240"/>
        <v>517</v>
      </c>
    </row>
    <row r="522" spans="1:26" s="11" customFormat="1" x14ac:dyDescent="0.15">
      <c r="A522" s="19">
        <f t="shared" si="229"/>
        <v>1000518</v>
      </c>
      <c r="B522" s="19">
        <f t="shared" ref="B522:E522" si="245">B521</f>
        <v>0</v>
      </c>
      <c r="C522" s="19">
        <f t="shared" si="245"/>
        <v>0</v>
      </c>
      <c r="D522" s="19">
        <f t="shared" si="245"/>
        <v>0</v>
      </c>
      <c r="E522" s="19">
        <f t="shared" si="245"/>
        <v>0</v>
      </c>
      <c r="F522" s="19">
        <f>VLOOKUP(Z522,主线配置!H:N,6,FALSE)</f>
        <v>44004</v>
      </c>
      <c r="G522" s="19">
        <f>VLOOKUP(Z522,主线配置!H:N,4,FALSE)</f>
        <v>18994</v>
      </c>
      <c r="H522" s="19">
        <f t="shared" si="227"/>
        <v>0</v>
      </c>
      <c r="I522" s="19">
        <f>VLOOKUP(Z522,主线配置!H:N,5,FALSE)</f>
        <v>22346</v>
      </c>
      <c r="J522" s="19">
        <f t="shared" ref="J522:V522" si="246">J521</f>
        <v>0</v>
      </c>
      <c r="K522" s="19">
        <f t="shared" si="246"/>
        <v>100</v>
      </c>
      <c r="L522" s="19">
        <f t="shared" si="246"/>
        <v>0</v>
      </c>
      <c r="M522" s="19">
        <f t="shared" si="246"/>
        <v>0</v>
      </c>
      <c r="N522" s="19">
        <f t="shared" si="246"/>
        <v>95</v>
      </c>
      <c r="O522" s="19">
        <f t="shared" si="246"/>
        <v>0</v>
      </c>
      <c r="P522" s="19">
        <f t="shared" si="246"/>
        <v>0</v>
      </c>
      <c r="Q522" s="19">
        <f t="shared" si="246"/>
        <v>0</v>
      </c>
      <c r="R522" s="19">
        <f t="shared" si="246"/>
        <v>0</v>
      </c>
      <c r="S522" s="19">
        <f t="shared" si="246"/>
        <v>0</v>
      </c>
      <c r="T522" s="19">
        <f t="shared" si="246"/>
        <v>0</v>
      </c>
      <c r="U522" s="19">
        <f t="shared" si="246"/>
        <v>0</v>
      </c>
      <c r="V522" s="19">
        <f t="shared" si="246"/>
        <v>0</v>
      </c>
      <c r="W522" s="19">
        <f>VLOOKUP(Z522,主线配置!F:G,2,FALSE)</f>
        <v>1000518</v>
      </c>
      <c r="X522" s="19">
        <f>VLOOKUP(Z522,主线配置!H:J,3,FALSE)</f>
        <v>48</v>
      </c>
      <c r="Y522" s="11" t="str">
        <f>VLOOKUP(Z522,主线配置!H:I,2,FALSE)</f>
        <v>甲虫精</v>
      </c>
      <c r="Z522" s="11">
        <f t="shared" si="240"/>
        <v>518</v>
      </c>
    </row>
    <row r="523" spans="1:26" s="11" customFormat="1" x14ac:dyDescent="0.15">
      <c r="A523" s="19">
        <f t="shared" si="229"/>
        <v>1000519</v>
      </c>
      <c r="B523" s="19">
        <f t="shared" ref="B523:E523" si="247">B522</f>
        <v>0</v>
      </c>
      <c r="C523" s="19">
        <f t="shared" si="247"/>
        <v>0</v>
      </c>
      <c r="D523" s="19">
        <f t="shared" si="247"/>
        <v>0</v>
      </c>
      <c r="E523" s="19">
        <f t="shared" si="247"/>
        <v>0</v>
      </c>
      <c r="F523" s="19">
        <f>VLOOKUP(Z523,主线配置!H:N,6,FALSE)</f>
        <v>47671</v>
      </c>
      <c r="G523" s="19">
        <f>VLOOKUP(Z523,主线配置!H:N,4,FALSE)</f>
        <v>17876</v>
      </c>
      <c r="H523" s="19">
        <f t="shared" si="227"/>
        <v>0</v>
      </c>
      <c r="I523" s="19">
        <f>VLOOKUP(Z523,主线配置!H:N,5,FALSE)</f>
        <v>22346</v>
      </c>
      <c r="J523" s="19">
        <f t="shared" ref="J523:V523" si="248">J522</f>
        <v>0</v>
      </c>
      <c r="K523" s="19">
        <f t="shared" si="248"/>
        <v>100</v>
      </c>
      <c r="L523" s="19">
        <f t="shared" si="248"/>
        <v>0</v>
      </c>
      <c r="M523" s="19">
        <f t="shared" si="248"/>
        <v>0</v>
      </c>
      <c r="N523" s="19">
        <f t="shared" si="248"/>
        <v>95</v>
      </c>
      <c r="O523" s="19">
        <f t="shared" si="248"/>
        <v>0</v>
      </c>
      <c r="P523" s="19">
        <f t="shared" si="248"/>
        <v>0</v>
      </c>
      <c r="Q523" s="19">
        <f t="shared" si="248"/>
        <v>0</v>
      </c>
      <c r="R523" s="19">
        <f t="shared" si="248"/>
        <v>0</v>
      </c>
      <c r="S523" s="19">
        <f t="shared" si="248"/>
        <v>0</v>
      </c>
      <c r="T523" s="19">
        <f t="shared" si="248"/>
        <v>0</v>
      </c>
      <c r="U523" s="19">
        <f t="shared" si="248"/>
        <v>0</v>
      </c>
      <c r="V523" s="19">
        <f t="shared" si="248"/>
        <v>0</v>
      </c>
      <c r="W523" s="19">
        <f>VLOOKUP(Z523,主线配置!F:G,2,FALSE)</f>
        <v>1000519</v>
      </c>
      <c r="X523" s="19">
        <f>VLOOKUP(Z523,主线配置!H:J,3,FALSE)</f>
        <v>48</v>
      </c>
      <c r="Y523" s="11" t="str">
        <f>VLOOKUP(Z523,主线配置!H:I,2,FALSE)</f>
        <v>树妖</v>
      </c>
      <c r="Z523" s="11">
        <f t="shared" si="240"/>
        <v>519</v>
      </c>
    </row>
    <row r="524" spans="1:26" s="11" customFormat="1" x14ac:dyDescent="0.15">
      <c r="A524" s="19">
        <f t="shared" si="229"/>
        <v>1000520</v>
      </c>
      <c r="B524" s="19">
        <f t="shared" ref="B524:E524" si="249">B523</f>
        <v>0</v>
      </c>
      <c r="C524" s="19">
        <f t="shared" si="249"/>
        <v>0</v>
      </c>
      <c r="D524" s="19">
        <f t="shared" si="249"/>
        <v>0</v>
      </c>
      <c r="E524" s="19">
        <f t="shared" si="249"/>
        <v>0</v>
      </c>
      <c r="F524" s="19">
        <f>VLOOKUP(Z524,主线配置!H:N,6,FALSE)</f>
        <v>44004</v>
      </c>
      <c r="G524" s="19">
        <f>VLOOKUP(Z524,主线配置!H:N,4,FALSE)</f>
        <v>18994</v>
      </c>
      <c r="H524" s="19">
        <f t="shared" si="227"/>
        <v>0</v>
      </c>
      <c r="I524" s="19">
        <f>VLOOKUP(Z524,主线配置!H:N,5,FALSE)</f>
        <v>22346</v>
      </c>
      <c r="J524" s="19">
        <f t="shared" ref="J524:V524" si="250">J523</f>
        <v>0</v>
      </c>
      <c r="K524" s="19">
        <f t="shared" si="250"/>
        <v>100</v>
      </c>
      <c r="L524" s="19">
        <f t="shared" si="250"/>
        <v>0</v>
      </c>
      <c r="M524" s="19">
        <f t="shared" si="250"/>
        <v>0</v>
      </c>
      <c r="N524" s="19">
        <f t="shared" si="250"/>
        <v>95</v>
      </c>
      <c r="O524" s="19">
        <f t="shared" si="250"/>
        <v>0</v>
      </c>
      <c r="P524" s="19">
        <f t="shared" si="250"/>
        <v>0</v>
      </c>
      <c r="Q524" s="19">
        <f t="shared" si="250"/>
        <v>0</v>
      </c>
      <c r="R524" s="19">
        <f t="shared" si="250"/>
        <v>0</v>
      </c>
      <c r="S524" s="19">
        <f t="shared" si="250"/>
        <v>0</v>
      </c>
      <c r="T524" s="19">
        <f t="shared" si="250"/>
        <v>0</v>
      </c>
      <c r="U524" s="19">
        <f t="shared" si="250"/>
        <v>0</v>
      </c>
      <c r="V524" s="19">
        <f t="shared" si="250"/>
        <v>0</v>
      </c>
      <c r="W524" s="19">
        <f>VLOOKUP(Z524,主线配置!F:G,2,FALSE)</f>
        <v>1000520</v>
      </c>
      <c r="X524" s="19">
        <f>VLOOKUP(Z524,主线配置!H:J,3,FALSE)</f>
        <v>48</v>
      </c>
      <c r="Y524" s="11" t="str">
        <f>VLOOKUP(Z524,主线配置!H:I,2,FALSE)</f>
        <v>甲虫精</v>
      </c>
      <c r="Z524" s="11">
        <f t="shared" si="240"/>
        <v>520</v>
      </c>
    </row>
    <row r="525" spans="1:26" s="11" customFormat="1" x14ac:dyDescent="0.15">
      <c r="A525" s="19">
        <f t="shared" si="229"/>
        <v>1000521</v>
      </c>
      <c r="B525" s="19">
        <f t="shared" ref="B525:E525" si="251">B524</f>
        <v>0</v>
      </c>
      <c r="C525" s="19">
        <f t="shared" si="251"/>
        <v>0</v>
      </c>
      <c r="D525" s="19">
        <f t="shared" si="251"/>
        <v>0</v>
      </c>
      <c r="E525" s="19">
        <f t="shared" si="251"/>
        <v>0</v>
      </c>
      <c r="F525" s="19">
        <f>VLOOKUP(Z525,主线配置!H:N,6,FALSE)</f>
        <v>28602</v>
      </c>
      <c r="G525" s="19">
        <f>VLOOKUP(Z525,主线配置!H:N,4,FALSE)</f>
        <v>26815</v>
      </c>
      <c r="H525" s="19">
        <f t="shared" si="227"/>
        <v>0</v>
      </c>
      <c r="I525" s="19">
        <f>VLOOKUP(Z525,主线配置!H:N,5,FALSE)</f>
        <v>22346</v>
      </c>
      <c r="J525" s="19">
        <f t="shared" ref="J525:V525" si="252">J524</f>
        <v>0</v>
      </c>
      <c r="K525" s="19">
        <f t="shared" si="252"/>
        <v>100</v>
      </c>
      <c r="L525" s="19">
        <f t="shared" si="252"/>
        <v>0</v>
      </c>
      <c r="M525" s="19">
        <f t="shared" si="252"/>
        <v>0</v>
      </c>
      <c r="N525" s="19">
        <f t="shared" si="252"/>
        <v>95</v>
      </c>
      <c r="O525" s="19">
        <f t="shared" si="252"/>
        <v>0</v>
      </c>
      <c r="P525" s="19">
        <f t="shared" si="252"/>
        <v>0</v>
      </c>
      <c r="Q525" s="19">
        <f t="shared" si="252"/>
        <v>0</v>
      </c>
      <c r="R525" s="19">
        <f t="shared" si="252"/>
        <v>0</v>
      </c>
      <c r="S525" s="19">
        <f t="shared" si="252"/>
        <v>0</v>
      </c>
      <c r="T525" s="19">
        <f t="shared" si="252"/>
        <v>0</v>
      </c>
      <c r="U525" s="19">
        <f t="shared" si="252"/>
        <v>0</v>
      </c>
      <c r="V525" s="19">
        <f t="shared" si="252"/>
        <v>0</v>
      </c>
      <c r="W525" s="19">
        <f>VLOOKUP(Z525,主线配置!F:G,2,FALSE)</f>
        <v>1000521</v>
      </c>
      <c r="X525" s="19">
        <f>VLOOKUP(Z525,主线配置!H:J,3,FALSE)</f>
        <v>48</v>
      </c>
      <c r="Y525" s="11" t="str">
        <f>VLOOKUP(Z525,主线配置!H:I,2,FALSE)</f>
        <v>黄蜂怪</v>
      </c>
      <c r="Z525" s="11">
        <f t="shared" si="240"/>
        <v>521</v>
      </c>
    </row>
    <row r="526" spans="1:26" s="11" customFormat="1" x14ac:dyDescent="0.15">
      <c r="A526" s="19">
        <f t="shared" si="229"/>
        <v>1000522</v>
      </c>
      <c r="B526" s="19">
        <f t="shared" ref="B526:E526" si="253">B525</f>
        <v>0</v>
      </c>
      <c r="C526" s="19">
        <f t="shared" si="253"/>
        <v>0</v>
      </c>
      <c r="D526" s="19">
        <f t="shared" si="253"/>
        <v>0</v>
      </c>
      <c r="E526" s="19">
        <f t="shared" si="253"/>
        <v>0</v>
      </c>
      <c r="F526" s="19">
        <f>VLOOKUP(Z526,主线配置!H:N,6,FALSE)</f>
        <v>47671</v>
      </c>
      <c r="G526" s="19">
        <f>VLOOKUP(Z526,主线配置!H:N,4,FALSE)</f>
        <v>17876</v>
      </c>
      <c r="H526" s="19">
        <f t="shared" si="227"/>
        <v>0</v>
      </c>
      <c r="I526" s="19">
        <f>VLOOKUP(Z526,主线配置!H:N,5,FALSE)</f>
        <v>22346</v>
      </c>
      <c r="J526" s="19">
        <f t="shared" ref="J526:V526" si="254">J525</f>
        <v>0</v>
      </c>
      <c r="K526" s="19">
        <f t="shared" si="254"/>
        <v>100</v>
      </c>
      <c r="L526" s="19">
        <f t="shared" si="254"/>
        <v>0</v>
      </c>
      <c r="M526" s="19">
        <f t="shared" si="254"/>
        <v>0</v>
      </c>
      <c r="N526" s="19">
        <f t="shared" si="254"/>
        <v>95</v>
      </c>
      <c r="O526" s="19">
        <f t="shared" si="254"/>
        <v>0</v>
      </c>
      <c r="P526" s="19">
        <f t="shared" si="254"/>
        <v>0</v>
      </c>
      <c r="Q526" s="19">
        <f t="shared" si="254"/>
        <v>0</v>
      </c>
      <c r="R526" s="19">
        <f t="shared" si="254"/>
        <v>0</v>
      </c>
      <c r="S526" s="19">
        <f t="shared" si="254"/>
        <v>0</v>
      </c>
      <c r="T526" s="19">
        <f t="shared" si="254"/>
        <v>0</v>
      </c>
      <c r="U526" s="19">
        <f t="shared" si="254"/>
        <v>0</v>
      </c>
      <c r="V526" s="19">
        <f t="shared" si="254"/>
        <v>0</v>
      </c>
      <c r="W526" s="19">
        <f>VLOOKUP(Z526,主线配置!F:G,2,FALSE)</f>
        <v>1000522</v>
      </c>
      <c r="X526" s="19">
        <f>VLOOKUP(Z526,主线配置!H:J,3,FALSE)</f>
        <v>48</v>
      </c>
      <c r="Y526" s="11" t="str">
        <f>VLOOKUP(Z526,主线配置!H:I,2,FALSE)</f>
        <v>树妖</v>
      </c>
      <c r="Z526" s="11">
        <f t="shared" si="240"/>
        <v>522</v>
      </c>
    </row>
    <row r="527" spans="1:26" s="11" customFormat="1" x14ac:dyDescent="0.15">
      <c r="A527" s="19">
        <f t="shared" si="229"/>
        <v>1000523</v>
      </c>
      <c r="B527" s="19">
        <f t="shared" ref="B527:E527" si="255">B526</f>
        <v>0</v>
      </c>
      <c r="C527" s="19">
        <f t="shared" si="255"/>
        <v>0</v>
      </c>
      <c r="D527" s="19">
        <f t="shared" si="255"/>
        <v>0</v>
      </c>
      <c r="E527" s="19">
        <f t="shared" si="255"/>
        <v>0</v>
      </c>
      <c r="F527" s="19">
        <f>VLOOKUP(Z527,主线配置!H:N,6,FALSE)</f>
        <v>35753</v>
      </c>
      <c r="G527" s="19">
        <f>VLOOKUP(Z527,主线配置!H:N,4,FALSE)</f>
        <v>22346</v>
      </c>
      <c r="H527" s="19">
        <f t="shared" si="227"/>
        <v>0</v>
      </c>
      <c r="I527" s="19">
        <f>VLOOKUP(Z527,主线配置!H:N,5,FALSE)</f>
        <v>22346</v>
      </c>
      <c r="J527" s="19">
        <f t="shared" ref="J527:V527" si="256">J526</f>
        <v>0</v>
      </c>
      <c r="K527" s="19">
        <f t="shared" si="256"/>
        <v>100</v>
      </c>
      <c r="L527" s="19">
        <f t="shared" si="256"/>
        <v>0</v>
      </c>
      <c r="M527" s="19">
        <f t="shared" si="256"/>
        <v>0</v>
      </c>
      <c r="N527" s="19">
        <f t="shared" si="256"/>
        <v>95</v>
      </c>
      <c r="O527" s="19">
        <f t="shared" si="256"/>
        <v>0</v>
      </c>
      <c r="P527" s="19">
        <f t="shared" si="256"/>
        <v>0</v>
      </c>
      <c r="Q527" s="19">
        <f t="shared" si="256"/>
        <v>0</v>
      </c>
      <c r="R527" s="19">
        <f t="shared" si="256"/>
        <v>0</v>
      </c>
      <c r="S527" s="19">
        <f t="shared" si="256"/>
        <v>0</v>
      </c>
      <c r="T527" s="19">
        <f t="shared" si="256"/>
        <v>0</v>
      </c>
      <c r="U527" s="19">
        <f t="shared" si="256"/>
        <v>0</v>
      </c>
      <c r="V527" s="19">
        <f t="shared" si="256"/>
        <v>0</v>
      </c>
      <c r="W527" s="19">
        <f>VLOOKUP(Z527,主线配置!F:G,2,FALSE)</f>
        <v>1000523</v>
      </c>
      <c r="X527" s="19">
        <f>VLOOKUP(Z527,主线配置!H:J,3,FALSE)</f>
        <v>48</v>
      </c>
      <c r="Y527" s="11" t="str">
        <f>VLOOKUP(Z527,主线配置!H:I,2,FALSE)</f>
        <v>小花精</v>
      </c>
      <c r="Z527" s="11">
        <f t="shared" si="240"/>
        <v>523</v>
      </c>
    </row>
    <row r="528" spans="1:26" s="11" customFormat="1" x14ac:dyDescent="0.15">
      <c r="A528" s="19">
        <f t="shared" si="229"/>
        <v>1000524</v>
      </c>
      <c r="B528" s="19">
        <f t="shared" ref="B528:E528" si="257">B527</f>
        <v>0</v>
      </c>
      <c r="C528" s="19">
        <f t="shared" si="257"/>
        <v>0</v>
      </c>
      <c r="D528" s="19">
        <f t="shared" si="257"/>
        <v>0</v>
      </c>
      <c r="E528" s="19">
        <f t="shared" si="257"/>
        <v>0</v>
      </c>
      <c r="F528" s="19">
        <f>VLOOKUP(Z528,主线配置!H:N,6,FALSE)</f>
        <v>35753</v>
      </c>
      <c r="G528" s="19">
        <f>VLOOKUP(Z528,主线配置!H:N,4,FALSE)</f>
        <v>22346</v>
      </c>
      <c r="H528" s="19">
        <f t="shared" si="227"/>
        <v>0</v>
      </c>
      <c r="I528" s="19">
        <f>VLOOKUP(Z528,主线配置!H:N,5,FALSE)</f>
        <v>22346</v>
      </c>
      <c r="J528" s="19">
        <f t="shared" ref="J528:V528" si="258">J527</f>
        <v>0</v>
      </c>
      <c r="K528" s="19">
        <f t="shared" si="258"/>
        <v>100</v>
      </c>
      <c r="L528" s="19">
        <f t="shared" si="258"/>
        <v>0</v>
      </c>
      <c r="M528" s="19">
        <f t="shared" si="258"/>
        <v>0</v>
      </c>
      <c r="N528" s="19">
        <f t="shared" si="258"/>
        <v>95</v>
      </c>
      <c r="O528" s="19">
        <f t="shared" si="258"/>
        <v>0</v>
      </c>
      <c r="P528" s="19">
        <f t="shared" si="258"/>
        <v>0</v>
      </c>
      <c r="Q528" s="19">
        <f t="shared" si="258"/>
        <v>0</v>
      </c>
      <c r="R528" s="19">
        <f t="shared" si="258"/>
        <v>0</v>
      </c>
      <c r="S528" s="19">
        <f t="shared" si="258"/>
        <v>0</v>
      </c>
      <c r="T528" s="19">
        <f t="shared" si="258"/>
        <v>0</v>
      </c>
      <c r="U528" s="19">
        <f t="shared" si="258"/>
        <v>0</v>
      </c>
      <c r="V528" s="19">
        <f t="shared" si="258"/>
        <v>0</v>
      </c>
      <c r="W528" s="19">
        <f>VLOOKUP(Z528,主线配置!F:G,2,FALSE)</f>
        <v>1000524</v>
      </c>
      <c r="X528" s="19">
        <f>VLOOKUP(Z528,主线配置!H:J,3,FALSE)</f>
        <v>48</v>
      </c>
      <c r="Y528" s="11" t="str">
        <f>VLOOKUP(Z528,主线配置!H:I,2,FALSE)</f>
        <v>小花精</v>
      </c>
      <c r="Z528" s="11">
        <f t="shared" si="240"/>
        <v>524</v>
      </c>
    </row>
    <row r="529" spans="1:26" s="11" customFormat="1" x14ac:dyDescent="0.15">
      <c r="A529" s="19">
        <f t="shared" si="229"/>
        <v>1000525</v>
      </c>
      <c r="B529" s="19">
        <f t="shared" ref="B529:E529" si="259">B528</f>
        <v>0</v>
      </c>
      <c r="C529" s="19">
        <f t="shared" si="259"/>
        <v>0</v>
      </c>
      <c r="D529" s="19">
        <f t="shared" si="259"/>
        <v>0</v>
      </c>
      <c r="E529" s="19">
        <f t="shared" si="259"/>
        <v>0</v>
      </c>
      <c r="F529" s="19">
        <f>VLOOKUP(Z529,主线配置!H:N,6,FALSE)</f>
        <v>31780</v>
      </c>
      <c r="G529" s="19">
        <f>VLOOKUP(Z529,主线配置!H:N,4,FALSE)</f>
        <v>24580</v>
      </c>
      <c r="H529" s="19">
        <f t="shared" si="227"/>
        <v>0</v>
      </c>
      <c r="I529" s="19">
        <f>VLOOKUP(Z529,主线配置!H:N,5,FALSE)</f>
        <v>22346</v>
      </c>
      <c r="J529" s="19">
        <f t="shared" ref="J529:V529" si="260">J528</f>
        <v>0</v>
      </c>
      <c r="K529" s="19">
        <f t="shared" si="260"/>
        <v>100</v>
      </c>
      <c r="L529" s="19">
        <f t="shared" si="260"/>
        <v>0</v>
      </c>
      <c r="M529" s="19">
        <f t="shared" si="260"/>
        <v>0</v>
      </c>
      <c r="N529" s="19">
        <f t="shared" si="260"/>
        <v>95</v>
      </c>
      <c r="O529" s="19">
        <f t="shared" si="260"/>
        <v>0</v>
      </c>
      <c r="P529" s="19">
        <f t="shared" si="260"/>
        <v>0</v>
      </c>
      <c r="Q529" s="19">
        <f t="shared" si="260"/>
        <v>0</v>
      </c>
      <c r="R529" s="19">
        <f t="shared" si="260"/>
        <v>0</v>
      </c>
      <c r="S529" s="19">
        <f t="shared" si="260"/>
        <v>0</v>
      </c>
      <c r="T529" s="19">
        <f t="shared" si="260"/>
        <v>0</v>
      </c>
      <c r="U529" s="19">
        <f t="shared" si="260"/>
        <v>0</v>
      </c>
      <c r="V529" s="19">
        <f t="shared" si="260"/>
        <v>0</v>
      </c>
      <c r="W529" s="19">
        <f>VLOOKUP(Z529,主线配置!F:G,2,FALSE)</f>
        <v>1000525</v>
      </c>
      <c r="X529" s="19">
        <f>VLOOKUP(Z529,主线配置!H:J,3,FALSE)</f>
        <v>48</v>
      </c>
      <c r="Y529" s="11" t="str">
        <f>VLOOKUP(Z529,主线配置!H:I,2,FALSE)</f>
        <v>毒蘑菇</v>
      </c>
      <c r="Z529" s="11">
        <f t="shared" si="240"/>
        <v>525</v>
      </c>
    </row>
    <row r="530" spans="1:26" s="11" customFormat="1" x14ac:dyDescent="0.15">
      <c r="A530" s="19">
        <f t="shared" si="229"/>
        <v>1000526</v>
      </c>
      <c r="B530" s="19">
        <f t="shared" ref="B530:E530" si="261">B529</f>
        <v>0</v>
      </c>
      <c r="C530" s="19">
        <f t="shared" si="261"/>
        <v>0</v>
      </c>
      <c r="D530" s="19">
        <f t="shared" si="261"/>
        <v>0</v>
      </c>
      <c r="E530" s="19">
        <f t="shared" si="261"/>
        <v>0</v>
      </c>
      <c r="F530" s="19">
        <f>VLOOKUP(Z530,主线配置!H:N,6,FALSE)</f>
        <v>31780</v>
      </c>
      <c r="G530" s="19">
        <f>VLOOKUP(Z530,主线配置!H:N,4,FALSE)</f>
        <v>24580</v>
      </c>
      <c r="H530" s="19">
        <f t="shared" si="227"/>
        <v>0</v>
      </c>
      <c r="I530" s="19">
        <f>VLOOKUP(Z530,主线配置!H:N,5,FALSE)</f>
        <v>22346</v>
      </c>
      <c r="J530" s="19">
        <f t="shared" ref="J530:V530" si="262">J529</f>
        <v>0</v>
      </c>
      <c r="K530" s="19">
        <f t="shared" si="262"/>
        <v>100</v>
      </c>
      <c r="L530" s="19">
        <f t="shared" si="262"/>
        <v>0</v>
      </c>
      <c r="M530" s="19">
        <f t="shared" si="262"/>
        <v>0</v>
      </c>
      <c r="N530" s="19">
        <f t="shared" si="262"/>
        <v>95</v>
      </c>
      <c r="O530" s="19">
        <f t="shared" si="262"/>
        <v>0</v>
      </c>
      <c r="P530" s="19">
        <f t="shared" si="262"/>
        <v>0</v>
      </c>
      <c r="Q530" s="19">
        <f t="shared" si="262"/>
        <v>0</v>
      </c>
      <c r="R530" s="19">
        <f t="shared" si="262"/>
        <v>0</v>
      </c>
      <c r="S530" s="19">
        <f t="shared" si="262"/>
        <v>0</v>
      </c>
      <c r="T530" s="19">
        <f t="shared" si="262"/>
        <v>0</v>
      </c>
      <c r="U530" s="19">
        <f t="shared" si="262"/>
        <v>0</v>
      </c>
      <c r="V530" s="19">
        <f t="shared" si="262"/>
        <v>0</v>
      </c>
      <c r="W530" s="19">
        <f>VLOOKUP(Z530,主线配置!F:G,2,FALSE)</f>
        <v>1000526</v>
      </c>
      <c r="X530" s="19">
        <f>VLOOKUP(Z530,主线配置!H:J,3,FALSE)</f>
        <v>48</v>
      </c>
      <c r="Y530" s="11" t="str">
        <f>VLOOKUP(Z530,主线配置!H:I,2,FALSE)</f>
        <v>毒蘑菇</v>
      </c>
      <c r="Z530" s="11">
        <f t="shared" si="240"/>
        <v>526</v>
      </c>
    </row>
    <row r="531" spans="1:26" s="11" customFormat="1" x14ac:dyDescent="0.15">
      <c r="A531" s="19">
        <f t="shared" si="229"/>
        <v>1000527</v>
      </c>
      <c r="B531" s="19">
        <f t="shared" ref="B531:E531" si="263">B530</f>
        <v>0</v>
      </c>
      <c r="C531" s="19">
        <f t="shared" si="263"/>
        <v>0</v>
      </c>
      <c r="D531" s="19">
        <f t="shared" si="263"/>
        <v>0</v>
      </c>
      <c r="E531" s="19">
        <f t="shared" si="263"/>
        <v>0</v>
      </c>
      <c r="F531" s="19">
        <f>VLOOKUP(Z531,主线配置!H:N,6,FALSE)</f>
        <v>44004</v>
      </c>
      <c r="G531" s="19">
        <f>VLOOKUP(Z531,主线配置!H:N,4,FALSE)</f>
        <v>18994</v>
      </c>
      <c r="H531" s="19">
        <f t="shared" si="227"/>
        <v>0</v>
      </c>
      <c r="I531" s="19">
        <f>VLOOKUP(Z531,主线配置!H:N,5,FALSE)</f>
        <v>22346</v>
      </c>
      <c r="J531" s="19">
        <f t="shared" ref="J531:V531" si="264">J530</f>
        <v>0</v>
      </c>
      <c r="K531" s="19">
        <f t="shared" si="264"/>
        <v>100</v>
      </c>
      <c r="L531" s="19">
        <f t="shared" si="264"/>
        <v>0</v>
      </c>
      <c r="M531" s="19">
        <f t="shared" si="264"/>
        <v>0</v>
      </c>
      <c r="N531" s="19">
        <f t="shared" si="264"/>
        <v>95</v>
      </c>
      <c r="O531" s="19">
        <f t="shared" si="264"/>
        <v>0</v>
      </c>
      <c r="P531" s="19">
        <f t="shared" si="264"/>
        <v>0</v>
      </c>
      <c r="Q531" s="19">
        <f t="shared" si="264"/>
        <v>0</v>
      </c>
      <c r="R531" s="19">
        <f t="shared" si="264"/>
        <v>0</v>
      </c>
      <c r="S531" s="19">
        <f t="shared" si="264"/>
        <v>0</v>
      </c>
      <c r="T531" s="19">
        <f t="shared" si="264"/>
        <v>0</v>
      </c>
      <c r="U531" s="19">
        <f t="shared" si="264"/>
        <v>0</v>
      </c>
      <c r="V531" s="19">
        <f t="shared" si="264"/>
        <v>0</v>
      </c>
      <c r="W531" s="19">
        <f>VLOOKUP(Z531,主线配置!F:G,2,FALSE)</f>
        <v>1000527</v>
      </c>
      <c r="X531" s="19">
        <f>VLOOKUP(Z531,主线配置!H:J,3,FALSE)</f>
        <v>48</v>
      </c>
      <c r="Y531" s="11" t="str">
        <f>VLOOKUP(Z531,主线配置!H:I,2,FALSE)</f>
        <v>甲虫精</v>
      </c>
      <c r="Z531" s="11">
        <f t="shared" si="240"/>
        <v>527</v>
      </c>
    </row>
    <row r="532" spans="1:26" s="11" customFormat="1" x14ac:dyDescent="0.15">
      <c r="A532" s="19">
        <f t="shared" si="229"/>
        <v>1000528</v>
      </c>
      <c r="B532" s="19">
        <f t="shared" ref="B532:E532" si="265">B531</f>
        <v>0</v>
      </c>
      <c r="C532" s="19">
        <f t="shared" si="265"/>
        <v>0</v>
      </c>
      <c r="D532" s="19">
        <f t="shared" si="265"/>
        <v>0</v>
      </c>
      <c r="E532" s="19">
        <f t="shared" si="265"/>
        <v>0</v>
      </c>
      <c r="F532" s="19">
        <f>VLOOKUP(Z532,主线配置!H:N,6,FALSE)</f>
        <v>45287</v>
      </c>
      <c r="G532" s="19">
        <f>VLOOKUP(Z532,主线配置!H:N,4,FALSE)</f>
        <v>17876</v>
      </c>
      <c r="H532" s="19">
        <f t="shared" si="227"/>
        <v>0</v>
      </c>
      <c r="I532" s="19">
        <f>VLOOKUP(Z532,主线配置!H:N,5,FALSE)</f>
        <v>26815</v>
      </c>
      <c r="J532" s="19">
        <f t="shared" ref="J532:V532" si="266">J531</f>
        <v>0</v>
      </c>
      <c r="K532" s="19">
        <f t="shared" si="266"/>
        <v>100</v>
      </c>
      <c r="L532" s="19">
        <f t="shared" si="266"/>
        <v>0</v>
      </c>
      <c r="M532" s="19">
        <f t="shared" si="266"/>
        <v>0</v>
      </c>
      <c r="N532" s="19">
        <f t="shared" si="266"/>
        <v>95</v>
      </c>
      <c r="O532" s="19">
        <f t="shared" si="266"/>
        <v>0</v>
      </c>
      <c r="P532" s="19">
        <f t="shared" si="266"/>
        <v>0</v>
      </c>
      <c r="Q532" s="19">
        <f t="shared" si="266"/>
        <v>0</v>
      </c>
      <c r="R532" s="19">
        <f t="shared" si="266"/>
        <v>0</v>
      </c>
      <c r="S532" s="19">
        <f t="shared" si="266"/>
        <v>0</v>
      </c>
      <c r="T532" s="19">
        <f t="shared" si="266"/>
        <v>0</v>
      </c>
      <c r="U532" s="19">
        <f t="shared" si="266"/>
        <v>0</v>
      </c>
      <c r="V532" s="19">
        <f t="shared" si="266"/>
        <v>0</v>
      </c>
      <c r="W532" s="19">
        <f>VLOOKUP(Z532,主线配置!F:G,2,FALSE)</f>
        <v>1000528</v>
      </c>
      <c r="X532" s="19">
        <f>VLOOKUP(Z532,主线配置!H:J,3,FALSE)</f>
        <v>48</v>
      </c>
      <c r="Y532" s="11" t="str">
        <f>VLOOKUP(Z532,主线配置!H:I,2,FALSE)</f>
        <v>藤蔓怪</v>
      </c>
      <c r="Z532" s="11">
        <f t="shared" si="240"/>
        <v>528</v>
      </c>
    </row>
    <row r="533" spans="1:26" s="11" customFormat="1" x14ac:dyDescent="0.15">
      <c r="A533" s="19">
        <f t="shared" si="229"/>
        <v>1000529</v>
      </c>
      <c r="B533" s="19">
        <f t="shared" ref="B533:E533" si="267">B532</f>
        <v>0</v>
      </c>
      <c r="C533" s="19">
        <f t="shared" si="267"/>
        <v>0</v>
      </c>
      <c r="D533" s="19">
        <f t="shared" si="267"/>
        <v>0</v>
      </c>
      <c r="E533" s="19">
        <f t="shared" si="267"/>
        <v>0</v>
      </c>
      <c r="F533" s="19">
        <f>VLOOKUP(Z533,主线配置!H:N,6,FALSE)</f>
        <v>44004</v>
      </c>
      <c r="G533" s="19">
        <f>VLOOKUP(Z533,主线配置!H:N,4,FALSE)</f>
        <v>18994</v>
      </c>
      <c r="H533" s="19">
        <f t="shared" si="227"/>
        <v>0</v>
      </c>
      <c r="I533" s="19">
        <f>VLOOKUP(Z533,主线配置!H:N,5,FALSE)</f>
        <v>22346</v>
      </c>
      <c r="J533" s="19">
        <f t="shared" ref="J533:V533" si="268">J532</f>
        <v>0</v>
      </c>
      <c r="K533" s="19">
        <f t="shared" si="268"/>
        <v>100</v>
      </c>
      <c r="L533" s="19">
        <f t="shared" si="268"/>
        <v>0</v>
      </c>
      <c r="M533" s="19">
        <f t="shared" si="268"/>
        <v>0</v>
      </c>
      <c r="N533" s="19">
        <f t="shared" si="268"/>
        <v>95</v>
      </c>
      <c r="O533" s="19">
        <f t="shared" si="268"/>
        <v>0</v>
      </c>
      <c r="P533" s="19">
        <f t="shared" si="268"/>
        <v>0</v>
      </c>
      <c r="Q533" s="19">
        <f t="shared" si="268"/>
        <v>0</v>
      </c>
      <c r="R533" s="19">
        <f t="shared" si="268"/>
        <v>0</v>
      </c>
      <c r="S533" s="19">
        <f t="shared" si="268"/>
        <v>0</v>
      </c>
      <c r="T533" s="19">
        <f t="shared" si="268"/>
        <v>0</v>
      </c>
      <c r="U533" s="19">
        <f t="shared" si="268"/>
        <v>0</v>
      </c>
      <c r="V533" s="19">
        <f t="shared" si="268"/>
        <v>0</v>
      </c>
      <c r="W533" s="19">
        <f>VLOOKUP(Z533,主线配置!F:G,2,FALSE)</f>
        <v>1000529</v>
      </c>
      <c r="X533" s="19">
        <f>VLOOKUP(Z533,主线配置!H:J,3,FALSE)</f>
        <v>48</v>
      </c>
      <c r="Y533" s="11" t="str">
        <f>VLOOKUP(Z533,主线配置!H:I,2,FALSE)</f>
        <v>甲虫精</v>
      </c>
      <c r="Z533" s="11">
        <f t="shared" si="240"/>
        <v>529</v>
      </c>
    </row>
    <row r="534" spans="1:26" s="11" customFormat="1" x14ac:dyDescent="0.15">
      <c r="A534" s="19">
        <f t="shared" si="229"/>
        <v>1000530</v>
      </c>
      <c r="B534" s="19">
        <f t="shared" ref="B534:E534" si="269">B533</f>
        <v>0</v>
      </c>
      <c r="C534" s="19">
        <f t="shared" si="269"/>
        <v>0</v>
      </c>
      <c r="D534" s="19">
        <f t="shared" si="269"/>
        <v>0</v>
      </c>
      <c r="E534" s="19">
        <f t="shared" si="269"/>
        <v>0</v>
      </c>
      <c r="F534" s="19">
        <f>VLOOKUP(Z534,主线配置!H:N,6,FALSE)</f>
        <v>35753</v>
      </c>
      <c r="G534" s="19">
        <f>VLOOKUP(Z534,主线配置!H:N,4,FALSE)</f>
        <v>22346</v>
      </c>
      <c r="H534" s="19">
        <f t="shared" si="227"/>
        <v>0</v>
      </c>
      <c r="I534" s="19">
        <f>VLOOKUP(Z534,主线配置!H:N,5,FALSE)</f>
        <v>22346</v>
      </c>
      <c r="J534" s="19">
        <f t="shared" ref="J534:V534" si="270">J533</f>
        <v>0</v>
      </c>
      <c r="K534" s="19">
        <f t="shared" si="270"/>
        <v>100</v>
      </c>
      <c r="L534" s="19">
        <f t="shared" si="270"/>
        <v>0</v>
      </c>
      <c r="M534" s="19">
        <f t="shared" si="270"/>
        <v>0</v>
      </c>
      <c r="N534" s="19">
        <f t="shared" si="270"/>
        <v>95</v>
      </c>
      <c r="O534" s="19">
        <f t="shared" si="270"/>
        <v>0</v>
      </c>
      <c r="P534" s="19">
        <f t="shared" si="270"/>
        <v>0</v>
      </c>
      <c r="Q534" s="19">
        <f t="shared" si="270"/>
        <v>0</v>
      </c>
      <c r="R534" s="19">
        <f t="shared" si="270"/>
        <v>0</v>
      </c>
      <c r="S534" s="19">
        <f t="shared" si="270"/>
        <v>0</v>
      </c>
      <c r="T534" s="19">
        <f t="shared" si="270"/>
        <v>0</v>
      </c>
      <c r="U534" s="19">
        <f t="shared" si="270"/>
        <v>0</v>
      </c>
      <c r="V534" s="19">
        <f t="shared" si="270"/>
        <v>0</v>
      </c>
      <c r="W534" s="19">
        <f>VLOOKUP(Z534,主线配置!F:G,2,FALSE)</f>
        <v>1000530</v>
      </c>
      <c r="X534" s="19">
        <f>VLOOKUP(Z534,主线配置!H:J,3,FALSE)</f>
        <v>48</v>
      </c>
      <c r="Y534" s="11" t="str">
        <f>VLOOKUP(Z534,主线配置!H:I,2,FALSE)</f>
        <v>小花精</v>
      </c>
      <c r="Z534" s="11">
        <f t="shared" si="240"/>
        <v>530</v>
      </c>
    </row>
    <row r="535" spans="1:26" s="11" customFormat="1" x14ac:dyDescent="0.15">
      <c r="A535" s="19">
        <f t="shared" si="229"/>
        <v>1000531</v>
      </c>
      <c r="B535" s="19">
        <f t="shared" ref="B535:E535" si="271">B534</f>
        <v>0</v>
      </c>
      <c r="C535" s="19">
        <f t="shared" si="271"/>
        <v>0</v>
      </c>
      <c r="D535" s="19">
        <f t="shared" si="271"/>
        <v>0</v>
      </c>
      <c r="E535" s="19">
        <f t="shared" si="271"/>
        <v>0</v>
      </c>
      <c r="F535" s="19">
        <f>VLOOKUP(Z535,主线配置!H:N,6,FALSE)</f>
        <v>30033</v>
      </c>
      <c r="G535" s="19">
        <f>VLOOKUP(Z535,主线配置!H:N,4,FALSE)</f>
        <v>26815</v>
      </c>
      <c r="H535" s="19">
        <f t="shared" si="227"/>
        <v>0</v>
      </c>
      <c r="I535" s="19">
        <f>VLOOKUP(Z535,主线配置!H:N,5,FALSE)</f>
        <v>17876</v>
      </c>
      <c r="J535" s="19">
        <f t="shared" ref="J535:V535" si="272">J534</f>
        <v>0</v>
      </c>
      <c r="K535" s="19">
        <f t="shared" si="272"/>
        <v>100</v>
      </c>
      <c r="L535" s="19">
        <f t="shared" si="272"/>
        <v>0</v>
      </c>
      <c r="M535" s="19">
        <f t="shared" si="272"/>
        <v>0</v>
      </c>
      <c r="N535" s="19">
        <f t="shared" si="272"/>
        <v>95</v>
      </c>
      <c r="O535" s="19">
        <f t="shared" si="272"/>
        <v>0</v>
      </c>
      <c r="P535" s="19">
        <f t="shared" si="272"/>
        <v>0</v>
      </c>
      <c r="Q535" s="19">
        <f t="shared" si="272"/>
        <v>0</v>
      </c>
      <c r="R535" s="19">
        <f t="shared" si="272"/>
        <v>0</v>
      </c>
      <c r="S535" s="19">
        <f t="shared" si="272"/>
        <v>0</v>
      </c>
      <c r="T535" s="19">
        <f t="shared" si="272"/>
        <v>0</v>
      </c>
      <c r="U535" s="19">
        <f t="shared" si="272"/>
        <v>0</v>
      </c>
      <c r="V535" s="19">
        <f t="shared" si="272"/>
        <v>0</v>
      </c>
      <c r="W535" s="19">
        <f>VLOOKUP(Z535,主线配置!F:G,2,FALSE)</f>
        <v>1000531</v>
      </c>
      <c r="X535" s="19">
        <f>VLOOKUP(Z535,主线配置!H:J,3,FALSE)</f>
        <v>48</v>
      </c>
      <c r="Y535" s="11" t="str">
        <f>VLOOKUP(Z535,主线配置!H:I,2,FALSE)</f>
        <v>食人花</v>
      </c>
      <c r="Z535" s="11">
        <f t="shared" si="240"/>
        <v>531</v>
      </c>
    </row>
    <row r="536" spans="1:26" s="11" customFormat="1" x14ac:dyDescent="0.15">
      <c r="A536" s="19">
        <f t="shared" si="229"/>
        <v>1000532</v>
      </c>
      <c r="B536" s="19">
        <f t="shared" ref="B536:E536" si="273">B535</f>
        <v>0</v>
      </c>
      <c r="C536" s="19">
        <f t="shared" si="273"/>
        <v>0</v>
      </c>
      <c r="D536" s="19">
        <f t="shared" si="273"/>
        <v>0</v>
      </c>
      <c r="E536" s="19">
        <f t="shared" si="273"/>
        <v>0</v>
      </c>
      <c r="F536" s="19">
        <f>VLOOKUP(Z536,主线配置!H:N,6,FALSE)</f>
        <v>44004</v>
      </c>
      <c r="G536" s="19">
        <f>VLOOKUP(Z536,主线配置!H:N,4,FALSE)</f>
        <v>18994</v>
      </c>
      <c r="H536" s="19">
        <f t="shared" si="227"/>
        <v>0</v>
      </c>
      <c r="I536" s="19">
        <f>VLOOKUP(Z536,主线配置!H:N,5,FALSE)</f>
        <v>22346</v>
      </c>
      <c r="J536" s="19">
        <f t="shared" ref="J536:V536" si="274">J535</f>
        <v>0</v>
      </c>
      <c r="K536" s="19">
        <f t="shared" si="274"/>
        <v>100</v>
      </c>
      <c r="L536" s="19">
        <f t="shared" si="274"/>
        <v>0</v>
      </c>
      <c r="M536" s="19">
        <f t="shared" si="274"/>
        <v>0</v>
      </c>
      <c r="N536" s="19">
        <f t="shared" si="274"/>
        <v>95</v>
      </c>
      <c r="O536" s="19">
        <f t="shared" si="274"/>
        <v>0</v>
      </c>
      <c r="P536" s="19">
        <f t="shared" si="274"/>
        <v>0</v>
      </c>
      <c r="Q536" s="19">
        <f t="shared" si="274"/>
        <v>0</v>
      </c>
      <c r="R536" s="19">
        <f t="shared" si="274"/>
        <v>0</v>
      </c>
      <c r="S536" s="19">
        <f t="shared" si="274"/>
        <v>0</v>
      </c>
      <c r="T536" s="19">
        <f t="shared" si="274"/>
        <v>0</v>
      </c>
      <c r="U536" s="19">
        <f t="shared" si="274"/>
        <v>0</v>
      </c>
      <c r="V536" s="19">
        <f t="shared" si="274"/>
        <v>0</v>
      </c>
      <c r="W536" s="19">
        <f>VLOOKUP(Z536,主线配置!F:G,2,FALSE)</f>
        <v>1000532</v>
      </c>
      <c r="X536" s="19">
        <f>VLOOKUP(Z536,主线配置!H:J,3,FALSE)</f>
        <v>48</v>
      </c>
      <c r="Y536" s="11" t="str">
        <f>VLOOKUP(Z536,主线配置!H:I,2,FALSE)</f>
        <v>甲虫精</v>
      </c>
      <c r="Z536" s="11">
        <f t="shared" si="240"/>
        <v>532</v>
      </c>
    </row>
    <row r="537" spans="1:26" s="11" customFormat="1" x14ac:dyDescent="0.15">
      <c r="A537" s="19">
        <f t="shared" si="229"/>
        <v>1000533</v>
      </c>
      <c r="B537" s="19">
        <f t="shared" ref="B537:E537" si="275">B536</f>
        <v>0</v>
      </c>
      <c r="C537" s="19">
        <f t="shared" si="275"/>
        <v>0</v>
      </c>
      <c r="D537" s="19">
        <f t="shared" si="275"/>
        <v>0</v>
      </c>
      <c r="E537" s="19">
        <f t="shared" si="275"/>
        <v>0</v>
      </c>
      <c r="F537" s="19">
        <f>VLOOKUP(Z537,主线配置!H:N,6,FALSE)</f>
        <v>47671</v>
      </c>
      <c r="G537" s="19">
        <f>VLOOKUP(Z537,主线配置!H:N,4,FALSE)</f>
        <v>17876</v>
      </c>
      <c r="H537" s="19">
        <f t="shared" si="227"/>
        <v>0</v>
      </c>
      <c r="I537" s="19">
        <f>VLOOKUP(Z537,主线配置!H:N,5,FALSE)</f>
        <v>22346</v>
      </c>
      <c r="J537" s="19">
        <f t="shared" ref="J537:V537" si="276">J536</f>
        <v>0</v>
      </c>
      <c r="K537" s="19">
        <f t="shared" si="276"/>
        <v>100</v>
      </c>
      <c r="L537" s="19">
        <f t="shared" si="276"/>
        <v>0</v>
      </c>
      <c r="M537" s="19">
        <f t="shared" si="276"/>
        <v>0</v>
      </c>
      <c r="N537" s="19">
        <f t="shared" si="276"/>
        <v>95</v>
      </c>
      <c r="O537" s="19">
        <f t="shared" si="276"/>
        <v>0</v>
      </c>
      <c r="P537" s="19">
        <f t="shared" si="276"/>
        <v>0</v>
      </c>
      <c r="Q537" s="19">
        <f t="shared" si="276"/>
        <v>0</v>
      </c>
      <c r="R537" s="19">
        <f t="shared" si="276"/>
        <v>0</v>
      </c>
      <c r="S537" s="19">
        <f t="shared" si="276"/>
        <v>0</v>
      </c>
      <c r="T537" s="19">
        <f t="shared" si="276"/>
        <v>0</v>
      </c>
      <c r="U537" s="19">
        <f t="shared" si="276"/>
        <v>0</v>
      </c>
      <c r="V537" s="19">
        <f t="shared" si="276"/>
        <v>0</v>
      </c>
      <c r="W537" s="19">
        <f>VLOOKUP(Z537,主线配置!F:G,2,FALSE)</f>
        <v>1000533</v>
      </c>
      <c r="X537" s="19">
        <f>VLOOKUP(Z537,主线配置!H:J,3,FALSE)</f>
        <v>48</v>
      </c>
      <c r="Y537" s="11" t="str">
        <f>VLOOKUP(Z537,主线配置!H:I,2,FALSE)</f>
        <v>树妖</v>
      </c>
      <c r="Z537" s="11">
        <f t="shared" si="240"/>
        <v>533</v>
      </c>
    </row>
    <row r="538" spans="1:26" s="11" customFormat="1" x14ac:dyDescent="0.15">
      <c r="A538" s="19">
        <f t="shared" si="229"/>
        <v>1000534</v>
      </c>
      <c r="B538" s="19">
        <f t="shared" ref="B538:E538" si="277">B537</f>
        <v>0</v>
      </c>
      <c r="C538" s="19">
        <f t="shared" si="277"/>
        <v>0</v>
      </c>
      <c r="D538" s="19">
        <f t="shared" si="277"/>
        <v>0</v>
      </c>
      <c r="E538" s="19">
        <f t="shared" si="277"/>
        <v>0</v>
      </c>
      <c r="F538" s="19">
        <f>VLOOKUP(Z538,主线配置!H:N,6,FALSE)</f>
        <v>30033</v>
      </c>
      <c r="G538" s="19">
        <f>VLOOKUP(Z538,主线配置!H:N,4,FALSE)</f>
        <v>26815</v>
      </c>
      <c r="H538" s="19">
        <f t="shared" si="227"/>
        <v>0</v>
      </c>
      <c r="I538" s="19">
        <f>VLOOKUP(Z538,主线配置!H:N,5,FALSE)</f>
        <v>17876</v>
      </c>
      <c r="J538" s="19">
        <f t="shared" ref="J538:V538" si="278">J537</f>
        <v>0</v>
      </c>
      <c r="K538" s="19">
        <f t="shared" si="278"/>
        <v>100</v>
      </c>
      <c r="L538" s="19">
        <f t="shared" si="278"/>
        <v>0</v>
      </c>
      <c r="M538" s="19">
        <f t="shared" si="278"/>
        <v>0</v>
      </c>
      <c r="N538" s="19">
        <f t="shared" si="278"/>
        <v>95</v>
      </c>
      <c r="O538" s="19">
        <f t="shared" si="278"/>
        <v>0</v>
      </c>
      <c r="P538" s="19">
        <f t="shared" si="278"/>
        <v>0</v>
      </c>
      <c r="Q538" s="19">
        <f t="shared" si="278"/>
        <v>0</v>
      </c>
      <c r="R538" s="19">
        <f t="shared" si="278"/>
        <v>0</v>
      </c>
      <c r="S538" s="19">
        <f t="shared" si="278"/>
        <v>0</v>
      </c>
      <c r="T538" s="19">
        <f t="shared" si="278"/>
        <v>0</v>
      </c>
      <c r="U538" s="19">
        <f t="shared" si="278"/>
        <v>0</v>
      </c>
      <c r="V538" s="19">
        <f t="shared" si="278"/>
        <v>0</v>
      </c>
      <c r="W538" s="19">
        <f>VLOOKUP(Z538,主线配置!F:G,2,FALSE)</f>
        <v>1000534</v>
      </c>
      <c r="X538" s="19">
        <f>VLOOKUP(Z538,主线配置!H:J,3,FALSE)</f>
        <v>48</v>
      </c>
      <c r="Y538" s="11" t="str">
        <f>VLOOKUP(Z538,主线配置!H:I,2,FALSE)</f>
        <v>食人花</v>
      </c>
      <c r="Z538" s="11">
        <f t="shared" si="240"/>
        <v>534</v>
      </c>
    </row>
    <row r="539" spans="1:26" s="11" customFormat="1" x14ac:dyDescent="0.15">
      <c r="A539" s="19">
        <f t="shared" si="229"/>
        <v>1000535</v>
      </c>
      <c r="B539" s="19">
        <f t="shared" ref="B539:E539" si="279">B538</f>
        <v>0</v>
      </c>
      <c r="C539" s="19">
        <f t="shared" si="279"/>
        <v>0</v>
      </c>
      <c r="D539" s="19">
        <f t="shared" si="279"/>
        <v>0</v>
      </c>
      <c r="E539" s="19">
        <f t="shared" si="279"/>
        <v>0</v>
      </c>
      <c r="F539" s="19">
        <f>VLOOKUP(Z539,主线配置!H:N,6,FALSE)</f>
        <v>35753</v>
      </c>
      <c r="G539" s="19">
        <f>VLOOKUP(Z539,主线配置!H:N,4,FALSE)</f>
        <v>22346</v>
      </c>
      <c r="H539" s="19">
        <f t="shared" si="227"/>
        <v>0</v>
      </c>
      <c r="I539" s="19">
        <f>VLOOKUP(Z539,主线配置!H:N,5,FALSE)</f>
        <v>22346</v>
      </c>
      <c r="J539" s="19">
        <f t="shared" ref="J539:V539" si="280">J538</f>
        <v>0</v>
      </c>
      <c r="K539" s="19">
        <f t="shared" si="280"/>
        <v>100</v>
      </c>
      <c r="L539" s="19">
        <f t="shared" si="280"/>
        <v>0</v>
      </c>
      <c r="M539" s="19">
        <f t="shared" si="280"/>
        <v>0</v>
      </c>
      <c r="N539" s="19">
        <f t="shared" si="280"/>
        <v>95</v>
      </c>
      <c r="O539" s="19">
        <f t="shared" si="280"/>
        <v>0</v>
      </c>
      <c r="P539" s="19">
        <f t="shared" si="280"/>
        <v>0</v>
      </c>
      <c r="Q539" s="19">
        <f t="shared" si="280"/>
        <v>0</v>
      </c>
      <c r="R539" s="19">
        <f t="shared" si="280"/>
        <v>0</v>
      </c>
      <c r="S539" s="19">
        <f t="shared" si="280"/>
        <v>0</v>
      </c>
      <c r="T539" s="19">
        <f t="shared" si="280"/>
        <v>0</v>
      </c>
      <c r="U539" s="19">
        <f t="shared" si="280"/>
        <v>0</v>
      </c>
      <c r="V539" s="19">
        <f t="shared" si="280"/>
        <v>0</v>
      </c>
      <c r="W539" s="19">
        <f>VLOOKUP(Z539,主线配置!F:G,2,FALSE)</f>
        <v>1000535</v>
      </c>
      <c r="X539" s="19">
        <f>VLOOKUP(Z539,主线配置!H:J,3,FALSE)</f>
        <v>48</v>
      </c>
      <c r="Y539" s="11" t="str">
        <f>VLOOKUP(Z539,主线配置!H:I,2,FALSE)</f>
        <v>小花精</v>
      </c>
      <c r="Z539" s="11">
        <f t="shared" si="240"/>
        <v>535</v>
      </c>
    </row>
    <row r="540" spans="1:26" s="11" customFormat="1" x14ac:dyDescent="0.15">
      <c r="A540" s="19">
        <f t="shared" si="229"/>
        <v>1000536</v>
      </c>
      <c r="B540" s="19">
        <f t="shared" ref="B540:E540" si="281">B539</f>
        <v>0</v>
      </c>
      <c r="C540" s="19">
        <f t="shared" si="281"/>
        <v>0</v>
      </c>
      <c r="D540" s="19">
        <f t="shared" si="281"/>
        <v>0</v>
      </c>
      <c r="E540" s="19">
        <f t="shared" si="281"/>
        <v>0</v>
      </c>
      <c r="F540" s="19">
        <f>VLOOKUP(Z540,主线配置!H:N,6,FALSE)</f>
        <v>35753</v>
      </c>
      <c r="G540" s="19">
        <f>VLOOKUP(Z540,主线配置!H:N,4,FALSE)</f>
        <v>22346</v>
      </c>
      <c r="H540" s="19">
        <f t="shared" si="227"/>
        <v>0</v>
      </c>
      <c r="I540" s="19">
        <f>VLOOKUP(Z540,主线配置!H:N,5,FALSE)</f>
        <v>22346</v>
      </c>
      <c r="J540" s="19">
        <f t="shared" ref="J540:V540" si="282">J539</f>
        <v>0</v>
      </c>
      <c r="K540" s="19">
        <f t="shared" si="282"/>
        <v>100</v>
      </c>
      <c r="L540" s="19">
        <f t="shared" si="282"/>
        <v>0</v>
      </c>
      <c r="M540" s="19">
        <f t="shared" si="282"/>
        <v>0</v>
      </c>
      <c r="N540" s="19">
        <f t="shared" si="282"/>
        <v>95</v>
      </c>
      <c r="O540" s="19">
        <f t="shared" si="282"/>
        <v>0</v>
      </c>
      <c r="P540" s="19">
        <f t="shared" si="282"/>
        <v>0</v>
      </c>
      <c r="Q540" s="19">
        <f t="shared" si="282"/>
        <v>0</v>
      </c>
      <c r="R540" s="19">
        <f t="shared" si="282"/>
        <v>0</v>
      </c>
      <c r="S540" s="19">
        <f t="shared" si="282"/>
        <v>0</v>
      </c>
      <c r="T540" s="19">
        <f t="shared" si="282"/>
        <v>0</v>
      </c>
      <c r="U540" s="19">
        <f t="shared" si="282"/>
        <v>0</v>
      </c>
      <c r="V540" s="19">
        <f t="shared" si="282"/>
        <v>0</v>
      </c>
      <c r="W540" s="19">
        <f>VLOOKUP(Z540,主线配置!F:G,2,FALSE)</f>
        <v>1000536</v>
      </c>
      <c r="X540" s="19">
        <f>VLOOKUP(Z540,主线配置!H:J,3,FALSE)</f>
        <v>48</v>
      </c>
      <c r="Y540" s="11" t="str">
        <f>VLOOKUP(Z540,主线配置!H:I,2,FALSE)</f>
        <v>小花精</v>
      </c>
      <c r="Z540" s="11">
        <f t="shared" si="240"/>
        <v>536</v>
      </c>
    </row>
    <row r="541" spans="1:26" s="11" customFormat="1" x14ac:dyDescent="0.15">
      <c r="A541" s="19">
        <f t="shared" si="229"/>
        <v>1000537</v>
      </c>
      <c r="B541" s="19">
        <f t="shared" ref="B541:E541" si="283">B540</f>
        <v>0</v>
      </c>
      <c r="C541" s="19">
        <f t="shared" si="283"/>
        <v>0</v>
      </c>
      <c r="D541" s="19">
        <f t="shared" si="283"/>
        <v>0</v>
      </c>
      <c r="E541" s="19">
        <f t="shared" si="283"/>
        <v>0</v>
      </c>
      <c r="F541" s="19">
        <f>VLOOKUP(Z541,主线配置!H:N,6,FALSE)</f>
        <v>45287</v>
      </c>
      <c r="G541" s="19">
        <f>VLOOKUP(Z541,主线配置!H:N,4,FALSE)</f>
        <v>17876</v>
      </c>
      <c r="H541" s="19">
        <f t="shared" si="227"/>
        <v>0</v>
      </c>
      <c r="I541" s="19">
        <f>VLOOKUP(Z541,主线配置!H:N,5,FALSE)</f>
        <v>26815</v>
      </c>
      <c r="J541" s="19">
        <f t="shared" ref="J541:V541" si="284">J540</f>
        <v>0</v>
      </c>
      <c r="K541" s="19">
        <f t="shared" si="284"/>
        <v>100</v>
      </c>
      <c r="L541" s="19">
        <f t="shared" si="284"/>
        <v>0</v>
      </c>
      <c r="M541" s="19">
        <f t="shared" si="284"/>
        <v>0</v>
      </c>
      <c r="N541" s="19">
        <f t="shared" si="284"/>
        <v>95</v>
      </c>
      <c r="O541" s="19">
        <f t="shared" si="284"/>
        <v>0</v>
      </c>
      <c r="P541" s="19">
        <f t="shared" si="284"/>
        <v>0</v>
      </c>
      <c r="Q541" s="19">
        <f t="shared" si="284"/>
        <v>0</v>
      </c>
      <c r="R541" s="19">
        <f t="shared" si="284"/>
        <v>0</v>
      </c>
      <c r="S541" s="19">
        <f t="shared" si="284"/>
        <v>0</v>
      </c>
      <c r="T541" s="19">
        <f t="shared" si="284"/>
        <v>0</v>
      </c>
      <c r="U541" s="19">
        <f t="shared" si="284"/>
        <v>0</v>
      </c>
      <c r="V541" s="19">
        <f t="shared" si="284"/>
        <v>0</v>
      </c>
      <c r="W541" s="19">
        <f>VLOOKUP(Z541,主线配置!F:G,2,FALSE)</f>
        <v>1000537</v>
      </c>
      <c r="X541" s="19">
        <f>VLOOKUP(Z541,主线配置!H:J,3,FALSE)</f>
        <v>48</v>
      </c>
      <c r="Y541" s="11" t="str">
        <f>VLOOKUP(Z541,主线配置!H:I,2,FALSE)</f>
        <v>藤蔓怪</v>
      </c>
      <c r="Z541" s="11">
        <f t="shared" si="240"/>
        <v>537</v>
      </c>
    </row>
    <row r="542" spans="1:26" s="11" customFormat="1" x14ac:dyDescent="0.15">
      <c r="A542" s="19">
        <f t="shared" si="229"/>
        <v>1000538</v>
      </c>
      <c r="B542" s="19">
        <f t="shared" ref="B542:E542" si="285">B541</f>
        <v>0</v>
      </c>
      <c r="C542" s="19">
        <f t="shared" si="285"/>
        <v>0</v>
      </c>
      <c r="D542" s="19">
        <f t="shared" si="285"/>
        <v>0</v>
      </c>
      <c r="E542" s="19">
        <f t="shared" si="285"/>
        <v>0</v>
      </c>
      <c r="F542" s="19">
        <f>VLOOKUP(Z542,主线配置!H:N,6,FALSE)</f>
        <v>35753</v>
      </c>
      <c r="G542" s="19">
        <f>VLOOKUP(Z542,主线配置!H:N,4,FALSE)</f>
        <v>22346</v>
      </c>
      <c r="H542" s="19">
        <f t="shared" si="227"/>
        <v>0</v>
      </c>
      <c r="I542" s="19">
        <f>VLOOKUP(Z542,主线配置!H:N,5,FALSE)</f>
        <v>22346</v>
      </c>
      <c r="J542" s="19">
        <f t="shared" ref="J542:V542" si="286">J541</f>
        <v>0</v>
      </c>
      <c r="K542" s="19">
        <f t="shared" si="286"/>
        <v>100</v>
      </c>
      <c r="L542" s="19">
        <f t="shared" si="286"/>
        <v>0</v>
      </c>
      <c r="M542" s="19">
        <f t="shared" si="286"/>
        <v>0</v>
      </c>
      <c r="N542" s="19">
        <f t="shared" si="286"/>
        <v>95</v>
      </c>
      <c r="O542" s="19">
        <f t="shared" si="286"/>
        <v>0</v>
      </c>
      <c r="P542" s="19">
        <f t="shared" si="286"/>
        <v>0</v>
      </c>
      <c r="Q542" s="19">
        <f t="shared" si="286"/>
        <v>0</v>
      </c>
      <c r="R542" s="19">
        <f t="shared" si="286"/>
        <v>0</v>
      </c>
      <c r="S542" s="19">
        <f t="shared" si="286"/>
        <v>0</v>
      </c>
      <c r="T542" s="19">
        <f t="shared" si="286"/>
        <v>0</v>
      </c>
      <c r="U542" s="19">
        <f t="shared" si="286"/>
        <v>0</v>
      </c>
      <c r="V542" s="19">
        <f t="shared" si="286"/>
        <v>0</v>
      </c>
      <c r="W542" s="19">
        <f>VLOOKUP(Z542,主线配置!F:G,2,FALSE)</f>
        <v>1000538</v>
      </c>
      <c r="X542" s="19">
        <f>VLOOKUP(Z542,主线配置!H:J,3,FALSE)</f>
        <v>48</v>
      </c>
      <c r="Y542" s="11" t="str">
        <f>VLOOKUP(Z542,主线配置!H:I,2,FALSE)</f>
        <v>小蘑菇</v>
      </c>
      <c r="Z542" s="11">
        <f t="shared" si="240"/>
        <v>538</v>
      </c>
    </row>
    <row r="543" spans="1:26" s="11" customFormat="1" x14ac:dyDescent="0.15">
      <c r="A543" s="19">
        <f t="shared" si="229"/>
        <v>1000539</v>
      </c>
      <c r="B543" s="19">
        <f t="shared" ref="B543:E543" si="287">B542</f>
        <v>0</v>
      </c>
      <c r="C543" s="19">
        <f t="shared" si="287"/>
        <v>0</v>
      </c>
      <c r="D543" s="19">
        <f t="shared" si="287"/>
        <v>0</v>
      </c>
      <c r="E543" s="19">
        <f t="shared" si="287"/>
        <v>0</v>
      </c>
      <c r="F543" s="19">
        <f>VLOOKUP(Z543,主线配置!H:N,6,FALSE)</f>
        <v>44004</v>
      </c>
      <c r="G543" s="19">
        <f>VLOOKUP(Z543,主线配置!H:N,4,FALSE)</f>
        <v>18994</v>
      </c>
      <c r="H543" s="19">
        <f t="shared" si="227"/>
        <v>0</v>
      </c>
      <c r="I543" s="19">
        <f>VLOOKUP(Z543,主线配置!H:N,5,FALSE)</f>
        <v>22346</v>
      </c>
      <c r="J543" s="19">
        <f t="shared" ref="J543:V543" si="288">J542</f>
        <v>0</v>
      </c>
      <c r="K543" s="19">
        <f t="shared" si="288"/>
        <v>100</v>
      </c>
      <c r="L543" s="19">
        <f t="shared" si="288"/>
        <v>0</v>
      </c>
      <c r="M543" s="19">
        <f t="shared" si="288"/>
        <v>0</v>
      </c>
      <c r="N543" s="19">
        <f t="shared" si="288"/>
        <v>95</v>
      </c>
      <c r="O543" s="19">
        <f t="shared" si="288"/>
        <v>0</v>
      </c>
      <c r="P543" s="19">
        <f t="shared" si="288"/>
        <v>0</v>
      </c>
      <c r="Q543" s="19">
        <f t="shared" si="288"/>
        <v>0</v>
      </c>
      <c r="R543" s="19">
        <f t="shared" si="288"/>
        <v>0</v>
      </c>
      <c r="S543" s="19">
        <f t="shared" si="288"/>
        <v>0</v>
      </c>
      <c r="T543" s="19">
        <f t="shared" si="288"/>
        <v>0</v>
      </c>
      <c r="U543" s="19">
        <f t="shared" si="288"/>
        <v>0</v>
      </c>
      <c r="V543" s="19">
        <f t="shared" si="288"/>
        <v>0</v>
      </c>
      <c r="W543" s="19">
        <f>VLOOKUP(Z543,主线配置!F:G,2,FALSE)</f>
        <v>1000539</v>
      </c>
      <c r="X543" s="19">
        <f>VLOOKUP(Z543,主线配置!H:J,3,FALSE)</f>
        <v>48</v>
      </c>
      <c r="Y543" s="11" t="str">
        <f>VLOOKUP(Z543,主线配置!H:I,2,FALSE)</f>
        <v>甲虫精</v>
      </c>
      <c r="Z543" s="11">
        <f t="shared" si="240"/>
        <v>539</v>
      </c>
    </row>
    <row r="544" spans="1:26" s="11" customFormat="1" x14ac:dyDescent="0.15">
      <c r="A544" s="19">
        <f t="shared" si="229"/>
        <v>1000540</v>
      </c>
      <c r="B544" s="19">
        <f t="shared" ref="B544:E544" si="289">B543</f>
        <v>0</v>
      </c>
      <c r="C544" s="19">
        <f t="shared" si="289"/>
        <v>0</v>
      </c>
      <c r="D544" s="19">
        <f t="shared" si="289"/>
        <v>0</v>
      </c>
      <c r="E544" s="19">
        <f t="shared" si="289"/>
        <v>0</v>
      </c>
      <c r="F544" s="19">
        <f>VLOOKUP(Z544,主线配置!H:N,6,FALSE)</f>
        <v>31780</v>
      </c>
      <c r="G544" s="19">
        <f>VLOOKUP(Z544,主线配置!H:N,4,FALSE)</f>
        <v>24580</v>
      </c>
      <c r="H544" s="19">
        <f t="shared" si="227"/>
        <v>0</v>
      </c>
      <c r="I544" s="19">
        <f>VLOOKUP(Z544,主线配置!H:N,5,FALSE)</f>
        <v>22346</v>
      </c>
      <c r="J544" s="19">
        <f t="shared" ref="J544:V544" si="290">J543</f>
        <v>0</v>
      </c>
      <c r="K544" s="19">
        <f t="shared" si="290"/>
        <v>100</v>
      </c>
      <c r="L544" s="19">
        <f t="shared" si="290"/>
        <v>0</v>
      </c>
      <c r="M544" s="19">
        <f t="shared" si="290"/>
        <v>0</v>
      </c>
      <c r="N544" s="19">
        <f t="shared" si="290"/>
        <v>95</v>
      </c>
      <c r="O544" s="19">
        <f t="shared" si="290"/>
        <v>0</v>
      </c>
      <c r="P544" s="19">
        <f t="shared" si="290"/>
        <v>0</v>
      </c>
      <c r="Q544" s="19">
        <f t="shared" si="290"/>
        <v>0</v>
      </c>
      <c r="R544" s="19">
        <f t="shared" si="290"/>
        <v>0</v>
      </c>
      <c r="S544" s="19">
        <f t="shared" si="290"/>
        <v>0</v>
      </c>
      <c r="T544" s="19">
        <f t="shared" si="290"/>
        <v>0</v>
      </c>
      <c r="U544" s="19">
        <f t="shared" si="290"/>
        <v>0</v>
      </c>
      <c r="V544" s="19">
        <f t="shared" si="290"/>
        <v>0</v>
      </c>
      <c r="W544" s="19">
        <f>VLOOKUP(Z544,主线配置!F:G,2,FALSE)</f>
        <v>1000540</v>
      </c>
      <c r="X544" s="19">
        <f>VLOOKUP(Z544,主线配置!H:J,3,FALSE)</f>
        <v>48</v>
      </c>
      <c r="Y544" s="11" t="str">
        <f>VLOOKUP(Z544,主线配置!H:I,2,FALSE)</f>
        <v>毒蘑菇</v>
      </c>
      <c r="Z544" s="11">
        <f t="shared" si="240"/>
        <v>540</v>
      </c>
    </row>
    <row r="545" spans="1:26" s="11" customFormat="1" x14ac:dyDescent="0.15">
      <c r="A545" s="19">
        <f t="shared" si="229"/>
        <v>1000541</v>
      </c>
      <c r="B545" s="19">
        <f t="shared" ref="B545:E545" si="291">B544</f>
        <v>0</v>
      </c>
      <c r="C545" s="19">
        <f t="shared" si="291"/>
        <v>0</v>
      </c>
      <c r="D545" s="19">
        <f t="shared" si="291"/>
        <v>0</v>
      </c>
      <c r="E545" s="19">
        <f t="shared" si="291"/>
        <v>0</v>
      </c>
      <c r="F545" s="19">
        <f>VLOOKUP(Z545,主线配置!H:N,6,FALSE)</f>
        <v>30033</v>
      </c>
      <c r="G545" s="19">
        <f>VLOOKUP(Z545,主线配置!H:N,4,FALSE)</f>
        <v>26815</v>
      </c>
      <c r="H545" s="19">
        <f t="shared" si="227"/>
        <v>0</v>
      </c>
      <c r="I545" s="19">
        <f>VLOOKUP(Z545,主线配置!H:N,5,FALSE)</f>
        <v>17876</v>
      </c>
      <c r="J545" s="19">
        <f t="shared" ref="J545:V545" si="292">J544</f>
        <v>0</v>
      </c>
      <c r="K545" s="19">
        <f t="shared" si="292"/>
        <v>100</v>
      </c>
      <c r="L545" s="19">
        <f t="shared" si="292"/>
        <v>0</v>
      </c>
      <c r="M545" s="19">
        <f t="shared" si="292"/>
        <v>0</v>
      </c>
      <c r="N545" s="19">
        <f t="shared" si="292"/>
        <v>95</v>
      </c>
      <c r="O545" s="19">
        <f t="shared" si="292"/>
        <v>0</v>
      </c>
      <c r="P545" s="19">
        <f t="shared" si="292"/>
        <v>0</v>
      </c>
      <c r="Q545" s="19">
        <f t="shared" si="292"/>
        <v>0</v>
      </c>
      <c r="R545" s="19">
        <f t="shared" si="292"/>
        <v>0</v>
      </c>
      <c r="S545" s="19">
        <f t="shared" si="292"/>
        <v>0</v>
      </c>
      <c r="T545" s="19">
        <f t="shared" si="292"/>
        <v>0</v>
      </c>
      <c r="U545" s="19">
        <f t="shared" si="292"/>
        <v>0</v>
      </c>
      <c r="V545" s="19">
        <f t="shared" si="292"/>
        <v>0</v>
      </c>
      <c r="W545" s="19">
        <f>VLOOKUP(Z545,主线配置!F:G,2,FALSE)</f>
        <v>1000541</v>
      </c>
      <c r="X545" s="19">
        <f>VLOOKUP(Z545,主线配置!H:J,3,FALSE)</f>
        <v>48</v>
      </c>
      <c r="Y545" s="11" t="str">
        <f>VLOOKUP(Z545,主线配置!H:I,2,FALSE)</f>
        <v>食人花</v>
      </c>
      <c r="Z545" s="11">
        <f t="shared" si="240"/>
        <v>541</v>
      </c>
    </row>
    <row r="546" spans="1:26" s="11" customFormat="1" x14ac:dyDescent="0.15">
      <c r="A546" s="19">
        <f t="shared" si="229"/>
        <v>1000542</v>
      </c>
      <c r="B546" s="19">
        <f t="shared" ref="B546:E546" si="293">B545</f>
        <v>0</v>
      </c>
      <c r="C546" s="19">
        <f t="shared" si="293"/>
        <v>0</v>
      </c>
      <c r="D546" s="19">
        <f t="shared" si="293"/>
        <v>0</v>
      </c>
      <c r="E546" s="19">
        <f t="shared" si="293"/>
        <v>0</v>
      </c>
      <c r="F546" s="19">
        <f>VLOOKUP(Z546,主线配置!H:N,6,FALSE)</f>
        <v>44004</v>
      </c>
      <c r="G546" s="19">
        <f>VLOOKUP(Z546,主线配置!H:N,4,FALSE)</f>
        <v>18994</v>
      </c>
      <c r="H546" s="19">
        <f t="shared" si="227"/>
        <v>0</v>
      </c>
      <c r="I546" s="19">
        <f>VLOOKUP(Z546,主线配置!H:N,5,FALSE)</f>
        <v>22346</v>
      </c>
      <c r="J546" s="19">
        <f t="shared" ref="J546:V546" si="294">J545</f>
        <v>0</v>
      </c>
      <c r="K546" s="19">
        <f t="shared" si="294"/>
        <v>100</v>
      </c>
      <c r="L546" s="19">
        <f t="shared" si="294"/>
        <v>0</v>
      </c>
      <c r="M546" s="19">
        <f t="shared" si="294"/>
        <v>0</v>
      </c>
      <c r="N546" s="19">
        <f t="shared" si="294"/>
        <v>95</v>
      </c>
      <c r="O546" s="19">
        <f t="shared" si="294"/>
        <v>0</v>
      </c>
      <c r="P546" s="19">
        <f t="shared" si="294"/>
        <v>0</v>
      </c>
      <c r="Q546" s="19">
        <f t="shared" si="294"/>
        <v>0</v>
      </c>
      <c r="R546" s="19">
        <f t="shared" si="294"/>
        <v>0</v>
      </c>
      <c r="S546" s="19">
        <f t="shared" si="294"/>
        <v>0</v>
      </c>
      <c r="T546" s="19">
        <f t="shared" si="294"/>
        <v>0</v>
      </c>
      <c r="U546" s="19">
        <f t="shared" si="294"/>
        <v>0</v>
      </c>
      <c r="V546" s="19">
        <f t="shared" si="294"/>
        <v>0</v>
      </c>
      <c r="W546" s="19">
        <f>VLOOKUP(Z546,主线配置!F:G,2,FALSE)</f>
        <v>1000542</v>
      </c>
      <c r="X546" s="19">
        <f>VLOOKUP(Z546,主线配置!H:J,3,FALSE)</f>
        <v>48</v>
      </c>
      <c r="Y546" s="11" t="str">
        <f>VLOOKUP(Z546,主线配置!H:I,2,FALSE)</f>
        <v>甲虫精</v>
      </c>
      <c r="Z546" s="11">
        <f t="shared" si="240"/>
        <v>542</v>
      </c>
    </row>
    <row r="547" spans="1:26" s="11" customFormat="1" x14ac:dyDescent="0.15">
      <c r="A547" s="19">
        <f t="shared" si="229"/>
        <v>1000543</v>
      </c>
      <c r="B547" s="19">
        <f t="shared" ref="B547:E547" si="295">B546</f>
        <v>0</v>
      </c>
      <c r="C547" s="19">
        <f t="shared" si="295"/>
        <v>0</v>
      </c>
      <c r="D547" s="19">
        <f t="shared" si="295"/>
        <v>0</v>
      </c>
      <c r="E547" s="19">
        <f t="shared" si="295"/>
        <v>0</v>
      </c>
      <c r="F547" s="19">
        <f>VLOOKUP(Z547,主线配置!H:N,6,FALSE)</f>
        <v>44004</v>
      </c>
      <c r="G547" s="19">
        <f>VLOOKUP(Z547,主线配置!H:N,4,FALSE)</f>
        <v>18994</v>
      </c>
      <c r="H547" s="19">
        <f t="shared" si="227"/>
        <v>0</v>
      </c>
      <c r="I547" s="19">
        <f>VLOOKUP(Z547,主线配置!H:N,5,FALSE)</f>
        <v>22346</v>
      </c>
      <c r="J547" s="19">
        <f t="shared" ref="J547:V547" si="296">J546</f>
        <v>0</v>
      </c>
      <c r="K547" s="19">
        <f t="shared" si="296"/>
        <v>100</v>
      </c>
      <c r="L547" s="19">
        <f t="shared" si="296"/>
        <v>0</v>
      </c>
      <c r="M547" s="19">
        <f t="shared" si="296"/>
        <v>0</v>
      </c>
      <c r="N547" s="19">
        <f t="shared" si="296"/>
        <v>95</v>
      </c>
      <c r="O547" s="19">
        <f t="shared" si="296"/>
        <v>0</v>
      </c>
      <c r="P547" s="19">
        <f t="shared" si="296"/>
        <v>0</v>
      </c>
      <c r="Q547" s="19">
        <f t="shared" si="296"/>
        <v>0</v>
      </c>
      <c r="R547" s="19">
        <f t="shared" si="296"/>
        <v>0</v>
      </c>
      <c r="S547" s="19">
        <f t="shared" si="296"/>
        <v>0</v>
      </c>
      <c r="T547" s="19">
        <f t="shared" si="296"/>
        <v>0</v>
      </c>
      <c r="U547" s="19">
        <f t="shared" si="296"/>
        <v>0</v>
      </c>
      <c r="V547" s="19">
        <f t="shared" si="296"/>
        <v>0</v>
      </c>
      <c r="W547" s="19">
        <f>VLOOKUP(Z547,主线配置!F:G,2,FALSE)</f>
        <v>1000543</v>
      </c>
      <c r="X547" s="19">
        <f>VLOOKUP(Z547,主线配置!H:J,3,FALSE)</f>
        <v>48</v>
      </c>
      <c r="Y547" s="11" t="str">
        <f>VLOOKUP(Z547,主线配置!H:I,2,FALSE)</f>
        <v>甲虫精</v>
      </c>
      <c r="Z547" s="11">
        <f t="shared" si="240"/>
        <v>543</v>
      </c>
    </row>
    <row r="548" spans="1:26" s="11" customFormat="1" x14ac:dyDescent="0.15">
      <c r="A548" s="19">
        <f t="shared" si="229"/>
        <v>1000544</v>
      </c>
      <c r="B548" s="19">
        <f t="shared" ref="B548:E548" si="297">B547</f>
        <v>0</v>
      </c>
      <c r="C548" s="19">
        <f t="shared" si="297"/>
        <v>0</v>
      </c>
      <c r="D548" s="19">
        <f t="shared" si="297"/>
        <v>0</v>
      </c>
      <c r="E548" s="19">
        <f t="shared" si="297"/>
        <v>0</v>
      </c>
      <c r="F548" s="19">
        <f>VLOOKUP(Z548,主线配置!H:N,6,FALSE)</f>
        <v>47671</v>
      </c>
      <c r="G548" s="19">
        <f>VLOOKUP(Z548,主线配置!H:N,4,FALSE)</f>
        <v>17876</v>
      </c>
      <c r="H548" s="19">
        <f t="shared" si="227"/>
        <v>0</v>
      </c>
      <c r="I548" s="19">
        <f>VLOOKUP(Z548,主线配置!H:N,5,FALSE)</f>
        <v>22346</v>
      </c>
      <c r="J548" s="19">
        <f t="shared" ref="J548:V548" si="298">J547</f>
        <v>0</v>
      </c>
      <c r="K548" s="19">
        <f t="shared" si="298"/>
        <v>100</v>
      </c>
      <c r="L548" s="19">
        <f t="shared" si="298"/>
        <v>0</v>
      </c>
      <c r="M548" s="19">
        <f t="shared" si="298"/>
        <v>0</v>
      </c>
      <c r="N548" s="19">
        <f t="shared" si="298"/>
        <v>95</v>
      </c>
      <c r="O548" s="19">
        <f t="shared" si="298"/>
        <v>0</v>
      </c>
      <c r="P548" s="19">
        <f t="shared" si="298"/>
        <v>0</v>
      </c>
      <c r="Q548" s="19">
        <f t="shared" si="298"/>
        <v>0</v>
      </c>
      <c r="R548" s="19">
        <f t="shared" si="298"/>
        <v>0</v>
      </c>
      <c r="S548" s="19">
        <f t="shared" si="298"/>
        <v>0</v>
      </c>
      <c r="T548" s="19">
        <f t="shared" si="298"/>
        <v>0</v>
      </c>
      <c r="U548" s="19">
        <f t="shared" si="298"/>
        <v>0</v>
      </c>
      <c r="V548" s="19">
        <f t="shared" si="298"/>
        <v>0</v>
      </c>
      <c r="W548" s="19">
        <f>VLOOKUP(Z548,主线配置!F:G,2,FALSE)</f>
        <v>1000544</v>
      </c>
      <c r="X548" s="19">
        <f>VLOOKUP(Z548,主线配置!H:J,3,FALSE)</f>
        <v>48</v>
      </c>
      <c r="Y548" s="11" t="str">
        <f>VLOOKUP(Z548,主线配置!H:I,2,FALSE)</f>
        <v>树妖</v>
      </c>
      <c r="Z548" s="11">
        <f t="shared" si="240"/>
        <v>544</v>
      </c>
    </row>
    <row r="549" spans="1:26" s="11" customFormat="1" x14ac:dyDescent="0.15">
      <c r="A549" s="19">
        <f t="shared" si="229"/>
        <v>1000545</v>
      </c>
      <c r="B549" s="19">
        <f t="shared" ref="B549:E549" si="299">B548</f>
        <v>0</v>
      </c>
      <c r="C549" s="19">
        <f t="shared" si="299"/>
        <v>0</v>
      </c>
      <c r="D549" s="19">
        <f t="shared" si="299"/>
        <v>0</v>
      </c>
      <c r="E549" s="19">
        <f t="shared" si="299"/>
        <v>0</v>
      </c>
      <c r="F549" s="19">
        <f>VLOOKUP(Z549,主线配置!H:N,6,FALSE)</f>
        <v>30033</v>
      </c>
      <c r="G549" s="19">
        <f>VLOOKUP(Z549,主线配置!H:N,4,FALSE)</f>
        <v>26815</v>
      </c>
      <c r="H549" s="19">
        <f t="shared" si="227"/>
        <v>0</v>
      </c>
      <c r="I549" s="19">
        <f>VLOOKUP(Z549,主线配置!H:N,5,FALSE)</f>
        <v>17876</v>
      </c>
      <c r="J549" s="19">
        <f t="shared" ref="J549:V549" si="300">J548</f>
        <v>0</v>
      </c>
      <c r="K549" s="19">
        <f t="shared" si="300"/>
        <v>100</v>
      </c>
      <c r="L549" s="19">
        <f t="shared" si="300"/>
        <v>0</v>
      </c>
      <c r="M549" s="19">
        <f t="shared" si="300"/>
        <v>0</v>
      </c>
      <c r="N549" s="19">
        <f t="shared" si="300"/>
        <v>95</v>
      </c>
      <c r="O549" s="19">
        <f t="shared" si="300"/>
        <v>0</v>
      </c>
      <c r="P549" s="19">
        <f t="shared" si="300"/>
        <v>0</v>
      </c>
      <c r="Q549" s="19">
        <f t="shared" si="300"/>
        <v>0</v>
      </c>
      <c r="R549" s="19">
        <f t="shared" si="300"/>
        <v>0</v>
      </c>
      <c r="S549" s="19">
        <f t="shared" si="300"/>
        <v>0</v>
      </c>
      <c r="T549" s="19">
        <f t="shared" si="300"/>
        <v>0</v>
      </c>
      <c r="U549" s="19">
        <f t="shared" si="300"/>
        <v>0</v>
      </c>
      <c r="V549" s="19">
        <f t="shared" si="300"/>
        <v>0</v>
      </c>
      <c r="W549" s="19">
        <f>VLOOKUP(Z549,主线配置!F:G,2,FALSE)</f>
        <v>1000545</v>
      </c>
      <c r="X549" s="19">
        <f>VLOOKUP(Z549,主线配置!H:J,3,FALSE)</f>
        <v>48</v>
      </c>
      <c r="Y549" s="11" t="str">
        <f>VLOOKUP(Z549,主线配置!H:I,2,FALSE)</f>
        <v>食人花</v>
      </c>
      <c r="Z549" s="11">
        <f t="shared" si="240"/>
        <v>545</v>
      </c>
    </row>
    <row r="550" spans="1:26" s="11" customFormat="1" x14ac:dyDescent="0.15">
      <c r="A550" s="19">
        <f t="shared" si="229"/>
        <v>1000546</v>
      </c>
      <c r="B550" s="19">
        <f t="shared" ref="B550:E550" si="301">B549</f>
        <v>0</v>
      </c>
      <c r="C550" s="19">
        <f t="shared" si="301"/>
        <v>0</v>
      </c>
      <c r="D550" s="19">
        <f t="shared" si="301"/>
        <v>0</v>
      </c>
      <c r="E550" s="19">
        <f t="shared" si="301"/>
        <v>0</v>
      </c>
      <c r="F550" s="19">
        <f>VLOOKUP(Z550,主线配置!H:N,6,FALSE)</f>
        <v>35753</v>
      </c>
      <c r="G550" s="19">
        <f>VLOOKUP(Z550,主线配置!H:N,4,FALSE)</f>
        <v>22346</v>
      </c>
      <c r="H550" s="19">
        <f t="shared" si="227"/>
        <v>0</v>
      </c>
      <c r="I550" s="19">
        <f>VLOOKUP(Z550,主线配置!H:N,5,FALSE)</f>
        <v>22346</v>
      </c>
      <c r="J550" s="19">
        <f t="shared" ref="J550:V550" si="302">J549</f>
        <v>0</v>
      </c>
      <c r="K550" s="19">
        <f t="shared" si="302"/>
        <v>100</v>
      </c>
      <c r="L550" s="19">
        <f t="shared" si="302"/>
        <v>0</v>
      </c>
      <c r="M550" s="19">
        <f t="shared" si="302"/>
        <v>0</v>
      </c>
      <c r="N550" s="19">
        <f t="shared" si="302"/>
        <v>95</v>
      </c>
      <c r="O550" s="19">
        <f t="shared" si="302"/>
        <v>0</v>
      </c>
      <c r="P550" s="19">
        <f t="shared" si="302"/>
        <v>0</v>
      </c>
      <c r="Q550" s="19">
        <f t="shared" si="302"/>
        <v>0</v>
      </c>
      <c r="R550" s="19">
        <f t="shared" si="302"/>
        <v>0</v>
      </c>
      <c r="S550" s="19">
        <f t="shared" si="302"/>
        <v>0</v>
      </c>
      <c r="T550" s="19">
        <f t="shared" si="302"/>
        <v>0</v>
      </c>
      <c r="U550" s="19">
        <f t="shared" si="302"/>
        <v>0</v>
      </c>
      <c r="V550" s="19">
        <f t="shared" si="302"/>
        <v>0</v>
      </c>
      <c r="W550" s="19">
        <f>VLOOKUP(Z550,主线配置!F:G,2,FALSE)</f>
        <v>1000546</v>
      </c>
      <c r="X550" s="19">
        <f>VLOOKUP(Z550,主线配置!H:J,3,FALSE)</f>
        <v>48</v>
      </c>
      <c r="Y550" s="11" t="str">
        <f>VLOOKUP(Z550,主线配置!H:I,2,FALSE)</f>
        <v>小花精</v>
      </c>
      <c r="Z550" s="11">
        <f t="shared" si="240"/>
        <v>546</v>
      </c>
    </row>
    <row r="551" spans="1:26" s="11" customFormat="1" x14ac:dyDescent="0.15">
      <c r="A551" s="19">
        <f t="shared" si="229"/>
        <v>1000547</v>
      </c>
      <c r="B551" s="19">
        <f t="shared" ref="B551:E551" si="303">B550</f>
        <v>0</v>
      </c>
      <c r="C551" s="19">
        <f t="shared" si="303"/>
        <v>0</v>
      </c>
      <c r="D551" s="19">
        <f t="shared" si="303"/>
        <v>0</v>
      </c>
      <c r="E551" s="19">
        <f t="shared" si="303"/>
        <v>0</v>
      </c>
      <c r="F551" s="19">
        <f>VLOOKUP(Z551,主线配置!H:N,6,FALSE)</f>
        <v>44004</v>
      </c>
      <c r="G551" s="19">
        <f>VLOOKUP(Z551,主线配置!H:N,4,FALSE)</f>
        <v>18994</v>
      </c>
      <c r="H551" s="19">
        <f t="shared" si="227"/>
        <v>0</v>
      </c>
      <c r="I551" s="19">
        <f>VLOOKUP(Z551,主线配置!H:N,5,FALSE)</f>
        <v>22346</v>
      </c>
      <c r="J551" s="19">
        <f t="shared" ref="J551:V551" si="304">J550</f>
        <v>0</v>
      </c>
      <c r="K551" s="19">
        <f t="shared" si="304"/>
        <v>100</v>
      </c>
      <c r="L551" s="19">
        <f t="shared" si="304"/>
        <v>0</v>
      </c>
      <c r="M551" s="19">
        <f t="shared" si="304"/>
        <v>0</v>
      </c>
      <c r="N551" s="19">
        <f t="shared" si="304"/>
        <v>95</v>
      </c>
      <c r="O551" s="19">
        <f t="shared" si="304"/>
        <v>0</v>
      </c>
      <c r="P551" s="19">
        <f t="shared" si="304"/>
        <v>0</v>
      </c>
      <c r="Q551" s="19">
        <f t="shared" si="304"/>
        <v>0</v>
      </c>
      <c r="R551" s="19">
        <f t="shared" si="304"/>
        <v>0</v>
      </c>
      <c r="S551" s="19">
        <f t="shared" si="304"/>
        <v>0</v>
      </c>
      <c r="T551" s="19">
        <f t="shared" si="304"/>
        <v>0</v>
      </c>
      <c r="U551" s="19">
        <f t="shared" si="304"/>
        <v>0</v>
      </c>
      <c r="V551" s="19">
        <f t="shared" si="304"/>
        <v>0</v>
      </c>
      <c r="W551" s="19">
        <f>VLOOKUP(Z551,主线配置!F:G,2,FALSE)</f>
        <v>1000547</v>
      </c>
      <c r="X551" s="19">
        <f>VLOOKUP(Z551,主线配置!H:J,3,FALSE)</f>
        <v>48</v>
      </c>
      <c r="Y551" s="11" t="str">
        <f>VLOOKUP(Z551,主线配置!H:I,2,FALSE)</f>
        <v>甲虫精</v>
      </c>
      <c r="Z551" s="11">
        <f t="shared" si="240"/>
        <v>547</v>
      </c>
    </row>
    <row r="552" spans="1:26" s="11" customFormat="1" x14ac:dyDescent="0.15">
      <c r="A552" s="19">
        <f t="shared" si="229"/>
        <v>1000548</v>
      </c>
      <c r="B552" s="19">
        <f t="shared" ref="B552:E552" si="305">B551</f>
        <v>0</v>
      </c>
      <c r="C552" s="19">
        <f t="shared" si="305"/>
        <v>0</v>
      </c>
      <c r="D552" s="19">
        <f t="shared" si="305"/>
        <v>0</v>
      </c>
      <c r="E552" s="19">
        <f t="shared" si="305"/>
        <v>0</v>
      </c>
      <c r="F552" s="19">
        <f>VLOOKUP(Z552,主线配置!H:N,6,FALSE)</f>
        <v>45287</v>
      </c>
      <c r="G552" s="19">
        <f>VLOOKUP(Z552,主线配置!H:N,4,FALSE)</f>
        <v>17876</v>
      </c>
      <c r="H552" s="19">
        <f t="shared" si="227"/>
        <v>0</v>
      </c>
      <c r="I552" s="19">
        <f>VLOOKUP(Z552,主线配置!H:N,5,FALSE)</f>
        <v>26815</v>
      </c>
      <c r="J552" s="19">
        <f t="shared" ref="J552:V552" si="306">J551</f>
        <v>0</v>
      </c>
      <c r="K552" s="19">
        <f t="shared" si="306"/>
        <v>100</v>
      </c>
      <c r="L552" s="19">
        <f t="shared" si="306"/>
        <v>0</v>
      </c>
      <c r="M552" s="19">
        <f t="shared" si="306"/>
        <v>0</v>
      </c>
      <c r="N552" s="19">
        <f t="shared" si="306"/>
        <v>95</v>
      </c>
      <c r="O552" s="19">
        <f t="shared" si="306"/>
        <v>0</v>
      </c>
      <c r="P552" s="19">
        <f t="shared" si="306"/>
        <v>0</v>
      </c>
      <c r="Q552" s="19">
        <f t="shared" si="306"/>
        <v>0</v>
      </c>
      <c r="R552" s="19">
        <f t="shared" si="306"/>
        <v>0</v>
      </c>
      <c r="S552" s="19">
        <f t="shared" si="306"/>
        <v>0</v>
      </c>
      <c r="T552" s="19">
        <f t="shared" si="306"/>
        <v>0</v>
      </c>
      <c r="U552" s="19">
        <f t="shared" si="306"/>
        <v>0</v>
      </c>
      <c r="V552" s="19">
        <f t="shared" si="306"/>
        <v>0</v>
      </c>
      <c r="W552" s="19">
        <f>VLOOKUP(Z552,主线配置!F:G,2,FALSE)</f>
        <v>1000548</v>
      </c>
      <c r="X552" s="19">
        <f>VLOOKUP(Z552,主线配置!H:J,3,FALSE)</f>
        <v>48</v>
      </c>
      <c r="Y552" s="11" t="str">
        <f>VLOOKUP(Z552,主线配置!H:I,2,FALSE)</f>
        <v>藤蔓怪</v>
      </c>
      <c r="Z552" s="11">
        <f t="shared" si="240"/>
        <v>548</v>
      </c>
    </row>
    <row r="553" spans="1:26" s="11" customFormat="1" x14ac:dyDescent="0.15">
      <c r="A553" s="19">
        <f t="shared" si="229"/>
        <v>1000549</v>
      </c>
      <c r="B553" s="19">
        <f t="shared" ref="B553:E553" si="307">B552</f>
        <v>0</v>
      </c>
      <c r="C553" s="19">
        <f t="shared" si="307"/>
        <v>0</v>
      </c>
      <c r="D553" s="19">
        <f t="shared" si="307"/>
        <v>0</v>
      </c>
      <c r="E553" s="19">
        <f t="shared" si="307"/>
        <v>0</v>
      </c>
      <c r="F553" s="19">
        <f>VLOOKUP(Z553,主线配置!H:N,6,FALSE)</f>
        <v>45287</v>
      </c>
      <c r="G553" s="19">
        <f>VLOOKUP(Z553,主线配置!H:N,4,FALSE)</f>
        <v>17876</v>
      </c>
      <c r="H553" s="19">
        <f t="shared" si="227"/>
        <v>0</v>
      </c>
      <c r="I553" s="19">
        <f>VLOOKUP(Z553,主线配置!H:N,5,FALSE)</f>
        <v>26815</v>
      </c>
      <c r="J553" s="19">
        <f t="shared" ref="J553:V553" si="308">J552</f>
        <v>0</v>
      </c>
      <c r="K553" s="19">
        <f t="shared" si="308"/>
        <v>100</v>
      </c>
      <c r="L553" s="19">
        <f t="shared" si="308"/>
        <v>0</v>
      </c>
      <c r="M553" s="19">
        <f t="shared" si="308"/>
        <v>0</v>
      </c>
      <c r="N553" s="19">
        <f t="shared" si="308"/>
        <v>95</v>
      </c>
      <c r="O553" s="19">
        <f t="shared" si="308"/>
        <v>0</v>
      </c>
      <c r="P553" s="19">
        <f t="shared" si="308"/>
        <v>0</v>
      </c>
      <c r="Q553" s="19">
        <f t="shared" si="308"/>
        <v>0</v>
      </c>
      <c r="R553" s="19">
        <f t="shared" si="308"/>
        <v>0</v>
      </c>
      <c r="S553" s="19">
        <f t="shared" si="308"/>
        <v>0</v>
      </c>
      <c r="T553" s="19">
        <f t="shared" si="308"/>
        <v>0</v>
      </c>
      <c r="U553" s="19">
        <f t="shared" si="308"/>
        <v>0</v>
      </c>
      <c r="V553" s="19">
        <f t="shared" si="308"/>
        <v>0</v>
      </c>
      <c r="W553" s="19">
        <f>VLOOKUP(Z553,主线配置!F:G,2,FALSE)</f>
        <v>1000549</v>
      </c>
      <c r="X553" s="19">
        <f>VLOOKUP(Z553,主线配置!H:J,3,FALSE)</f>
        <v>48</v>
      </c>
      <c r="Y553" s="11" t="str">
        <f>VLOOKUP(Z553,主线配置!H:I,2,FALSE)</f>
        <v>藤蔓怪</v>
      </c>
      <c r="Z553" s="11">
        <f t="shared" si="240"/>
        <v>549</v>
      </c>
    </row>
    <row r="554" spans="1:26" s="11" customFormat="1" x14ac:dyDescent="0.15">
      <c r="A554" s="19">
        <f t="shared" si="229"/>
        <v>1000550</v>
      </c>
      <c r="B554" s="19">
        <f t="shared" ref="B554:E554" si="309">B553</f>
        <v>0</v>
      </c>
      <c r="C554" s="19">
        <f t="shared" si="309"/>
        <v>0</v>
      </c>
      <c r="D554" s="19">
        <f t="shared" si="309"/>
        <v>0</v>
      </c>
      <c r="E554" s="19">
        <f t="shared" si="309"/>
        <v>0</v>
      </c>
      <c r="F554" s="19">
        <f>VLOOKUP(Z554,主线配置!H:N,6,FALSE)</f>
        <v>28602</v>
      </c>
      <c r="G554" s="19">
        <f>VLOOKUP(Z554,主线配置!H:N,4,FALSE)</f>
        <v>26815</v>
      </c>
      <c r="H554" s="19">
        <f t="shared" si="227"/>
        <v>0</v>
      </c>
      <c r="I554" s="19">
        <f>VLOOKUP(Z554,主线配置!H:N,5,FALSE)</f>
        <v>22346</v>
      </c>
      <c r="J554" s="19">
        <f t="shared" ref="J554:V554" si="310">J553</f>
        <v>0</v>
      </c>
      <c r="K554" s="19">
        <f t="shared" si="310"/>
        <v>100</v>
      </c>
      <c r="L554" s="19">
        <f t="shared" si="310"/>
        <v>0</v>
      </c>
      <c r="M554" s="19">
        <f t="shared" si="310"/>
        <v>0</v>
      </c>
      <c r="N554" s="19">
        <f t="shared" si="310"/>
        <v>95</v>
      </c>
      <c r="O554" s="19">
        <f t="shared" si="310"/>
        <v>0</v>
      </c>
      <c r="P554" s="19">
        <f t="shared" si="310"/>
        <v>0</v>
      </c>
      <c r="Q554" s="19">
        <f t="shared" si="310"/>
        <v>0</v>
      </c>
      <c r="R554" s="19">
        <f t="shared" si="310"/>
        <v>0</v>
      </c>
      <c r="S554" s="19">
        <f t="shared" si="310"/>
        <v>0</v>
      </c>
      <c r="T554" s="19">
        <f t="shared" si="310"/>
        <v>0</v>
      </c>
      <c r="U554" s="19">
        <f t="shared" si="310"/>
        <v>0</v>
      </c>
      <c r="V554" s="19">
        <f t="shared" si="310"/>
        <v>0</v>
      </c>
      <c r="W554" s="19">
        <f>VLOOKUP(Z554,主线配置!F:G,2,FALSE)</f>
        <v>1000550</v>
      </c>
      <c r="X554" s="19">
        <f>VLOOKUP(Z554,主线配置!H:J,3,FALSE)</f>
        <v>48</v>
      </c>
      <c r="Y554" s="11" t="str">
        <f>VLOOKUP(Z554,主线配置!H:I,2,FALSE)</f>
        <v>黄蜂怪</v>
      </c>
      <c r="Z554" s="11">
        <f t="shared" si="240"/>
        <v>550</v>
      </c>
    </row>
    <row r="555" spans="1:26" s="11" customFormat="1" x14ac:dyDescent="0.15">
      <c r="A555" s="19">
        <f t="shared" si="229"/>
        <v>1000551</v>
      </c>
      <c r="B555" s="19">
        <f t="shared" ref="B555:E555" si="311">B554</f>
        <v>0</v>
      </c>
      <c r="C555" s="19">
        <f t="shared" si="311"/>
        <v>0</v>
      </c>
      <c r="D555" s="19">
        <f t="shared" si="311"/>
        <v>0</v>
      </c>
      <c r="E555" s="19">
        <f t="shared" si="311"/>
        <v>0</v>
      </c>
      <c r="F555" s="19">
        <f>VLOOKUP(Z555,主线配置!H:N,6,FALSE)</f>
        <v>28602</v>
      </c>
      <c r="G555" s="19">
        <f>VLOOKUP(Z555,主线配置!H:N,4,FALSE)</f>
        <v>26815</v>
      </c>
      <c r="H555" s="19">
        <f t="shared" si="227"/>
        <v>0</v>
      </c>
      <c r="I555" s="19">
        <f>VLOOKUP(Z555,主线配置!H:N,5,FALSE)</f>
        <v>22346</v>
      </c>
      <c r="J555" s="19">
        <f t="shared" ref="J555:V555" si="312">J554</f>
        <v>0</v>
      </c>
      <c r="K555" s="19">
        <f t="shared" si="312"/>
        <v>100</v>
      </c>
      <c r="L555" s="19">
        <f t="shared" si="312"/>
        <v>0</v>
      </c>
      <c r="M555" s="19">
        <f t="shared" si="312"/>
        <v>0</v>
      </c>
      <c r="N555" s="19">
        <f t="shared" si="312"/>
        <v>95</v>
      </c>
      <c r="O555" s="19">
        <f t="shared" si="312"/>
        <v>0</v>
      </c>
      <c r="P555" s="19">
        <f t="shared" si="312"/>
        <v>0</v>
      </c>
      <c r="Q555" s="19">
        <f t="shared" si="312"/>
        <v>0</v>
      </c>
      <c r="R555" s="19">
        <f t="shared" si="312"/>
        <v>0</v>
      </c>
      <c r="S555" s="19">
        <f t="shared" si="312"/>
        <v>0</v>
      </c>
      <c r="T555" s="19">
        <f t="shared" si="312"/>
        <v>0</v>
      </c>
      <c r="U555" s="19">
        <f t="shared" si="312"/>
        <v>0</v>
      </c>
      <c r="V555" s="19">
        <f t="shared" si="312"/>
        <v>0</v>
      </c>
      <c r="W555" s="19">
        <f>VLOOKUP(Z555,主线配置!F:G,2,FALSE)</f>
        <v>1000551</v>
      </c>
      <c r="X555" s="19">
        <f>VLOOKUP(Z555,主线配置!H:J,3,FALSE)</f>
        <v>48</v>
      </c>
      <c r="Y555" s="11" t="str">
        <f>VLOOKUP(Z555,主线配置!H:I,2,FALSE)</f>
        <v>黄蜂怪</v>
      </c>
      <c r="Z555" s="11">
        <f t="shared" si="240"/>
        <v>551</v>
      </c>
    </row>
    <row r="556" spans="1:26" s="11" customFormat="1" x14ac:dyDescent="0.15">
      <c r="A556" s="19">
        <f t="shared" si="229"/>
        <v>1000552</v>
      </c>
      <c r="B556" s="19">
        <f t="shared" ref="B556:E556" si="313">B555</f>
        <v>0</v>
      </c>
      <c r="C556" s="19">
        <f t="shared" si="313"/>
        <v>0</v>
      </c>
      <c r="D556" s="19">
        <f t="shared" si="313"/>
        <v>0</v>
      </c>
      <c r="E556" s="19">
        <f t="shared" si="313"/>
        <v>0</v>
      </c>
      <c r="F556" s="19">
        <f>VLOOKUP(Z556,主线配置!H:N,6,FALSE)</f>
        <v>45287</v>
      </c>
      <c r="G556" s="19">
        <f>VLOOKUP(Z556,主线配置!H:N,4,FALSE)</f>
        <v>17876</v>
      </c>
      <c r="H556" s="19">
        <f t="shared" si="227"/>
        <v>0</v>
      </c>
      <c r="I556" s="19">
        <f>VLOOKUP(Z556,主线配置!H:N,5,FALSE)</f>
        <v>26815</v>
      </c>
      <c r="J556" s="19">
        <f t="shared" ref="J556:V556" si="314">J555</f>
        <v>0</v>
      </c>
      <c r="K556" s="19">
        <f t="shared" si="314"/>
        <v>100</v>
      </c>
      <c r="L556" s="19">
        <f t="shared" si="314"/>
        <v>0</v>
      </c>
      <c r="M556" s="19">
        <f t="shared" si="314"/>
        <v>0</v>
      </c>
      <c r="N556" s="19">
        <f t="shared" si="314"/>
        <v>95</v>
      </c>
      <c r="O556" s="19">
        <f t="shared" si="314"/>
        <v>0</v>
      </c>
      <c r="P556" s="19">
        <f t="shared" si="314"/>
        <v>0</v>
      </c>
      <c r="Q556" s="19">
        <f t="shared" si="314"/>
        <v>0</v>
      </c>
      <c r="R556" s="19">
        <f t="shared" si="314"/>
        <v>0</v>
      </c>
      <c r="S556" s="19">
        <f t="shared" si="314"/>
        <v>0</v>
      </c>
      <c r="T556" s="19">
        <f t="shared" si="314"/>
        <v>0</v>
      </c>
      <c r="U556" s="19">
        <f t="shared" si="314"/>
        <v>0</v>
      </c>
      <c r="V556" s="19">
        <f t="shared" si="314"/>
        <v>0</v>
      </c>
      <c r="W556" s="19">
        <f>VLOOKUP(Z556,主线配置!F:G,2,FALSE)</f>
        <v>1000552</v>
      </c>
      <c r="X556" s="19">
        <f>VLOOKUP(Z556,主线配置!H:J,3,FALSE)</f>
        <v>48</v>
      </c>
      <c r="Y556" s="11" t="str">
        <f>VLOOKUP(Z556,主线配置!H:I,2,FALSE)</f>
        <v>藤蔓怪</v>
      </c>
      <c r="Z556" s="11">
        <f t="shared" si="240"/>
        <v>552</v>
      </c>
    </row>
    <row r="557" spans="1:26" s="11" customFormat="1" x14ac:dyDescent="0.15">
      <c r="A557" s="19">
        <f t="shared" si="229"/>
        <v>1000553</v>
      </c>
      <c r="B557" s="19">
        <f t="shared" ref="B557:E557" si="315">B556</f>
        <v>0</v>
      </c>
      <c r="C557" s="19">
        <f t="shared" si="315"/>
        <v>0</v>
      </c>
      <c r="D557" s="19">
        <f t="shared" si="315"/>
        <v>0</v>
      </c>
      <c r="E557" s="19">
        <f t="shared" si="315"/>
        <v>0</v>
      </c>
      <c r="F557" s="19">
        <f>VLOOKUP(Z557,主线配置!H:N,6,FALSE)</f>
        <v>44004</v>
      </c>
      <c r="G557" s="19">
        <f>VLOOKUP(Z557,主线配置!H:N,4,FALSE)</f>
        <v>18994</v>
      </c>
      <c r="H557" s="19">
        <f t="shared" si="227"/>
        <v>0</v>
      </c>
      <c r="I557" s="19">
        <f>VLOOKUP(Z557,主线配置!H:N,5,FALSE)</f>
        <v>22346</v>
      </c>
      <c r="J557" s="19">
        <f t="shared" ref="J557:V557" si="316">J556</f>
        <v>0</v>
      </c>
      <c r="K557" s="19">
        <f t="shared" si="316"/>
        <v>100</v>
      </c>
      <c r="L557" s="19">
        <f t="shared" si="316"/>
        <v>0</v>
      </c>
      <c r="M557" s="19">
        <f t="shared" si="316"/>
        <v>0</v>
      </c>
      <c r="N557" s="19">
        <f t="shared" si="316"/>
        <v>95</v>
      </c>
      <c r="O557" s="19">
        <f t="shared" si="316"/>
        <v>0</v>
      </c>
      <c r="P557" s="19">
        <f t="shared" si="316"/>
        <v>0</v>
      </c>
      <c r="Q557" s="19">
        <f t="shared" si="316"/>
        <v>0</v>
      </c>
      <c r="R557" s="19">
        <f t="shared" si="316"/>
        <v>0</v>
      </c>
      <c r="S557" s="19">
        <f t="shared" si="316"/>
        <v>0</v>
      </c>
      <c r="T557" s="19">
        <f t="shared" si="316"/>
        <v>0</v>
      </c>
      <c r="U557" s="19">
        <f t="shared" si="316"/>
        <v>0</v>
      </c>
      <c r="V557" s="19">
        <f t="shared" si="316"/>
        <v>0</v>
      </c>
      <c r="W557" s="19">
        <f>VLOOKUP(Z557,主线配置!F:G,2,FALSE)</f>
        <v>1000553</v>
      </c>
      <c r="X557" s="19">
        <f>VLOOKUP(Z557,主线配置!H:J,3,FALSE)</f>
        <v>48</v>
      </c>
      <c r="Y557" s="11" t="str">
        <f>VLOOKUP(Z557,主线配置!H:I,2,FALSE)</f>
        <v>甲虫精</v>
      </c>
      <c r="Z557" s="11">
        <f t="shared" si="240"/>
        <v>553</v>
      </c>
    </row>
    <row r="558" spans="1:26" s="11" customFormat="1" x14ac:dyDescent="0.15">
      <c r="A558" s="19">
        <f t="shared" si="229"/>
        <v>1000554</v>
      </c>
      <c r="B558" s="19">
        <f t="shared" ref="B558:E558" si="317">B557</f>
        <v>0</v>
      </c>
      <c r="C558" s="19">
        <f t="shared" si="317"/>
        <v>0</v>
      </c>
      <c r="D558" s="19">
        <f t="shared" si="317"/>
        <v>0</v>
      </c>
      <c r="E558" s="19">
        <f t="shared" si="317"/>
        <v>0</v>
      </c>
      <c r="F558" s="19">
        <f>VLOOKUP(Z558,主线配置!H:N,6,FALSE)</f>
        <v>30033</v>
      </c>
      <c r="G558" s="19">
        <f>VLOOKUP(Z558,主线配置!H:N,4,FALSE)</f>
        <v>26815</v>
      </c>
      <c r="H558" s="19">
        <f t="shared" si="227"/>
        <v>0</v>
      </c>
      <c r="I558" s="19">
        <f>VLOOKUP(Z558,主线配置!H:N,5,FALSE)</f>
        <v>17876</v>
      </c>
      <c r="J558" s="19">
        <f t="shared" ref="J558:V558" si="318">J557</f>
        <v>0</v>
      </c>
      <c r="K558" s="19">
        <f t="shared" si="318"/>
        <v>100</v>
      </c>
      <c r="L558" s="19">
        <f t="shared" si="318"/>
        <v>0</v>
      </c>
      <c r="M558" s="19">
        <f t="shared" si="318"/>
        <v>0</v>
      </c>
      <c r="N558" s="19">
        <f t="shared" si="318"/>
        <v>95</v>
      </c>
      <c r="O558" s="19">
        <f t="shared" si="318"/>
        <v>0</v>
      </c>
      <c r="P558" s="19">
        <f t="shared" si="318"/>
        <v>0</v>
      </c>
      <c r="Q558" s="19">
        <f t="shared" si="318"/>
        <v>0</v>
      </c>
      <c r="R558" s="19">
        <f t="shared" si="318"/>
        <v>0</v>
      </c>
      <c r="S558" s="19">
        <f t="shared" si="318"/>
        <v>0</v>
      </c>
      <c r="T558" s="19">
        <f t="shared" si="318"/>
        <v>0</v>
      </c>
      <c r="U558" s="19">
        <f t="shared" si="318"/>
        <v>0</v>
      </c>
      <c r="V558" s="19">
        <f t="shared" si="318"/>
        <v>0</v>
      </c>
      <c r="W558" s="19">
        <f>VLOOKUP(Z558,主线配置!F:G,2,FALSE)</f>
        <v>1000554</v>
      </c>
      <c r="X558" s="19">
        <f>VLOOKUP(Z558,主线配置!H:J,3,FALSE)</f>
        <v>48</v>
      </c>
      <c r="Y558" s="11" t="str">
        <f>VLOOKUP(Z558,主线配置!H:I,2,FALSE)</f>
        <v>食人花</v>
      </c>
      <c r="Z558" s="11">
        <f t="shared" si="240"/>
        <v>554</v>
      </c>
    </row>
    <row r="559" spans="1:26" s="11" customFormat="1" x14ac:dyDescent="0.15">
      <c r="A559" s="19">
        <f t="shared" si="229"/>
        <v>1000555</v>
      </c>
      <c r="B559" s="19">
        <f t="shared" ref="B559:E559" si="319">B558</f>
        <v>0</v>
      </c>
      <c r="C559" s="19">
        <f t="shared" si="319"/>
        <v>0</v>
      </c>
      <c r="D559" s="19">
        <f t="shared" si="319"/>
        <v>0</v>
      </c>
      <c r="E559" s="19">
        <f t="shared" si="319"/>
        <v>0</v>
      </c>
      <c r="F559" s="19">
        <f>VLOOKUP(Z559,主线配置!H:N,6,FALSE)</f>
        <v>28602</v>
      </c>
      <c r="G559" s="19">
        <f>VLOOKUP(Z559,主线配置!H:N,4,FALSE)</f>
        <v>26815</v>
      </c>
      <c r="H559" s="19">
        <f t="shared" si="227"/>
        <v>0</v>
      </c>
      <c r="I559" s="19">
        <f>VLOOKUP(Z559,主线配置!H:N,5,FALSE)</f>
        <v>22346</v>
      </c>
      <c r="J559" s="19">
        <f t="shared" ref="J559:V559" si="320">J558</f>
        <v>0</v>
      </c>
      <c r="K559" s="19">
        <f t="shared" si="320"/>
        <v>100</v>
      </c>
      <c r="L559" s="19">
        <f t="shared" si="320"/>
        <v>0</v>
      </c>
      <c r="M559" s="19">
        <f t="shared" si="320"/>
        <v>0</v>
      </c>
      <c r="N559" s="19">
        <f t="shared" si="320"/>
        <v>95</v>
      </c>
      <c r="O559" s="19">
        <f t="shared" si="320"/>
        <v>0</v>
      </c>
      <c r="P559" s="19">
        <f t="shared" si="320"/>
        <v>0</v>
      </c>
      <c r="Q559" s="19">
        <f t="shared" si="320"/>
        <v>0</v>
      </c>
      <c r="R559" s="19">
        <f t="shared" si="320"/>
        <v>0</v>
      </c>
      <c r="S559" s="19">
        <f t="shared" si="320"/>
        <v>0</v>
      </c>
      <c r="T559" s="19">
        <f t="shared" si="320"/>
        <v>0</v>
      </c>
      <c r="U559" s="19">
        <f t="shared" si="320"/>
        <v>0</v>
      </c>
      <c r="V559" s="19">
        <f t="shared" si="320"/>
        <v>0</v>
      </c>
      <c r="W559" s="19">
        <f>VLOOKUP(Z559,主线配置!F:G,2,FALSE)</f>
        <v>1000555</v>
      </c>
      <c r="X559" s="19">
        <f>VLOOKUP(Z559,主线配置!H:J,3,FALSE)</f>
        <v>48</v>
      </c>
      <c r="Y559" s="11" t="str">
        <f>VLOOKUP(Z559,主线配置!H:I,2,FALSE)</f>
        <v>黄蜂怪</v>
      </c>
      <c r="Z559" s="11">
        <f t="shared" si="240"/>
        <v>555</v>
      </c>
    </row>
    <row r="560" spans="1:26" s="11" customFormat="1" x14ac:dyDescent="0.15">
      <c r="A560" s="19">
        <f t="shared" si="229"/>
        <v>1000556</v>
      </c>
      <c r="B560" s="19">
        <f t="shared" ref="B560:E560" si="321">B559</f>
        <v>0</v>
      </c>
      <c r="C560" s="19">
        <f t="shared" si="321"/>
        <v>0</v>
      </c>
      <c r="D560" s="19">
        <f t="shared" si="321"/>
        <v>0</v>
      </c>
      <c r="E560" s="19">
        <f t="shared" si="321"/>
        <v>0</v>
      </c>
      <c r="F560" s="19">
        <f>VLOOKUP(Z560,主线配置!H:N,6,FALSE)</f>
        <v>30033</v>
      </c>
      <c r="G560" s="19">
        <f>VLOOKUP(Z560,主线配置!H:N,4,FALSE)</f>
        <v>26815</v>
      </c>
      <c r="H560" s="19">
        <f t="shared" si="227"/>
        <v>0</v>
      </c>
      <c r="I560" s="19">
        <f>VLOOKUP(Z560,主线配置!H:N,5,FALSE)</f>
        <v>17876</v>
      </c>
      <c r="J560" s="19">
        <f t="shared" ref="J560:V560" si="322">J559</f>
        <v>0</v>
      </c>
      <c r="K560" s="19">
        <f t="shared" si="322"/>
        <v>100</v>
      </c>
      <c r="L560" s="19">
        <f t="shared" si="322"/>
        <v>0</v>
      </c>
      <c r="M560" s="19">
        <f t="shared" si="322"/>
        <v>0</v>
      </c>
      <c r="N560" s="19">
        <f t="shared" si="322"/>
        <v>95</v>
      </c>
      <c r="O560" s="19">
        <f t="shared" si="322"/>
        <v>0</v>
      </c>
      <c r="P560" s="19">
        <f t="shared" si="322"/>
        <v>0</v>
      </c>
      <c r="Q560" s="19">
        <f t="shared" si="322"/>
        <v>0</v>
      </c>
      <c r="R560" s="19">
        <f t="shared" si="322"/>
        <v>0</v>
      </c>
      <c r="S560" s="19">
        <f t="shared" si="322"/>
        <v>0</v>
      </c>
      <c r="T560" s="19">
        <f t="shared" si="322"/>
        <v>0</v>
      </c>
      <c r="U560" s="19">
        <f t="shared" si="322"/>
        <v>0</v>
      </c>
      <c r="V560" s="19">
        <f t="shared" si="322"/>
        <v>0</v>
      </c>
      <c r="W560" s="19">
        <f>VLOOKUP(Z560,主线配置!F:G,2,FALSE)</f>
        <v>1000556</v>
      </c>
      <c r="X560" s="19">
        <f>VLOOKUP(Z560,主线配置!H:J,3,FALSE)</f>
        <v>48</v>
      </c>
      <c r="Y560" s="11" t="str">
        <f>VLOOKUP(Z560,主线配置!H:I,2,FALSE)</f>
        <v>食人花</v>
      </c>
      <c r="Z560" s="11">
        <f t="shared" si="240"/>
        <v>556</v>
      </c>
    </row>
    <row r="561" spans="1:26" s="11" customFormat="1" x14ac:dyDescent="0.15">
      <c r="A561" s="19">
        <f t="shared" si="229"/>
        <v>1000557</v>
      </c>
      <c r="B561" s="19">
        <f t="shared" ref="B561:E561" si="323">B560</f>
        <v>0</v>
      </c>
      <c r="C561" s="19">
        <f t="shared" si="323"/>
        <v>0</v>
      </c>
      <c r="D561" s="19">
        <f t="shared" si="323"/>
        <v>0</v>
      </c>
      <c r="E561" s="19">
        <f t="shared" si="323"/>
        <v>0</v>
      </c>
      <c r="F561" s="19">
        <f>VLOOKUP(Z561,主线配置!H:N,6,FALSE)</f>
        <v>47671</v>
      </c>
      <c r="G561" s="19">
        <f>VLOOKUP(Z561,主线配置!H:N,4,FALSE)</f>
        <v>17876</v>
      </c>
      <c r="H561" s="19">
        <f t="shared" si="227"/>
        <v>0</v>
      </c>
      <c r="I561" s="19">
        <f>VLOOKUP(Z561,主线配置!H:N,5,FALSE)</f>
        <v>22346</v>
      </c>
      <c r="J561" s="19">
        <f t="shared" ref="J561:V561" si="324">J560</f>
        <v>0</v>
      </c>
      <c r="K561" s="19">
        <f t="shared" si="324"/>
        <v>100</v>
      </c>
      <c r="L561" s="19">
        <f t="shared" si="324"/>
        <v>0</v>
      </c>
      <c r="M561" s="19">
        <f t="shared" si="324"/>
        <v>0</v>
      </c>
      <c r="N561" s="19">
        <f t="shared" si="324"/>
        <v>95</v>
      </c>
      <c r="O561" s="19">
        <f t="shared" si="324"/>
        <v>0</v>
      </c>
      <c r="P561" s="19">
        <f t="shared" si="324"/>
        <v>0</v>
      </c>
      <c r="Q561" s="19">
        <f t="shared" si="324"/>
        <v>0</v>
      </c>
      <c r="R561" s="19">
        <f t="shared" si="324"/>
        <v>0</v>
      </c>
      <c r="S561" s="19">
        <f t="shared" si="324"/>
        <v>0</v>
      </c>
      <c r="T561" s="19">
        <f t="shared" si="324"/>
        <v>0</v>
      </c>
      <c r="U561" s="19">
        <f t="shared" si="324"/>
        <v>0</v>
      </c>
      <c r="V561" s="19">
        <f t="shared" si="324"/>
        <v>0</v>
      </c>
      <c r="W561" s="19">
        <f>VLOOKUP(Z561,主线配置!F:G,2,FALSE)</f>
        <v>1000557</v>
      </c>
      <c r="X561" s="19">
        <f>VLOOKUP(Z561,主线配置!H:J,3,FALSE)</f>
        <v>48</v>
      </c>
      <c r="Y561" s="11" t="str">
        <f>VLOOKUP(Z561,主线配置!H:I,2,FALSE)</f>
        <v>树妖</v>
      </c>
      <c r="Z561" s="11">
        <f t="shared" si="240"/>
        <v>557</v>
      </c>
    </row>
    <row r="562" spans="1:26" s="11" customFormat="1" x14ac:dyDescent="0.15">
      <c r="A562" s="19">
        <f t="shared" si="229"/>
        <v>1000558</v>
      </c>
      <c r="B562" s="19">
        <f t="shared" ref="B562:E562" si="325">B561</f>
        <v>0</v>
      </c>
      <c r="C562" s="19">
        <f t="shared" si="325"/>
        <v>0</v>
      </c>
      <c r="D562" s="19">
        <f t="shared" si="325"/>
        <v>0</v>
      </c>
      <c r="E562" s="19">
        <f t="shared" si="325"/>
        <v>0</v>
      </c>
      <c r="F562" s="19">
        <f>VLOOKUP(Z562,主线配置!H:N,6,FALSE)</f>
        <v>47671</v>
      </c>
      <c r="G562" s="19">
        <f>VLOOKUP(Z562,主线配置!H:N,4,FALSE)</f>
        <v>17876</v>
      </c>
      <c r="H562" s="19">
        <f t="shared" si="227"/>
        <v>0</v>
      </c>
      <c r="I562" s="19">
        <f>VLOOKUP(Z562,主线配置!H:N,5,FALSE)</f>
        <v>22346</v>
      </c>
      <c r="J562" s="19">
        <f t="shared" ref="J562:V562" si="326">J561</f>
        <v>0</v>
      </c>
      <c r="K562" s="19">
        <f t="shared" si="326"/>
        <v>100</v>
      </c>
      <c r="L562" s="19">
        <f t="shared" si="326"/>
        <v>0</v>
      </c>
      <c r="M562" s="19">
        <f t="shared" si="326"/>
        <v>0</v>
      </c>
      <c r="N562" s="19">
        <f t="shared" si="326"/>
        <v>95</v>
      </c>
      <c r="O562" s="19">
        <f t="shared" si="326"/>
        <v>0</v>
      </c>
      <c r="P562" s="19">
        <f t="shared" si="326"/>
        <v>0</v>
      </c>
      <c r="Q562" s="19">
        <f t="shared" si="326"/>
        <v>0</v>
      </c>
      <c r="R562" s="19">
        <f t="shared" si="326"/>
        <v>0</v>
      </c>
      <c r="S562" s="19">
        <f t="shared" si="326"/>
        <v>0</v>
      </c>
      <c r="T562" s="19">
        <f t="shared" si="326"/>
        <v>0</v>
      </c>
      <c r="U562" s="19">
        <f t="shared" si="326"/>
        <v>0</v>
      </c>
      <c r="V562" s="19">
        <f t="shared" si="326"/>
        <v>0</v>
      </c>
      <c r="W562" s="19">
        <f>VLOOKUP(Z562,主线配置!F:G,2,FALSE)</f>
        <v>1000558</v>
      </c>
      <c r="X562" s="19">
        <f>VLOOKUP(Z562,主线配置!H:J,3,FALSE)</f>
        <v>48</v>
      </c>
      <c r="Y562" s="11" t="str">
        <f>VLOOKUP(Z562,主线配置!H:I,2,FALSE)</f>
        <v>树妖</v>
      </c>
      <c r="Z562" s="11">
        <f t="shared" si="240"/>
        <v>558</v>
      </c>
    </row>
    <row r="563" spans="1:26" s="11" customFormat="1" x14ac:dyDescent="0.15">
      <c r="A563" s="19">
        <f t="shared" si="229"/>
        <v>1000559</v>
      </c>
      <c r="B563" s="19">
        <f t="shared" ref="B563:E563" si="327">B562</f>
        <v>0</v>
      </c>
      <c r="C563" s="19">
        <f t="shared" si="327"/>
        <v>0</v>
      </c>
      <c r="D563" s="19">
        <f t="shared" si="327"/>
        <v>0</v>
      </c>
      <c r="E563" s="19">
        <f t="shared" si="327"/>
        <v>0</v>
      </c>
      <c r="F563" s="19">
        <f>VLOOKUP(Z563,主线配置!H:N,6,FALSE)</f>
        <v>44004</v>
      </c>
      <c r="G563" s="19">
        <f>VLOOKUP(Z563,主线配置!H:N,4,FALSE)</f>
        <v>18994</v>
      </c>
      <c r="H563" s="19">
        <f t="shared" si="227"/>
        <v>0</v>
      </c>
      <c r="I563" s="19">
        <f>VLOOKUP(Z563,主线配置!H:N,5,FALSE)</f>
        <v>22346</v>
      </c>
      <c r="J563" s="19">
        <f t="shared" ref="J563:V563" si="328">J562</f>
        <v>0</v>
      </c>
      <c r="K563" s="19">
        <f t="shared" si="328"/>
        <v>100</v>
      </c>
      <c r="L563" s="19">
        <f t="shared" si="328"/>
        <v>0</v>
      </c>
      <c r="M563" s="19">
        <f t="shared" si="328"/>
        <v>0</v>
      </c>
      <c r="N563" s="19">
        <f t="shared" si="328"/>
        <v>95</v>
      </c>
      <c r="O563" s="19">
        <f t="shared" si="328"/>
        <v>0</v>
      </c>
      <c r="P563" s="19">
        <f t="shared" si="328"/>
        <v>0</v>
      </c>
      <c r="Q563" s="19">
        <f t="shared" si="328"/>
        <v>0</v>
      </c>
      <c r="R563" s="19">
        <f t="shared" si="328"/>
        <v>0</v>
      </c>
      <c r="S563" s="19">
        <f t="shared" si="328"/>
        <v>0</v>
      </c>
      <c r="T563" s="19">
        <f t="shared" si="328"/>
        <v>0</v>
      </c>
      <c r="U563" s="19">
        <f t="shared" si="328"/>
        <v>0</v>
      </c>
      <c r="V563" s="19">
        <f t="shared" si="328"/>
        <v>0</v>
      </c>
      <c r="W563" s="19">
        <f>VLOOKUP(Z563,主线配置!F:G,2,FALSE)</f>
        <v>1000559</v>
      </c>
      <c r="X563" s="19">
        <f>VLOOKUP(Z563,主线配置!H:J,3,FALSE)</f>
        <v>48</v>
      </c>
      <c r="Y563" s="11" t="str">
        <f>VLOOKUP(Z563,主线配置!H:I,2,FALSE)</f>
        <v>甲虫精</v>
      </c>
      <c r="Z563" s="11">
        <f t="shared" si="240"/>
        <v>559</v>
      </c>
    </row>
    <row r="564" spans="1:26" s="11" customFormat="1" x14ac:dyDescent="0.15">
      <c r="A564" s="19">
        <f t="shared" si="229"/>
        <v>1000560</v>
      </c>
      <c r="B564" s="19">
        <f t="shared" ref="B564:E564" si="329">B563</f>
        <v>0</v>
      </c>
      <c r="C564" s="19">
        <f t="shared" si="329"/>
        <v>0</v>
      </c>
      <c r="D564" s="19">
        <f t="shared" si="329"/>
        <v>0</v>
      </c>
      <c r="E564" s="19">
        <f t="shared" si="329"/>
        <v>0</v>
      </c>
      <c r="F564" s="19">
        <f>VLOOKUP(Z564,主线配置!H:N,6,FALSE)</f>
        <v>31780</v>
      </c>
      <c r="G564" s="19">
        <f>VLOOKUP(Z564,主线配置!H:N,4,FALSE)</f>
        <v>24580</v>
      </c>
      <c r="H564" s="19">
        <f t="shared" si="227"/>
        <v>0</v>
      </c>
      <c r="I564" s="19">
        <f>VLOOKUP(Z564,主线配置!H:N,5,FALSE)</f>
        <v>22346</v>
      </c>
      <c r="J564" s="19">
        <f t="shared" ref="J564:V564" si="330">J563</f>
        <v>0</v>
      </c>
      <c r="K564" s="19">
        <f t="shared" si="330"/>
        <v>100</v>
      </c>
      <c r="L564" s="19">
        <f t="shared" si="330"/>
        <v>0</v>
      </c>
      <c r="M564" s="19">
        <f t="shared" si="330"/>
        <v>0</v>
      </c>
      <c r="N564" s="19">
        <f t="shared" si="330"/>
        <v>95</v>
      </c>
      <c r="O564" s="19">
        <f t="shared" si="330"/>
        <v>0</v>
      </c>
      <c r="P564" s="19">
        <f t="shared" si="330"/>
        <v>0</v>
      </c>
      <c r="Q564" s="19">
        <f t="shared" si="330"/>
        <v>0</v>
      </c>
      <c r="R564" s="19">
        <f t="shared" si="330"/>
        <v>0</v>
      </c>
      <c r="S564" s="19">
        <f t="shared" si="330"/>
        <v>0</v>
      </c>
      <c r="T564" s="19">
        <f t="shared" si="330"/>
        <v>0</v>
      </c>
      <c r="U564" s="19">
        <f t="shared" si="330"/>
        <v>0</v>
      </c>
      <c r="V564" s="19">
        <f t="shared" si="330"/>
        <v>0</v>
      </c>
      <c r="W564" s="19">
        <f>VLOOKUP(Z564,主线配置!F:G,2,FALSE)</f>
        <v>1000560</v>
      </c>
      <c r="X564" s="19">
        <f>VLOOKUP(Z564,主线配置!H:J,3,FALSE)</f>
        <v>48</v>
      </c>
      <c r="Y564" s="11" t="str">
        <f>VLOOKUP(Z564,主线配置!H:I,2,FALSE)</f>
        <v>毒蘑菇</v>
      </c>
      <c r="Z564" s="11">
        <f t="shared" si="240"/>
        <v>560</v>
      </c>
    </row>
    <row r="565" spans="1:26" s="11" customFormat="1" x14ac:dyDescent="0.15">
      <c r="A565" s="19">
        <f t="shared" si="229"/>
        <v>1000561</v>
      </c>
      <c r="B565" s="19">
        <f t="shared" ref="B565:E565" si="331">B564</f>
        <v>0</v>
      </c>
      <c r="C565" s="19">
        <f t="shared" si="331"/>
        <v>0</v>
      </c>
      <c r="D565" s="19">
        <f t="shared" si="331"/>
        <v>0</v>
      </c>
      <c r="E565" s="19">
        <f t="shared" si="331"/>
        <v>0</v>
      </c>
      <c r="F565" s="19">
        <f>VLOOKUP(Z565,主线配置!H:N,6,FALSE)</f>
        <v>28602</v>
      </c>
      <c r="G565" s="19">
        <f>VLOOKUP(Z565,主线配置!H:N,4,FALSE)</f>
        <v>26815</v>
      </c>
      <c r="H565" s="19">
        <f t="shared" si="227"/>
        <v>0</v>
      </c>
      <c r="I565" s="19">
        <f>VLOOKUP(Z565,主线配置!H:N,5,FALSE)</f>
        <v>22346</v>
      </c>
      <c r="J565" s="19">
        <f t="shared" ref="J565:V565" si="332">J564</f>
        <v>0</v>
      </c>
      <c r="K565" s="19">
        <f t="shared" si="332"/>
        <v>100</v>
      </c>
      <c r="L565" s="19">
        <f t="shared" si="332"/>
        <v>0</v>
      </c>
      <c r="M565" s="19">
        <f t="shared" si="332"/>
        <v>0</v>
      </c>
      <c r="N565" s="19">
        <f t="shared" si="332"/>
        <v>95</v>
      </c>
      <c r="O565" s="19">
        <f t="shared" si="332"/>
        <v>0</v>
      </c>
      <c r="P565" s="19">
        <f t="shared" si="332"/>
        <v>0</v>
      </c>
      <c r="Q565" s="19">
        <f t="shared" si="332"/>
        <v>0</v>
      </c>
      <c r="R565" s="19">
        <f t="shared" si="332"/>
        <v>0</v>
      </c>
      <c r="S565" s="19">
        <f t="shared" si="332"/>
        <v>0</v>
      </c>
      <c r="T565" s="19">
        <f t="shared" si="332"/>
        <v>0</v>
      </c>
      <c r="U565" s="19">
        <f t="shared" si="332"/>
        <v>0</v>
      </c>
      <c r="V565" s="19">
        <f t="shared" si="332"/>
        <v>0</v>
      </c>
      <c r="W565" s="19">
        <f>VLOOKUP(Z565,主线配置!F:G,2,FALSE)</f>
        <v>1000561</v>
      </c>
      <c r="X565" s="19">
        <f>VLOOKUP(Z565,主线配置!H:J,3,FALSE)</f>
        <v>48</v>
      </c>
      <c r="Y565" s="11" t="str">
        <f>VLOOKUP(Z565,主线配置!H:I,2,FALSE)</f>
        <v>黄蜂怪</v>
      </c>
      <c r="Z565" s="11">
        <f t="shared" si="240"/>
        <v>561</v>
      </c>
    </row>
    <row r="566" spans="1:26" s="11" customFormat="1" x14ac:dyDescent="0.15">
      <c r="A566" s="19">
        <f t="shared" si="229"/>
        <v>1000562</v>
      </c>
      <c r="B566" s="19">
        <f t="shared" ref="B566:E566" si="333">B565</f>
        <v>0</v>
      </c>
      <c r="C566" s="19">
        <f t="shared" si="333"/>
        <v>0</v>
      </c>
      <c r="D566" s="19">
        <f t="shared" si="333"/>
        <v>0</v>
      </c>
      <c r="E566" s="19">
        <f t="shared" si="333"/>
        <v>0</v>
      </c>
      <c r="F566" s="19">
        <f>VLOOKUP(Z566,主线配置!H:N,6,FALSE)</f>
        <v>44004</v>
      </c>
      <c r="G566" s="19">
        <f>VLOOKUP(Z566,主线配置!H:N,4,FALSE)</f>
        <v>18994</v>
      </c>
      <c r="H566" s="19">
        <f t="shared" si="227"/>
        <v>0</v>
      </c>
      <c r="I566" s="19">
        <f>VLOOKUP(Z566,主线配置!H:N,5,FALSE)</f>
        <v>22346</v>
      </c>
      <c r="J566" s="19">
        <f t="shared" ref="J566:V566" si="334">J565</f>
        <v>0</v>
      </c>
      <c r="K566" s="19">
        <f t="shared" si="334"/>
        <v>100</v>
      </c>
      <c r="L566" s="19">
        <f t="shared" si="334"/>
        <v>0</v>
      </c>
      <c r="M566" s="19">
        <f t="shared" si="334"/>
        <v>0</v>
      </c>
      <c r="N566" s="19">
        <f t="shared" si="334"/>
        <v>95</v>
      </c>
      <c r="O566" s="19">
        <f t="shared" si="334"/>
        <v>0</v>
      </c>
      <c r="P566" s="19">
        <f t="shared" si="334"/>
        <v>0</v>
      </c>
      <c r="Q566" s="19">
        <f t="shared" si="334"/>
        <v>0</v>
      </c>
      <c r="R566" s="19">
        <f t="shared" si="334"/>
        <v>0</v>
      </c>
      <c r="S566" s="19">
        <f t="shared" si="334"/>
        <v>0</v>
      </c>
      <c r="T566" s="19">
        <f t="shared" si="334"/>
        <v>0</v>
      </c>
      <c r="U566" s="19">
        <f t="shared" si="334"/>
        <v>0</v>
      </c>
      <c r="V566" s="19">
        <f t="shared" si="334"/>
        <v>0</v>
      </c>
      <c r="W566" s="19">
        <f>VLOOKUP(Z566,主线配置!F:G,2,FALSE)</f>
        <v>1000562</v>
      </c>
      <c r="X566" s="19">
        <f>VLOOKUP(Z566,主线配置!H:J,3,FALSE)</f>
        <v>48</v>
      </c>
      <c r="Y566" s="11" t="str">
        <f>VLOOKUP(Z566,主线配置!H:I,2,FALSE)</f>
        <v>甲虫精</v>
      </c>
      <c r="Z566" s="11">
        <f t="shared" si="240"/>
        <v>562</v>
      </c>
    </row>
    <row r="567" spans="1:26" s="11" customFormat="1" x14ac:dyDescent="0.15">
      <c r="A567" s="19">
        <f t="shared" si="229"/>
        <v>1000563</v>
      </c>
      <c r="B567" s="19">
        <f t="shared" ref="B567:E567" si="335">B566</f>
        <v>0</v>
      </c>
      <c r="C567" s="19">
        <f t="shared" si="335"/>
        <v>0</v>
      </c>
      <c r="D567" s="19">
        <f t="shared" si="335"/>
        <v>0</v>
      </c>
      <c r="E567" s="19">
        <f t="shared" si="335"/>
        <v>0</v>
      </c>
      <c r="F567" s="19">
        <f>VLOOKUP(Z567,主线配置!H:N,6,FALSE)</f>
        <v>47671</v>
      </c>
      <c r="G567" s="19">
        <f>VLOOKUP(Z567,主线配置!H:N,4,FALSE)</f>
        <v>17876</v>
      </c>
      <c r="H567" s="19">
        <f t="shared" si="227"/>
        <v>0</v>
      </c>
      <c r="I567" s="19">
        <f>VLOOKUP(Z567,主线配置!H:N,5,FALSE)</f>
        <v>22346</v>
      </c>
      <c r="J567" s="19">
        <f t="shared" ref="J567:V567" si="336">J566</f>
        <v>0</v>
      </c>
      <c r="K567" s="19">
        <f t="shared" si="336"/>
        <v>100</v>
      </c>
      <c r="L567" s="19">
        <f t="shared" si="336"/>
        <v>0</v>
      </c>
      <c r="M567" s="19">
        <f t="shared" si="336"/>
        <v>0</v>
      </c>
      <c r="N567" s="19">
        <f t="shared" si="336"/>
        <v>95</v>
      </c>
      <c r="O567" s="19">
        <f t="shared" si="336"/>
        <v>0</v>
      </c>
      <c r="P567" s="19">
        <f t="shared" si="336"/>
        <v>0</v>
      </c>
      <c r="Q567" s="19">
        <f t="shared" si="336"/>
        <v>0</v>
      </c>
      <c r="R567" s="19">
        <f t="shared" si="336"/>
        <v>0</v>
      </c>
      <c r="S567" s="19">
        <f t="shared" si="336"/>
        <v>0</v>
      </c>
      <c r="T567" s="19">
        <f t="shared" si="336"/>
        <v>0</v>
      </c>
      <c r="U567" s="19">
        <f t="shared" si="336"/>
        <v>0</v>
      </c>
      <c r="V567" s="19">
        <f t="shared" si="336"/>
        <v>0</v>
      </c>
      <c r="W567" s="19">
        <f>VLOOKUP(Z567,主线配置!F:G,2,FALSE)</f>
        <v>1000563</v>
      </c>
      <c r="X567" s="19">
        <f>VLOOKUP(Z567,主线配置!H:J,3,FALSE)</f>
        <v>48</v>
      </c>
      <c r="Y567" s="11" t="str">
        <f>VLOOKUP(Z567,主线配置!H:I,2,FALSE)</f>
        <v>树妖</v>
      </c>
      <c r="Z567" s="11">
        <f t="shared" si="240"/>
        <v>563</v>
      </c>
    </row>
    <row r="568" spans="1:26" s="11" customFormat="1" x14ac:dyDescent="0.15">
      <c r="A568" s="19">
        <f t="shared" si="229"/>
        <v>1000564</v>
      </c>
      <c r="B568" s="19">
        <f t="shared" ref="B568:E568" si="337">B567</f>
        <v>0</v>
      </c>
      <c r="C568" s="19">
        <f t="shared" si="337"/>
        <v>0</v>
      </c>
      <c r="D568" s="19">
        <f t="shared" si="337"/>
        <v>0</v>
      </c>
      <c r="E568" s="19">
        <f t="shared" si="337"/>
        <v>0</v>
      </c>
      <c r="F568" s="19">
        <f>VLOOKUP(Z568,主线配置!H:N,6,FALSE)</f>
        <v>31780</v>
      </c>
      <c r="G568" s="19">
        <f>VLOOKUP(Z568,主线配置!H:N,4,FALSE)</f>
        <v>24580</v>
      </c>
      <c r="H568" s="19">
        <f t="shared" si="227"/>
        <v>0</v>
      </c>
      <c r="I568" s="19">
        <f>VLOOKUP(Z568,主线配置!H:N,5,FALSE)</f>
        <v>22346</v>
      </c>
      <c r="J568" s="19">
        <f t="shared" ref="J568:V568" si="338">J567</f>
        <v>0</v>
      </c>
      <c r="K568" s="19">
        <f t="shared" si="338"/>
        <v>100</v>
      </c>
      <c r="L568" s="19">
        <f t="shared" si="338"/>
        <v>0</v>
      </c>
      <c r="M568" s="19">
        <f t="shared" si="338"/>
        <v>0</v>
      </c>
      <c r="N568" s="19">
        <f t="shared" si="338"/>
        <v>95</v>
      </c>
      <c r="O568" s="19">
        <f t="shared" si="338"/>
        <v>0</v>
      </c>
      <c r="P568" s="19">
        <f t="shared" si="338"/>
        <v>0</v>
      </c>
      <c r="Q568" s="19">
        <f t="shared" si="338"/>
        <v>0</v>
      </c>
      <c r="R568" s="19">
        <f t="shared" si="338"/>
        <v>0</v>
      </c>
      <c r="S568" s="19">
        <f t="shared" si="338"/>
        <v>0</v>
      </c>
      <c r="T568" s="19">
        <f t="shared" si="338"/>
        <v>0</v>
      </c>
      <c r="U568" s="19">
        <f t="shared" si="338"/>
        <v>0</v>
      </c>
      <c r="V568" s="19">
        <f t="shared" si="338"/>
        <v>0</v>
      </c>
      <c r="W568" s="19">
        <f>VLOOKUP(Z568,主线配置!F:G,2,FALSE)</f>
        <v>1000564</v>
      </c>
      <c r="X568" s="19">
        <f>VLOOKUP(Z568,主线配置!H:J,3,FALSE)</f>
        <v>48</v>
      </c>
      <c r="Y568" s="11" t="str">
        <f>VLOOKUP(Z568,主线配置!H:I,2,FALSE)</f>
        <v>毒蘑菇</v>
      </c>
      <c r="Z568" s="11">
        <f t="shared" si="240"/>
        <v>564</v>
      </c>
    </row>
    <row r="569" spans="1:26" s="11" customFormat="1" x14ac:dyDescent="0.15">
      <c r="A569" s="19">
        <f t="shared" si="229"/>
        <v>1000565</v>
      </c>
      <c r="B569" s="19">
        <f t="shared" ref="B569:E569" si="339">B568</f>
        <v>0</v>
      </c>
      <c r="C569" s="19">
        <f t="shared" si="339"/>
        <v>0</v>
      </c>
      <c r="D569" s="19">
        <f t="shared" si="339"/>
        <v>0</v>
      </c>
      <c r="E569" s="19">
        <f t="shared" si="339"/>
        <v>0</v>
      </c>
      <c r="F569" s="19">
        <f>VLOOKUP(Z569,主线配置!H:N,6,FALSE)</f>
        <v>28602</v>
      </c>
      <c r="G569" s="19">
        <f>VLOOKUP(Z569,主线配置!H:N,4,FALSE)</f>
        <v>26815</v>
      </c>
      <c r="H569" s="19">
        <f t="shared" si="227"/>
        <v>0</v>
      </c>
      <c r="I569" s="19">
        <f>VLOOKUP(Z569,主线配置!H:N,5,FALSE)</f>
        <v>22346</v>
      </c>
      <c r="J569" s="19">
        <f t="shared" ref="J569:V569" si="340">J568</f>
        <v>0</v>
      </c>
      <c r="K569" s="19">
        <f t="shared" si="340"/>
        <v>100</v>
      </c>
      <c r="L569" s="19">
        <f t="shared" si="340"/>
        <v>0</v>
      </c>
      <c r="M569" s="19">
        <f t="shared" si="340"/>
        <v>0</v>
      </c>
      <c r="N569" s="19">
        <f t="shared" si="340"/>
        <v>95</v>
      </c>
      <c r="O569" s="19">
        <f t="shared" si="340"/>
        <v>0</v>
      </c>
      <c r="P569" s="19">
        <f t="shared" si="340"/>
        <v>0</v>
      </c>
      <c r="Q569" s="19">
        <f t="shared" si="340"/>
        <v>0</v>
      </c>
      <c r="R569" s="19">
        <f t="shared" si="340"/>
        <v>0</v>
      </c>
      <c r="S569" s="19">
        <f t="shared" si="340"/>
        <v>0</v>
      </c>
      <c r="T569" s="19">
        <f t="shared" si="340"/>
        <v>0</v>
      </c>
      <c r="U569" s="19">
        <f t="shared" si="340"/>
        <v>0</v>
      </c>
      <c r="V569" s="19">
        <f t="shared" si="340"/>
        <v>0</v>
      </c>
      <c r="W569" s="19">
        <f>VLOOKUP(Z569,主线配置!F:G,2,FALSE)</f>
        <v>1000565</v>
      </c>
      <c r="X569" s="19">
        <f>VLOOKUP(Z569,主线配置!H:J,3,FALSE)</f>
        <v>48</v>
      </c>
      <c r="Y569" s="11" t="str">
        <f>VLOOKUP(Z569,主线配置!H:I,2,FALSE)</f>
        <v>黄蜂怪</v>
      </c>
      <c r="Z569" s="11">
        <f t="shared" si="240"/>
        <v>565</v>
      </c>
    </row>
    <row r="570" spans="1:26" s="11" customFormat="1" x14ac:dyDescent="0.15">
      <c r="A570" s="19">
        <f t="shared" si="229"/>
        <v>1000566</v>
      </c>
      <c r="B570" s="19">
        <f t="shared" ref="B570:E570" si="341">B569</f>
        <v>0</v>
      </c>
      <c r="C570" s="19">
        <f t="shared" si="341"/>
        <v>0</v>
      </c>
      <c r="D570" s="19">
        <f t="shared" si="341"/>
        <v>0</v>
      </c>
      <c r="E570" s="19">
        <f t="shared" si="341"/>
        <v>0</v>
      </c>
      <c r="F570" s="19">
        <f>VLOOKUP(Z570,主线配置!H:N,6,FALSE)</f>
        <v>31780</v>
      </c>
      <c r="G570" s="19">
        <f>VLOOKUP(Z570,主线配置!H:N,4,FALSE)</f>
        <v>24580</v>
      </c>
      <c r="H570" s="19">
        <f t="shared" si="227"/>
        <v>0</v>
      </c>
      <c r="I570" s="19">
        <f>VLOOKUP(Z570,主线配置!H:N,5,FALSE)</f>
        <v>22346</v>
      </c>
      <c r="J570" s="19">
        <f t="shared" ref="J570:V570" si="342">J569</f>
        <v>0</v>
      </c>
      <c r="K570" s="19">
        <f t="shared" si="342"/>
        <v>100</v>
      </c>
      <c r="L570" s="19">
        <f t="shared" si="342"/>
        <v>0</v>
      </c>
      <c r="M570" s="19">
        <f t="shared" si="342"/>
        <v>0</v>
      </c>
      <c r="N570" s="19">
        <f t="shared" si="342"/>
        <v>95</v>
      </c>
      <c r="O570" s="19">
        <f t="shared" si="342"/>
        <v>0</v>
      </c>
      <c r="P570" s="19">
        <f t="shared" si="342"/>
        <v>0</v>
      </c>
      <c r="Q570" s="19">
        <f t="shared" si="342"/>
        <v>0</v>
      </c>
      <c r="R570" s="19">
        <f t="shared" si="342"/>
        <v>0</v>
      </c>
      <c r="S570" s="19">
        <f t="shared" si="342"/>
        <v>0</v>
      </c>
      <c r="T570" s="19">
        <f t="shared" si="342"/>
        <v>0</v>
      </c>
      <c r="U570" s="19">
        <f t="shared" si="342"/>
        <v>0</v>
      </c>
      <c r="V570" s="19">
        <f t="shared" si="342"/>
        <v>0</v>
      </c>
      <c r="W570" s="19">
        <f>VLOOKUP(Z570,主线配置!F:G,2,FALSE)</f>
        <v>1000566</v>
      </c>
      <c r="X570" s="19">
        <f>VLOOKUP(Z570,主线配置!H:J,3,FALSE)</f>
        <v>48</v>
      </c>
      <c r="Y570" s="11" t="str">
        <f>VLOOKUP(Z570,主线配置!H:I,2,FALSE)</f>
        <v>毒蘑菇</v>
      </c>
      <c r="Z570" s="11">
        <f t="shared" si="240"/>
        <v>566</v>
      </c>
    </row>
    <row r="571" spans="1:26" s="11" customFormat="1" x14ac:dyDescent="0.15">
      <c r="A571" s="19">
        <f t="shared" si="229"/>
        <v>1000567</v>
      </c>
      <c r="B571" s="19">
        <f t="shared" ref="B571:E571" si="343">B570</f>
        <v>0</v>
      </c>
      <c r="C571" s="19">
        <f t="shared" si="343"/>
        <v>0</v>
      </c>
      <c r="D571" s="19">
        <f t="shared" si="343"/>
        <v>0</v>
      </c>
      <c r="E571" s="19">
        <f t="shared" si="343"/>
        <v>0</v>
      </c>
      <c r="F571" s="19">
        <f>VLOOKUP(Z571,主线配置!H:N,6,FALSE)</f>
        <v>35753</v>
      </c>
      <c r="G571" s="19">
        <f>VLOOKUP(Z571,主线配置!H:N,4,FALSE)</f>
        <v>22346</v>
      </c>
      <c r="H571" s="19">
        <f t="shared" si="227"/>
        <v>0</v>
      </c>
      <c r="I571" s="19">
        <f>VLOOKUP(Z571,主线配置!H:N,5,FALSE)</f>
        <v>22346</v>
      </c>
      <c r="J571" s="19">
        <f t="shared" ref="J571:V571" si="344">J570</f>
        <v>0</v>
      </c>
      <c r="K571" s="19">
        <f t="shared" si="344"/>
        <v>100</v>
      </c>
      <c r="L571" s="19">
        <f t="shared" si="344"/>
        <v>0</v>
      </c>
      <c r="M571" s="19">
        <f t="shared" si="344"/>
        <v>0</v>
      </c>
      <c r="N571" s="19">
        <f t="shared" si="344"/>
        <v>95</v>
      </c>
      <c r="O571" s="19">
        <f t="shared" si="344"/>
        <v>0</v>
      </c>
      <c r="P571" s="19">
        <f t="shared" si="344"/>
        <v>0</v>
      </c>
      <c r="Q571" s="19">
        <f t="shared" si="344"/>
        <v>0</v>
      </c>
      <c r="R571" s="19">
        <f t="shared" si="344"/>
        <v>0</v>
      </c>
      <c r="S571" s="19">
        <f t="shared" si="344"/>
        <v>0</v>
      </c>
      <c r="T571" s="19">
        <f t="shared" si="344"/>
        <v>0</v>
      </c>
      <c r="U571" s="19">
        <f t="shared" si="344"/>
        <v>0</v>
      </c>
      <c r="V571" s="19">
        <f t="shared" si="344"/>
        <v>0</v>
      </c>
      <c r="W571" s="19">
        <f>VLOOKUP(Z571,主线配置!F:G,2,FALSE)</f>
        <v>1000567</v>
      </c>
      <c r="X571" s="19">
        <f>VLOOKUP(Z571,主线配置!H:J,3,FALSE)</f>
        <v>48</v>
      </c>
      <c r="Y571" s="11" t="str">
        <f>VLOOKUP(Z571,主线配置!H:I,2,FALSE)</f>
        <v>小蘑菇</v>
      </c>
      <c r="Z571" s="11">
        <f t="shared" si="240"/>
        <v>567</v>
      </c>
    </row>
    <row r="572" spans="1:26" s="11" customFormat="1" x14ac:dyDescent="0.15">
      <c r="A572" s="19">
        <f t="shared" si="229"/>
        <v>1000568</v>
      </c>
      <c r="B572" s="19">
        <f t="shared" ref="B572:E572" si="345">B571</f>
        <v>0</v>
      </c>
      <c r="C572" s="19">
        <f t="shared" si="345"/>
        <v>0</v>
      </c>
      <c r="D572" s="19">
        <f t="shared" si="345"/>
        <v>0</v>
      </c>
      <c r="E572" s="19">
        <f t="shared" si="345"/>
        <v>0</v>
      </c>
      <c r="F572" s="19">
        <f>VLOOKUP(Z572,主线配置!H:N,6,FALSE)</f>
        <v>31780</v>
      </c>
      <c r="G572" s="19">
        <f>VLOOKUP(Z572,主线配置!H:N,4,FALSE)</f>
        <v>24580</v>
      </c>
      <c r="H572" s="19">
        <f t="shared" si="227"/>
        <v>0</v>
      </c>
      <c r="I572" s="19">
        <f>VLOOKUP(Z572,主线配置!H:N,5,FALSE)</f>
        <v>22346</v>
      </c>
      <c r="J572" s="19">
        <f t="shared" ref="J572:V572" si="346">J571</f>
        <v>0</v>
      </c>
      <c r="K572" s="19">
        <f t="shared" si="346"/>
        <v>100</v>
      </c>
      <c r="L572" s="19">
        <f t="shared" si="346"/>
        <v>0</v>
      </c>
      <c r="M572" s="19">
        <f t="shared" si="346"/>
        <v>0</v>
      </c>
      <c r="N572" s="19">
        <f t="shared" si="346"/>
        <v>95</v>
      </c>
      <c r="O572" s="19">
        <f t="shared" si="346"/>
        <v>0</v>
      </c>
      <c r="P572" s="19">
        <f t="shared" si="346"/>
        <v>0</v>
      </c>
      <c r="Q572" s="19">
        <f t="shared" si="346"/>
        <v>0</v>
      </c>
      <c r="R572" s="19">
        <f t="shared" si="346"/>
        <v>0</v>
      </c>
      <c r="S572" s="19">
        <f t="shared" si="346"/>
        <v>0</v>
      </c>
      <c r="T572" s="19">
        <f t="shared" si="346"/>
        <v>0</v>
      </c>
      <c r="U572" s="19">
        <f t="shared" si="346"/>
        <v>0</v>
      </c>
      <c r="V572" s="19">
        <f t="shared" si="346"/>
        <v>0</v>
      </c>
      <c r="W572" s="19">
        <f>VLOOKUP(Z572,主线配置!F:G,2,FALSE)</f>
        <v>1000568</v>
      </c>
      <c r="X572" s="19">
        <f>VLOOKUP(Z572,主线配置!H:J,3,FALSE)</f>
        <v>48</v>
      </c>
      <c r="Y572" s="11" t="str">
        <f>VLOOKUP(Z572,主线配置!H:I,2,FALSE)</f>
        <v>毒蘑菇</v>
      </c>
      <c r="Z572" s="11">
        <f t="shared" si="240"/>
        <v>568</v>
      </c>
    </row>
    <row r="573" spans="1:26" s="11" customFormat="1" x14ac:dyDescent="0.15">
      <c r="A573" s="19">
        <f t="shared" si="229"/>
        <v>1000569</v>
      </c>
      <c r="B573" s="19">
        <f t="shared" ref="B573:E573" si="347">B572</f>
        <v>0</v>
      </c>
      <c r="C573" s="19">
        <f t="shared" si="347"/>
        <v>0</v>
      </c>
      <c r="D573" s="19">
        <f t="shared" si="347"/>
        <v>0</v>
      </c>
      <c r="E573" s="19">
        <f t="shared" si="347"/>
        <v>0</v>
      </c>
      <c r="F573" s="19">
        <f>VLOOKUP(Z573,主线配置!H:N,6,FALSE)</f>
        <v>35753</v>
      </c>
      <c r="G573" s="19">
        <f>VLOOKUP(Z573,主线配置!H:N,4,FALSE)</f>
        <v>22346</v>
      </c>
      <c r="H573" s="19">
        <f t="shared" si="227"/>
        <v>0</v>
      </c>
      <c r="I573" s="19">
        <f>VLOOKUP(Z573,主线配置!H:N,5,FALSE)</f>
        <v>22346</v>
      </c>
      <c r="J573" s="19">
        <f t="shared" ref="J573:V573" si="348">J572</f>
        <v>0</v>
      </c>
      <c r="K573" s="19">
        <f t="shared" si="348"/>
        <v>100</v>
      </c>
      <c r="L573" s="19">
        <f t="shared" si="348"/>
        <v>0</v>
      </c>
      <c r="M573" s="19">
        <f t="shared" si="348"/>
        <v>0</v>
      </c>
      <c r="N573" s="19">
        <f t="shared" si="348"/>
        <v>95</v>
      </c>
      <c r="O573" s="19">
        <f t="shared" si="348"/>
        <v>0</v>
      </c>
      <c r="P573" s="19">
        <f t="shared" si="348"/>
        <v>0</v>
      </c>
      <c r="Q573" s="19">
        <f t="shared" si="348"/>
        <v>0</v>
      </c>
      <c r="R573" s="19">
        <f t="shared" si="348"/>
        <v>0</v>
      </c>
      <c r="S573" s="19">
        <f t="shared" si="348"/>
        <v>0</v>
      </c>
      <c r="T573" s="19">
        <f t="shared" si="348"/>
        <v>0</v>
      </c>
      <c r="U573" s="19">
        <f t="shared" si="348"/>
        <v>0</v>
      </c>
      <c r="V573" s="19">
        <f t="shared" si="348"/>
        <v>0</v>
      </c>
      <c r="W573" s="19">
        <f>VLOOKUP(Z573,主线配置!F:G,2,FALSE)</f>
        <v>1000569</v>
      </c>
      <c r="X573" s="19">
        <f>VLOOKUP(Z573,主线配置!H:J,3,FALSE)</f>
        <v>48</v>
      </c>
      <c r="Y573" s="11" t="str">
        <f>VLOOKUP(Z573,主线配置!H:I,2,FALSE)</f>
        <v>小蘑菇</v>
      </c>
      <c r="Z573" s="11">
        <f t="shared" si="240"/>
        <v>569</v>
      </c>
    </row>
    <row r="574" spans="1:26" s="11" customFormat="1" x14ac:dyDescent="0.15">
      <c r="A574" s="19">
        <f t="shared" si="229"/>
        <v>1000570</v>
      </c>
      <c r="B574" s="19">
        <f t="shared" ref="B574:E574" si="349">B573</f>
        <v>0</v>
      </c>
      <c r="C574" s="19">
        <f t="shared" si="349"/>
        <v>0</v>
      </c>
      <c r="D574" s="19">
        <f t="shared" si="349"/>
        <v>0</v>
      </c>
      <c r="E574" s="19">
        <f t="shared" si="349"/>
        <v>0</v>
      </c>
      <c r="F574" s="19">
        <f>VLOOKUP(Z574,主线配置!H:N,6,FALSE)</f>
        <v>44004</v>
      </c>
      <c r="G574" s="19">
        <f>VLOOKUP(Z574,主线配置!H:N,4,FALSE)</f>
        <v>18994</v>
      </c>
      <c r="H574" s="19">
        <f t="shared" si="227"/>
        <v>0</v>
      </c>
      <c r="I574" s="19">
        <f>VLOOKUP(Z574,主线配置!H:N,5,FALSE)</f>
        <v>22346</v>
      </c>
      <c r="J574" s="19">
        <f t="shared" ref="J574:V574" si="350">J573</f>
        <v>0</v>
      </c>
      <c r="K574" s="19">
        <f t="shared" si="350"/>
        <v>100</v>
      </c>
      <c r="L574" s="19">
        <f t="shared" si="350"/>
        <v>0</v>
      </c>
      <c r="M574" s="19">
        <f t="shared" si="350"/>
        <v>0</v>
      </c>
      <c r="N574" s="19">
        <f t="shared" si="350"/>
        <v>95</v>
      </c>
      <c r="O574" s="19">
        <f t="shared" si="350"/>
        <v>0</v>
      </c>
      <c r="P574" s="19">
        <f t="shared" si="350"/>
        <v>0</v>
      </c>
      <c r="Q574" s="19">
        <f t="shared" si="350"/>
        <v>0</v>
      </c>
      <c r="R574" s="19">
        <f t="shared" si="350"/>
        <v>0</v>
      </c>
      <c r="S574" s="19">
        <f t="shared" si="350"/>
        <v>0</v>
      </c>
      <c r="T574" s="19">
        <f t="shared" si="350"/>
        <v>0</v>
      </c>
      <c r="U574" s="19">
        <f t="shared" si="350"/>
        <v>0</v>
      </c>
      <c r="V574" s="19">
        <f t="shared" si="350"/>
        <v>0</v>
      </c>
      <c r="W574" s="19">
        <f>VLOOKUP(Z574,主线配置!F:G,2,FALSE)</f>
        <v>1000570</v>
      </c>
      <c r="X574" s="19">
        <f>VLOOKUP(Z574,主线配置!H:J,3,FALSE)</f>
        <v>48</v>
      </c>
      <c r="Y574" s="11" t="str">
        <f>VLOOKUP(Z574,主线配置!H:I,2,FALSE)</f>
        <v>甲虫精</v>
      </c>
      <c r="Z574" s="11">
        <f t="shared" si="240"/>
        <v>570</v>
      </c>
    </row>
    <row r="575" spans="1:26" s="11" customFormat="1" x14ac:dyDescent="0.15">
      <c r="A575" s="19">
        <f t="shared" si="229"/>
        <v>1000571</v>
      </c>
      <c r="B575" s="19">
        <f t="shared" ref="B575:E575" si="351">B574</f>
        <v>0</v>
      </c>
      <c r="C575" s="19">
        <f t="shared" si="351"/>
        <v>0</v>
      </c>
      <c r="D575" s="19">
        <f t="shared" si="351"/>
        <v>0</v>
      </c>
      <c r="E575" s="19">
        <f t="shared" si="351"/>
        <v>0</v>
      </c>
      <c r="F575" s="19">
        <f>VLOOKUP(Z575,主线配置!H:N,6,FALSE)</f>
        <v>31780</v>
      </c>
      <c r="G575" s="19">
        <f>VLOOKUP(Z575,主线配置!H:N,4,FALSE)</f>
        <v>24580</v>
      </c>
      <c r="H575" s="19">
        <f t="shared" si="227"/>
        <v>0</v>
      </c>
      <c r="I575" s="19">
        <f>VLOOKUP(Z575,主线配置!H:N,5,FALSE)</f>
        <v>22346</v>
      </c>
      <c r="J575" s="19">
        <f t="shared" ref="J575:V575" si="352">J574</f>
        <v>0</v>
      </c>
      <c r="K575" s="19">
        <f t="shared" si="352"/>
        <v>100</v>
      </c>
      <c r="L575" s="19">
        <f t="shared" si="352"/>
        <v>0</v>
      </c>
      <c r="M575" s="19">
        <f t="shared" si="352"/>
        <v>0</v>
      </c>
      <c r="N575" s="19">
        <f t="shared" si="352"/>
        <v>95</v>
      </c>
      <c r="O575" s="19">
        <f t="shared" si="352"/>
        <v>0</v>
      </c>
      <c r="P575" s="19">
        <f t="shared" si="352"/>
        <v>0</v>
      </c>
      <c r="Q575" s="19">
        <f t="shared" si="352"/>
        <v>0</v>
      </c>
      <c r="R575" s="19">
        <f t="shared" si="352"/>
        <v>0</v>
      </c>
      <c r="S575" s="19">
        <f t="shared" si="352"/>
        <v>0</v>
      </c>
      <c r="T575" s="19">
        <f t="shared" si="352"/>
        <v>0</v>
      </c>
      <c r="U575" s="19">
        <f t="shared" si="352"/>
        <v>0</v>
      </c>
      <c r="V575" s="19">
        <f t="shared" si="352"/>
        <v>0</v>
      </c>
      <c r="W575" s="19">
        <f>VLOOKUP(Z575,主线配置!F:G,2,FALSE)</f>
        <v>1000571</v>
      </c>
      <c r="X575" s="19">
        <f>VLOOKUP(Z575,主线配置!H:J,3,FALSE)</f>
        <v>48</v>
      </c>
      <c r="Y575" s="11" t="str">
        <f>VLOOKUP(Z575,主线配置!H:I,2,FALSE)</f>
        <v>毒蘑菇</v>
      </c>
      <c r="Z575" s="11">
        <f t="shared" si="240"/>
        <v>571</v>
      </c>
    </row>
    <row r="576" spans="1:26" s="11" customFormat="1" x14ac:dyDescent="0.15">
      <c r="A576" s="19">
        <f t="shared" si="229"/>
        <v>1000572</v>
      </c>
      <c r="B576" s="19">
        <f t="shared" ref="B576:E576" si="353">B575</f>
        <v>0</v>
      </c>
      <c r="C576" s="19">
        <f t="shared" si="353"/>
        <v>0</v>
      </c>
      <c r="D576" s="19">
        <f t="shared" si="353"/>
        <v>0</v>
      </c>
      <c r="E576" s="19">
        <f t="shared" si="353"/>
        <v>0</v>
      </c>
      <c r="F576" s="19">
        <f>VLOOKUP(Z576,主线配置!H:N,6,FALSE)</f>
        <v>45287</v>
      </c>
      <c r="G576" s="19">
        <f>VLOOKUP(Z576,主线配置!H:N,4,FALSE)</f>
        <v>17876</v>
      </c>
      <c r="H576" s="19">
        <f t="shared" si="227"/>
        <v>0</v>
      </c>
      <c r="I576" s="19">
        <f>VLOOKUP(Z576,主线配置!H:N,5,FALSE)</f>
        <v>26815</v>
      </c>
      <c r="J576" s="19">
        <f t="shared" ref="J576:V576" si="354">J575</f>
        <v>0</v>
      </c>
      <c r="K576" s="19">
        <f t="shared" si="354"/>
        <v>100</v>
      </c>
      <c r="L576" s="19">
        <f t="shared" si="354"/>
        <v>0</v>
      </c>
      <c r="M576" s="19">
        <f t="shared" si="354"/>
        <v>0</v>
      </c>
      <c r="N576" s="19">
        <f t="shared" si="354"/>
        <v>95</v>
      </c>
      <c r="O576" s="19">
        <f t="shared" si="354"/>
        <v>0</v>
      </c>
      <c r="P576" s="19">
        <f t="shared" si="354"/>
        <v>0</v>
      </c>
      <c r="Q576" s="19">
        <f t="shared" si="354"/>
        <v>0</v>
      </c>
      <c r="R576" s="19">
        <f t="shared" si="354"/>
        <v>0</v>
      </c>
      <c r="S576" s="19">
        <f t="shared" si="354"/>
        <v>0</v>
      </c>
      <c r="T576" s="19">
        <f t="shared" si="354"/>
        <v>0</v>
      </c>
      <c r="U576" s="19">
        <f t="shared" si="354"/>
        <v>0</v>
      </c>
      <c r="V576" s="19">
        <f t="shared" si="354"/>
        <v>0</v>
      </c>
      <c r="W576" s="19">
        <f>VLOOKUP(Z576,主线配置!F:G,2,FALSE)</f>
        <v>1000572</v>
      </c>
      <c r="X576" s="19">
        <f>VLOOKUP(Z576,主线配置!H:J,3,FALSE)</f>
        <v>48</v>
      </c>
      <c r="Y576" s="11" t="str">
        <f>VLOOKUP(Z576,主线配置!H:I,2,FALSE)</f>
        <v>藤蔓怪</v>
      </c>
      <c r="Z576" s="11">
        <f t="shared" si="240"/>
        <v>572</v>
      </c>
    </row>
    <row r="577" spans="1:26" s="11" customFormat="1" x14ac:dyDescent="0.15">
      <c r="A577" s="19">
        <f t="shared" si="229"/>
        <v>1000573</v>
      </c>
      <c r="B577" s="19">
        <f t="shared" ref="B577:E577" si="355">B576</f>
        <v>0</v>
      </c>
      <c r="C577" s="19">
        <f t="shared" si="355"/>
        <v>0</v>
      </c>
      <c r="D577" s="19">
        <f t="shared" si="355"/>
        <v>0</v>
      </c>
      <c r="E577" s="19">
        <f t="shared" si="355"/>
        <v>0</v>
      </c>
      <c r="F577" s="19">
        <f>VLOOKUP(Z577,主线配置!H:N,6,FALSE)</f>
        <v>47671</v>
      </c>
      <c r="G577" s="19">
        <f>VLOOKUP(Z577,主线配置!H:N,4,FALSE)</f>
        <v>17876</v>
      </c>
      <c r="H577" s="19">
        <f t="shared" si="227"/>
        <v>0</v>
      </c>
      <c r="I577" s="19">
        <f>VLOOKUP(Z577,主线配置!H:N,5,FALSE)</f>
        <v>22346</v>
      </c>
      <c r="J577" s="19">
        <f t="shared" ref="J577:V577" si="356">J576</f>
        <v>0</v>
      </c>
      <c r="K577" s="19">
        <f t="shared" si="356"/>
        <v>100</v>
      </c>
      <c r="L577" s="19">
        <f t="shared" si="356"/>
        <v>0</v>
      </c>
      <c r="M577" s="19">
        <f t="shared" si="356"/>
        <v>0</v>
      </c>
      <c r="N577" s="19">
        <f t="shared" si="356"/>
        <v>95</v>
      </c>
      <c r="O577" s="19">
        <f t="shared" si="356"/>
        <v>0</v>
      </c>
      <c r="P577" s="19">
        <f t="shared" si="356"/>
        <v>0</v>
      </c>
      <c r="Q577" s="19">
        <f t="shared" si="356"/>
        <v>0</v>
      </c>
      <c r="R577" s="19">
        <f t="shared" si="356"/>
        <v>0</v>
      </c>
      <c r="S577" s="19">
        <f t="shared" si="356"/>
        <v>0</v>
      </c>
      <c r="T577" s="19">
        <f t="shared" si="356"/>
        <v>0</v>
      </c>
      <c r="U577" s="19">
        <f t="shared" si="356"/>
        <v>0</v>
      </c>
      <c r="V577" s="19">
        <f t="shared" si="356"/>
        <v>0</v>
      </c>
      <c r="W577" s="19">
        <f>VLOOKUP(Z577,主线配置!F:G,2,FALSE)</f>
        <v>1000573</v>
      </c>
      <c r="X577" s="19">
        <f>VLOOKUP(Z577,主线配置!H:J,3,FALSE)</f>
        <v>48</v>
      </c>
      <c r="Y577" s="11" t="str">
        <f>VLOOKUP(Z577,主线配置!H:I,2,FALSE)</f>
        <v>树妖</v>
      </c>
      <c r="Z577" s="11">
        <f t="shared" si="240"/>
        <v>573</v>
      </c>
    </row>
    <row r="578" spans="1:26" s="11" customFormat="1" x14ac:dyDescent="0.15">
      <c r="A578" s="19">
        <f t="shared" si="229"/>
        <v>1000574</v>
      </c>
      <c r="B578" s="19">
        <f t="shared" ref="B578:E578" si="357">B577</f>
        <v>0</v>
      </c>
      <c r="C578" s="19">
        <f t="shared" si="357"/>
        <v>0</v>
      </c>
      <c r="D578" s="19">
        <f t="shared" si="357"/>
        <v>0</v>
      </c>
      <c r="E578" s="19">
        <f t="shared" si="357"/>
        <v>0</v>
      </c>
      <c r="F578" s="19">
        <f>VLOOKUP(Z578,主线配置!H:N,6,FALSE)</f>
        <v>30033</v>
      </c>
      <c r="G578" s="19">
        <f>VLOOKUP(Z578,主线配置!H:N,4,FALSE)</f>
        <v>26815</v>
      </c>
      <c r="H578" s="19">
        <f t="shared" ref="H578:H641" si="358">H577</f>
        <v>0</v>
      </c>
      <c r="I578" s="19">
        <f>VLOOKUP(Z578,主线配置!H:N,5,FALSE)</f>
        <v>17876</v>
      </c>
      <c r="J578" s="19">
        <f t="shared" ref="J578:V578" si="359">J577</f>
        <v>0</v>
      </c>
      <c r="K578" s="19">
        <f t="shared" si="359"/>
        <v>100</v>
      </c>
      <c r="L578" s="19">
        <f t="shared" si="359"/>
        <v>0</v>
      </c>
      <c r="M578" s="19">
        <f t="shared" si="359"/>
        <v>0</v>
      </c>
      <c r="N578" s="19">
        <f t="shared" si="359"/>
        <v>95</v>
      </c>
      <c r="O578" s="19">
        <f t="shared" si="359"/>
        <v>0</v>
      </c>
      <c r="P578" s="19">
        <f t="shared" si="359"/>
        <v>0</v>
      </c>
      <c r="Q578" s="19">
        <f t="shared" si="359"/>
        <v>0</v>
      </c>
      <c r="R578" s="19">
        <f t="shared" si="359"/>
        <v>0</v>
      </c>
      <c r="S578" s="19">
        <f t="shared" si="359"/>
        <v>0</v>
      </c>
      <c r="T578" s="19">
        <f t="shared" si="359"/>
        <v>0</v>
      </c>
      <c r="U578" s="19">
        <f t="shared" si="359"/>
        <v>0</v>
      </c>
      <c r="V578" s="19">
        <f t="shared" si="359"/>
        <v>0</v>
      </c>
      <c r="W578" s="19">
        <f>VLOOKUP(Z578,主线配置!F:G,2,FALSE)</f>
        <v>1000574</v>
      </c>
      <c r="X578" s="19">
        <f>VLOOKUP(Z578,主线配置!H:J,3,FALSE)</f>
        <v>48</v>
      </c>
      <c r="Y578" s="11" t="str">
        <f>VLOOKUP(Z578,主线配置!H:I,2,FALSE)</f>
        <v>食人花</v>
      </c>
      <c r="Z578" s="11">
        <f t="shared" si="240"/>
        <v>574</v>
      </c>
    </row>
    <row r="579" spans="1:26" s="11" customFormat="1" x14ac:dyDescent="0.15">
      <c r="A579" s="19">
        <f t="shared" ref="A579:A642" si="360">W579</f>
        <v>1000575</v>
      </c>
      <c r="B579" s="19">
        <f t="shared" ref="B579:E579" si="361">B578</f>
        <v>0</v>
      </c>
      <c r="C579" s="19">
        <f t="shared" si="361"/>
        <v>0</v>
      </c>
      <c r="D579" s="19">
        <f t="shared" si="361"/>
        <v>0</v>
      </c>
      <c r="E579" s="19">
        <f t="shared" si="361"/>
        <v>0</v>
      </c>
      <c r="F579" s="19">
        <f>VLOOKUP(Z579,主线配置!H:N,6,FALSE)</f>
        <v>31780</v>
      </c>
      <c r="G579" s="19">
        <f>VLOOKUP(Z579,主线配置!H:N,4,FALSE)</f>
        <v>24580</v>
      </c>
      <c r="H579" s="19">
        <f t="shared" si="358"/>
        <v>0</v>
      </c>
      <c r="I579" s="19">
        <f>VLOOKUP(Z579,主线配置!H:N,5,FALSE)</f>
        <v>22346</v>
      </c>
      <c r="J579" s="19">
        <f t="shared" ref="J579:V579" si="362">J578</f>
        <v>0</v>
      </c>
      <c r="K579" s="19">
        <f t="shared" si="362"/>
        <v>100</v>
      </c>
      <c r="L579" s="19">
        <f t="shared" si="362"/>
        <v>0</v>
      </c>
      <c r="M579" s="19">
        <f t="shared" si="362"/>
        <v>0</v>
      </c>
      <c r="N579" s="19">
        <f t="shared" si="362"/>
        <v>95</v>
      </c>
      <c r="O579" s="19">
        <f t="shared" si="362"/>
        <v>0</v>
      </c>
      <c r="P579" s="19">
        <f t="shared" si="362"/>
        <v>0</v>
      </c>
      <c r="Q579" s="19">
        <f t="shared" si="362"/>
        <v>0</v>
      </c>
      <c r="R579" s="19">
        <f t="shared" si="362"/>
        <v>0</v>
      </c>
      <c r="S579" s="19">
        <f t="shared" si="362"/>
        <v>0</v>
      </c>
      <c r="T579" s="19">
        <f t="shared" si="362"/>
        <v>0</v>
      </c>
      <c r="U579" s="19">
        <f t="shared" si="362"/>
        <v>0</v>
      </c>
      <c r="V579" s="19">
        <f t="shared" si="362"/>
        <v>0</v>
      </c>
      <c r="W579" s="19">
        <f>VLOOKUP(Z579,主线配置!F:G,2,FALSE)</f>
        <v>1000575</v>
      </c>
      <c r="X579" s="19">
        <f>VLOOKUP(Z579,主线配置!H:J,3,FALSE)</f>
        <v>48</v>
      </c>
      <c r="Y579" s="11" t="str">
        <f>VLOOKUP(Z579,主线配置!H:I,2,FALSE)</f>
        <v>毒蘑菇</v>
      </c>
      <c r="Z579" s="11">
        <f t="shared" si="240"/>
        <v>575</v>
      </c>
    </row>
    <row r="580" spans="1:26" s="11" customFormat="1" x14ac:dyDescent="0.15">
      <c r="A580" s="19">
        <f t="shared" si="360"/>
        <v>1000576</v>
      </c>
      <c r="B580" s="19">
        <f t="shared" ref="B580:E580" si="363">B579</f>
        <v>0</v>
      </c>
      <c r="C580" s="19">
        <f t="shared" si="363"/>
        <v>0</v>
      </c>
      <c r="D580" s="19">
        <f t="shared" si="363"/>
        <v>0</v>
      </c>
      <c r="E580" s="19">
        <f t="shared" si="363"/>
        <v>0</v>
      </c>
      <c r="F580" s="19">
        <f>VLOOKUP(Z580,主线配置!H:N,6,FALSE)</f>
        <v>30033</v>
      </c>
      <c r="G580" s="19">
        <f>VLOOKUP(Z580,主线配置!H:N,4,FALSE)</f>
        <v>26815</v>
      </c>
      <c r="H580" s="19">
        <f t="shared" si="358"/>
        <v>0</v>
      </c>
      <c r="I580" s="19">
        <f>VLOOKUP(Z580,主线配置!H:N,5,FALSE)</f>
        <v>17876</v>
      </c>
      <c r="J580" s="19">
        <f t="shared" ref="J580:V580" si="364">J579</f>
        <v>0</v>
      </c>
      <c r="K580" s="19">
        <f t="shared" si="364"/>
        <v>100</v>
      </c>
      <c r="L580" s="19">
        <f t="shared" si="364"/>
        <v>0</v>
      </c>
      <c r="M580" s="19">
        <f t="shared" si="364"/>
        <v>0</v>
      </c>
      <c r="N580" s="19">
        <f t="shared" si="364"/>
        <v>95</v>
      </c>
      <c r="O580" s="19">
        <f t="shared" si="364"/>
        <v>0</v>
      </c>
      <c r="P580" s="19">
        <f t="shared" si="364"/>
        <v>0</v>
      </c>
      <c r="Q580" s="19">
        <f t="shared" si="364"/>
        <v>0</v>
      </c>
      <c r="R580" s="19">
        <f t="shared" si="364"/>
        <v>0</v>
      </c>
      <c r="S580" s="19">
        <f t="shared" si="364"/>
        <v>0</v>
      </c>
      <c r="T580" s="19">
        <f t="shared" si="364"/>
        <v>0</v>
      </c>
      <c r="U580" s="19">
        <f t="shared" si="364"/>
        <v>0</v>
      </c>
      <c r="V580" s="19">
        <f t="shared" si="364"/>
        <v>0</v>
      </c>
      <c r="W580" s="19">
        <f>VLOOKUP(Z580,主线配置!F:G,2,FALSE)</f>
        <v>1000576</v>
      </c>
      <c r="X580" s="19">
        <f>VLOOKUP(Z580,主线配置!H:J,3,FALSE)</f>
        <v>48</v>
      </c>
      <c r="Y580" s="11" t="str">
        <f>VLOOKUP(Z580,主线配置!H:I,2,FALSE)</f>
        <v>食人花</v>
      </c>
      <c r="Z580" s="11">
        <f t="shared" si="240"/>
        <v>576</v>
      </c>
    </row>
    <row r="581" spans="1:26" s="11" customFormat="1" x14ac:dyDescent="0.15">
      <c r="A581" s="19">
        <f t="shared" si="360"/>
        <v>1000577</v>
      </c>
      <c r="B581" s="19">
        <f t="shared" ref="B581:E581" si="365">B580</f>
        <v>0</v>
      </c>
      <c r="C581" s="19">
        <f t="shared" si="365"/>
        <v>0</v>
      </c>
      <c r="D581" s="19">
        <f t="shared" si="365"/>
        <v>0</v>
      </c>
      <c r="E581" s="19">
        <f t="shared" si="365"/>
        <v>0</v>
      </c>
      <c r="F581" s="19">
        <f>VLOOKUP(Z581,主线配置!H:N,6,FALSE)</f>
        <v>35753</v>
      </c>
      <c r="G581" s="19">
        <f>VLOOKUP(Z581,主线配置!H:N,4,FALSE)</f>
        <v>22346</v>
      </c>
      <c r="H581" s="19">
        <f t="shared" si="358"/>
        <v>0</v>
      </c>
      <c r="I581" s="19">
        <f>VLOOKUP(Z581,主线配置!H:N,5,FALSE)</f>
        <v>22346</v>
      </c>
      <c r="J581" s="19">
        <f t="shared" ref="J581:V581" si="366">J580</f>
        <v>0</v>
      </c>
      <c r="K581" s="19">
        <f t="shared" si="366"/>
        <v>100</v>
      </c>
      <c r="L581" s="19">
        <f t="shared" si="366"/>
        <v>0</v>
      </c>
      <c r="M581" s="19">
        <f t="shared" si="366"/>
        <v>0</v>
      </c>
      <c r="N581" s="19">
        <f t="shared" si="366"/>
        <v>95</v>
      </c>
      <c r="O581" s="19">
        <f t="shared" si="366"/>
        <v>0</v>
      </c>
      <c r="P581" s="19">
        <f t="shared" si="366"/>
        <v>0</v>
      </c>
      <c r="Q581" s="19">
        <f t="shared" si="366"/>
        <v>0</v>
      </c>
      <c r="R581" s="19">
        <f t="shared" si="366"/>
        <v>0</v>
      </c>
      <c r="S581" s="19">
        <f t="shared" si="366"/>
        <v>0</v>
      </c>
      <c r="T581" s="19">
        <f t="shared" si="366"/>
        <v>0</v>
      </c>
      <c r="U581" s="19">
        <f t="shared" si="366"/>
        <v>0</v>
      </c>
      <c r="V581" s="19">
        <f t="shared" si="366"/>
        <v>0</v>
      </c>
      <c r="W581" s="19">
        <f>VLOOKUP(Z581,主线配置!F:G,2,FALSE)</f>
        <v>1000577</v>
      </c>
      <c r="X581" s="19">
        <f>VLOOKUP(Z581,主线配置!H:J,3,FALSE)</f>
        <v>48</v>
      </c>
      <c r="Y581" s="11" t="str">
        <f>VLOOKUP(Z581,主线配置!H:I,2,FALSE)</f>
        <v>小蘑菇</v>
      </c>
      <c r="Z581" s="11">
        <f t="shared" si="240"/>
        <v>577</v>
      </c>
    </row>
    <row r="582" spans="1:26" s="11" customFormat="1" x14ac:dyDescent="0.15">
      <c r="A582" s="19">
        <f t="shared" si="360"/>
        <v>1000578</v>
      </c>
      <c r="B582" s="19">
        <f t="shared" ref="B582:E582" si="367">B581</f>
        <v>0</v>
      </c>
      <c r="C582" s="19">
        <f t="shared" si="367"/>
        <v>0</v>
      </c>
      <c r="D582" s="19">
        <f t="shared" si="367"/>
        <v>0</v>
      </c>
      <c r="E582" s="19">
        <f t="shared" si="367"/>
        <v>0</v>
      </c>
      <c r="F582" s="19">
        <f>VLOOKUP(Z582,主线配置!H:N,6,FALSE)</f>
        <v>35753</v>
      </c>
      <c r="G582" s="19">
        <f>VLOOKUP(Z582,主线配置!H:N,4,FALSE)</f>
        <v>22346</v>
      </c>
      <c r="H582" s="19">
        <f t="shared" si="358"/>
        <v>0</v>
      </c>
      <c r="I582" s="19">
        <f>VLOOKUP(Z582,主线配置!H:N,5,FALSE)</f>
        <v>22346</v>
      </c>
      <c r="J582" s="19">
        <f t="shared" ref="J582:V582" si="368">J581</f>
        <v>0</v>
      </c>
      <c r="K582" s="19">
        <f t="shared" si="368"/>
        <v>100</v>
      </c>
      <c r="L582" s="19">
        <f t="shared" si="368"/>
        <v>0</v>
      </c>
      <c r="M582" s="19">
        <f t="shared" si="368"/>
        <v>0</v>
      </c>
      <c r="N582" s="19">
        <f t="shared" si="368"/>
        <v>95</v>
      </c>
      <c r="O582" s="19">
        <f t="shared" si="368"/>
        <v>0</v>
      </c>
      <c r="P582" s="19">
        <f t="shared" si="368"/>
        <v>0</v>
      </c>
      <c r="Q582" s="19">
        <f t="shared" si="368"/>
        <v>0</v>
      </c>
      <c r="R582" s="19">
        <f t="shared" si="368"/>
        <v>0</v>
      </c>
      <c r="S582" s="19">
        <f t="shared" si="368"/>
        <v>0</v>
      </c>
      <c r="T582" s="19">
        <f t="shared" si="368"/>
        <v>0</v>
      </c>
      <c r="U582" s="19">
        <f t="shared" si="368"/>
        <v>0</v>
      </c>
      <c r="V582" s="19">
        <f t="shared" si="368"/>
        <v>0</v>
      </c>
      <c r="W582" s="19">
        <f>VLOOKUP(Z582,主线配置!F:G,2,FALSE)</f>
        <v>1000578</v>
      </c>
      <c r="X582" s="19">
        <f>VLOOKUP(Z582,主线配置!H:J,3,FALSE)</f>
        <v>48</v>
      </c>
      <c r="Y582" s="11" t="str">
        <f>VLOOKUP(Z582,主线配置!H:I,2,FALSE)</f>
        <v>小蘑菇</v>
      </c>
      <c r="Z582" s="11">
        <f t="shared" si="240"/>
        <v>578</v>
      </c>
    </row>
    <row r="583" spans="1:26" s="11" customFormat="1" x14ac:dyDescent="0.15">
      <c r="A583" s="19">
        <f t="shared" si="360"/>
        <v>1000579</v>
      </c>
      <c r="B583" s="19">
        <f t="shared" ref="B583:E583" si="369">B582</f>
        <v>0</v>
      </c>
      <c r="C583" s="19">
        <f t="shared" si="369"/>
        <v>0</v>
      </c>
      <c r="D583" s="19">
        <f t="shared" si="369"/>
        <v>0</v>
      </c>
      <c r="E583" s="19">
        <f t="shared" si="369"/>
        <v>0</v>
      </c>
      <c r="F583" s="19">
        <f>VLOOKUP(Z583,主线配置!H:N,6,FALSE)</f>
        <v>44004</v>
      </c>
      <c r="G583" s="19">
        <f>VLOOKUP(Z583,主线配置!H:N,4,FALSE)</f>
        <v>18994</v>
      </c>
      <c r="H583" s="19">
        <f t="shared" si="358"/>
        <v>0</v>
      </c>
      <c r="I583" s="19">
        <f>VLOOKUP(Z583,主线配置!H:N,5,FALSE)</f>
        <v>22346</v>
      </c>
      <c r="J583" s="19">
        <f t="shared" ref="J583:V583" si="370">J582</f>
        <v>0</v>
      </c>
      <c r="K583" s="19">
        <f t="shared" si="370"/>
        <v>100</v>
      </c>
      <c r="L583" s="19">
        <f t="shared" si="370"/>
        <v>0</v>
      </c>
      <c r="M583" s="19">
        <f t="shared" si="370"/>
        <v>0</v>
      </c>
      <c r="N583" s="19">
        <f t="shared" si="370"/>
        <v>95</v>
      </c>
      <c r="O583" s="19">
        <f t="shared" si="370"/>
        <v>0</v>
      </c>
      <c r="P583" s="19">
        <f t="shared" si="370"/>
        <v>0</v>
      </c>
      <c r="Q583" s="19">
        <f t="shared" si="370"/>
        <v>0</v>
      </c>
      <c r="R583" s="19">
        <f t="shared" si="370"/>
        <v>0</v>
      </c>
      <c r="S583" s="19">
        <f t="shared" si="370"/>
        <v>0</v>
      </c>
      <c r="T583" s="19">
        <f t="shared" si="370"/>
        <v>0</v>
      </c>
      <c r="U583" s="19">
        <f t="shared" si="370"/>
        <v>0</v>
      </c>
      <c r="V583" s="19">
        <f t="shared" si="370"/>
        <v>0</v>
      </c>
      <c r="W583" s="19">
        <f>VLOOKUP(Z583,主线配置!F:G,2,FALSE)</f>
        <v>1000579</v>
      </c>
      <c r="X583" s="19">
        <f>VLOOKUP(Z583,主线配置!H:J,3,FALSE)</f>
        <v>48</v>
      </c>
      <c r="Y583" s="11" t="str">
        <f>VLOOKUP(Z583,主线配置!H:I,2,FALSE)</f>
        <v>甲虫精</v>
      </c>
      <c r="Z583" s="11">
        <f t="shared" ref="Z583:Z646" si="371">Z582+1</f>
        <v>579</v>
      </c>
    </row>
    <row r="584" spans="1:26" s="11" customFormat="1" x14ac:dyDescent="0.15">
      <c r="A584" s="19">
        <f t="shared" si="360"/>
        <v>1000580</v>
      </c>
      <c r="B584" s="19">
        <f t="shared" ref="B584:E584" si="372">B583</f>
        <v>0</v>
      </c>
      <c r="C584" s="19">
        <f t="shared" si="372"/>
        <v>0</v>
      </c>
      <c r="D584" s="19">
        <f t="shared" si="372"/>
        <v>0</v>
      </c>
      <c r="E584" s="19">
        <f t="shared" si="372"/>
        <v>0</v>
      </c>
      <c r="F584" s="19">
        <f>VLOOKUP(Z584,主线配置!H:N,6,FALSE)</f>
        <v>30033</v>
      </c>
      <c r="G584" s="19">
        <f>VLOOKUP(Z584,主线配置!H:N,4,FALSE)</f>
        <v>26815</v>
      </c>
      <c r="H584" s="19">
        <f t="shared" si="358"/>
        <v>0</v>
      </c>
      <c r="I584" s="19">
        <f>VLOOKUP(Z584,主线配置!H:N,5,FALSE)</f>
        <v>17876</v>
      </c>
      <c r="J584" s="19">
        <f t="shared" ref="J584:V584" si="373">J583</f>
        <v>0</v>
      </c>
      <c r="K584" s="19">
        <f t="shared" si="373"/>
        <v>100</v>
      </c>
      <c r="L584" s="19">
        <f t="shared" si="373"/>
        <v>0</v>
      </c>
      <c r="M584" s="19">
        <f t="shared" si="373"/>
        <v>0</v>
      </c>
      <c r="N584" s="19">
        <f t="shared" si="373"/>
        <v>95</v>
      </c>
      <c r="O584" s="19">
        <f t="shared" si="373"/>
        <v>0</v>
      </c>
      <c r="P584" s="19">
        <f t="shared" si="373"/>
        <v>0</v>
      </c>
      <c r="Q584" s="19">
        <f t="shared" si="373"/>
        <v>0</v>
      </c>
      <c r="R584" s="19">
        <f t="shared" si="373"/>
        <v>0</v>
      </c>
      <c r="S584" s="19">
        <f t="shared" si="373"/>
        <v>0</v>
      </c>
      <c r="T584" s="19">
        <f t="shared" si="373"/>
        <v>0</v>
      </c>
      <c r="U584" s="19">
        <f t="shared" si="373"/>
        <v>0</v>
      </c>
      <c r="V584" s="19">
        <f t="shared" si="373"/>
        <v>0</v>
      </c>
      <c r="W584" s="19">
        <f>VLOOKUP(Z584,主线配置!F:G,2,FALSE)</f>
        <v>1000580</v>
      </c>
      <c r="X584" s="19">
        <f>VLOOKUP(Z584,主线配置!H:J,3,FALSE)</f>
        <v>48</v>
      </c>
      <c r="Y584" s="11" t="str">
        <f>VLOOKUP(Z584,主线配置!H:I,2,FALSE)</f>
        <v>食人花</v>
      </c>
      <c r="Z584" s="11">
        <f t="shared" si="371"/>
        <v>580</v>
      </c>
    </row>
    <row r="585" spans="1:26" s="11" customFormat="1" x14ac:dyDescent="0.15">
      <c r="A585" s="19">
        <f t="shared" si="360"/>
        <v>1000581</v>
      </c>
      <c r="B585" s="19">
        <f t="shared" ref="B585:E585" si="374">B584</f>
        <v>0</v>
      </c>
      <c r="C585" s="19">
        <f t="shared" si="374"/>
        <v>0</v>
      </c>
      <c r="D585" s="19">
        <f t="shared" si="374"/>
        <v>0</v>
      </c>
      <c r="E585" s="19">
        <f t="shared" si="374"/>
        <v>0</v>
      </c>
      <c r="F585" s="19">
        <f>VLOOKUP(Z585,主线配置!H:N,6,FALSE)</f>
        <v>28602</v>
      </c>
      <c r="G585" s="19">
        <f>VLOOKUP(Z585,主线配置!H:N,4,FALSE)</f>
        <v>26815</v>
      </c>
      <c r="H585" s="19">
        <f t="shared" si="358"/>
        <v>0</v>
      </c>
      <c r="I585" s="19">
        <f>VLOOKUP(Z585,主线配置!H:N,5,FALSE)</f>
        <v>22346</v>
      </c>
      <c r="J585" s="19">
        <f t="shared" ref="J585:V585" si="375">J584</f>
        <v>0</v>
      </c>
      <c r="K585" s="19">
        <f t="shared" si="375"/>
        <v>100</v>
      </c>
      <c r="L585" s="19">
        <f t="shared" si="375"/>
        <v>0</v>
      </c>
      <c r="M585" s="19">
        <f t="shared" si="375"/>
        <v>0</v>
      </c>
      <c r="N585" s="19">
        <f t="shared" si="375"/>
        <v>95</v>
      </c>
      <c r="O585" s="19">
        <f t="shared" si="375"/>
        <v>0</v>
      </c>
      <c r="P585" s="19">
        <f t="shared" si="375"/>
        <v>0</v>
      </c>
      <c r="Q585" s="19">
        <f t="shared" si="375"/>
        <v>0</v>
      </c>
      <c r="R585" s="19">
        <f t="shared" si="375"/>
        <v>0</v>
      </c>
      <c r="S585" s="19">
        <f t="shared" si="375"/>
        <v>0</v>
      </c>
      <c r="T585" s="19">
        <f t="shared" si="375"/>
        <v>0</v>
      </c>
      <c r="U585" s="19">
        <f t="shared" si="375"/>
        <v>0</v>
      </c>
      <c r="V585" s="19">
        <f t="shared" si="375"/>
        <v>0</v>
      </c>
      <c r="W585" s="19">
        <f>VLOOKUP(Z585,主线配置!F:G,2,FALSE)</f>
        <v>1000581</v>
      </c>
      <c r="X585" s="19">
        <f>VLOOKUP(Z585,主线配置!H:J,3,FALSE)</f>
        <v>48</v>
      </c>
      <c r="Y585" s="11" t="str">
        <f>VLOOKUP(Z585,主线配置!H:I,2,FALSE)</f>
        <v>黄蜂怪</v>
      </c>
      <c r="Z585" s="11">
        <f t="shared" si="371"/>
        <v>581</v>
      </c>
    </row>
    <row r="586" spans="1:26" s="11" customFormat="1" x14ac:dyDescent="0.15">
      <c r="A586" s="19">
        <f t="shared" si="360"/>
        <v>1000582</v>
      </c>
      <c r="B586" s="19">
        <f t="shared" ref="B586:E586" si="376">B585</f>
        <v>0</v>
      </c>
      <c r="C586" s="19">
        <f t="shared" si="376"/>
        <v>0</v>
      </c>
      <c r="D586" s="19">
        <f t="shared" si="376"/>
        <v>0</v>
      </c>
      <c r="E586" s="19">
        <f t="shared" si="376"/>
        <v>0</v>
      </c>
      <c r="F586" s="19">
        <f>VLOOKUP(Z586,主线配置!H:N,6,FALSE)</f>
        <v>35753</v>
      </c>
      <c r="G586" s="19">
        <f>VLOOKUP(Z586,主线配置!H:N,4,FALSE)</f>
        <v>22346</v>
      </c>
      <c r="H586" s="19">
        <f t="shared" si="358"/>
        <v>0</v>
      </c>
      <c r="I586" s="19">
        <f>VLOOKUP(Z586,主线配置!H:N,5,FALSE)</f>
        <v>22346</v>
      </c>
      <c r="J586" s="19">
        <f t="shared" ref="J586:V586" si="377">J585</f>
        <v>0</v>
      </c>
      <c r="K586" s="19">
        <f t="shared" si="377"/>
        <v>100</v>
      </c>
      <c r="L586" s="19">
        <f t="shared" si="377"/>
        <v>0</v>
      </c>
      <c r="M586" s="19">
        <f t="shared" si="377"/>
        <v>0</v>
      </c>
      <c r="N586" s="19">
        <f t="shared" si="377"/>
        <v>95</v>
      </c>
      <c r="O586" s="19">
        <f t="shared" si="377"/>
        <v>0</v>
      </c>
      <c r="P586" s="19">
        <f t="shared" si="377"/>
        <v>0</v>
      </c>
      <c r="Q586" s="19">
        <f t="shared" si="377"/>
        <v>0</v>
      </c>
      <c r="R586" s="19">
        <f t="shared" si="377"/>
        <v>0</v>
      </c>
      <c r="S586" s="19">
        <f t="shared" si="377"/>
        <v>0</v>
      </c>
      <c r="T586" s="19">
        <f t="shared" si="377"/>
        <v>0</v>
      </c>
      <c r="U586" s="19">
        <f t="shared" si="377"/>
        <v>0</v>
      </c>
      <c r="V586" s="19">
        <f t="shared" si="377"/>
        <v>0</v>
      </c>
      <c r="W586" s="19">
        <f>VLOOKUP(Z586,主线配置!F:G,2,FALSE)</f>
        <v>1000582</v>
      </c>
      <c r="X586" s="19">
        <f>VLOOKUP(Z586,主线配置!H:J,3,FALSE)</f>
        <v>48</v>
      </c>
      <c r="Y586" s="11" t="str">
        <f>VLOOKUP(Z586,主线配置!H:I,2,FALSE)</f>
        <v>小蘑菇</v>
      </c>
      <c r="Z586" s="11">
        <f t="shared" si="371"/>
        <v>582</v>
      </c>
    </row>
    <row r="587" spans="1:26" s="11" customFormat="1" x14ac:dyDescent="0.15">
      <c r="A587" s="19">
        <f t="shared" si="360"/>
        <v>1000583</v>
      </c>
      <c r="B587" s="19">
        <f t="shared" ref="B587:E587" si="378">B586</f>
        <v>0</v>
      </c>
      <c r="C587" s="19">
        <f t="shared" si="378"/>
        <v>0</v>
      </c>
      <c r="D587" s="19">
        <f t="shared" si="378"/>
        <v>0</v>
      </c>
      <c r="E587" s="19">
        <f t="shared" si="378"/>
        <v>0</v>
      </c>
      <c r="F587" s="19">
        <f>VLOOKUP(Z587,主线配置!H:N,6,FALSE)</f>
        <v>31780</v>
      </c>
      <c r="G587" s="19">
        <f>VLOOKUP(Z587,主线配置!H:N,4,FALSE)</f>
        <v>24580</v>
      </c>
      <c r="H587" s="19">
        <f t="shared" si="358"/>
        <v>0</v>
      </c>
      <c r="I587" s="19">
        <f>VLOOKUP(Z587,主线配置!H:N,5,FALSE)</f>
        <v>22346</v>
      </c>
      <c r="J587" s="19">
        <f t="shared" ref="J587:V587" si="379">J586</f>
        <v>0</v>
      </c>
      <c r="K587" s="19">
        <f t="shared" si="379"/>
        <v>100</v>
      </c>
      <c r="L587" s="19">
        <f t="shared" si="379"/>
        <v>0</v>
      </c>
      <c r="M587" s="19">
        <f t="shared" si="379"/>
        <v>0</v>
      </c>
      <c r="N587" s="19">
        <f t="shared" si="379"/>
        <v>95</v>
      </c>
      <c r="O587" s="19">
        <f t="shared" si="379"/>
        <v>0</v>
      </c>
      <c r="P587" s="19">
        <f t="shared" si="379"/>
        <v>0</v>
      </c>
      <c r="Q587" s="19">
        <f t="shared" si="379"/>
        <v>0</v>
      </c>
      <c r="R587" s="19">
        <f t="shared" si="379"/>
        <v>0</v>
      </c>
      <c r="S587" s="19">
        <f t="shared" si="379"/>
        <v>0</v>
      </c>
      <c r="T587" s="19">
        <f t="shared" si="379"/>
        <v>0</v>
      </c>
      <c r="U587" s="19">
        <f t="shared" si="379"/>
        <v>0</v>
      </c>
      <c r="V587" s="19">
        <f t="shared" si="379"/>
        <v>0</v>
      </c>
      <c r="W587" s="19">
        <f>VLOOKUP(Z587,主线配置!F:G,2,FALSE)</f>
        <v>1000583</v>
      </c>
      <c r="X587" s="19">
        <f>VLOOKUP(Z587,主线配置!H:J,3,FALSE)</f>
        <v>48</v>
      </c>
      <c r="Y587" s="11" t="str">
        <f>VLOOKUP(Z587,主线配置!H:I,2,FALSE)</f>
        <v>毒蘑菇</v>
      </c>
      <c r="Z587" s="11">
        <f t="shared" si="371"/>
        <v>583</v>
      </c>
    </row>
    <row r="588" spans="1:26" s="11" customFormat="1" x14ac:dyDescent="0.15">
      <c r="A588" s="19">
        <f t="shared" si="360"/>
        <v>1000584</v>
      </c>
      <c r="B588" s="19">
        <f t="shared" ref="B588:E588" si="380">B587</f>
        <v>0</v>
      </c>
      <c r="C588" s="19">
        <f t="shared" si="380"/>
        <v>0</v>
      </c>
      <c r="D588" s="19">
        <f t="shared" si="380"/>
        <v>0</v>
      </c>
      <c r="E588" s="19">
        <f t="shared" si="380"/>
        <v>0</v>
      </c>
      <c r="F588" s="19">
        <f>VLOOKUP(Z588,主线配置!H:N,6,FALSE)</f>
        <v>45287</v>
      </c>
      <c r="G588" s="19">
        <f>VLOOKUP(Z588,主线配置!H:N,4,FALSE)</f>
        <v>17876</v>
      </c>
      <c r="H588" s="19">
        <f t="shared" si="358"/>
        <v>0</v>
      </c>
      <c r="I588" s="19">
        <f>VLOOKUP(Z588,主线配置!H:N,5,FALSE)</f>
        <v>26815</v>
      </c>
      <c r="J588" s="19">
        <f t="shared" ref="J588:V588" si="381">J587</f>
        <v>0</v>
      </c>
      <c r="K588" s="19">
        <f t="shared" si="381"/>
        <v>100</v>
      </c>
      <c r="L588" s="19">
        <f t="shared" si="381"/>
        <v>0</v>
      </c>
      <c r="M588" s="19">
        <f t="shared" si="381"/>
        <v>0</v>
      </c>
      <c r="N588" s="19">
        <f t="shared" si="381"/>
        <v>95</v>
      </c>
      <c r="O588" s="19">
        <f t="shared" si="381"/>
        <v>0</v>
      </c>
      <c r="P588" s="19">
        <f t="shared" si="381"/>
        <v>0</v>
      </c>
      <c r="Q588" s="19">
        <f t="shared" si="381"/>
        <v>0</v>
      </c>
      <c r="R588" s="19">
        <f t="shared" si="381"/>
        <v>0</v>
      </c>
      <c r="S588" s="19">
        <f t="shared" si="381"/>
        <v>0</v>
      </c>
      <c r="T588" s="19">
        <f t="shared" si="381"/>
        <v>0</v>
      </c>
      <c r="U588" s="19">
        <f t="shared" si="381"/>
        <v>0</v>
      </c>
      <c r="V588" s="19">
        <f t="shared" si="381"/>
        <v>0</v>
      </c>
      <c r="W588" s="19">
        <f>VLOOKUP(Z588,主线配置!F:G,2,FALSE)</f>
        <v>1000584</v>
      </c>
      <c r="X588" s="19">
        <f>VLOOKUP(Z588,主线配置!H:J,3,FALSE)</f>
        <v>48</v>
      </c>
      <c r="Y588" s="11" t="str">
        <f>VLOOKUP(Z588,主线配置!H:I,2,FALSE)</f>
        <v>藤蔓怪</v>
      </c>
      <c r="Z588" s="11">
        <f t="shared" si="371"/>
        <v>584</v>
      </c>
    </row>
    <row r="589" spans="1:26" s="11" customFormat="1" x14ac:dyDescent="0.15">
      <c r="A589" s="19">
        <f t="shared" si="360"/>
        <v>1000585</v>
      </c>
      <c r="B589" s="19">
        <f t="shared" ref="B589:E589" si="382">B588</f>
        <v>0</v>
      </c>
      <c r="C589" s="19">
        <f t="shared" si="382"/>
        <v>0</v>
      </c>
      <c r="D589" s="19">
        <f t="shared" si="382"/>
        <v>0</v>
      </c>
      <c r="E589" s="19">
        <f t="shared" si="382"/>
        <v>0</v>
      </c>
      <c r="F589" s="19">
        <f>VLOOKUP(Z589,主线配置!H:N,6,FALSE)</f>
        <v>35753</v>
      </c>
      <c r="G589" s="19">
        <f>VLOOKUP(Z589,主线配置!H:N,4,FALSE)</f>
        <v>22346</v>
      </c>
      <c r="H589" s="19">
        <f t="shared" si="358"/>
        <v>0</v>
      </c>
      <c r="I589" s="19">
        <f>VLOOKUP(Z589,主线配置!H:N,5,FALSE)</f>
        <v>22346</v>
      </c>
      <c r="J589" s="19">
        <f t="shared" ref="J589:V589" si="383">J588</f>
        <v>0</v>
      </c>
      <c r="K589" s="19">
        <f t="shared" si="383"/>
        <v>100</v>
      </c>
      <c r="L589" s="19">
        <f t="shared" si="383"/>
        <v>0</v>
      </c>
      <c r="M589" s="19">
        <f t="shared" si="383"/>
        <v>0</v>
      </c>
      <c r="N589" s="19">
        <f t="shared" si="383"/>
        <v>95</v>
      </c>
      <c r="O589" s="19">
        <f t="shared" si="383"/>
        <v>0</v>
      </c>
      <c r="P589" s="19">
        <f t="shared" si="383"/>
        <v>0</v>
      </c>
      <c r="Q589" s="19">
        <f t="shared" si="383"/>
        <v>0</v>
      </c>
      <c r="R589" s="19">
        <f t="shared" si="383"/>
        <v>0</v>
      </c>
      <c r="S589" s="19">
        <f t="shared" si="383"/>
        <v>0</v>
      </c>
      <c r="T589" s="19">
        <f t="shared" si="383"/>
        <v>0</v>
      </c>
      <c r="U589" s="19">
        <f t="shared" si="383"/>
        <v>0</v>
      </c>
      <c r="V589" s="19">
        <f t="shared" si="383"/>
        <v>0</v>
      </c>
      <c r="W589" s="19">
        <f>VLOOKUP(Z589,主线配置!F:G,2,FALSE)</f>
        <v>1000585</v>
      </c>
      <c r="X589" s="19">
        <f>VLOOKUP(Z589,主线配置!H:J,3,FALSE)</f>
        <v>48</v>
      </c>
      <c r="Y589" s="11" t="str">
        <f>VLOOKUP(Z589,主线配置!H:I,2,FALSE)</f>
        <v>小蘑菇</v>
      </c>
      <c r="Z589" s="11">
        <f t="shared" si="371"/>
        <v>585</v>
      </c>
    </row>
    <row r="590" spans="1:26" s="11" customFormat="1" x14ac:dyDescent="0.15">
      <c r="A590" s="19">
        <f t="shared" si="360"/>
        <v>1000586</v>
      </c>
      <c r="B590" s="19">
        <f t="shared" ref="B590:E590" si="384">B589</f>
        <v>0</v>
      </c>
      <c r="C590" s="19">
        <f t="shared" si="384"/>
        <v>0</v>
      </c>
      <c r="D590" s="19">
        <f t="shared" si="384"/>
        <v>0</v>
      </c>
      <c r="E590" s="19">
        <f t="shared" si="384"/>
        <v>0</v>
      </c>
      <c r="F590" s="19">
        <f>VLOOKUP(Z590,主线配置!H:N,6,FALSE)</f>
        <v>28602</v>
      </c>
      <c r="G590" s="19">
        <f>VLOOKUP(Z590,主线配置!H:N,4,FALSE)</f>
        <v>26815</v>
      </c>
      <c r="H590" s="19">
        <f t="shared" si="358"/>
        <v>0</v>
      </c>
      <c r="I590" s="19">
        <f>VLOOKUP(Z590,主线配置!H:N,5,FALSE)</f>
        <v>22346</v>
      </c>
      <c r="J590" s="19">
        <f t="shared" ref="J590:V590" si="385">J589</f>
        <v>0</v>
      </c>
      <c r="K590" s="19">
        <f t="shared" si="385"/>
        <v>100</v>
      </c>
      <c r="L590" s="19">
        <f t="shared" si="385"/>
        <v>0</v>
      </c>
      <c r="M590" s="19">
        <f t="shared" si="385"/>
        <v>0</v>
      </c>
      <c r="N590" s="19">
        <f t="shared" si="385"/>
        <v>95</v>
      </c>
      <c r="O590" s="19">
        <f t="shared" si="385"/>
        <v>0</v>
      </c>
      <c r="P590" s="19">
        <f t="shared" si="385"/>
        <v>0</v>
      </c>
      <c r="Q590" s="19">
        <f t="shared" si="385"/>
        <v>0</v>
      </c>
      <c r="R590" s="19">
        <f t="shared" si="385"/>
        <v>0</v>
      </c>
      <c r="S590" s="19">
        <f t="shared" si="385"/>
        <v>0</v>
      </c>
      <c r="T590" s="19">
        <f t="shared" si="385"/>
        <v>0</v>
      </c>
      <c r="U590" s="19">
        <f t="shared" si="385"/>
        <v>0</v>
      </c>
      <c r="V590" s="19">
        <f t="shared" si="385"/>
        <v>0</v>
      </c>
      <c r="W590" s="19">
        <f>VLOOKUP(Z590,主线配置!F:G,2,FALSE)</f>
        <v>1000586</v>
      </c>
      <c r="X590" s="19">
        <f>VLOOKUP(Z590,主线配置!H:J,3,FALSE)</f>
        <v>48</v>
      </c>
      <c r="Y590" s="11" t="str">
        <f>VLOOKUP(Z590,主线配置!H:I,2,FALSE)</f>
        <v>黄蜂怪</v>
      </c>
      <c r="Z590" s="11">
        <f t="shared" si="371"/>
        <v>586</v>
      </c>
    </row>
    <row r="591" spans="1:26" s="11" customFormat="1" x14ac:dyDescent="0.15">
      <c r="A591" s="19">
        <f t="shared" si="360"/>
        <v>1000587</v>
      </c>
      <c r="B591" s="19">
        <f t="shared" ref="B591:E591" si="386">B590</f>
        <v>0</v>
      </c>
      <c r="C591" s="19">
        <f t="shared" si="386"/>
        <v>0</v>
      </c>
      <c r="D591" s="19">
        <f t="shared" si="386"/>
        <v>0</v>
      </c>
      <c r="E591" s="19">
        <f t="shared" si="386"/>
        <v>0</v>
      </c>
      <c r="F591" s="19">
        <f>VLOOKUP(Z591,主线配置!H:N,6,FALSE)</f>
        <v>44004</v>
      </c>
      <c r="G591" s="19">
        <f>VLOOKUP(Z591,主线配置!H:N,4,FALSE)</f>
        <v>18994</v>
      </c>
      <c r="H591" s="19">
        <f t="shared" si="358"/>
        <v>0</v>
      </c>
      <c r="I591" s="19">
        <f>VLOOKUP(Z591,主线配置!H:N,5,FALSE)</f>
        <v>22346</v>
      </c>
      <c r="J591" s="19">
        <f t="shared" ref="J591:V591" si="387">J590</f>
        <v>0</v>
      </c>
      <c r="K591" s="19">
        <f t="shared" si="387"/>
        <v>100</v>
      </c>
      <c r="L591" s="19">
        <f t="shared" si="387"/>
        <v>0</v>
      </c>
      <c r="M591" s="19">
        <f t="shared" si="387"/>
        <v>0</v>
      </c>
      <c r="N591" s="19">
        <f t="shared" si="387"/>
        <v>95</v>
      </c>
      <c r="O591" s="19">
        <f t="shared" si="387"/>
        <v>0</v>
      </c>
      <c r="P591" s="19">
        <f t="shared" si="387"/>
        <v>0</v>
      </c>
      <c r="Q591" s="19">
        <f t="shared" si="387"/>
        <v>0</v>
      </c>
      <c r="R591" s="19">
        <f t="shared" si="387"/>
        <v>0</v>
      </c>
      <c r="S591" s="19">
        <f t="shared" si="387"/>
        <v>0</v>
      </c>
      <c r="T591" s="19">
        <f t="shared" si="387"/>
        <v>0</v>
      </c>
      <c r="U591" s="19">
        <f t="shared" si="387"/>
        <v>0</v>
      </c>
      <c r="V591" s="19">
        <f t="shared" si="387"/>
        <v>0</v>
      </c>
      <c r="W591" s="19">
        <f>VLOOKUP(Z591,主线配置!F:G,2,FALSE)</f>
        <v>1000587</v>
      </c>
      <c r="X591" s="19">
        <f>VLOOKUP(Z591,主线配置!H:J,3,FALSE)</f>
        <v>48</v>
      </c>
      <c r="Y591" s="11" t="str">
        <f>VLOOKUP(Z591,主线配置!H:I,2,FALSE)</f>
        <v>甲虫精</v>
      </c>
      <c r="Z591" s="11">
        <f t="shared" si="371"/>
        <v>587</v>
      </c>
    </row>
    <row r="592" spans="1:26" s="11" customFormat="1" x14ac:dyDescent="0.15">
      <c r="A592" s="19">
        <f t="shared" si="360"/>
        <v>1000588</v>
      </c>
      <c r="B592" s="19">
        <f t="shared" ref="B592:E592" si="388">B591</f>
        <v>0</v>
      </c>
      <c r="C592" s="19">
        <f t="shared" si="388"/>
        <v>0</v>
      </c>
      <c r="D592" s="19">
        <f t="shared" si="388"/>
        <v>0</v>
      </c>
      <c r="E592" s="19">
        <f t="shared" si="388"/>
        <v>0</v>
      </c>
      <c r="F592" s="19">
        <f>VLOOKUP(Z592,主线配置!H:N,6,FALSE)</f>
        <v>44004</v>
      </c>
      <c r="G592" s="19">
        <f>VLOOKUP(Z592,主线配置!H:N,4,FALSE)</f>
        <v>18994</v>
      </c>
      <c r="H592" s="19">
        <f t="shared" si="358"/>
        <v>0</v>
      </c>
      <c r="I592" s="19">
        <f>VLOOKUP(Z592,主线配置!H:N,5,FALSE)</f>
        <v>22346</v>
      </c>
      <c r="J592" s="19">
        <f t="shared" ref="J592:V592" si="389">J591</f>
        <v>0</v>
      </c>
      <c r="K592" s="19">
        <f t="shared" si="389"/>
        <v>100</v>
      </c>
      <c r="L592" s="19">
        <f t="shared" si="389"/>
        <v>0</v>
      </c>
      <c r="M592" s="19">
        <f t="shared" si="389"/>
        <v>0</v>
      </c>
      <c r="N592" s="19">
        <f t="shared" si="389"/>
        <v>95</v>
      </c>
      <c r="O592" s="19">
        <f t="shared" si="389"/>
        <v>0</v>
      </c>
      <c r="P592" s="19">
        <f t="shared" si="389"/>
        <v>0</v>
      </c>
      <c r="Q592" s="19">
        <f t="shared" si="389"/>
        <v>0</v>
      </c>
      <c r="R592" s="19">
        <f t="shared" si="389"/>
        <v>0</v>
      </c>
      <c r="S592" s="19">
        <f t="shared" si="389"/>
        <v>0</v>
      </c>
      <c r="T592" s="19">
        <f t="shared" si="389"/>
        <v>0</v>
      </c>
      <c r="U592" s="19">
        <f t="shared" si="389"/>
        <v>0</v>
      </c>
      <c r="V592" s="19">
        <f t="shared" si="389"/>
        <v>0</v>
      </c>
      <c r="W592" s="19">
        <f>VLOOKUP(Z592,主线配置!F:G,2,FALSE)</f>
        <v>1000588</v>
      </c>
      <c r="X592" s="19">
        <f>VLOOKUP(Z592,主线配置!H:J,3,FALSE)</f>
        <v>48</v>
      </c>
      <c r="Y592" s="11" t="str">
        <f>VLOOKUP(Z592,主线配置!H:I,2,FALSE)</f>
        <v>甲虫精</v>
      </c>
      <c r="Z592" s="11">
        <f t="shared" si="371"/>
        <v>588</v>
      </c>
    </row>
    <row r="593" spans="1:26" s="11" customFormat="1" x14ac:dyDescent="0.15">
      <c r="A593" s="19">
        <f t="shared" si="360"/>
        <v>1000589</v>
      </c>
      <c r="B593" s="19">
        <f t="shared" ref="B593:E593" si="390">B592</f>
        <v>0</v>
      </c>
      <c r="C593" s="19">
        <f t="shared" si="390"/>
        <v>0</v>
      </c>
      <c r="D593" s="19">
        <f t="shared" si="390"/>
        <v>0</v>
      </c>
      <c r="E593" s="19">
        <f t="shared" si="390"/>
        <v>0</v>
      </c>
      <c r="F593" s="19">
        <f>VLOOKUP(Z593,主线配置!H:N,6,FALSE)</f>
        <v>30033</v>
      </c>
      <c r="G593" s="19">
        <f>VLOOKUP(Z593,主线配置!H:N,4,FALSE)</f>
        <v>26815</v>
      </c>
      <c r="H593" s="19">
        <f t="shared" si="358"/>
        <v>0</v>
      </c>
      <c r="I593" s="19">
        <f>VLOOKUP(Z593,主线配置!H:N,5,FALSE)</f>
        <v>17876</v>
      </c>
      <c r="J593" s="19">
        <f t="shared" ref="J593:V593" si="391">J592</f>
        <v>0</v>
      </c>
      <c r="K593" s="19">
        <f t="shared" si="391"/>
        <v>100</v>
      </c>
      <c r="L593" s="19">
        <f t="shared" si="391"/>
        <v>0</v>
      </c>
      <c r="M593" s="19">
        <f t="shared" si="391"/>
        <v>0</v>
      </c>
      <c r="N593" s="19">
        <f t="shared" si="391"/>
        <v>95</v>
      </c>
      <c r="O593" s="19">
        <f t="shared" si="391"/>
        <v>0</v>
      </c>
      <c r="P593" s="19">
        <f t="shared" si="391"/>
        <v>0</v>
      </c>
      <c r="Q593" s="19">
        <f t="shared" si="391"/>
        <v>0</v>
      </c>
      <c r="R593" s="19">
        <f t="shared" si="391"/>
        <v>0</v>
      </c>
      <c r="S593" s="19">
        <f t="shared" si="391"/>
        <v>0</v>
      </c>
      <c r="T593" s="19">
        <f t="shared" si="391"/>
        <v>0</v>
      </c>
      <c r="U593" s="19">
        <f t="shared" si="391"/>
        <v>0</v>
      </c>
      <c r="V593" s="19">
        <f t="shared" si="391"/>
        <v>0</v>
      </c>
      <c r="W593" s="19">
        <f>VLOOKUP(Z593,主线配置!F:G,2,FALSE)</f>
        <v>1000589</v>
      </c>
      <c r="X593" s="19">
        <f>VLOOKUP(Z593,主线配置!H:J,3,FALSE)</f>
        <v>48</v>
      </c>
      <c r="Y593" s="11" t="str">
        <f>VLOOKUP(Z593,主线配置!H:I,2,FALSE)</f>
        <v>食人花</v>
      </c>
      <c r="Z593" s="11">
        <f t="shared" si="371"/>
        <v>589</v>
      </c>
    </row>
    <row r="594" spans="1:26" s="11" customFormat="1" x14ac:dyDescent="0.15">
      <c r="A594" s="19">
        <f t="shared" si="360"/>
        <v>1000590</v>
      </c>
      <c r="B594" s="19">
        <f t="shared" ref="B594:E594" si="392">B593</f>
        <v>0</v>
      </c>
      <c r="C594" s="19">
        <f t="shared" si="392"/>
        <v>0</v>
      </c>
      <c r="D594" s="19">
        <f t="shared" si="392"/>
        <v>0</v>
      </c>
      <c r="E594" s="19">
        <f t="shared" si="392"/>
        <v>0</v>
      </c>
      <c r="F594" s="19">
        <f>VLOOKUP(Z594,主线配置!H:N,6,FALSE)</f>
        <v>28602</v>
      </c>
      <c r="G594" s="19">
        <f>VLOOKUP(Z594,主线配置!H:N,4,FALSE)</f>
        <v>26815</v>
      </c>
      <c r="H594" s="19">
        <f t="shared" si="358"/>
        <v>0</v>
      </c>
      <c r="I594" s="19">
        <f>VLOOKUP(Z594,主线配置!H:N,5,FALSE)</f>
        <v>22346</v>
      </c>
      <c r="J594" s="19">
        <f t="shared" ref="J594:V594" si="393">J593</f>
        <v>0</v>
      </c>
      <c r="K594" s="19">
        <f t="shared" si="393"/>
        <v>100</v>
      </c>
      <c r="L594" s="19">
        <f t="shared" si="393"/>
        <v>0</v>
      </c>
      <c r="M594" s="19">
        <f t="shared" si="393"/>
        <v>0</v>
      </c>
      <c r="N594" s="19">
        <f t="shared" si="393"/>
        <v>95</v>
      </c>
      <c r="O594" s="19">
        <f t="shared" si="393"/>
        <v>0</v>
      </c>
      <c r="P594" s="19">
        <f t="shared" si="393"/>
        <v>0</v>
      </c>
      <c r="Q594" s="19">
        <f t="shared" si="393"/>
        <v>0</v>
      </c>
      <c r="R594" s="19">
        <f t="shared" si="393"/>
        <v>0</v>
      </c>
      <c r="S594" s="19">
        <f t="shared" si="393"/>
        <v>0</v>
      </c>
      <c r="T594" s="19">
        <f t="shared" si="393"/>
        <v>0</v>
      </c>
      <c r="U594" s="19">
        <f t="shared" si="393"/>
        <v>0</v>
      </c>
      <c r="V594" s="19">
        <f t="shared" si="393"/>
        <v>0</v>
      </c>
      <c r="W594" s="19">
        <f>VLOOKUP(Z594,主线配置!F:G,2,FALSE)</f>
        <v>1000590</v>
      </c>
      <c r="X594" s="19">
        <f>VLOOKUP(Z594,主线配置!H:J,3,FALSE)</f>
        <v>48</v>
      </c>
      <c r="Y594" s="11" t="str">
        <f>VLOOKUP(Z594,主线配置!H:I,2,FALSE)</f>
        <v>黄蜂怪</v>
      </c>
      <c r="Z594" s="11">
        <f t="shared" si="371"/>
        <v>590</v>
      </c>
    </row>
    <row r="595" spans="1:26" s="11" customFormat="1" x14ac:dyDescent="0.15">
      <c r="A595" s="19">
        <f t="shared" si="360"/>
        <v>1000591</v>
      </c>
      <c r="B595" s="19">
        <f t="shared" ref="B595:E595" si="394">B594</f>
        <v>0</v>
      </c>
      <c r="C595" s="19">
        <f t="shared" si="394"/>
        <v>0</v>
      </c>
      <c r="D595" s="19">
        <f t="shared" si="394"/>
        <v>0</v>
      </c>
      <c r="E595" s="19">
        <f t="shared" si="394"/>
        <v>0</v>
      </c>
      <c r="F595" s="19">
        <f>VLOOKUP(Z595,主线配置!H:N,6,FALSE)</f>
        <v>35753</v>
      </c>
      <c r="G595" s="19">
        <f>VLOOKUP(Z595,主线配置!H:N,4,FALSE)</f>
        <v>22346</v>
      </c>
      <c r="H595" s="19">
        <f t="shared" si="358"/>
        <v>0</v>
      </c>
      <c r="I595" s="19">
        <f>VLOOKUP(Z595,主线配置!H:N,5,FALSE)</f>
        <v>22346</v>
      </c>
      <c r="J595" s="19">
        <f t="shared" ref="J595:V595" si="395">J594</f>
        <v>0</v>
      </c>
      <c r="K595" s="19">
        <f t="shared" si="395"/>
        <v>100</v>
      </c>
      <c r="L595" s="19">
        <f t="shared" si="395"/>
        <v>0</v>
      </c>
      <c r="M595" s="19">
        <f t="shared" si="395"/>
        <v>0</v>
      </c>
      <c r="N595" s="19">
        <f t="shared" si="395"/>
        <v>95</v>
      </c>
      <c r="O595" s="19">
        <f t="shared" si="395"/>
        <v>0</v>
      </c>
      <c r="P595" s="19">
        <f t="shared" si="395"/>
        <v>0</v>
      </c>
      <c r="Q595" s="19">
        <f t="shared" si="395"/>
        <v>0</v>
      </c>
      <c r="R595" s="19">
        <f t="shared" si="395"/>
        <v>0</v>
      </c>
      <c r="S595" s="19">
        <f t="shared" si="395"/>
        <v>0</v>
      </c>
      <c r="T595" s="19">
        <f t="shared" si="395"/>
        <v>0</v>
      </c>
      <c r="U595" s="19">
        <f t="shared" si="395"/>
        <v>0</v>
      </c>
      <c r="V595" s="19">
        <f t="shared" si="395"/>
        <v>0</v>
      </c>
      <c r="W595" s="19">
        <f>VLOOKUP(Z595,主线配置!F:G,2,FALSE)</f>
        <v>1000591</v>
      </c>
      <c r="X595" s="19">
        <f>VLOOKUP(Z595,主线配置!H:J,3,FALSE)</f>
        <v>48</v>
      </c>
      <c r="Y595" s="11" t="str">
        <f>VLOOKUP(Z595,主线配置!H:I,2,FALSE)</f>
        <v>小花精</v>
      </c>
      <c r="Z595" s="11">
        <f t="shared" si="371"/>
        <v>591</v>
      </c>
    </row>
    <row r="596" spans="1:26" s="11" customFormat="1" x14ac:dyDescent="0.15">
      <c r="A596" s="19">
        <f t="shared" si="360"/>
        <v>1000592</v>
      </c>
      <c r="B596" s="19">
        <f t="shared" ref="B596:E596" si="396">B595</f>
        <v>0</v>
      </c>
      <c r="C596" s="19">
        <f t="shared" si="396"/>
        <v>0</v>
      </c>
      <c r="D596" s="19">
        <f t="shared" si="396"/>
        <v>0</v>
      </c>
      <c r="E596" s="19">
        <f t="shared" si="396"/>
        <v>0</v>
      </c>
      <c r="F596" s="19">
        <f>VLOOKUP(Z596,主线配置!H:N,6,FALSE)</f>
        <v>35753</v>
      </c>
      <c r="G596" s="19">
        <f>VLOOKUP(Z596,主线配置!H:N,4,FALSE)</f>
        <v>22346</v>
      </c>
      <c r="H596" s="19">
        <f t="shared" si="358"/>
        <v>0</v>
      </c>
      <c r="I596" s="19">
        <f>VLOOKUP(Z596,主线配置!H:N,5,FALSE)</f>
        <v>22346</v>
      </c>
      <c r="J596" s="19">
        <f t="shared" ref="J596:V596" si="397">J595</f>
        <v>0</v>
      </c>
      <c r="K596" s="19">
        <f t="shared" si="397"/>
        <v>100</v>
      </c>
      <c r="L596" s="19">
        <f t="shared" si="397"/>
        <v>0</v>
      </c>
      <c r="M596" s="19">
        <f t="shared" si="397"/>
        <v>0</v>
      </c>
      <c r="N596" s="19">
        <f t="shared" si="397"/>
        <v>95</v>
      </c>
      <c r="O596" s="19">
        <f t="shared" si="397"/>
        <v>0</v>
      </c>
      <c r="P596" s="19">
        <f t="shared" si="397"/>
        <v>0</v>
      </c>
      <c r="Q596" s="19">
        <f t="shared" si="397"/>
        <v>0</v>
      </c>
      <c r="R596" s="19">
        <f t="shared" si="397"/>
        <v>0</v>
      </c>
      <c r="S596" s="19">
        <f t="shared" si="397"/>
        <v>0</v>
      </c>
      <c r="T596" s="19">
        <f t="shared" si="397"/>
        <v>0</v>
      </c>
      <c r="U596" s="19">
        <f t="shared" si="397"/>
        <v>0</v>
      </c>
      <c r="V596" s="19">
        <f t="shared" si="397"/>
        <v>0</v>
      </c>
      <c r="W596" s="19">
        <f>VLOOKUP(Z596,主线配置!F:G,2,FALSE)</f>
        <v>1000592</v>
      </c>
      <c r="X596" s="19">
        <f>VLOOKUP(Z596,主线配置!H:J,3,FALSE)</f>
        <v>48</v>
      </c>
      <c r="Y596" s="11" t="str">
        <f>VLOOKUP(Z596,主线配置!H:I,2,FALSE)</f>
        <v>小蘑菇</v>
      </c>
      <c r="Z596" s="11">
        <f t="shared" si="371"/>
        <v>592</v>
      </c>
    </row>
    <row r="597" spans="1:26" s="11" customFormat="1" x14ac:dyDescent="0.15">
      <c r="A597" s="19">
        <f t="shared" si="360"/>
        <v>1000593</v>
      </c>
      <c r="B597" s="19">
        <f t="shared" ref="B597:E597" si="398">B596</f>
        <v>0</v>
      </c>
      <c r="C597" s="19">
        <f t="shared" si="398"/>
        <v>0</v>
      </c>
      <c r="D597" s="19">
        <f t="shared" si="398"/>
        <v>0</v>
      </c>
      <c r="E597" s="19">
        <f t="shared" si="398"/>
        <v>0</v>
      </c>
      <c r="F597" s="19">
        <f>VLOOKUP(Z597,主线配置!H:N,6,FALSE)</f>
        <v>35753</v>
      </c>
      <c r="G597" s="19">
        <f>VLOOKUP(Z597,主线配置!H:N,4,FALSE)</f>
        <v>22346</v>
      </c>
      <c r="H597" s="19">
        <f t="shared" si="358"/>
        <v>0</v>
      </c>
      <c r="I597" s="19">
        <f>VLOOKUP(Z597,主线配置!H:N,5,FALSE)</f>
        <v>22346</v>
      </c>
      <c r="J597" s="19">
        <f t="shared" ref="J597:V597" si="399">J596</f>
        <v>0</v>
      </c>
      <c r="K597" s="19">
        <f t="shared" si="399"/>
        <v>100</v>
      </c>
      <c r="L597" s="19">
        <f t="shared" si="399"/>
        <v>0</v>
      </c>
      <c r="M597" s="19">
        <f t="shared" si="399"/>
        <v>0</v>
      </c>
      <c r="N597" s="19">
        <f t="shared" si="399"/>
        <v>95</v>
      </c>
      <c r="O597" s="19">
        <f t="shared" si="399"/>
        <v>0</v>
      </c>
      <c r="P597" s="19">
        <f t="shared" si="399"/>
        <v>0</v>
      </c>
      <c r="Q597" s="19">
        <f t="shared" si="399"/>
        <v>0</v>
      </c>
      <c r="R597" s="19">
        <f t="shared" si="399"/>
        <v>0</v>
      </c>
      <c r="S597" s="19">
        <f t="shared" si="399"/>
        <v>0</v>
      </c>
      <c r="T597" s="19">
        <f t="shared" si="399"/>
        <v>0</v>
      </c>
      <c r="U597" s="19">
        <f t="shared" si="399"/>
        <v>0</v>
      </c>
      <c r="V597" s="19">
        <f t="shared" si="399"/>
        <v>0</v>
      </c>
      <c r="W597" s="19">
        <f>VLOOKUP(Z597,主线配置!F:G,2,FALSE)</f>
        <v>1000593</v>
      </c>
      <c r="X597" s="19">
        <f>VLOOKUP(Z597,主线配置!H:J,3,FALSE)</f>
        <v>48</v>
      </c>
      <c r="Y597" s="11" t="str">
        <f>VLOOKUP(Z597,主线配置!H:I,2,FALSE)</f>
        <v>小蘑菇</v>
      </c>
      <c r="Z597" s="11">
        <f t="shared" si="371"/>
        <v>593</v>
      </c>
    </row>
    <row r="598" spans="1:26" s="11" customFormat="1" x14ac:dyDescent="0.15">
      <c r="A598" s="19">
        <f t="shared" si="360"/>
        <v>1000594</v>
      </c>
      <c r="B598" s="19">
        <f t="shared" ref="B598:E598" si="400">B597</f>
        <v>0</v>
      </c>
      <c r="C598" s="19">
        <f t="shared" si="400"/>
        <v>0</v>
      </c>
      <c r="D598" s="19">
        <f t="shared" si="400"/>
        <v>0</v>
      </c>
      <c r="E598" s="19">
        <f t="shared" si="400"/>
        <v>0</v>
      </c>
      <c r="F598" s="19">
        <f>VLOOKUP(Z598,主线配置!H:N,6,FALSE)</f>
        <v>35753</v>
      </c>
      <c r="G598" s="19">
        <f>VLOOKUP(Z598,主线配置!H:N,4,FALSE)</f>
        <v>22346</v>
      </c>
      <c r="H598" s="19">
        <f t="shared" si="358"/>
        <v>0</v>
      </c>
      <c r="I598" s="19">
        <f>VLOOKUP(Z598,主线配置!H:N,5,FALSE)</f>
        <v>22346</v>
      </c>
      <c r="J598" s="19">
        <f t="shared" ref="J598:V598" si="401">J597</f>
        <v>0</v>
      </c>
      <c r="K598" s="19">
        <f t="shared" si="401"/>
        <v>100</v>
      </c>
      <c r="L598" s="19">
        <f t="shared" si="401"/>
        <v>0</v>
      </c>
      <c r="M598" s="19">
        <f t="shared" si="401"/>
        <v>0</v>
      </c>
      <c r="N598" s="19">
        <f t="shared" si="401"/>
        <v>95</v>
      </c>
      <c r="O598" s="19">
        <f t="shared" si="401"/>
        <v>0</v>
      </c>
      <c r="P598" s="19">
        <f t="shared" si="401"/>
        <v>0</v>
      </c>
      <c r="Q598" s="19">
        <f t="shared" si="401"/>
        <v>0</v>
      </c>
      <c r="R598" s="19">
        <f t="shared" si="401"/>
        <v>0</v>
      </c>
      <c r="S598" s="19">
        <f t="shared" si="401"/>
        <v>0</v>
      </c>
      <c r="T598" s="19">
        <f t="shared" si="401"/>
        <v>0</v>
      </c>
      <c r="U598" s="19">
        <f t="shared" si="401"/>
        <v>0</v>
      </c>
      <c r="V598" s="19">
        <f t="shared" si="401"/>
        <v>0</v>
      </c>
      <c r="W598" s="19">
        <f>VLOOKUP(Z598,主线配置!F:G,2,FALSE)</f>
        <v>1000594</v>
      </c>
      <c r="X598" s="19">
        <f>VLOOKUP(Z598,主线配置!H:J,3,FALSE)</f>
        <v>48</v>
      </c>
      <c r="Y598" s="11" t="str">
        <f>VLOOKUP(Z598,主线配置!H:I,2,FALSE)</f>
        <v>小蘑菇</v>
      </c>
      <c r="Z598" s="11">
        <f t="shared" si="371"/>
        <v>594</v>
      </c>
    </row>
    <row r="599" spans="1:26" s="11" customFormat="1" x14ac:dyDescent="0.15">
      <c r="A599" s="19">
        <f t="shared" si="360"/>
        <v>1000595</v>
      </c>
      <c r="B599" s="19">
        <f t="shared" ref="B599:E599" si="402">B598</f>
        <v>0</v>
      </c>
      <c r="C599" s="19">
        <f t="shared" si="402"/>
        <v>0</v>
      </c>
      <c r="D599" s="19">
        <f t="shared" si="402"/>
        <v>0</v>
      </c>
      <c r="E599" s="19">
        <f t="shared" si="402"/>
        <v>0</v>
      </c>
      <c r="F599" s="19">
        <f>VLOOKUP(Z599,主线配置!H:N,6,FALSE)</f>
        <v>28602</v>
      </c>
      <c r="G599" s="19">
        <f>VLOOKUP(Z599,主线配置!H:N,4,FALSE)</f>
        <v>26815</v>
      </c>
      <c r="H599" s="19">
        <f t="shared" si="358"/>
        <v>0</v>
      </c>
      <c r="I599" s="19">
        <f>VLOOKUP(Z599,主线配置!H:N,5,FALSE)</f>
        <v>22346</v>
      </c>
      <c r="J599" s="19">
        <f t="shared" ref="J599:V599" si="403">J598</f>
        <v>0</v>
      </c>
      <c r="K599" s="19">
        <f t="shared" si="403"/>
        <v>100</v>
      </c>
      <c r="L599" s="19">
        <f t="shared" si="403"/>
        <v>0</v>
      </c>
      <c r="M599" s="19">
        <f t="shared" si="403"/>
        <v>0</v>
      </c>
      <c r="N599" s="19">
        <f t="shared" si="403"/>
        <v>95</v>
      </c>
      <c r="O599" s="19">
        <f t="shared" si="403"/>
        <v>0</v>
      </c>
      <c r="P599" s="19">
        <f t="shared" si="403"/>
        <v>0</v>
      </c>
      <c r="Q599" s="19">
        <f t="shared" si="403"/>
        <v>0</v>
      </c>
      <c r="R599" s="19">
        <f t="shared" si="403"/>
        <v>0</v>
      </c>
      <c r="S599" s="19">
        <f t="shared" si="403"/>
        <v>0</v>
      </c>
      <c r="T599" s="19">
        <f t="shared" si="403"/>
        <v>0</v>
      </c>
      <c r="U599" s="19">
        <f t="shared" si="403"/>
        <v>0</v>
      </c>
      <c r="V599" s="19">
        <f t="shared" si="403"/>
        <v>0</v>
      </c>
      <c r="W599" s="19">
        <f>VLOOKUP(Z599,主线配置!F:G,2,FALSE)</f>
        <v>1000595</v>
      </c>
      <c r="X599" s="19">
        <f>VLOOKUP(Z599,主线配置!H:J,3,FALSE)</f>
        <v>48</v>
      </c>
      <c r="Y599" s="11" t="str">
        <f>VLOOKUP(Z599,主线配置!H:I,2,FALSE)</f>
        <v>黄蜂怪</v>
      </c>
      <c r="Z599" s="11">
        <f t="shared" si="371"/>
        <v>595</v>
      </c>
    </row>
    <row r="600" spans="1:26" s="11" customFormat="1" x14ac:dyDescent="0.15">
      <c r="A600" s="19">
        <f t="shared" si="360"/>
        <v>1000596</v>
      </c>
      <c r="B600" s="19">
        <f t="shared" ref="B600:E600" si="404">B599</f>
        <v>0</v>
      </c>
      <c r="C600" s="19">
        <f t="shared" si="404"/>
        <v>0</v>
      </c>
      <c r="D600" s="19">
        <f t="shared" si="404"/>
        <v>0</v>
      </c>
      <c r="E600" s="19">
        <f t="shared" si="404"/>
        <v>0</v>
      </c>
      <c r="F600" s="19">
        <f>VLOOKUP(Z600,主线配置!H:N,6,FALSE)</f>
        <v>31780</v>
      </c>
      <c r="G600" s="19">
        <f>VLOOKUP(Z600,主线配置!H:N,4,FALSE)</f>
        <v>24580</v>
      </c>
      <c r="H600" s="19">
        <f t="shared" si="358"/>
        <v>0</v>
      </c>
      <c r="I600" s="19">
        <f>VLOOKUP(Z600,主线配置!H:N,5,FALSE)</f>
        <v>22346</v>
      </c>
      <c r="J600" s="19">
        <f t="shared" ref="J600:V600" si="405">J599</f>
        <v>0</v>
      </c>
      <c r="K600" s="19">
        <f t="shared" si="405"/>
        <v>100</v>
      </c>
      <c r="L600" s="19">
        <f t="shared" si="405"/>
        <v>0</v>
      </c>
      <c r="M600" s="19">
        <f t="shared" si="405"/>
        <v>0</v>
      </c>
      <c r="N600" s="19">
        <f t="shared" si="405"/>
        <v>95</v>
      </c>
      <c r="O600" s="19">
        <f t="shared" si="405"/>
        <v>0</v>
      </c>
      <c r="P600" s="19">
        <f t="shared" si="405"/>
        <v>0</v>
      </c>
      <c r="Q600" s="19">
        <f t="shared" si="405"/>
        <v>0</v>
      </c>
      <c r="R600" s="19">
        <f t="shared" si="405"/>
        <v>0</v>
      </c>
      <c r="S600" s="19">
        <f t="shared" si="405"/>
        <v>0</v>
      </c>
      <c r="T600" s="19">
        <f t="shared" si="405"/>
        <v>0</v>
      </c>
      <c r="U600" s="19">
        <f t="shared" si="405"/>
        <v>0</v>
      </c>
      <c r="V600" s="19">
        <f t="shared" si="405"/>
        <v>0</v>
      </c>
      <c r="W600" s="19">
        <f>VLOOKUP(Z600,主线配置!F:G,2,FALSE)</f>
        <v>1000596</v>
      </c>
      <c r="X600" s="19">
        <f>VLOOKUP(Z600,主线配置!H:J,3,FALSE)</f>
        <v>48</v>
      </c>
      <c r="Y600" s="11" t="str">
        <f>VLOOKUP(Z600,主线配置!H:I,2,FALSE)</f>
        <v>毒蘑菇</v>
      </c>
      <c r="Z600" s="11">
        <f t="shared" si="371"/>
        <v>596</v>
      </c>
    </row>
    <row r="601" spans="1:26" s="11" customFormat="1" x14ac:dyDescent="0.15">
      <c r="A601" s="19">
        <f t="shared" si="360"/>
        <v>1000597</v>
      </c>
      <c r="B601" s="19">
        <f t="shared" ref="B601:E601" si="406">B600</f>
        <v>0</v>
      </c>
      <c r="C601" s="19">
        <f t="shared" si="406"/>
        <v>0</v>
      </c>
      <c r="D601" s="19">
        <f t="shared" si="406"/>
        <v>0</v>
      </c>
      <c r="E601" s="19">
        <f t="shared" si="406"/>
        <v>0</v>
      </c>
      <c r="F601" s="19">
        <f>VLOOKUP(Z601,主线配置!H:N,6,FALSE)</f>
        <v>35753</v>
      </c>
      <c r="G601" s="19">
        <f>VLOOKUP(Z601,主线配置!H:N,4,FALSE)</f>
        <v>22346</v>
      </c>
      <c r="H601" s="19">
        <f t="shared" si="358"/>
        <v>0</v>
      </c>
      <c r="I601" s="19">
        <f>VLOOKUP(Z601,主线配置!H:N,5,FALSE)</f>
        <v>22346</v>
      </c>
      <c r="J601" s="19">
        <f t="shared" ref="J601:V601" si="407">J600</f>
        <v>0</v>
      </c>
      <c r="K601" s="19">
        <f t="shared" si="407"/>
        <v>100</v>
      </c>
      <c r="L601" s="19">
        <f t="shared" si="407"/>
        <v>0</v>
      </c>
      <c r="M601" s="19">
        <f t="shared" si="407"/>
        <v>0</v>
      </c>
      <c r="N601" s="19">
        <f t="shared" si="407"/>
        <v>95</v>
      </c>
      <c r="O601" s="19">
        <f t="shared" si="407"/>
        <v>0</v>
      </c>
      <c r="P601" s="19">
        <f t="shared" si="407"/>
        <v>0</v>
      </c>
      <c r="Q601" s="19">
        <f t="shared" si="407"/>
        <v>0</v>
      </c>
      <c r="R601" s="19">
        <f t="shared" si="407"/>
        <v>0</v>
      </c>
      <c r="S601" s="19">
        <f t="shared" si="407"/>
        <v>0</v>
      </c>
      <c r="T601" s="19">
        <f t="shared" si="407"/>
        <v>0</v>
      </c>
      <c r="U601" s="19">
        <f t="shared" si="407"/>
        <v>0</v>
      </c>
      <c r="V601" s="19">
        <f t="shared" si="407"/>
        <v>0</v>
      </c>
      <c r="W601" s="19">
        <f>VLOOKUP(Z601,主线配置!F:G,2,FALSE)</f>
        <v>1000597</v>
      </c>
      <c r="X601" s="19">
        <f>VLOOKUP(Z601,主线配置!H:J,3,FALSE)</f>
        <v>48</v>
      </c>
      <c r="Y601" s="11" t="str">
        <f>VLOOKUP(Z601,主线配置!H:I,2,FALSE)</f>
        <v>小蘑菇</v>
      </c>
      <c r="Z601" s="11">
        <f t="shared" si="371"/>
        <v>597</v>
      </c>
    </row>
    <row r="602" spans="1:26" s="11" customFormat="1" x14ac:dyDescent="0.15">
      <c r="A602" s="19">
        <f t="shared" si="360"/>
        <v>1000598</v>
      </c>
      <c r="B602" s="19">
        <f t="shared" ref="B602:E602" si="408">B601</f>
        <v>0</v>
      </c>
      <c r="C602" s="19">
        <f t="shared" si="408"/>
        <v>0</v>
      </c>
      <c r="D602" s="19">
        <f t="shared" si="408"/>
        <v>0</v>
      </c>
      <c r="E602" s="19">
        <f t="shared" si="408"/>
        <v>0</v>
      </c>
      <c r="F602" s="19">
        <f>VLOOKUP(Z602,主线配置!H:N,6,FALSE)</f>
        <v>35753</v>
      </c>
      <c r="G602" s="19">
        <f>VLOOKUP(Z602,主线配置!H:N,4,FALSE)</f>
        <v>22346</v>
      </c>
      <c r="H602" s="19">
        <f t="shared" si="358"/>
        <v>0</v>
      </c>
      <c r="I602" s="19">
        <f>VLOOKUP(Z602,主线配置!H:N,5,FALSE)</f>
        <v>22346</v>
      </c>
      <c r="J602" s="19">
        <f t="shared" ref="J602:V602" si="409">J601</f>
        <v>0</v>
      </c>
      <c r="K602" s="19">
        <f t="shared" si="409"/>
        <v>100</v>
      </c>
      <c r="L602" s="19">
        <f t="shared" si="409"/>
        <v>0</v>
      </c>
      <c r="M602" s="19">
        <f t="shared" si="409"/>
        <v>0</v>
      </c>
      <c r="N602" s="19">
        <f t="shared" si="409"/>
        <v>95</v>
      </c>
      <c r="O602" s="19">
        <f t="shared" si="409"/>
        <v>0</v>
      </c>
      <c r="P602" s="19">
        <f t="shared" si="409"/>
        <v>0</v>
      </c>
      <c r="Q602" s="19">
        <f t="shared" si="409"/>
        <v>0</v>
      </c>
      <c r="R602" s="19">
        <f t="shared" si="409"/>
        <v>0</v>
      </c>
      <c r="S602" s="19">
        <f t="shared" si="409"/>
        <v>0</v>
      </c>
      <c r="T602" s="19">
        <f t="shared" si="409"/>
        <v>0</v>
      </c>
      <c r="U602" s="19">
        <f t="shared" si="409"/>
        <v>0</v>
      </c>
      <c r="V602" s="19">
        <f t="shared" si="409"/>
        <v>0</v>
      </c>
      <c r="W602" s="19">
        <f>VLOOKUP(Z602,主线配置!F:G,2,FALSE)</f>
        <v>1000598</v>
      </c>
      <c r="X602" s="19">
        <f>VLOOKUP(Z602,主线配置!H:J,3,FALSE)</f>
        <v>48</v>
      </c>
      <c r="Y602" s="11" t="str">
        <f>VLOOKUP(Z602,主线配置!H:I,2,FALSE)</f>
        <v>小蘑菇</v>
      </c>
      <c r="Z602" s="11">
        <f t="shared" si="371"/>
        <v>598</v>
      </c>
    </row>
    <row r="603" spans="1:26" s="11" customFormat="1" x14ac:dyDescent="0.15">
      <c r="A603" s="19">
        <f t="shared" si="360"/>
        <v>1000599</v>
      </c>
      <c r="B603" s="19">
        <f t="shared" ref="B603:E603" si="410">B602</f>
        <v>0</v>
      </c>
      <c r="C603" s="19">
        <f t="shared" si="410"/>
        <v>0</v>
      </c>
      <c r="D603" s="19">
        <f t="shared" si="410"/>
        <v>0</v>
      </c>
      <c r="E603" s="19">
        <f t="shared" si="410"/>
        <v>0</v>
      </c>
      <c r="F603" s="19">
        <f>VLOOKUP(Z603,主线配置!H:N,6,FALSE)</f>
        <v>47671</v>
      </c>
      <c r="G603" s="19">
        <f>VLOOKUP(Z603,主线配置!H:N,4,FALSE)</f>
        <v>17876</v>
      </c>
      <c r="H603" s="19">
        <f t="shared" si="358"/>
        <v>0</v>
      </c>
      <c r="I603" s="19">
        <f>VLOOKUP(Z603,主线配置!H:N,5,FALSE)</f>
        <v>22346</v>
      </c>
      <c r="J603" s="19">
        <f t="shared" ref="J603:V603" si="411">J602</f>
        <v>0</v>
      </c>
      <c r="K603" s="19">
        <f t="shared" si="411"/>
        <v>100</v>
      </c>
      <c r="L603" s="19">
        <f t="shared" si="411"/>
        <v>0</v>
      </c>
      <c r="M603" s="19">
        <f t="shared" si="411"/>
        <v>0</v>
      </c>
      <c r="N603" s="19">
        <f t="shared" si="411"/>
        <v>95</v>
      </c>
      <c r="O603" s="19">
        <f t="shared" si="411"/>
        <v>0</v>
      </c>
      <c r="P603" s="19">
        <f t="shared" si="411"/>
        <v>0</v>
      </c>
      <c r="Q603" s="19">
        <f t="shared" si="411"/>
        <v>0</v>
      </c>
      <c r="R603" s="19">
        <f t="shared" si="411"/>
        <v>0</v>
      </c>
      <c r="S603" s="19">
        <f t="shared" si="411"/>
        <v>0</v>
      </c>
      <c r="T603" s="19">
        <f t="shared" si="411"/>
        <v>0</v>
      </c>
      <c r="U603" s="19">
        <f t="shared" si="411"/>
        <v>0</v>
      </c>
      <c r="V603" s="19">
        <f t="shared" si="411"/>
        <v>0</v>
      </c>
      <c r="W603" s="19">
        <f>VLOOKUP(Z603,主线配置!F:G,2,FALSE)</f>
        <v>1000599</v>
      </c>
      <c r="X603" s="19">
        <f>VLOOKUP(Z603,主线配置!H:J,3,FALSE)</f>
        <v>48</v>
      </c>
      <c r="Y603" s="11" t="str">
        <f>VLOOKUP(Z603,主线配置!H:I,2,FALSE)</f>
        <v>树妖</v>
      </c>
      <c r="Z603" s="11">
        <f t="shared" si="371"/>
        <v>599</v>
      </c>
    </row>
    <row r="604" spans="1:26" s="11" customFormat="1" x14ac:dyDescent="0.15">
      <c r="A604" s="19">
        <f t="shared" si="360"/>
        <v>1000600</v>
      </c>
      <c r="B604" s="19">
        <f t="shared" ref="B604:E604" si="412">B603</f>
        <v>0</v>
      </c>
      <c r="C604" s="19">
        <f t="shared" si="412"/>
        <v>0</v>
      </c>
      <c r="D604" s="19">
        <f t="shared" si="412"/>
        <v>0</v>
      </c>
      <c r="E604" s="19">
        <f t="shared" si="412"/>
        <v>0</v>
      </c>
      <c r="F604" s="19">
        <f>VLOOKUP(Z604,主线配置!H:N,6,FALSE)</f>
        <v>30033</v>
      </c>
      <c r="G604" s="19">
        <f>VLOOKUP(Z604,主线配置!H:N,4,FALSE)</f>
        <v>26815</v>
      </c>
      <c r="H604" s="19">
        <f t="shared" si="358"/>
        <v>0</v>
      </c>
      <c r="I604" s="19">
        <f>VLOOKUP(Z604,主线配置!H:N,5,FALSE)</f>
        <v>17876</v>
      </c>
      <c r="J604" s="19">
        <f t="shared" ref="J604:V604" si="413">J603</f>
        <v>0</v>
      </c>
      <c r="K604" s="19">
        <f t="shared" si="413"/>
        <v>100</v>
      </c>
      <c r="L604" s="19">
        <f t="shared" si="413"/>
        <v>0</v>
      </c>
      <c r="M604" s="19">
        <f t="shared" si="413"/>
        <v>0</v>
      </c>
      <c r="N604" s="19">
        <f t="shared" si="413"/>
        <v>95</v>
      </c>
      <c r="O604" s="19">
        <f t="shared" si="413"/>
        <v>0</v>
      </c>
      <c r="P604" s="19">
        <f t="shared" si="413"/>
        <v>0</v>
      </c>
      <c r="Q604" s="19">
        <f t="shared" si="413"/>
        <v>0</v>
      </c>
      <c r="R604" s="19">
        <f t="shared" si="413"/>
        <v>0</v>
      </c>
      <c r="S604" s="19">
        <f t="shared" si="413"/>
        <v>0</v>
      </c>
      <c r="T604" s="19">
        <f t="shared" si="413"/>
        <v>0</v>
      </c>
      <c r="U604" s="19">
        <f t="shared" si="413"/>
        <v>0</v>
      </c>
      <c r="V604" s="19">
        <f t="shared" si="413"/>
        <v>0</v>
      </c>
      <c r="W604" s="19">
        <f>VLOOKUP(Z604,主线配置!F:G,2,FALSE)</f>
        <v>1000600</v>
      </c>
      <c r="X604" s="19">
        <f>VLOOKUP(Z604,主线配置!H:J,3,FALSE)</f>
        <v>48</v>
      </c>
      <c r="Y604" s="11" t="str">
        <f>VLOOKUP(Z604,主线配置!H:I,2,FALSE)</f>
        <v>食人花</v>
      </c>
      <c r="Z604" s="11">
        <f t="shared" si="371"/>
        <v>600</v>
      </c>
    </row>
    <row r="605" spans="1:26" s="11" customFormat="1" x14ac:dyDescent="0.15">
      <c r="A605" s="19">
        <f t="shared" si="360"/>
        <v>1000601</v>
      </c>
      <c r="B605" s="19">
        <f t="shared" ref="B605:E605" si="414">B604</f>
        <v>0</v>
      </c>
      <c r="C605" s="19">
        <f t="shared" si="414"/>
        <v>0</v>
      </c>
      <c r="D605" s="19">
        <f t="shared" si="414"/>
        <v>0</v>
      </c>
      <c r="E605" s="19">
        <f t="shared" si="414"/>
        <v>0</v>
      </c>
      <c r="F605" s="19">
        <f>VLOOKUP(Z605,主线配置!H:N,6,FALSE)</f>
        <v>30033</v>
      </c>
      <c r="G605" s="19">
        <f>VLOOKUP(Z605,主线配置!H:N,4,FALSE)</f>
        <v>26815</v>
      </c>
      <c r="H605" s="19">
        <f t="shared" si="358"/>
        <v>0</v>
      </c>
      <c r="I605" s="19">
        <f>VLOOKUP(Z605,主线配置!H:N,5,FALSE)</f>
        <v>17876</v>
      </c>
      <c r="J605" s="19">
        <f t="shared" ref="J605:V605" si="415">J604</f>
        <v>0</v>
      </c>
      <c r="K605" s="19">
        <f t="shared" si="415"/>
        <v>100</v>
      </c>
      <c r="L605" s="19">
        <f t="shared" si="415"/>
        <v>0</v>
      </c>
      <c r="M605" s="19">
        <f t="shared" si="415"/>
        <v>0</v>
      </c>
      <c r="N605" s="19">
        <f t="shared" si="415"/>
        <v>95</v>
      </c>
      <c r="O605" s="19">
        <f t="shared" si="415"/>
        <v>0</v>
      </c>
      <c r="P605" s="19">
        <f t="shared" si="415"/>
        <v>0</v>
      </c>
      <c r="Q605" s="19">
        <f t="shared" si="415"/>
        <v>0</v>
      </c>
      <c r="R605" s="19">
        <f t="shared" si="415"/>
        <v>0</v>
      </c>
      <c r="S605" s="19">
        <f t="shared" si="415"/>
        <v>0</v>
      </c>
      <c r="T605" s="19">
        <f t="shared" si="415"/>
        <v>0</v>
      </c>
      <c r="U605" s="19">
        <f t="shared" si="415"/>
        <v>0</v>
      </c>
      <c r="V605" s="19">
        <f t="shared" si="415"/>
        <v>0</v>
      </c>
      <c r="W605" s="19">
        <f>VLOOKUP(Z605,主线配置!F:G,2,FALSE)</f>
        <v>1000601</v>
      </c>
      <c r="X605" s="19">
        <f>VLOOKUP(Z605,主线配置!H:J,3,FALSE)</f>
        <v>48</v>
      </c>
      <c r="Y605" s="11" t="str">
        <f>VLOOKUP(Z605,主线配置!H:I,2,FALSE)</f>
        <v>食人花</v>
      </c>
      <c r="Z605" s="11">
        <f t="shared" si="371"/>
        <v>601</v>
      </c>
    </row>
    <row r="606" spans="1:26" s="11" customFormat="1" x14ac:dyDescent="0.15">
      <c r="A606" s="19">
        <f t="shared" si="360"/>
        <v>1000602</v>
      </c>
      <c r="B606" s="19">
        <f t="shared" ref="B606:E606" si="416">B605</f>
        <v>0</v>
      </c>
      <c r="C606" s="19">
        <f t="shared" si="416"/>
        <v>0</v>
      </c>
      <c r="D606" s="19">
        <f t="shared" si="416"/>
        <v>0</v>
      </c>
      <c r="E606" s="19">
        <f t="shared" si="416"/>
        <v>0</v>
      </c>
      <c r="F606" s="19">
        <f>VLOOKUP(Z606,主线配置!H:N,6,FALSE)</f>
        <v>44004</v>
      </c>
      <c r="G606" s="19">
        <f>VLOOKUP(Z606,主线配置!H:N,4,FALSE)</f>
        <v>18994</v>
      </c>
      <c r="H606" s="19">
        <f t="shared" si="358"/>
        <v>0</v>
      </c>
      <c r="I606" s="19">
        <f>VLOOKUP(Z606,主线配置!H:N,5,FALSE)</f>
        <v>22346</v>
      </c>
      <c r="J606" s="19">
        <f t="shared" ref="J606:V606" si="417">J605</f>
        <v>0</v>
      </c>
      <c r="K606" s="19">
        <f t="shared" si="417"/>
        <v>100</v>
      </c>
      <c r="L606" s="19">
        <f t="shared" si="417"/>
        <v>0</v>
      </c>
      <c r="M606" s="19">
        <f t="shared" si="417"/>
        <v>0</v>
      </c>
      <c r="N606" s="19">
        <f t="shared" si="417"/>
        <v>95</v>
      </c>
      <c r="O606" s="19">
        <f t="shared" si="417"/>
        <v>0</v>
      </c>
      <c r="P606" s="19">
        <f t="shared" si="417"/>
        <v>0</v>
      </c>
      <c r="Q606" s="19">
        <f t="shared" si="417"/>
        <v>0</v>
      </c>
      <c r="R606" s="19">
        <f t="shared" si="417"/>
        <v>0</v>
      </c>
      <c r="S606" s="19">
        <f t="shared" si="417"/>
        <v>0</v>
      </c>
      <c r="T606" s="19">
        <f t="shared" si="417"/>
        <v>0</v>
      </c>
      <c r="U606" s="19">
        <f t="shared" si="417"/>
        <v>0</v>
      </c>
      <c r="V606" s="19">
        <f t="shared" si="417"/>
        <v>0</v>
      </c>
      <c r="W606" s="19">
        <f>VLOOKUP(Z606,主线配置!F:G,2,FALSE)</f>
        <v>1000602</v>
      </c>
      <c r="X606" s="19">
        <f>VLOOKUP(Z606,主线配置!H:J,3,FALSE)</f>
        <v>48</v>
      </c>
      <c r="Y606" s="11" t="str">
        <f>VLOOKUP(Z606,主线配置!H:I,2,FALSE)</f>
        <v>甲虫精</v>
      </c>
      <c r="Z606" s="11">
        <f t="shared" si="371"/>
        <v>602</v>
      </c>
    </row>
    <row r="607" spans="1:26" s="11" customFormat="1" x14ac:dyDescent="0.15">
      <c r="A607" s="19">
        <f t="shared" si="360"/>
        <v>1000603</v>
      </c>
      <c r="B607" s="19">
        <f t="shared" ref="B607:E607" si="418">B606</f>
        <v>0</v>
      </c>
      <c r="C607" s="19">
        <f t="shared" si="418"/>
        <v>0</v>
      </c>
      <c r="D607" s="19">
        <f t="shared" si="418"/>
        <v>0</v>
      </c>
      <c r="E607" s="19">
        <f t="shared" si="418"/>
        <v>0</v>
      </c>
      <c r="F607" s="19">
        <f>VLOOKUP(Z607,主线配置!H:N,6,FALSE)</f>
        <v>35753</v>
      </c>
      <c r="G607" s="19">
        <f>VLOOKUP(Z607,主线配置!H:N,4,FALSE)</f>
        <v>22346</v>
      </c>
      <c r="H607" s="19">
        <f t="shared" si="358"/>
        <v>0</v>
      </c>
      <c r="I607" s="19">
        <f>VLOOKUP(Z607,主线配置!H:N,5,FALSE)</f>
        <v>22346</v>
      </c>
      <c r="J607" s="19">
        <f t="shared" ref="J607:V607" si="419">J606</f>
        <v>0</v>
      </c>
      <c r="K607" s="19">
        <f t="shared" si="419"/>
        <v>100</v>
      </c>
      <c r="L607" s="19">
        <f t="shared" si="419"/>
        <v>0</v>
      </c>
      <c r="M607" s="19">
        <f t="shared" si="419"/>
        <v>0</v>
      </c>
      <c r="N607" s="19">
        <f t="shared" si="419"/>
        <v>95</v>
      </c>
      <c r="O607" s="19">
        <f t="shared" si="419"/>
        <v>0</v>
      </c>
      <c r="P607" s="19">
        <f t="shared" si="419"/>
        <v>0</v>
      </c>
      <c r="Q607" s="19">
        <f t="shared" si="419"/>
        <v>0</v>
      </c>
      <c r="R607" s="19">
        <f t="shared" si="419"/>
        <v>0</v>
      </c>
      <c r="S607" s="19">
        <f t="shared" si="419"/>
        <v>0</v>
      </c>
      <c r="T607" s="19">
        <f t="shared" si="419"/>
        <v>0</v>
      </c>
      <c r="U607" s="19">
        <f t="shared" si="419"/>
        <v>0</v>
      </c>
      <c r="V607" s="19">
        <f t="shared" si="419"/>
        <v>0</v>
      </c>
      <c r="W607" s="19">
        <f>VLOOKUP(Z607,主线配置!F:G,2,FALSE)</f>
        <v>1000603</v>
      </c>
      <c r="X607" s="19">
        <f>VLOOKUP(Z607,主线配置!H:J,3,FALSE)</f>
        <v>48</v>
      </c>
      <c r="Y607" s="11" t="str">
        <f>VLOOKUP(Z607,主线配置!H:I,2,FALSE)</f>
        <v>小蘑菇</v>
      </c>
      <c r="Z607" s="11">
        <f t="shared" si="371"/>
        <v>603</v>
      </c>
    </row>
    <row r="608" spans="1:26" s="11" customFormat="1" x14ac:dyDescent="0.15">
      <c r="A608" s="19">
        <f t="shared" si="360"/>
        <v>1000604</v>
      </c>
      <c r="B608" s="19">
        <f t="shared" ref="B608:E608" si="420">B607</f>
        <v>0</v>
      </c>
      <c r="C608" s="19">
        <f t="shared" si="420"/>
        <v>0</v>
      </c>
      <c r="D608" s="19">
        <f t="shared" si="420"/>
        <v>0</v>
      </c>
      <c r="E608" s="19">
        <f t="shared" si="420"/>
        <v>0</v>
      </c>
      <c r="F608" s="19">
        <f>VLOOKUP(Z608,主线配置!H:N,6,FALSE)</f>
        <v>47671</v>
      </c>
      <c r="G608" s="19">
        <f>VLOOKUP(Z608,主线配置!H:N,4,FALSE)</f>
        <v>17876</v>
      </c>
      <c r="H608" s="19">
        <f t="shared" si="358"/>
        <v>0</v>
      </c>
      <c r="I608" s="19">
        <f>VLOOKUP(Z608,主线配置!H:N,5,FALSE)</f>
        <v>22346</v>
      </c>
      <c r="J608" s="19">
        <f t="shared" ref="J608:V608" si="421">J607</f>
        <v>0</v>
      </c>
      <c r="K608" s="19">
        <f t="shared" si="421"/>
        <v>100</v>
      </c>
      <c r="L608" s="19">
        <f t="shared" si="421"/>
        <v>0</v>
      </c>
      <c r="M608" s="19">
        <f t="shared" si="421"/>
        <v>0</v>
      </c>
      <c r="N608" s="19">
        <f t="shared" si="421"/>
        <v>95</v>
      </c>
      <c r="O608" s="19">
        <f t="shared" si="421"/>
        <v>0</v>
      </c>
      <c r="P608" s="19">
        <f t="shared" si="421"/>
        <v>0</v>
      </c>
      <c r="Q608" s="19">
        <f t="shared" si="421"/>
        <v>0</v>
      </c>
      <c r="R608" s="19">
        <f t="shared" si="421"/>
        <v>0</v>
      </c>
      <c r="S608" s="19">
        <f t="shared" si="421"/>
        <v>0</v>
      </c>
      <c r="T608" s="19">
        <f t="shared" si="421"/>
        <v>0</v>
      </c>
      <c r="U608" s="19">
        <f t="shared" si="421"/>
        <v>0</v>
      </c>
      <c r="V608" s="19">
        <f t="shared" si="421"/>
        <v>0</v>
      </c>
      <c r="W608" s="19">
        <f>VLOOKUP(Z608,主线配置!F:G,2,FALSE)</f>
        <v>1000604</v>
      </c>
      <c r="X608" s="19">
        <f>VLOOKUP(Z608,主线配置!H:J,3,FALSE)</f>
        <v>48</v>
      </c>
      <c r="Y608" s="11" t="str">
        <f>VLOOKUP(Z608,主线配置!H:I,2,FALSE)</f>
        <v>树妖</v>
      </c>
      <c r="Z608" s="11">
        <f t="shared" si="371"/>
        <v>604</v>
      </c>
    </row>
    <row r="609" spans="1:26" s="11" customFormat="1" x14ac:dyDescent="0.15">
      <c r="A609" s="19">
        <f t="shared" si="360"/>
        <v>1000605</v>
      </c>
      <c r="B609" s="19">
        <f t="shared" ref="B609:E609" si="422">B608</f>
        <v>0</v>
      </c>
      <c r="C609" s="19">
        <f t="shared" si="422"/>
        <v>0</v>
      </c>
      <c r="D609" s="19">
        <f t="shared" si="422"/>
        <v>0</v>
      </c>
      <c r="E609" s="19">
        <f t="shared" si="422"/>
        <v>0</v>
      </c>
      <c r="F609" s="19">
        <f>VLOOKUP(Z609,主线配置!H:N,6,FALSE)</f>
        <v>45287</v>
      </c>
      <c r="G609" s="19">
        <f>VLOOKUP(Z609,主线配置!H:N,4,FALSE)</f>
        <v>17876</v>
      </c>
      <c r="H609" s="19">
        <f t="shared" si="358"/>
        <v>0</v>
      </c>
      <c r="I609" s="19">
        <f>VLOOKUP(Z609,主线配置!H:N,5,FALSE)</f>
        <v>26815</v>
      </c>
      <c r="J609" s="19">
        <f t="shared" ref="J609:V609" si="423">J608</f>
        <v>0</v>
      </c>
      <c r="K609" s="19">
        <f t="shared" si="423"/>
        <v>100</v>
      </c>
      <c r="L609" s="19">
        <f t="shared" si="423"/>
        <v>0</v>
      </c>
      <c r="M609" s="19">
        <f t="shared" si="423"/>
        <v>0</v>
      </c>
      <c r="N609" s="19">
        <f t="shared" si="423"/>
        <v>95</v>
      </c>
      <c r="O609" s="19">
        <f t="shared" si="423"/>
        <v>0</v>
      </c>
      <c r="P609" s="19">
        <f t="shared" si="423"/>
        <v>0</v>
      </c>
      <c r="Q609" s="19">
        <f t="shared" si="423"/>
        <v>0</v>
      </c>
      <c r="R609" s="19">
        <f t="shared" si="423"/>
        <v>0</v>
      </c>
      <c r="S609" s="19">
        <f t="shared" si="423"/>
        <v>0</v>
      </c>
      <c r="T609" s="19">
        <f t="shared" si="423"/>
        <v>0</v>
      </c>
      <c r="U609" s="19">
        <f t="shared" si="423"/>
        <v>0</v>
      </c>
      <c r="V609" s="19">
        <f t="shared" si="423"/>
        <v>0</v>
      </c>
      <c r="W609" s="19">
        <f>VLOOKUP(Z609,主线配置!F:G,2,FALSE)</f>
        <v>1000605</v>
      </c>
      <c r="X609" s="19">
        <f>VLOOKUP(Z609,主线配置!H:J,3,FALSE)</f>
        <v>48</v>
      </c>
      <c r="Y609" s="11" t="str">
        <f>VLOOKUP(Z609,主线配置!H:I,2,FALSE)</f>
        <v>藤蔓怪</v>
      </c>
      <c r="Z609" s="11">
        <f t="shared" si="371"/>
        <v>605</v>
      </c>
    </row>
    <row r="610" spans="1:26" s="11" customFormat="1" x14ac:dyDescent="0.15">
      <c r="A610" s="19">
        <f t="shared" si="360"/>
        <v>1000606</v>
      </c>
      <c r="B610" s="19">
        <f t="shared" ref="B610:E610" si="424">B609</f>
        <v>0</v>
      </c>
      <c r="C610" s="19">
        <f t="shared" si="424"/>
        <v>0</v>
      </c>
      <c r="D610" s="19">
        <f t="shared" si="424"/>
        <v>0</v>
      </c>
      <c r="E610" s="19">
        <f t="shared" si="424"/>
        <v>0</v>
      </c>
      <c r="F610" s="19">
        <f>VLOOKUP(Z610,主线配置!H:N,6,FALSE)</f>
        <v>35753</v>
      </c>
      <c r="G610" s="19">
        <f>VLOOKUP(Z610,主线配置!H:N,4,FALSE)</f>
        <v>22346</v>
      </c>
      <c r="H610" s="19">
        <f t="shared" si="358"/>
        <v>0</v>
      </c>
      <c r="I610" s="19">
        <f>VLOOKUP(Z610,主线配置!H:N,5,FALSE)</f>
        <v>22346</v>
      </c>
      <c r="J610" s="19">
        <f t="shared" ref="J610:V610" si="425">J609</f>
        <v>0</v>
      </c>
      <c r="K610" s="19">
        <f t="shared" si="425"/>
        <v>100</v>
      </c>
      <c r="L610" s="19">
        <f t="shared" si="425"/>
        <v>0</v>
      </c>
      <c r="M610" s="19">
        <f t="shared" si="425"/>
        <v>0</v>
      </c>
      <c r="N610" s="19">
        <f t="shared" si="425"/>
        <v>95</v>
      </c>
      <c r="O610" s="19">
        <f t="shared" si="425"/>
        <v>0</v>
      </c>
      <c r="P610" s="19">
        <f t="shared" si="425"/>
        <v>0</v>
      </c>
      <c r="Q610" s="19">
        <f t="shared" si="425"/>
        <v>0</v>
      </c>
      <c r="R610" s="19">
        <f t="shared" si="425"/>
        <v>0</v>
      </c>
      <c r="S610" s="19">
        <f t="shared" si="425"/>
        <v>0</v>
      </c>
      <c r="T610" s="19">
        <f t="shared" si="425"/>
        <v>0</v>
      </c>
      <c r="U610" s="19">
        <f t="shared" si="425"/>
        <v>0</v>
      </c>
      <c r="V610" s="19">
        <f t="shared" si="425"/>
        <v>0</v>
      </c>
      <c r="W610" s="19">
        <f>VLOOKUP(Z610,主线配置!F:G,2,FALSE)</f>
        <v>1000606</v>
      </c>
      <c r="X610" s="19">
        <f>VLOOKUP(Z610,主线配置!H:J,3,FALSE)</f>
        <v>48</v>
      </c>
      <c r="Y610" s="11" t="str">
        <f>VLOOKUP(Z610,主线配置!H:I,2,FALSE)</f>
        <v>小花精</v>
      </c>
      <c r="Z610" s="11">
        <f t="shared" si="371"/>
        <v>606</v>
      </c>
    </row>
    <row r="611" spans="1:26" s="11" customFormat="1" x14ac:dyDescent="0.15">
      <c r="A611" s="19">
        <f t="shared" si="360"/>
        <v>1000607</v>
      </c>
      <c r="B611" s="19">
        <f t="shared" ref="B611:E611" si="426">B610</f>
        <v>0</v>
      </c>
      <c r="C611" s="19">
        <f t="shared" si="426"/>
        <v>0</v>
      </c>
      <c r="D611" s="19">
        <f t="shared" si="426"/>
        <v>0</v>
      </c>
      <c r="E611" s="19">
        <f t="shared" si="426"/>
        <v>0</v>
      </c>
      <c r="F611" s="19">
        <f>VLOOKUP(Z611,主线配置!H:N,6,FALSE)</f>
        <v>35753</v>
      </c>
      <c r="G611" s="19">
        <f>VLOOKUP(Z611,主线配置!H:N,4,FALSE)</f>
        <v>22346</v>
      </c>
      <c r="H611" s="19">
        <f t="shared" si="358"/>
        <v>0</v>
      </c>
      <c r="I611" s="19">
        <f>VLOOKUP(Z611,主线配置!H:N,5,FALSE)</f>
        <v>22346</v>
      </c>
      <c r="J611" s="19">
        <f t="shared" ref="J611:V611" si="427">J610</f>
        <v>0</v>
      </c>
      <c r="K611" s="19">
        <f t="shared" si="427"/>
        <v>100</v>
      </c>
      <c r="L611" s="19">
        <f t="shared" si="427"/>
        <v>0</v>
      </c>
      <c r="M611" s="19">
        <f t="shared" si="427"/>
        <v>0</v>
      </c>
      <c r="N611" s="19">
        <f t="shared" si="427"/>
        <v>95</v>
      </c>
      <c r="O611" s="19">
        <f t="shared" si="427"/>
        <v>0</v>
      </c>
      <c r="P611" s="19">
        <f t="shared" si="427"/>
        <v>0</v>
      </c>
      <c r="Q611" s="19">
        <f t="shared" si="427"/>
        <v>0</v>
      </c>
      <c r="R611" s="19">
        <f t="shared" si="427"/>
        <v>0</v>
      </c>
      <c r="S611" s="19">
        <f t="shared" si="427"/>
        <v>0</v>
      </c>
      <c r="T611" s="19">
        <f t="shared" si="427"/>
        <v>0</v>
      </c>
      <c r="U611" s="19">
        <f t="shared" si="427"/>
        <v>0</v>
      </c>
      <c r="V611" s="19">
        <f t="shared" si="427"/>
        <v>0</v>
      </c>
      <c r="W611" s="19">
        <f>VLOOKUP(Z611,主线配置!F:G,2,FALSE)</f>
        <v>1000607</v>
      </c>
      <c r="X611" s="19">
        <f>VLOOKUP(Z611,主线配置!H:J,3,FALSE)</f>
        <v>48</v>
      </c>
      <c r="Y611" s="11" t="str">
        <f>VLOOKUP(Z611,主线配置!H:I,2,FALSE)</f>
        <v>小蘑菇</v>
      </c>
      <c r="Z611" s="11">
        <f t="shared" si="371"/>
        <v>607</v>
      </c>
    </row>
    <row r="612" spans="1:26" s="11" customFormat="1" x14ac:dyDescent="0.15">
      <c r="A612" s="19">
        <f t="shared" si="360"/>
        <v>1000608</v>
      </c>
      <c r="B612" s="19">
        <f t="shared" ref="B612:E612" si="428">B611</f>
        <v>0</v>
      </c>
      <c r="C612" s="19">
        <f t="shared" si="428"/>
        <v>0</v>
      </c>
      <c r="D612" s="19">
        <f t="shared" si="428"/>
        <v>0</v>
      </c>
      <c r="E612" s="19">
        <f t="shared" si="428"/>
        <v>0</v>
      </c>
      <c r="F612" s="19">
        <f>VLOOKUP(Z612,主线配置!H:N,6,FALSE)</f>
        <v>45287</v>
      </c>
      <c r="G612" s="19">
        <f>VLOOKUP(Z612,主线配置!H:N,4,FALSE)</f>
        <v>17876</v>
      </c>
      <c r="H612" s="19">
        <f t="shared" si="358"/>
        <v>0</v>
      </c>
      <c r="I612" s="19">
        <f>VLOOKUP(Z612,主线配置!H:N,5,FALSE)</f>
        <v>26815</v>
      </c>
      <c r="J612" s="19">
        <f t="shared" ref="J612:V612" si="429">J611</f>
        <v>0</v>
      </c>
      <c r="K612" s="19">
        <f t="shared" si="429"/>
        <v>100</v>
      </c>
      <c r="L612" s="19">
        <f t="shared" si="429"/>
        <v>0</v>
      </c>
      <c r="M612" s="19">
        <f t="shared" si="429"/>
        <v>0</v>
      </c>
      <c r="N612" s="19">
        <f t="shared" si="429"/>
        <v>95</v>
      </c>
      <c r="O612" s="19">
        <f t="shared" si="429"/>
        <v>0</v>
      </c>
      <c r="P612" s="19">
        <f t="shared" si="429"/>
        <v>0</v>
      </c>
      <c r="Q612" s="19">
        <f t="shared" si="429"/>
        <v>0</v>
      </c>
      <c r="R612" s="19">
        <f t="shared" si="429"/>
        <v>0</v>
      </c>
      <c r="S612" s="19">
        <f t="shared" si="429"/>
        <v>0</v>
      </c>
      <c r="T612" s="19">
        <f t="shared" si="429"/>
        <v>0</v>
      </c>
      <c r="U612" s="19">
        <f t="shared" si="429"/>
        <v>0</v>
      </c>
      <c r="V612" s="19">
        <f t="shared" si="429"/>
        <v>0</v>
      </c>
      <c r="W612" s="19">
        <f>VLOOKUP(Z612,主线配置!F:G,2,FALSE)</f>
        <v>1000608</v>
      </c>
      <c r="X612" s="19">
        <f>VLOOKUP(Z612,主线配置!H:J,3,FALSE)</f>
        <v>48</v>
      </c>
      <c r="Y612" s="11" t="str">
        <f>VLOOKUP(Z612,主线配置!H:I,2,FALSE)</f>
        <v>藤蔓怪</v>
      </c>
      <c r="Z612" s="11">
        <f t="shared" si="371"/>
        <v>608</v>
      </c>
    </row>
    <row r="613" spans="1:26" s="11" customFormat="1" x14ac:dyDescent="0.15">
      <c r="A613" s="19">
        <f t="shared" si="360"/>
        <v>1000609</v>
      </c>
      <c r="B613" s="19">
        <f t="shared" ref="B613:E613" si="430">B612</f>
        <v>0</v>
      </c>
      <c r="C613" s="19">
        <f t="shared" si="430"/>
        <v>0</v>
      </c>
      <c r="D613" s="19">
        <f t="shared" si="430"/>
        <v>0</v>
      </c>
      <c r="E613" s="19">
        <f t="shared" si="430"/>
        <v>0</v>
      </c>
      <c r="F613" s="19">
        <f>VLOOKUP(Z613,主线配置!H:N,6,FALSE)</f>
        <v>35753</v>
      </c>
      <c r="G613" s="19">
        <f>VLOOKUP(Z613,主线配置!H:N,4,FALSE)</f>
        <v>22346</v>
      </c>
      <c r="H613" s="19">
        <f t="shared" si="358"/>
        <v>0</v>
      </c>
      <c r="I613" s="19">
        <f>VLOOKUP(Z613,主线配置!H:N,5,FALSE)</f>
        <v>22346</v>
      </c>
      <c r="J613" s="19">
        <f t="shared" ref="J613:V613" si="431">J612</f>
        <v>0</v>
      </c>
      <c r="K613" s="19">
        <f t="shared" si="431"/>
        <v>100</v>
      </c>
      <c r="L613" s="19">
        <f t="shared" si="431"/>
        <v>0</v>
      </c>
      <c r="M613" s="19">
        <f t="shared" si="431"/>
        <v>0</v>
      </c>
      <c r="N613" s="19">
        <f t="shared" si="431"/>
        <v>95</v>
      </c>
      <c r="O613" s="19">
        <f t="shared" si="431"/>
        <v>0</v>
      </c>
      <c r="P613" s="19">
        <f t="shared" si="431"/>
        <v>0</v>
      </c>
      <c r="Q613" s="19">
        <f t="shared" si="431"/>
        <v>0</v>
      </c>
      <c r="R613" s="19">
        <f t="shared" si="431"/>
        <v>0</v>
      </c>
      <c r="S613" s="19">
        <f t="shared" si="431"/>
        <v>0</v>
      </c>
      <c r="T613" s="19">
        <f t="shared" si="431"/>
        <v>0</v>
      </c>
      <c r="U613" s="19">
        <f t="shared" si="431"/>
        <v>0</v>
      </c>
      <c r="V613" s="19">
        <f t="shared" si="431"/>
        <v>0</v>
      </c>
      <c r="W613" s="19">
        <f>VLOOKUP(Z613,主线配置!F:G,2,FALSE)</f>
        <v>1000609</v>
      </c>
      <c r="X613" s="19">
        <f>VLOOKUP(Z613,主线配置!H:J,3,FALSE)</f>
        <v>48</v>
      </c>
      <c r="Y613" s="11" t="str">
        <f>VLOOKUP(Z613,主线配置!H:I,2,FALSE)</f>
        <v>小花精</v>
      </c>
      <c r="Z613" s="11">
        <f t="shared" si="371"/>
        <v>609</v>
      </c>
    </row>
    <row r="614" spans="1:26" s="11" customFormat="1" x14ac:dyDescent="0.15">
      <c r="A614" s="19">
        <f t="shared" si="360"/>
        <v>1000610</v>
      </c>
      <c r="B614" s="19">
        <f t="shared" ref="B614:E614" si="432">B613</f>
        <v>0</v>
      </c>
      <c r="C614" s="19">
        <f t="shared" si="432"/>
        <v>0</v>
      </c>
      <c r="D614" s="19">
        <f t="shared" si="432"/>
        <v>0</v>
      </c>
      <c r="E614" s="19">
        <f t="shared" si="432"/>
        <v>0</v>
      </c>
      <c r="F614" s="19">
        <f>VLOOKUP(Z614,主线配置!H:N,6,FALSE)</f>
        <v>35753</v>
      </c>
      <c r="G614" s="19">
        <f>VLOOKUP(Z614,主线配置!H:N,4,FALSE)</f>
        <v>22346</v>
      </c>
      <c r="H614" s="19">
        <f t="shared" si="358"/>
        <v>0</v>
      </c>
      <c r="I614" s="19">
        <f>VLOOKUP(Z614,主线配置!H:N,5,FALSE)</f>
        <v>22346</v>
      </c>
      <c r="J614" s="19">
        <f t="shared" ref="J614:V614" si="433">J613</f>
        <v>0</v>
      </c>
      <c r="K614" s="19">
        <f t="shared" si="433"/>
        <v>100</v>
      </c>
      <c r="L614" s="19">
        <f t="shared" si="433"/>
        <v>0</v>
      </c>
      <c r="M614" s="19">
        <f t="shared" si="433"/>
        <v>0</v>
      </c>
      <c r="N614" s="19">
        <f t="shared" si="433"/>
        <v>95</v>
      </c>
      <c r="O614" s="19">
        <f t="shared" si="433"/>
        <v>0</v>
      </c>
      <c r="P614" s="19">
        <f t="shared" si="433"/>
        <v>0</v>
      </c>
      <c r="Q614" s="19">
        <f t="shared" si="433"/>
        <v>0</v>
      </c>
      <c r="R614" s="19">
        <f t="shared" si="433"/>
        <v>0</v>
      </c>
      <c r="S614" s="19">
        <f t="shared" si="433"/>
        <v>0</v>
      </c>
      <c r="T614" s="19">
        <f t="shared" si="433"/>
        <v>0</v>
      </c>
      <c r="U614" s="19">
        <f t="shared" si="433"/>
        <v>0</v>
      </c>
      <c r="V614" s="19">
        <f t="shared" si="433"/>
        <v>0</v>
      </c>
      <c r="W614" s="19">
        <f>VLOOKUP(Z614,主线配置!F:G,2,FALSE)</f>
        <v>1000610</v>
      </c>
      <c r="X614" s="19">
        <f>VLOOKUP(Z614,主线配置!H:J,3,FALSE)</f>
        <v>48</v>
      </c>
      <c r="Y614" s="11" t="str">
        <f>VLOOKUP(Z614,主线配置!H:I,2,FALSE)</f>
        <v>小花精</v>
      </c>
      <c r="Z614" s="11">
        <f t="shared" si="371"/>
        <v>610</v>
      </c>
    </row>
    <row r="615" spans="1:26" s="11" customFormat="1" x14ac:dyDescent="0.15">
      <c r="A615" s="19">
        <f t="shared" si="360"/>
        <v>1000611</v>
      </c>
      <c r="B615" s="19">
        <f t="shared" ref="B615:E615" si="434">B614</f>
        <v>0</v>
      </c>
      <c r="C615" s="19">
        <f t="shared" si="434"/>
        <v>0</v>
      </c>
      <c r="D615" s="19">
        <f t="shared" si="434"/>
        <v>0</v>
      </c>
      <c r="E615" s="19">
        <f t="shared" si="434"/>
        <v>0</v>
      </c>
      <c r="F615" s="19">
        <f>VLOOKUP(Z615,主线配置!H:N,6,FALSE)</f>
        <v>30033</v>
      </c>
      <c r="G615" s="19">
        <f>VLOOKUP(Z615,主线配置!H:N,4,FALSE)</f>
        <v>26815</v>
      </c>
      <c r="H615" s="19">
        <f t="shared" si="358"/>
        <v>0</v>
      </c>
      <c r="I615" s="19">
        <f>VLOOKUP(Z615,主线配置!H:N,5,FALSE)</f>
        <v>17876</v>
      </c>
      <c r="J615" s="19">
        <f t="shared" ref="J615:V615" si="435">J614</f>
        <v>0</v>
      </c>
      <c r="K615" s="19">
        <f t="shared" si="435"/>
        <v>100</v>
      </c>
      <c r="L615" s="19">
        <f t="shared" si="435"/>
        <v>0</v>
      </c>
      <c r="M615" s="19">
        <f t="shared" si="435"/>
        <v>0</v>
      </c>
      <c r="N615" s="19">
        <f t="shared" si="435"/>
        <v>95</v>
      </c>
      <c r="O615" s="19">
        <f t="shared" si="435"/>
        <v>0</v>
      </c>
      <c r="P615" s="19">
        <f t="shared" si="435"/>
        <v>0</v>
      </c>
      <c r="Q615" s="19">
        <f t="shared" si="435"/>
        <v>0</v>
      </c>
      <c r="R615" s="19">
        <f t="shared" si="435"/>
        <v>0</v>
      </c>
      <c r="S615" s="19">
        <f t="shared" si="435"/>
        <v>0</v>
      </c>
      <c r="T615" s="19">
        <f t="shared" si="435"/>
        <v>0</v>
      </c>
      <c r="U615" s="19">
        <f t="shared" si="435"/>
        <v>0</v>
      </c>
      <c r="V615" s="19">
        <f t="shared" si="435"/>
        <v>0</v>
      </c>
      <c r="W615" s="19">
        <f>VLOOKUP(Z615,主线配置!F:G,2,FALSE)</f>
        <v>1000611</v>
      </c>
      <c r="X615" s="19">
        <f>VLOOKUP(Z615,主线配置!H:J,3,FALSE)</f>
        <v>48</v>
      </c>
      <c r="Y615" s="11" t="str">
        <f>VLOOKUP(Z615,主线配置!H:I,2,FALSE)</f>
        <v>食人花</v>
      </c>
      <c r="Z615" s="11">
        <f t="shared" si="371"/>
        <v>611</v>
      </c>
    </row>
    <row r="616" spans="1:26" s="11" customFormat="1" x14ac:dyDescent="0.15">
      <c r="A616" s="19">
        <f t="shared" si="360"/>
        <v>1000612</v>
      </c>
      <c r="B616" s="19">
        <f t="shared" ref="B616:E616" si="436">B615</f>
        <v>0</v>
      </c>
      <c r="C616" s="19">
        <f t="shared" si="436"/>
        <v>0</v>
      </c>
      <c r="D616" s="19">
        <f t="shared" si="436"/>
        <v>0</v>
      </c>
      <c r="E616" s="19">
        <f t="shared" si="436"/>
        <v>0</v>
      </c>
      <c r="F616" s="19">
        <f>VLOOKUP(Z616,主线配置!H:N,6,FALSE)</f>
        <v>47671</v>
      </c>
      <c r="G616" s="19">
        <f>VLOOKUP(Z616,主线配置!H:N,4,FALSE)</f>
        <v>17876</v>
      </c>
      <c r="H616" s="19">
        <f t="shared" si="358"/>
        <v>0</v>
      </c>
      <c r="I616" s="19">
        <f>VLOOKUP(Z616,主线配置!H:N,5,FALSE)</f>
        <v>22346</v>
      </c>
      <c r="J616" s="19">
        <f t="shared" ref="J616:V616" si="437">J615</f>
        <v>0</v>
      </c>
      <c r="K616" s="19">
        <f t="shared" si="437"/>
        <v>100</v>
      </c>
      <c r="L616" s="19">
        <f t="shared" si="437"/>
        <v>0</v>
      </c>
      <c r="M616" s="19">
        <f t="shared" si="437"/>
        <v>0</v>
      </c>
      <c r="N616" s="19">
        <f t="shared" si="437"/>
        <v>95</v>
      </c>
      <c r="O616" s="19">
        <f t="shared" si="437"/>
        <v>0</v>
      </c>
      <c r="P616" s="19">
        <f t="shared" si="437"/>
        <v>0</v>
      </c>
      <c r="Q616" s="19">
        <f t="shared" si="437"/>
        <v>0</v>
      </c>
      <c r="R616" s="19">
        <f t="shared" si="437"/>
        <v>0</v>
      </c>
      <c r="S616" s="19">
        <f t="shared" si="437"/>
        <v>0</v>
      </c>
      <c r="T616" s="19">
        <f t="shared" si="437"/>
        <v>0</v>
      </c>
      <c r="U616" s="19">
        <f t="shared" si="437"/>
        <v>0</v>
      </c>
      <c r="V616" s="19">
        <f t="shared" si="437"/>
        <v>0</v>
      </c>
      <c r="W616" s="19">
        <f>VLOOKUP(Z616,主线配置!F:G,2,FALSE)</f>
        <v>1000612</v>
      </c>
      <c r="X616" s="19">
        <f>VLOOKUP(Z616,主线配置!H:J,3,FALSE)</f>
        <v>48</v>
      </c>
      <c r="Y616" s="11" t="str">
        <f>VLOOKUP(Z616,主线配置!H:I,2,FALSE)</f>
        <v>树妖</v>
      </c>
      <c r="Z616" s="11">
        <f t="shared" si="371"/>
        <v>612</v>
      </c>
    </row>
    <row r="617" spans="1:26" s="11" customFormat="1" x14ac:dyDescent="0.15">
      <c r="A617" s="19">
        <f t="shared" si="360"/>
        <v>1000613</v>
      </c>
      <c r="B617" s="19">
        <f t="shared" ref="B617:E617" si="438">B616</f>
        <v>0</v>
      </c>
      <c r="C617" s="19">
        <f t="shared" si="438"/>
        <v>0</v>
      </c>
      <c r="D617" s="19">
        <f t="shared" si="438"/>
        <v>0</v>
      </c>
      <c r="E617" s="19">
        <f t="shared" si="438"/>
        <v>0</v>
      </c>
      <c r="F617" s="19">
        <f>VLOOKUP(Z617,主线配置!H:N,6,FALSE)</f>
        <v>35753</v>
      </c>
      <c r="G617" s="19">
        <f>VLOOKUP(Z617,主线配置!H:N,4,FALSE)</f>
        <v>22346</v>
      </c>
      <c r="H617" s="19">
        <f t="shared" si="358"/>
        <v>0</v>
      </c>
      <c r="I617" s="19">
        <f>VLOOKUP(Z617,主线配置!H:N,5,FALSE)</f>
        <v>22346</v>
      </c>
      <c r="J617" s="19">
        <f t="shared" ref="J617:V617" si="439">J616</f>
        <v>0</v>
      </c>
      <c r="K617" s="19">
        <f t="shared" si="439"/>
        <v>100</v>
      </c>
      <c r="L617" s="19">
        <f t="shared" si="439"/>
        <v>0</v>
      </c>
      <c r="M617" s="19">
        <f t="shared" si="439"/>
        <v>0</v>
      </c>
      <c r="N617" s="19">
        <f t="shared" si="439"/>
        <v>95</v>
      </c>
      <c r="O617" s="19">
        <f t="shared" si="439"/>
        <v>0</v>
      </c>
      <c r="P617" s="19">
        <f t="shared" si="439"/>
        <v>0</v>
      </c>
      <c r="Q617" s="19">
        <f t="shared" si="439"/>
        <v>0</v>
      </c>
      <c r="R617" s="19">
        <f t="shared" si="439"/>
        <v>0</v>
      </c>
      <c r="S617" s="19">
        <f t="shared" si="439"/>
        <v>0</v>
      </c>
      <c r="T617" s="19">
        <f t="shared" si="439"/>
        <v>0</v>
      </c>
      <c r="U617" s="19">
        <f t="shared" si="439"/>
        <v>0</v>
      </c>
      <c r="V617" s="19">
        <f t="shared" si="439"/>
        <v>0</v>
      </c>
      <c r="W617" s="19">
        <f>VLOOKUP(Z617,主线配置!F:G,2,FALSE)</f>
        <v>1000613</v>
      </c>
      <c r="X617" s="19">
        <f>VLOOKUP(Z617,主线配置!H:J,3,FALSE)</f>
        <v>48</v>
      </c>
      <c r="Y617" s="11" t="str">
        <f>VLOOKUP(Z617,主线配置!H:I,2,FALSE)</f>
        <v>小蘑菇</v>
      </c>
      <c r="Z617" s="11">
        <f t="shared" si="371"/>
        <v>613</v>
      </c>
    </row>
    <row r="618" spans="1:26" s="11" customFormat="1" x14ac:dyDescent="0.15">
      <c r="A618" s="19">
        <f t="shared" si="360"/>
        <v>1000614</v>
      </c>
      <c r="B618" s="19">
        <f t="shared" ref="B618:E618" si="440">B617</f>
        <v>0</v>
      </c>
      <c r="C618" s="19">
        <f t="shared" si="440"/>
        <v>0</v>
      </c>
      <c r="D618" s="19">
        <f t="shared" si="440"/>
        <v>0</v>
      </c>
      <c r="E618" s="19">
        <f t="shared" si="440"/>
        <v>0</v>
      </c>
      <c r="F618" s="19">
        <f>VLOOKUP(Z618,主线配置!H:N,6,FALSE)</f>
        <v>35753</v>
      </c>
      <c r="G618" s="19">
        <f>VLOOKUP(Z618,主线配置!H:N,4,FALSE)</f>
        <v>22346</v>
      </c>
      <c r="H618" s="19">
        <f t="shared" si="358"/>
        <v>0</v>
      </c>
      <c r="I618" s="19">
        <f>VLOOKUP(Z618,主线配置!H:N,5,FALSE)</f>
        <v>22346</v>
      </c>
      <c r="J618" s="19">
        <f t="shared" ref="J618:V618" si="441">J617</f>
        <v>0</v>
      </c>
      <c r="K618" s="19">
        <f t="shared" si="441"/>
        <v>100</v>
      </c>
      <c r="L618" s="19">
        <f t="shared" si="441"/>
        <v>0</v>
      </c>
      <c r="M618" s="19">
        <f t="shared" si="441"/>
        <v>0</v>
      </c>
      <c r="N618" s="19">
        <f t="shared" si="441"/>
        <v>95</v>
      </c>
      <c r="O618" s="19">
        <f t="shared" si="441"/>
        <v>0</v>
      </c>
      <c r="P618" s="19">
        <f t="shared" si="441"/>
        <v>0</v>
      </c>
      <c r="Q618" s="19">
        <f t="shared" si="441"/>
        <v>0</v>
      </c>
      <c r="R618" s="19">
        <f t="shared" si="441"/>
        <v>0</v>
      </c>
      <c r="S618" s="19">
        <f t="shared" si="441"/>
        <v>0</v>
      </c>
      <c r="T618" s="19">
        <f t="shared" si="441"/>
        <v>0</v>
      </c>
      <c r="U618" s="19">
        <f t="shared" si="441"/>
        <v>0</v>
      </c>
      <c r="V618" s="19">
        <f t="shared" si="441"/>
        <v>0</v>
      </c>
      <c r="W618" s="19">
        <f>VLOOKUP(Z618,主线配置!F:G,2,FALSE)</f>
        <v>1000614</v>
      </c>
      <c r="X618" s="19">
        <f>VLOOKUP(Z618,主线配置!H:J,3,FALSE)</f>
        <v>48</v>
      </c>
      <c r="Y618" s="11" t="str">
        <f>VLOOKUP(Z618,主线配置!H:I,2,FALSE)</f>
        <v>小花精</v>
      </c>
      <c r="Z618" s="11">
        <f t="shared" si="371"/>
        <v>614</v>
      </c>
    </row>
    <row r="619" spans="1:26" s="11" customFormat="1" x14ac:dyDescent="0.15">
      <c r="A619" s="19">
        <f t="shared" si="360"/>
        <v>1000615</v>
      </c>
      <c r="B619" s="19">
        <f t="shared" ref="B619:E619" si="442">B618</f>
        <v>0</v>
      </c>
      <c r="C619" s="19">
        <f t="shared" si="442"/>
        <v>0</v>
      </c>
      <c r="D619" s="19">
        <f t="shared" si="442"/>
        <v>0</v>
      </c>
      <c r="E619" s="19">
        <f t="shared" si="442"/>
        <v>0</v>
      </c>
      <c r="F619" s="19">
        <f>VLOOKUP(Z619,主线配置!H:N,6,FALSE)</f>
        <v>31780</v>
      </c>
      <c r="G619" s="19">
        <f>VLOOKUP(Z619,主线配置!H:N,4,FALSE)</f>
        <v>24580</v>
      </c>
      <c r="H619" s="19">
        <f t="shared" si="358"/>
        <v>0</v>
      </c>
      <c r="I619" s="19">
        <f>VLOOKUP(Z619,主线配置!H:N,5,FALSE)</f>
        <v>22346</v>
      </c>
      <c r="J619" s="19">
        <f t="shared" ref="J619:V619" si="443">J618</f>
        <v>0</v>
      </c>
      <c r="K619" s="19">
        <f t="shared" si="443"/>
        <v>100</v>
      </c>
      <c r="L619" s="19">
        <f t="shared" si="443"/>
        <v>0</v>
      </c>
      <c r="M619" s="19">
        <f t="shared" si="443"/>
        <v>0</v>
      </c>
      <c r="N619" s="19">
        <f t="shared" si="443"/>
        <v>95</v>
      </c>
      <c r="O619" s="19">
        <f t="shared" si="443"/>
        <v>0</v>
      </c>
      <c r="P619" s="19">
        <f t="shared" si="443"/>
        <v>0</v>
      </c>
      <c r="Q619" s="19">
        <f t="shared" si="443"/>
        <v>0</v>
      </c>
      <c r="R619" s="19">
        <f t="shared" si="443"/>
        <v>0</v>
      </c>
      <c r="S619" s="19">
        <f t="shared" si="443"/>
        <v>0</v>
      </c>
      <c r="T619" s="19">
        <f t="shared" si="443"/>
        <v>0</v>
      </c>
      <c r="U619" s="19">
        <f t="shared" si="443"/>
        <v>0</v>
      </c>
      <c r="V619" s="19">
        <f t="shared" si="443"/>
        <v>0</v>
      </c>
      <c r="W619" s="19">
        <f>VLOOKUP(Z619,主线配置!F:G,2,FALSE)</f>
        <v>1000615</v>
      </c>
      <c r="X619" s="19">
        <f>VLOOKUP(Z619,主线配置!H:J,3,FALSE)</f>
        <v>48</v>
      </c>
      <c r="Y619" s="11" t="str">
        <f>VLOOKUP(Z619,主线配置!H:I,2,FALSE)</f>
        <v>毒蘑菇</v>
      </c>
      <c r="Z619" s="11">
        <f t="shared" si="371"/>
        <v>615</v>
      </c>
    </row>
    <row r="620" spans="1:26" s="11" customFormat="1" x14ac:dyDescent="0.15">
      <c r="A620" s="19">
        <f t="shared" si="360"/>
        <v>1000616</v>
      </c>
      <c r="B620" s="19">
        <f t="shared" ref="B620:E620" si="444">B619</f>
        <v>0</v>
      </c>
      <c r="C620" s="19">
        <f t="shared" si="444"/>
        <v>0</v>
      </c>
      <c r="D620" s="19">
        <f t="shared" si="444"/>
        <v>0</v>
      </c>
      <c r="E620" s="19">
        <f t="shared" si="444"/>
        <v>0</v>
      </c>
      <c r="F620" s="19">
        <f>VLOOKUP(Z620,主线配置!H:N,6,FALSE)</f>
        <v>35753</v>
      </c>
      <c r="G620" s="19">
        <f>VLOOKUP(Z620,主线配置!H:N,4,FALSE)</f>
        <v>22346</v>
      </c>
      <c r="H620" s="19">
        <f t="shared" si="358"/>
        <v>0</v>
      </c>
      <c r="I620" s="19">
        <f>VLOOKUP(Z620,主线配置!H:N,5,FALSE)</f>
        <v>22346</v>
      </c>
      <c r="J620" s="19">
        <f t="shared" ref="J620:V620" si="445">J619</f>
        <v>0</v>
      </c>
      <c r="K620" s="19">
        <f t="shared" si="445"/>
        <v>100</v>
      </c>
      <c r="L620" s="19">
        <f t="shared" si="445"/>
        <v>0</v>
      </c>
      <c r="M620" s="19">
        <f t="shared" si="445"/>
        <v>0</v>
      </c>
      <c r="N620" s="19">
        <f t="shared" si="445"/>
        <v>95</v>
      </c>
      <c r="O620" s="19">
        <f t="shared" si="445"/>
        <v>0</v>
      </c>
      <c r="P620" s="19">
        <f t="shared" si="445"/>
        <v>0</v>
      </c>
      <c r="Q620" s="19">
        <f t="shared" si="445"/>
        <v>0</v>
      </c>
      <c r="R620" s="19">
        <f t="shared" si="445"/>
        <v>0</v>
      </c>
      <c r="S620" s="19">
        <f t="shared" si="445"/>
        <v>0</v>
      </c>
      <c r="T620" s="19">
        <f t="shared" si="445"/>
        <v>0</v>
      </c>
      <c r="U620" s="19">
        <f t="shared" si="445"/>
        <v>0</v>
      </c>
      <c r="V620" s="19">
        <f t="shared" si="445"/>
        <v>0</v>
      </c>
      <c r="W620" s="19">
        <f>VLOOKUP(Z620,主线配置!F:G,2,FALSE)</f>
        <v>1000616</v>
      </c>
      <c r="X620" s="19">
        <f>VLOOKUP(Z620,主线配置!H:J,3,FALSE)</f>
        <v>48</v>
      </c>
      <c r="Y620" s="11" t="str">
        <f>VLOOKUP(Z620,主线配置!H:I,2,FALSE)</f>
        <v>小花精</v>
      </c>
      <c r="Z620" s="11">
        <f t="shared" si="371"/>
        <v>616</v>
      </c>
    </row>
    <row r="621" spans="1:26" s="11" customFormat="1" x14ac:dyDescent="0.15">
      <c r="A621" s="19">
        <f t="shared" si="360"/>
        <v>1000617</v>
      </c>
      <c r="B621" s="19">
        <f t="shared" ref="B621:E621" si="446">B620</f>
        <v>0</v>
      </c>
      <c r="C621" s="19">
        <f t="shared" si="446"/>
        <v>0</v>
      </c>
      <c r="D621" s="19">
        <f t="shared" si="446"/>
        <v>0</v>
      </c>
      <c r="E621" s="19">
        <f t="shared" si="446"/>
        <v>0</v>
      </c>
      <c r="F621" s="19">
        <f>VLOOKUP(Z621,主线配置!H:N,6,FALSE)</f>
        <v>35753</v>
      </c>
      <c r="G621" s="19">
        <f>VLOOKUP(Z621,主线配置!H:N,4,FALSE)</f>
        <v>22346</v>
      </c>
      <c r="H621" s="19">
        <f t="shared" si="358"/>
        <v>0</v>
      </c>
      <c r="I621" s="19">
        <f>VLOOKUP(Z621,主线配置!H:N,5,FALSE)</f>
        <v>22346</v>
      </c>
      <c r="J621" s="19">
        <f t="shared" ref="J621:V621" si="447">J620</f>
        <v>0</v>
      </c>
      <c r="K621" s="19">
        <f t="shared" si="447"/>
        <v>100</v>
      </c>
      <c r="L621" s="19">
        <f t="shared" si="447"/>
        <v>0</v>
      </c>
      <c r="M621" s="19">
        <f t="shared" si="447"/>
        <v>0</v>
      </c>
      <c r="N621" s="19">
        <f t="shared" si="447"/>
        <v>95</v>
      </c>
      <c r="O621" s="19">
        <f t="shared" si="447"/>
        <v>0</v>
      </c>
      <c r="P621" s="19">
        <f t="shared" si="447"/>
        <v>0</v>
      </c>
      <c r="Q621" s="19">
        <f t="shared" si="447"/>
        <v>0</v>
      </c>
      <c r="R621" s="19">
        <f t="shared" si="447"/>
        <v>0</v>
      </c>
      <c r="S621" s="19">
        <f t="shared" si="447"/>
        <v>0</v>
      </c>
      <c r="T621" s="19">
        <f t="shared" si="447"/>
        <v>0</v>
      </c>
      <c r="U621" s="19">
        <f t="shared" si="447"/>
        <v>0</v>
      </c>
      <c r="V621" s="19">
        <f t="shared" si="447"/>
        <v>0</v>
      </c>
      <c r="W621" s="19">
        <f>VLOOKUP(Z621,主线配置!F:G,2,FALSE)</f>
        <v>1000617</v>
      </c>
      <c r="X621" s="19">
        <f>VLOOKUP(Z621,主线配置!H:J,3,FALSE)</f>
        <v>48</v>
      </c>
      <c r="Y621" s="11" t="str">
        <f>VLOOKUP(Z621,主线配置!H:I,2,FALSE)</f>
        <v>小蘑菇</v>
      </c>
      <c r="Z621" s="11">
        <f t="shared" si="371"/>
        <v>617</v>
      </c>
    </row>
    <row r="622" spans="1:26" s="11" customFormat="1" x14ac:dyDescent="0.15">
      <c r="A622" s="19">
        <f t="shared" si="360"/>
        <v>1000618</v>
      </c>
      <c r="B622" s="19">
        <f t="shared" ref="B622:E622" si="448">B621</f>
        <v>0</v>
      </c>
      <c r="C622" s="19">
        <f t="shared" si="448"/>
        <v>0</v>
      </c>
      <c r="D622" s="19">
        <f t="shared" si="448"/>
        <v>0</v>
      </c>
      <c r="E622" s="19">
        <f t="shared" si="448"/>
        <v>0</v>
      </c>
      <c r="F622" s="19">
        <f>VLOOKUP(Z622,主线配置!H:N,6,FALSE)</f>
        <v>47671</v>
      </c>
      <c r="G622" s="19">
        <f>VLOOKUP(Z622,主线配置!H:N,4,FALSE)</f>
        <v>17876</v>
      </c>
      <c r="H622" s="19">
        <f t="shared" si="358"/>
        <v>0</v>
      </c>
      <c r="I622" s="19">
        <f>VLOOKUP(Z622,主线配置!H:N,5,FALSE)</f>
        <v>22346</v>
      </c>
      <c r="J622" s="19">
        <f t="shared" ref="J622:V622" si="449">J621</f>
        <v>0</v>
      </c>
      <c r="K622" s="19">
        <f t="shared" si="449"/>
        <v>100</v>
      </c>
      <c r="L622" s="19">
        <f t="shared" si="449"/>
        <v>0</v>
      </c>
      <c r="M622" s="19">
        <f t="shared" si="449"/>
        <v>0</v>
      </c>
      <c r="N622" s="19">
        <f t="shared" si="449"/>
        <v>95</v>
      </c>
      <c r="O622" s="19">
        <f t="shared" si="449"/>
        <v>0</v>
      </c>
      <c r="P622" s="19">
        <f t="shared" si="449"/>
        <v>0</v>
      </c>
      <c r="Q622" s="19">
        <f t="shared" si="449"/>
        <v>0</v>
      </c>
      <c r="R622" s="19">
        <f t="shared" si="449"/>
        <v>0</v>
      </c>
      <c r="S622" s="19">
        <f t="shared" si="449"/>
        <v>0</v>
      </c>
      <c r="T622" s="19">
        <f t="shared" si="449"/>
        <v>0</v>
      </c>
      <c r="U622" s="19">
        <f t="shared" si="449"/>
        <v>0</v>
      </c>
      <c r="V622" s="19">
        <f t="shared" si="449"/>
        <v>0</v>
      </c>
      <c r="W622" s="19">
        <f>VLOOKUP(Z622,主线配置!F:G,2,FALSE)</f>
        <v>1000618</v>
      </c>
      <c r="X622" s="19">
        <f>VLOOKUP(Z622,主线配置!H:J,3,FALSE)</f>
        <v>48</v>
      </c>
      <c r="Y622" s="11" t="str">
        <f>VLOOKUP(Z622,主线配置!H:I,2,FALSE)</f>
        <v>树妖</v>
      </c>
      <c r="Z622" s="11">
        <f t="shared" si="371"/>
        <v>618</v>
      </c>
    </row>
    <row r="623" spans="1:26" s="11" customFormat="1" x14ac:dyDescent="0.15">
      <c r="A623" s="19">
        <f t="shared" si="360"/>
        <v>1000619</v>
      </c>
      <c r="B623" s="19">
        <f t="shared" ref="B623:E623" si="450">B622</f>
        <v>0</v>
      </c>
      <c r="C623" s="19">
        <f t="shared" si="450"/>
        <v>0</v>
      </c>
      <c r="D623" s="19">
        <f t="shared" si="450"/>
        <v>0</v>
      </c>
      <c r="E623" s="19">
        <f t="shared" si="450"/>
        <v>0</v>
      </c>
      <c r="F623" s="19">
        <f>VLOOKUP(Z623,主线配置!H:N,6,FALSE)</f>
        <v>45287</v>
      </c>
      <c r="G623" s="19">
        <f>VLOOKUP(Z623,主线配置!H:N,4,FALSE)</f>
        <v>17876</v>
      </c>
      <c r="H623" s="19">
        <f t="shared" si="358"/>
        <v>0</v>
      </c>
      <c r="I623" s="19">
        <f>VLOOKUP(Z623,主线配置!H:N,5,FALSE)</f>
        <v>26815</v>
      </c>
      <c r="J623" s="19">
        <f t="shared" ref="J623:V623" si="451">J622</f>
        <v>0</v>
      </c>
      <c r="K623" s="19">
        <f t="shared" si="451"/>
        <v>100</v>
      </c>
      <c r="L623" s="19">
        <f t="shared" si="451"/>
        <v>0</v>
      </c>
      <c r="M623" s="19">
        <f t="shared" si="451"/>
        <v>0</v>
      </c>
      <c r="N623" s="19">
        <f t="shared" si="451"/>
        <v>95</v>
      </c>
      <c r="O623" s="19">
        <f t="shared" si="451"/>
        <v>0</v>
      </c>
      <c r="P623" s="19">
        <f t="shared" si="451"/>
        <v>0</v>
      </c>
      <c r="Q623" s="19">
        <f t="shared" si="451"/>
        <v>0</v>
      </c>
      <c r="R623" s="19">
        <f t="shared" si="451"/>
        <v>0</v>
      </c>
      <c r="S623" s="19">
        <f t="shared" si="451"/>
        <v>0</v>
      </c>
      <c r="T623" s="19">
        <f t="shared" si="451"/>
        <v>0</v>
      </c>
      <c r="U623" s="19">
        <f t="shared" si="451"/>
        <v>0</v>
      </c>
      <c r="V623" s="19">
        <f t="shared" si="451"/>
        <v>0</v>
      </c>
      <c r="W623" s="19">
        <f>VLOOKUP(Z623,主线配置!F:G,2,FALSE)</f>
        <v>1000619</v>
      </c>
      <c r="X623" s="19">
        <f>VLOOKUP(Z623,主线配置!H:J,3,FALSE)</f>
        <v>48</v>
      </c>
      <c r="Y623" s="11" t="str">
        <f>VLOOKUP(Z623,主线配置!H:I,2,FALSE)</f>
        <v>藤蔓怪</v>
      </c>
      <c r="Z623" s="11">
        <f t="shared" si="371"/>
        <v>619</v>
      </c>
    </row>
    <row r="624" spans="1:26" s="11" customFormat="1" x14ac:dyDescent="0.15">
      <c r="A624" s="19">
        <f t="shared" si="360"/>
        <v>1000620</v>
      </c>
      <c r="B624" s="19">
        <f t="shared" ref="B624:E624" si="452">B623</f>
        <v>0</v>
      </c>
      <c r="C624" s="19">
        <f t="shared" si="452"/>
        <v>0</v>
      </c>
      <c r="D624" s="19">
        <f t="shared" si="452"/>
        <v>0</v>
      </c>
      <c r="E624" s="19">
        <f t="shared" si="452"/>
        <v>0</v>
      </c>
      <c r="F624" s="19">
        <f>VLOOKUP(Z624,主线配置!H:N,6,FALSE)</f>
        <v>35753</v>
      </c>
      <c r="G624" s="19">
        <f>VLOOKUP(Z624,主线配置!H:N,4,FALSE)</f>
        <v>22346</v>
      </c>
      <c r="H624" s="19">
        <f t="shared" si="358"/>
        <v>0</v>
      </c>
      <c r="I624" s="19">
        <f>VLOOKUP(Z624,主线配置!H:N,5,FALSE)</f>
        <v>22346</v>
      </c>
      <c r="J624" s="19">
        <f t="shared" ref="J624:V624" si="453">J623</f>
        <v>0</v>
      </c>
      <c r="K624" s="19">
        <f t="shared" si="453"/>
        <v>100</v>
      </c>
      <c r="L624" s="19">
        <f t="shared" si="453"/>
        <v>0</v>
      </c>
      <c r="M624" s="19">
        <f t="shared" si="453"/>
        <v>0</v>
      </c>
      <c r="N624" s="19">
        <f t="shared" si="453"/>
        <v>95</v>
      </c>
      <c r="O624" s="19">
        <f t="shared" si="453"/>
        <v>0</v>
      </c>
      <c r="P624" s="19">
        <f t="shared" si="453"/>
        <v>0</v>
      </c>
      <c r="Q624" s="19">
        <f t="shared" si="453"/>
        <v>0</v>
      </c>
      <c r="R624" s="19">
        <f t="shared" si="453"/>
        <v>0</v>
      </c>
      <c r="S624" s="19">
        <f t="shared" si="453"/>
        <v>0</v>
      </c>
      <c r="T624" s="19">
        <f t="shared" si="453"/>
        <v>0</v>
      </c>
      <c r="U624" s="19">
        <f t="shared" si="453"/>
        <v>0</v>
      </c>
      <c r="V624" s="19">
        <f t="shared" si="453"/>
        <v>0</v>
      </c>
      <c r="W624" s="19">
        <f>VLOOKUP(Z624,主线配置!F:G,2,FALSE)</f>
        <v>1000620</v>
      </c>
      <c r="X624" s="19">
        <f>VLOOKUP(Z624,主线配置!H:J,3,FALSE)</f>
        <v>48</v>
      </c>
      <c r="Y624" s="11" t="str">
        <f>VLOOKUP(Z624,主线配置!H:I,2,FALSE)</f>
        <v>小花精</v>
      </c>
      <c r="Z624" s="11">
        <f t="shared" si="371"/>
        <v>620</v>
      </c>
    </row>
    <row r="625" spans="1:26" s="11" customFormat="1" x14ac:dyDescent="0.15">
      <c r="A625" s="19">
        <f t="shared" si="360"/>
        <v>1000621</v>
      </c>
      <c r="B625" s="19">
        <f t="shared" ref="B625:E625" si="454">B624</f>
        <v>0</v>
      </c>
      <c r="C625" s="19">
        <f t="shared" si="454"/>
        <v>0</v>
      </c>
      <c r="D625" s="19">
        <f t="shared" si="454"/>
        <v>0</v>
      </c>
      <c r="E625" s="19">
        <f t="shared" si="454"/>
        <v>0</v>
      </c>
      <c r="F625" s="19">
        <f>VLOOKUP(Z625,主线配置!H:N,6,FALSE)</f>
        <v>30033</v>
      </c>
      <c r="G625" s="19">
        <f>VLOOKUP(Z625,主线配置!H:N,4,FALSE)</f>
        <v>26815</v>
      </c>
      <c r="H625" s="19">
        <f t="shared" si="358"/>
        <v>0</v>
      </c>
      <c r="I625" s="19">
        <f>VLOOKUP(Z625,主线配置!H:N,5,FALSE)</f>
        <v>17876</v>
      </c>
      <c r="J625" s="19">
        <f t="shared" ref="J625:V625" si="455">J624</f>
        <v>0</v>
      </c>
      <c r="K625" s="19">
        <f t="shared" si="455"/>
        <v>100</v>
      </c>
      <c r="L625" s="19">
        <f t="shared" si="455"/>
        <v>0</v>
      </c>
      <c r="M625" s="19">
        <f t="shared" si="455"/>
        <v>0</v>
      </c>
      <c r="N625" s="19">
        <f t="shared" si="455"/>
        <v>95</v>
      </c>
      <c r="O625" s="19">
        <f t="shared" si="455"/>
        <v>0</v>
      </c>
      <c r="P625" s="19">
        <f t="shared" si="455"/>
        <v>0</v>
      </c>
      <c r="Q625" s="19">
        <f t="shared" si="455"/>
        <v>0</v>
      </c>
      <c r="R625" s="19">
        <f t="shared" si="455"/>
        <v>0</v>
      </c>
      <c r="S625" s="19">
        <f t="shared" si="455"/>
        <v>0</v>
      </c>
      <c r="T625" s="19">
        <f t="shared" si="455"/>
        <v>0</v>
      </c>
      <c r="U625" s="19">
        <f t="shared" si="455"/>
        <v>0</v>
      </c>
      <c r="V625" s="19">
        <f t="shared" si="455"/>
        <v>0</v>
      </c>
      <c r="W625" s="19">
        <f>VLOOKUP(Z625,主线配置!F:G,2,FALSE)</f>
        <v>1000621</v>
      </c>
      <c r="X625" s="19">
        <f>VLOOKUP(Z625,主线配置!H:J,3,FALSE)</f>
        <v>48</v>
      </c>
      <c r="Y625" s="11" t="str">
        <f>VLOOKUP(Z625,主线配置!H:I,2,FALSE)</f>
        <v>食人花</v>
      </c>
      <c r="Z625" s="11">
        <f t="shared" si="371"/>
        <v>621</v>
      </c>
    </row>
    <row r="626" spans="1:26" s="11" customFormat="1" x14ac:dyDescent="0.15">
      <c r="A626" s="19">
        <f t="shared" si="360"/>
        <v>1000622</v>
      </c>
      <c r="B626" s="19">
        <f t="shared" ref="B626:E626" si="456">B625</f>
        <v>0</v>
      </c>
      <c r="C626" s="19">
        <f t="shared" si="456"/>
        <v>0</v>
      </c>
      <c r="D626" s="19">
        <f t="shared" si="456"/>
        <v>0</v>
      </c>
      <c r="E626" s="19">
        <f t="shared" si="456"/>
        <v>0</v>
      </c>
      <c r="F626" s="19">
        <f>VLOOKUP(Z626,主线配置!H:N,6,FALSE)</f>
        <v>47671</v>
      </c>
      <c r="G626" s="19">
        <f>VLOOKUP(Z626,主线配置!H:N,4,FALSE)</f>
        <v>17876</v>
      </c>
      <c r="H626" s="19">
        <f t="shared" si="358"/>
        <v>0</v>
      </c>
      <c r="I626" s="19">
        <f>VLOOKUP(Z626,主线配置!H:N,5,FALSE)</f>
        <v>22346</v>
      </c>
      <c r="J626" s="19">
        <f t="shared" ref="J626:V626" si="457">J625</f>
        <v>0</v>
      </c>
      <c r="K626" s="19">
        <f t="shared" si="457"/>
        <v>100</v>
      </c>
      <c r="L626" s="19">
        <f t="shared" si="457"/>
        <v>0</v>
      </c>
      <c r="M626" s="19">
        <f t="shared" si="457"/>
        <v>0</v>
      </c>
      <c r="N626" s="19">
        <f t="shared" si="457"/>
        <v>95</v>
      </c>
      <c r="O626" s="19">
        <f t="shared" si="457"/>
        <v>0</v>
      </c>
      <c r="P626" s="19">
        <f t="shared" si="457"/>
        <v>0</v>
      </c>
      <c r="Q626" s="19">
        <f t="shared" si="457"/>
        <v>0</v>
      </c>
      <c r="R626" s="19">
        <f t="shared" si="457"/>
        <v>0</v>
      </c>
      <c r="S626" s="19">
        <f t="shared" si="457"/>
        <v>0</v>
      </c>
      <c r="T626" s="19">
        <f t="shared" si="457"/>
        <v>0</v>
      </c>
      <c r="U626" s="19">
        <f t="shared" si="457"/>
        <v>0</v>
      </c>
      <c r="V626" s="19">
        <f t="shared" si="457"/>
        <v>0</v>
      </c>
      <c r="W626" s="19">
        <f>VLOOKUP(Z626,主线配置!F:G,2,FALSE)</f>
        <v>1000622</v>
      </c>
      <c r="X626" s="19">
        <f>VLOOKUP(Z626,主线配置!H:J,3,FALSE)</f>
        <v>48</v>
      </c>
      <c r="Y626" s="11" t="str">
        <f>VLOOKUP(Z626,主线配置!H:I,2,FALSE)</f>
        <v>树妖</v>
      </c>
      <c r="Z626" s="11">
        <f t="shared" si="371"/>
        <v>622</v>
      </c>
    </row>
    <row r="627" spans="1:26" s="11" customFormat="1" x14ac:dyDescent="0.15">
      <c r="A627" s="19">
        <f t="shared" si="360"/>
        <v>1000623</v>
      </c>
      <c r="B627" s="19">
        <f t="shared" ref="B627:E627" si="458">B626</f>
        <v>0</v>
      </c>
      <c r="C627" s="19">
        <f t="shared" si="458"/>
        <v>0</v>
      </c>
      <c r="D627" s="19">
        <f t="shared" si="458"/>
        <v>0</v>
      </c>
      <c r="E627" s="19">
        <f t="shared" si="458"/>
        <v>0</v>
      </c>
      <c r="F627" s="19">
        <f>VLOOKUP(Z627,主线配置!H:N,6,FALSE)</f>
        <v>35753</v>
      </c>
      <c r="G627" s="19">
        <f>VLOOKUP(Z627,主线配置!H:N,4,FALSE)</f>
        <v>22346</v>
      </c>
      <c r="H627" s="19">
        <f t="shared" si="358"/>
        <v>0</v>
      </c>
      <c r="I627" s="19">
        <f>VLOOKUP(Z627,主线配置!H:N,5,FALSE)</f>
        <v>22346</v>
      </c>
      <c r="J627" s="19">
        <f t="shared" ref="J627:V627" si="459">J626</f>
        <v>0</v>
      </c>
      <c r="K627" s="19">
        <f t="shared" si="459"/>
        <v>100</v>
      </c>
      <c r="L627" s="19">
        <f t="shared" si="459"/>
        <v>0</v>
      </c>
      <c r="M627" s="19">
        <f t="shared" si="459"/>
        <v>0</v>
      </c>
      <c r="N627" s="19">
        <f t="shared" si="459"/>
        <v>95</v>
      </c>
      <c r="O627" s="19">
        <f t="shared" si="459"/>
        <v>0</v>
      </c>
      <c r="P627" s="19">
        <f t="shared" si="459"/>
        <v>0</v>
      </c>
      <c r="Q627" s="19">
        <f t="shared" si="459"/>
        <v>0</v>
      </c>
      <c r="R627" s="19">
        <f t="shared" si="459"/>
        <v>0</v>
      </c>
      <c r="S627" s="19">
        <f t="shared" si="459"/>
        <v>0</v>
      </c>
      <c r="T627" s="19">
        <f t="shared" si="459"/>
        <v>0</v>
      </c>
      <c r="U627" s="19">
        <f t="shared" si="459"/>
        <v>0</v>
      </c>
      <c r="V627" s="19">
        <f t="shared" si="459"/>
        <v>0</v>
      </c>
      <c r="W627" s="19">
        <f>VLOOKUP(Z627,主线配置!F:G,2,FALSE)</f>
        <v>1000623</v>
      </c>
      <c r="X627" s="19">
        <f>VLOOKUP(Z627,主线配置!H:J,3,FALSE)</f>
        <v>48</v>
      </c>
      <c r="Y627" s="11" t="str">
        <f>VLOOKUP(Z627,主线配置!H:I,2,FALSE)</f>
        <v>小蘑菇</v>
      </c>
      <c r="Z627" s="11">
        <f t="shared" si="371"/>
        <v>623</v>
      </c>
    </row>
    <row r="628" spans="1:26" s="11" customFormat="1" x14ac:dyDescent="0.15">
      <c r="A628" s="19">
        <f t="shared" si="360"/>
        <v>1000624</v>
      </c>
      <c r="B628" s="19">
        <f t="shared" ref="B628:E628" si="460">B627</f>
        <v>0</v>
      </c>
      <c r="C628" s="19">
        <f t="shared" si="460"/>
        <v>0</v>
      </c>
      <c r="D628" s="19">
        <f t="shared" si="460"/>
        <v>0</v>
      </c>
      <c r="E628" s="19">
        <f t="shared" si="460"/>
        <v>0</v>
      </c>
      <c r="F628" s="19">
        <f>VLOOKUP(Z628,主线配置!H:N,6,FALSE)</f>
        <v>30033</v>
      </c>
      <c r="G628" s="19">
        <f>VLOOKUP(Z628,主线配置!H:N,4,FALSE)</f>
        <v>26815</v>
      </c>
      <c r="H628" s="19">
        <f t="shared" si="358"/>
        <v>0</v>
      </c>
      <c r="I628" s="19">
        <f>VLOOKUP(Z628,主线配置!H:N,5,FALSE)</f>
        <v>17876</v>
      </c>
      <c r="J628" s="19">
        <f t="shared" ref="J628:V628" si="461">J627</f>
        <v>0</v>
      </c>
      <c r="K628" s="19">
        <f t="shared" si="461"/>
        <v>100</v>
      </c>
      <c r="L628" s="19">
        <f t="shared" si="461"/>
        <v>0</v>
      </c>
      <c r="M628" s="19">
        <f t="shared" si="461"/>
        <v>0</v>
      </c>
      <c r="N628" s="19">
        <f t="shared" si="461"/>
        <v>95</v>
      </c>
      <c r="O628" s="19">
        <f t="shared" si="461"/>
        <v>0</v>
      </c>
      <c r="P628" s="19">
        <f t="shared" si="461"/>
        <v>0</v>
      </c>
      <c r="Q628" s="19">
        <f t="shared" si="461"/>
        <v>0</v>
      </c>
      <c r="R628" s="19">
        <f t="shared" si="461"/>
        <v>0</v>
      </c>
      <c r="S628" s="19">
        <f t="shared" si="461"/>
        <v>0</v>
      </c>
      <c r="T628" s="19">
        <f t="shared" si="461"/>
        <v>0</v>
      </c>
      <c r="U628" s="19">
        <f t="shared" si="461"/>
        <v>0</v>
      </c>
      <c r="V628" s="19">
        <f t="shared" si="461"/>
        <v>0</v>
      </c>
      <c r="W628" s="19">
        <f>VLOOKUP(Z628,主线配置!F:G,2,FALSE)</f>
        <v>1000624</v>
      </c>
      <c r="X628" s="19">
        <f>VLOOKUP(Z628,主线配置!H:J,3,FALSE)</f>
        <v>48</v>
      </c>
      <c r="Y628" s="11" t="str">
        <f>VLOOKUP(Z628,主线配置!H:I,2,FALSE)</f>
        <v>食人花</v>
      </c>
      <c r="Z628" s="11">
        <f t="shared" si="371"/>
        <v>624</v>
      </c>
    </row>
    <row r="629" spans="1:26" s="11" customFormat="1" x14ac:dyDescent="0.15">
      <c r="A629" s="19">
        <f t="shared" si="360"/>
        <v>1000625</v>
      </c>
      <c r="B629" s="19">
        <f t="shared" ref="B629:E629" si="462">B628</f>
        <v>0</v>
      </c>
      <c r="C629" s="19">
        <f t="shared" si="462"/>
        <v>0</v>
      </c>
      <c r="D629" s="19">
        <f t="shared" si="462"/>
        <v>0</v>
      </c>
      <c r="E629" s="19">
        <f t="shared" si="462"/>
        <v>0</v>
      </c>
      <c r="F629" s="19">
        <f>VLOOKUP(Z629,主线配置!H:N,6,FALSE)</f>
        <v>28602</v>
      </c>
      <c r="G629" s="19">
        <f>VLOOKUP(Z629,主线配置!H:N,4,FALSE)</f>
        <v>26815</v>
      </c>
      <c r="H629" s="19">
        <f t="shared" si="358"/>
        <v>0</v>
      </c>
      <c r="I629" s="19">
        <f>VLOOKUP(Z629,主线配置!H:N,5,FALSE)</f>
        <v>22346</v>
      </c>
      <c r="J629" s="19">
        <f t="shared" ref="J629:V629" si="463">J628</f>
        <v>0</v>
      </c>
      <c r="K629" s="19">
        <f t="shared" si="463"/>
        <v>100</v>
      </c>
      <c r="L629" s="19">
        <f t="shared" si="463"/>
        <v>0</v>
      </c>
      <c r="M629" s="19">
        <f t="shared" si="463"/>
        <v>0</v>
      </c>
      <c r="N629" s="19">
        <f t="shared" si="463"/>
        <v>95</v>
      </c>
      <c r="O629" s="19">
        <f t="shared" si="463"/>
        <v>0</v>
      </c>
      <c r="P629" s="19">
        <f t="shared" si="463"/>
        <v>0</v>
      </c>
      <c r="Q629" s="19">
        <f t="shared" si="463"/>
        <v>0</v>
      </c>
      <c r="R629" s="19">
        <f t="shared" si="463"/>
        <v>0</v>
      </c>
      <c r="S629" s="19">
        <f t="shared" si="463"/>
        <v>0</v>
      </c>
      <c r="T629" s="19">
        <f t="shared" si="463"/>
        <v>0</v>
      </c>
      <c r="U629" s="19">
        <f t="shared" si="463"/>
        <v>0</v>
      </c>
      <c r="V629" s="19">
        <f t="shared" si="463"/>
        <v>0</v>
      </c>
      <c r="W629" s="19">
        <f>VLOOKUP(Z629,主线配置!F:G,2,FALSE)</f>
        <v>1000625</v>
      </c>
      <c r="X629" s="19">
        <f>VLOOKUP(Z629,主线配置!H:J,3,FALSE)</f>
        <v>48</v>
      </c>
      <c r="Y629" s="11" t="str">
        <f>VLOOKUP(Z629,主线配置!H:I,2,FALSE)</f>
        <v>黄蜂怪</v>
      </c>
      <c r="Z629" s="11">
        <f t="shared" si="371"/>
        <v>625</v>
      </c>
    </row>
    <row r="630" spans="1:26" s="11" customFormat="1" x14ac:dyDescent="0.15">
      <c r="A630" s="19">
        <f t="shared" si="360"/>
        <v>1000626</v>
      </c>
      <c r="B630" s="19">
        <f t="shared" ref="B630:E630" si="464">B629</f>
        <v>0</v>
      </c>
      <c r="C630" s="19">
        <f t="shared" si="464"/>
        <v>0</v>
      </c>
      <c r="D630" s="19">
        <f t="shared" si="464"/>
        <v>0</v>
      </c>
      <c r="E630" s="19">
        <f t="shared" si="464"/>
        <v>0</v>
      </c>
      <c r="F630" s="19">
        <f>VLOOKUP(Z630,主线配置!H:N,6,FALSE)</f>
        <v>30033</v>
      </c>
      <c r="G630" s="19">
        <f>VLOOKUP(Z630,主线配置!H:N,4,FALSE)</f>
        <v>26815</v>
      </c>
      <c r="H630" s="19">
        <f t="shared" si="358"/>
        <v>0</v>
      </c>
      <c r="I630" s="19">
        <f>VLOOKUP(Z630,主线配置!H:N,5,FALSE)</f>
        <v>17876</v>
      </c>
      <c r="J630" s="19">
        <f t="shared" ref="J630:V630" si="465">J629</f>
        <v>0</v>
      </c>
      <c r="K630" s="19">
        <f t="shared" si="465"/>
        <v>100</v>
      </c>
      <c r="L630" s="19">
        <f t="shared" si="465"/>
        <v>0</v>
      </c>
      <c r="M630" s="19">
        <f t="shared" si="465"/>
        <v>0</v>
      </c>
      <c r="N630" s="19">
        <f t="shared" si="465"/>
        <v>95</v>
      </c>
      <c r="O630" s="19">
        <f t="shared" si="465"/>
        <v>0</v>
      </c>
      <c r="P630" s="19">
        <f t="shared" si="465"/>
        <v>0</v>
      </c>
      <c r="Q630" s="19">
        <f t="shared" si="465"/>
        <v>0</v>
      </c>
      <c r="R630" s="19">
        <f t="shared" si="465"/>
        <v>0</v>
      </c>
      <c r="S630" s="19">
        <f t="shared" si="465"/>
        <v>0</v>
      </c>
      <c r="T630" s="19">
        <f t="shared" si="465"/>
        <v>0</v>
      </c>
      <c r="U630" s="19">
        <f t="shared" si="465"/>
        <v>0</v>
      </c>
      <c r="V630" s="19">
        <f t="shared" si="465"/>
        <v>0</v>
      </c>
      <c r="W630" s="19">
        <f>VLOOKUP(Z630,主线配置!F:G,2,FALSE)</f>
        <v>1000626</v>
      </c>
      <c r="X630" s="19">
        <f>VLOOKUP(Z630,主线配置!H:J,3,FALSE)</f>
        <v>48</v>
      </c>
      <c r="Y630" s="11" t="str">
        <f>VLOOKUP(Z630,主线配置!H:I,2,FALSE)</f>
        <v>食人花</v>
      </c>
      <c r="Z630" s="11">
        <f t="shared" si="371"/>
        <v>626</v>
      </c>
    </row>
    <row r="631" spans="1:26" s="11" customFormat="1" x14ac:dyDescent="0.15">
      <c r="A631" s="19">
        <f t="shared" si="360"/>
        <v>1000627</v>
      </c>
      <c r="B631" s="19">
        <f t="shared" ref="B631:E631" si="466">B630</f>
        <v>0</v>
      </c>
      <c r="C631" s="19">
        <f t="shared" si="466"/>
        <v>0</v>
      </c>
      <c r="D631" s="19">
        <f t="shared" si="466"/>
        <v>0</v>
      </c>
      <c r="E631" s="19">
        <f t="shared" si="466"/>
        <v>0</v>
      </c>
      <c r="F631" s="19">
        <f>VLOOKUP(Z631,主线配置!H:N,6,FALSE)</f>
        <v>45287</v>
      </c>
      <c r="G631" s="19">
        <f>VLOOKUP(Z631,主线配置!H:N,4,FALSE)</f>
        <v>17876</v>
      </c>
      <c r="H631" s="19">
        <f t="shared" si="358"/>
        <v>0</v>
      </c>
      <c r="I631" s="19">
        <f>VLOOKUP(Z631,主线配置!H:N,5,FALSE)</f>
        <v>26815</v>
      </c>
      <c r="J631" s="19">
        <f t="shared" ref="J631:V631" si="467">J630</f>
        <v>0</v>
      </c>
      <c r="K631" s="19">
        <f t="shared" si="467"/>
        <v>100</v>
      </c>
      <c r="L631" s="19">
        <f t="shared" si="467"/>
        <v>0</v>
      </c>
      <c r="M631" s="19">
        <f t="shared" si="467"/>
        <v>0</v>
      </c>
      <c r="N631" s="19">
        <f t="shared" si="467"/>
        <v>95</v>
      </c>
      <c r="O631" s="19">
        <f t="shared" si="467"/>
        <v>0</v>
      </c>
      <c r="P631" s="19">
        <f t="shared" si="467"/>
        <v>0</v>
      </c>
      <c r="Q631" s="19">
        <f t="shared" si="467"/>
        <v>0</v>
      </c>
      <c r="R631" s="19">
        <f t="shared" si="467"/>
        <v>0</v>
      </c>
      <c r="S631" s="19">
        <f t="shared" si="467"/>
        <v>0</v>
      </c>
      <c r="T631" s="19">
        <f t="shared" si="467"/>
        <v>0</v>
      </c>
      <c r="U631" s="19">
        <f t="shared" si="467"/>
        <v>0</v>
      </c>
      <c r="V631" s="19">
        <f t="shared" si="467"/>
        <v>0</v>
      </c>
      <c r="W631" s="19">
        <f>VLOOKUP(Z631,主线配置!F:G,2,FALSE)</f>
        <v>1000627</v>
      </c>
      <c r="X631" s="19">
        <f>VLOOKUP(Z631,主线配置!H:J,3,FALSE)</f>
        <v>48</v>
      </c>
      <c r="Y631" s="11" t="str">
        <f>VLOOKUP(Z631,主线配置!H:I,2,FALSE)</f>
        <v>藤蔓怪</v>
      </c>
      <c r="Z631" s="11">
        <f t="shared" si="371"/>
        <v>627</v>
      </c>
    </row>
    <row r="632" spans="1:26" s="11" customFormat="1" x14ac:dyDescent="0.15">
      <c r="A632" s="19">
        <f t="shared" si="360"/>
        <v>1000628</v>
      </c>
      <c r="B632" s="19">
        <f t="shared" ref="B632:E632" si="468">B631</f>
        <v>0</v>
      </c>
      <c r="C632" s="19">
        <f t="shared" si="468"/>
        <v>0</v>
      </c>
      <c r="D632" s="19">
        <f t="shared" si="468"/>
        <v>0</v>
      </c>
      <c r="E632" s="19">
        <f t="shared" si="468"/>
        <v>0</v>
      </c>
      <c r="F632" s="19">
        <f>VLOOKUP(Z632,主线配置!H:N,6,FALSE)</f>
        <v>30033</v>
      </c>
      <c r="G632" s="19">
        <f>VLOOKUP(Z632,主线配置!H:N,4,FALSE)</f>
        <v>26815</v>
      </c>
      <c r="H632" s="19">
        <f t="shared" si="358"/>
        <v>0</v>
      </c>
      <c r="I632" s="19">
        <f>VLOOKUP(Z632,主线配置!H:N,5,FALSE)</f>
        <v>17876</v>
      </c>
      <c r="J632" s="19">
        <f t="shared" ref="J632:V632" si="469">J631</f>
        <v>0</v>
      </c>
      <c r="K632" s="19">
        <f t="shared" si="469"/>
        <v>100</v>
      </c>
      <c r="L632" s="19">
        <f t="shared" si="469"/>
        <v>0</v>
      </c>
      <c r="M632" s="19">
        <f t="shared" si="469"/>
        <v>0</v>
      </c>
      <c r="N632" s="19">
        <f t="shared" si="469"/>
        <v>95</v>
      </c>
      <c r="O632" s="19">
        <f t="shared" si="469"/>
        <v>0</v>
      </c>
      <c r="P632" s="19">
        <f t="shared" si="469"/>
        <v>0</v>
      </c>
      <c r="Q632" s="19">
        <f t="shared" si="469"/>
        <v>0</v>
      </c>
      <c r="R632" s="19">
        <f t="shared" si="469"/>
        <v>0</v>
      </c>
      <c r="S632" s="19">
        <f t="shared" si="469"/>
        <v>0</v>
      </c>
      <c r="T632" s="19">
        <f t="shared" si="469"/>
        <v>0</v>
      </c>
      <c r="U632" s="19">
        <f t="shared" si="469"/>
        <v>0</v>
      </c>
      <c r="V632" s="19">
        <f t="shared" si="469"/>
        <v>0</v>
      </c>
      <c r="W632" s="19">
        <f>VLOOKUP(Z632,主线配置!F:G,2,FALSE)</f>
        <v>1000628</v>
      </c>
      <c r="X632" s="19">
        <f>VLOOKUP(Z632,主线配置!H:J,3,FALSE)</f>
        <v>48</v>
      </c>
      <c r="Y632" s="11" t="str">
        <f>VLOOKUP(Z632,主线配置!H:I,2,FALSE)</f>
        <v>食人花</v>
      </c>
      <c r="Z632" s="11">
        <f t="shared" si="371"/>
        <v>628</v>
      </c>
    </row>
    <row r="633" spans="1:26" s="11" customFormat="1" x14ac:dyDescent="0.15">
      <c r="A633" s="19">
        <f t="shared" si="360"/>
        <v>1000629</v>
      </c>
      <c r="B633" s="19">
        <f t="shared" ref="B633:E633" si="470">B632</f>
        <v>0</v>
      </c>
      <c r="C633" s="19">
        <f t="shared" si="470"/>
        <v>0</v>
      </c>
      <c r="D633" s="19">
        <f t="shared" si="470"/>
        <v>0</v>
      </c>
      <c r="E633" s="19">
        <f t="shared" si="470"/>
        <v>0</v>
      </c>
      <c r="F633" s="19">
        <f>VLOOKUP(Z633,主线配置!H:N,6,FALSE)</f>
        <v>28602</v>
      </c>
      <c r="G633" s="19">
        <f>VLOOKUP(Z633,主线配置!H:N,4,FALSE)</f>
        <v>26815</v>
      </c>
      <c r="H633" s="19">
        <f t="shared" si="358"/>
        <v>0</v>
      </c>
      <c r="I633" s="19">
        <f>VLOOKUP(Z633,主线配置!H:N,5,FALSE)</f>
        <v>22346</v>
      </c>
      <c r="J633" s="19">
        <f t="shared" ref="J633:V633" si="471">J632</f>
        <v>0</v>
      </c>
      <c r="K633" s="19">
        <f t="shared" si="471"/>
        <v>100</v>
      </c>
      <c r="L633" s="19">
        <f t="shared" si="471"/>
        <v>0</v>
      </c>
      <c r="M633" s="19">
        <f t="shared" si="471"/>
        <v>0</v>
      </c>
      <c r="N633" s="19">
        <f t="shared" si="471"/>
        <v>95</v>
      </c>
      <c r="O633" s="19">
        <f t="shared" si="471"/>
        <v>0</v>
      </c>
      <c r="P633" s="19">
        <f t="shared" si="471"/>
        <v>0</v>
      </c>
      <c r="Q633" s="19">
        <f t="shared" si="471"/>
        <v>0</v>
      </c>
      <c r="R633" s="19">
        <f t="shared" si="471"/>
        <v>0</v>
      </c>
      <c r="S633" s="19">
        <f t="shared" si="471"/>
        <v>0</v>
      </c>
      <c r="T633" s="19">
        <f t="shared" si="471"/>
        <v>0</v>
      </c>
      <c r="U633" s="19">
        <f t="shared" si="471"/>
        <v>0</v>
      </c>
      <c r="V633" s="19">
        <f t="shared" si="471"/>
        <v>0</v>
      </c>
      <c r="W633" s="19">
        <f>VLOOKUP(Z633,主线配置!F:G,2,FALSE)</f>
        <v>1000629</v>
      </c>
      <c r="X633" s="19">
        <f>VLOOKUP(Z633,主线配置!H:J,3,FALSE)</f>
        <v>48</v>
      </c>
      <c r="Y633" s="11" t="str">
        <f>VLOOKUP(Z633,主线配置!H:I,2,FALSE)</f>
        <v>黄蜂怪</v>
      </c>
      <c r="Z633" s="11">
        <f t="shared" si="371"/>
        <v>629</v>
      </c>
    </row>
    <row r="634" spans="1:26" s="11" customFormat="1" x14ac:dyDescent="0.15">
      <c r="A634" s="19">
        <f t="shared" si="360"/>
        <v>1000630</v>
      </c>
      <c r="B634" s="19">
        <f t="shared" ref="B634:E634" si="472">B633</f>
        <v>0</v>
      </c>
      <c r="C634" s="19">
        <f t="shared" si="472"/>
        <v>0</v>
      </c>
      <c r="D634" s="19">
        <f t="shared" si="472"/>
        <v>0</v>
      </c>
      <c r="E634" s="19">
        <f t="shared" si="472"/>
        <v>0</v>
      </c>
      <c r="F634" s="19">
        <f>VLOOKUP(Z634,主线配置!H:N,6,FALSE)</f>
        <v>30033</v>
      </c>
      <c r="G634" s="19">
        <f>VLOOKUP(Z634,主线配置!H:N,4,FALSE)</f>
        <v>26815</v>
      </c>
      <c r="H634" s="19">
        <f t="shared" si="358"/>
        <v>0</v>
      </c>
      <c r="I634" s="19">
        <f>VLOOKUP(Z634,主线配置!H:N,5,FALSE)</f>
        <v>17876</v>
      </c>
      <c r="J634" s="19">
        <f t="shared" ref="J634:V634" si="473">J633</f>
        <v>0</v>
      </c>
      <c r="K634" s="19">
        <f t="shared" si="473"/>
        <v>100</v>
      </c>
      <c r="L634" s="19">
        <f t="shared" si="473"/>
        <v>0</v>
      </c>
      <c r="M634" s="19">
        <f t="shared" si="473"/>
        <v>0</v>
      </c>
      <c r="N634" s="19">
        <f t="shared" si="473"/>
        <v>95</v>
      </c>
      <c r="O634" s="19">
        <f t="shared" si="473"/>
        <v>0</v>
      </c>
      <c r="P634" s="19">
        <f t="shared" si="473"/>
        <v>0</v>
      </c>
      <c r="Q634" s="19">
        <f t="shared" si="473"/>
        <v>0</v>
      </c>
      <c r="R634" s="19">
        <f t="shared" si="473"/>
        <v>0</v>
      </c>
      <c r="S634" s="19">
        <f t="shared" si="473"/>
        <v>0</v>
      </c>
      <c r="T634" s="19">
        <f t="shared" si="473"/>
        <v>0</v>
      </c>
      <c r="U634" s="19">
        <f t="shared" si="473"/>
        <v>0</v>
      </c>
      <c r="V634" s="19">
        <f t="shared" si="473"/>
        <v>0</v>
      </c>
      <c r="W634" s="19">
        <f>VLOOKUP(Z634,主线配置!F:G,2,FALSE)</f>
        <v>1000630</v>
      </c>
      <c r="X634" s="19">
        <f>VLOOKUP(Z634,主线配置!H:J,3,FALSE)</f>
        <v>48</v>
      </c>
      <c r="Y634" s="11" t="str">
        <f>VLOOKUP(Z634,主线配置!H:I,2,FALSE)</f>
        <v>食人花</v>
      </c>
      <c r="Z634" s="11">
        <f t="shared" si="371"/>
        <v>630</v>
      </c>
    </row>
    <row r="635" spans="1:26" s="11" customFormat="1" x14ac:dyDescent="0.15">
      <c r="A635" s="19">
        <f t="shared" si="360"/>
        <v>1000631</v>
      </c>
      <c r="B635" s="19">
        <f t="shared" ref="B635:E635" si="474">B634</f>
        <v>0</v>
      </c>
      <c r="C635" s="19">
        <f t="shared" si="474"/>
        <v>0</v>
      </c>
      <c r="D635" s="19">
        <f t="shared" si="474"/>
        <v>0</v>
      </c>
      <c r="E635" s="19">
        <f t="shared" si="474"/>
        <v>0</v>
      </c>
      <c r="F635" s="19">
        <f>VLOOKUP(Z635,主线配置!H:N,6,FALSE)</f>
        <v>28602</v>
      </c>
      <c r="G635" s="19">
        <f>VLOOKUP(Z635,主线配置!H:N,4,FALSE)</f>
        <v>26815</v>
      </c>
      <c r="H635" s="19">
        <f t="shared" si="358"/>
        <v>0</v>
      </c>
      <c r="I635" s="19">
        <f>VLOOKUP(Z635,主线配置!H:N,5,FALSE)</f>
        <v>22346</v>
      </c>
      <c r="J635" s="19">
        <f t="shared" ref="J635:V635" si="475">J634</f>
        <v>0</v>
      </c>
      <c r="K635" s="19">
        <f t="shared" si="475"/>
        <v>100</v>
      </c>
      <c r="L635" s="19">
        <f t="shared" si="475"/>
        <v>0</v>
      </c>
      <c r="M635" s="19">
        <f t="shared" si="475"/>
        <v>0</v>
      </c>
      <c r="N635" s="19">
        <f t="shared" si="475"/>
        <v>95</v>
      </c>
      <c r="O635" s="19">
        <f t="shared" si="475"/>
        <v>0</v>
      </c>
      <c r="P635" s="19">
        <f t="shared" si="475"/>
        <v>0</v>
      </c>
      <c r="Q635" s="19">
        <f t="shared" si="475"/>
        <v>0</v>
      </c>
      <c r="R635" s="19">
        <f t="shared" si="475"/>
        <v>0</v>
      </c>
      <c r="S635" s="19">
        <f t="shared" si="475"/>
        <v>0</v>
      </c>
      <c r="T635" s="19">
        <f t="shared" si="475"/>
        <v>0</v>
      </c>
      <c r="U635" s="19">
        <f t="shared" si="475"/>
        <v>0</v>
      </c>
      <c r="V635" s="19">
        <f t="shared" si="475"/>
        <v>0</v>
      </c>
      <c r="W635" s="19">
        <f>VLOOKUP(Z635,主线配置!F:G,2,FALSE)</f>
        <v>1000631</v>
      </c>
      <c r="X635" s="19">
        <f>VLOOKUP(Z635,主线配置!H:J,3,FALSE)</f>
        <v>48</v>
      </c>
      <c r="Y635" s="11" t="str">
        <f>VLOOKUP(Z635,主线配置!H:I,2,FALSE)</f>
        <v>黄蜂怪</v>
      </c>
      <c r="Z635" s="11">
        <f t="shared" si="371"/>
        <v>631</v>
      </c>
    </row>
    <row r="636" spans="1:26" s="11" customFormat="1" x14ac:dyDescent="0.15">
      <c r="A636" s="19">
        <f t="shared" si="360"/>
        <v>1000632</v>
      </c>
      <c r="B636" s="19">
        <f t="shared" ref="B636:E636" si="476">B635</f>
        <v>0</v>
      </c>
      <c r="C636" s="19">
        <f t="shared" si="476"/>
        <v>0</v>
      </c>
      <c r="D636" s="19">
        <f t="shared" si="476"/>
        <v>0</v>
      </c>
      <c r="E636" s="19">
        <f t="shared" si="476"/>
        <v>0</v>
      </c>
      <c r="F636" s="19">
        <f>VLOOKUP(Z636,主线配置!H:N,6,FALSE)</f>
        <v>35753</v>
      </c>
      <c r="G636" s="19">
        <f>VLOOKUP(Z636,主线配置!H:N,4,FALSE)</f>
        <v>22346</v>
      </c>
      <c r="H636" s="19">
        <f t="shared" si="358"/>
        <v>0</v>
      </c>
      <c r="I636" s="19">
        <f>VLOOKUP(Z636,主线配置!H:N,5,FALSE)</f>
        <v>22346</v>
      </c>
      <c r="J636" s="19">
        <f t="shared" ref="J636:V636" si="477">J635</f>
        <v>0</v>
      </c>
      <c r="K636" s="19">
        <f t="shared" si="477"/>
        <v>100</v>
      </c>
      <c r="L636" s="19">
        <f t="shared" si="477"/>
        <v>0</v>
      </c>
      <c r="M636" s="19">
        <f t="shared" si="477"/>
        <v>0</v>
      </c>
      <c r="N636" s="19">
        <f t="shared" si="477"/>
        <v>95</v>
      </c>
      <c r="O636" s="19">
        <f t="shared" si="477"/>
        <v>0</v>
      </c>
      <c r="P636" s="19">
        <f t="shared" si="477"/>
        <v>0</v>
      </c>
      <c r="Q636" s="19">
        <f t="shared" si="477"/>
        <v>0</v>
      </c>
      <c r="R636" s="19">
        <f t="shared" si="477"/>
        <v>0</v>
      </c>
      <c r="S636" s="19">
        <f t="shared" si="477"/>
        <v>0</v>
      </c>
      <c r="T636" s="19">
        <f t="shared" si="477"/>
        <v>0</v>
      </c>
      <c r="U636" s="19">
        <f t="shared" si="477"/>
        <v>0</v>
      </c>
      <c r="V636" s="19">
        <f t="shared" si="477"/>
        <v>0</v>
      </c>
      <c r="W636" s="19">
        <f>VLOOKUP(Z636,主线配置!F:G,2,FALSE)</f>
        <v>1000632</v>
      </c>
      <c r="X636" s="19">
        <f>VLOOKUP(Z636,主线配置!H:J,3,FALSE)</f>
        <v>48</v>
      </c>
      <c r="Y636" s="11" t="str">
        <f>VLOOKUP(Z636,主线配置!H:I,2,FALSE)</f>
        <v>小蘑菇</v>
      </c>
      <c r="Z636" s="11">
        <f t="shared" si="371"/>
        <v>632</v>
      </c>
    </row>
    <row r="637" spans="1:26" s="11" customFormat="1" x14ac:dyDescent="0.15">
      <c r="A637" s="19">
        <f t="shared" si="360"/>
        <v>1000633</v>
      </c>
      <c r="B637" s="19">
        <f t="shared" ref="B637:E637" si="478">B636</f>
        <v>0</v>
      </c>
      <c r="C637" s="19">
        <f t="shared" si="478"/>
        <v>0</v>
      </c>
      <c r="D637" s="19">
        <f t="shared" si="478"/>
        <v>0</v>
      </c>
      <c r="E637" s="19">
        <f t="shared" si="478"/>
        <v>0</v>
      </c>
      <c r="F637" s="19">
        <f>VLOOKUP(Z637,主线配置!H:N,6,FALSE)</f>
        <v>47671</v>
      </c>
      <c r="G637" s="19">
        <f>VLOOKUP(Z637,主线配置!H:N,4,FALSE)</f>
        <v>17876</v>
      </c>
      <c r="H637" s="19">
        <f t="shared" si="358"/>
        <v>0</v>
      </c>
      <c r="I637" s="19">
        <f>VLOOKUP(Z637,主线配置!H:N,5,FALSE)</f>
        <v>22346</v>
      </c>
      <c r="J637" s="19">
        <f t="shared" ref="J637:V637" si="479">J636</f>
        <v>0</v>
      </c>
      <c r="K637" s="19">
        <f t="shared" si="479"/>
        <v>100</v>
      </c>
      <c r="L637" s="19">
        <f t="shared" si="479"/>
        <v>0</v>
      </c>
      <c r="M637" s="19">
        <f t="shared" si="479"/>
        <v>0</v>
      </c>
      <c r="N637" s="19">
        <f t="shared" si="479"/>
        <v>95</v>
      </c>
      <c r="O637" s="19">
        <f t="shared" si="479"/>
        <v>0</v>
      </c>
      <c r="P637" s="19">
        <f t="shared" si="479"/>
        <v>0</v>
      </c>
      <c r="Q637" s="19">
        <f t="shared" si="479"/>
        <v>0</v>
      </c>
      <c r="R637" s="19">
        <f t="shared" si="479"/>
        <v>0</v>
      </c>
      <c r="S637" s="19">
        <f t="shared" si="479"/>
        <v>0</v>
      </c>
      <c r="T637" s="19">
        <f t="shared" si="479"/>
        <v>0</v>
      </c>
      <c r="U637" s="19">
        <f t="shared" si="479"/>
        <v>0</v>
      </c>
      <c r="V637" s="19">
        <f t="shared" si="479"/>
        <v>0</v>
      </c>
      <c r="W637" s="19">
        <f>VLOOKUP(Z637,主线配置!F:G,2,FALSE)</f>
        <v>1000633</v>
      </c>
      <c r="X637" s="19">
        <f>VLOOKUP(Z637,主线配置!H:J,3,FALSE)</f>
        <v>48</v>
      </c>
      <c r="Y637" s="11" t="str">
        <f>VLOOKUP(Z637,主线配置!H:I,2,FALSE)</f>
        <v>树妖</v>
      </c>
      <c r="Z637" s="11">
        <f t="shared" si="371"/>
        <v>633</v>
      </c>
    </row>
    <row r="638" spans="1:26" s="11" customFormat="1" x14ac:dyDescent="0.15">
      <c r="A638" s="19">
        <f t="shared" si="360"/>
        <v>1000634</v>
      </c>
      <c r="B638" s="19">
        <f t="shared" ref="B638:E638" si="480">B637</f>
        <v>0</v>
      </c>
      <c r="C638" s="19">
        <f t="shared" si="480"/>
        <v>0</v>
      </c>
      <c r="D638" s="19">
        <f t="shared" si="480"/>
        <v>0</v>
      </c>
      <c r="E638" s="19">
        <f t="shared" si="480"/>
        <v>0</v>
      </c>
      <c r="F638" s="19">
        <f>VLOOKUP(Z638,主线配置!H:N,6,FALSE)</f>
        <v>30033</v>
      </c>
      <c r="G638" s="19">
        <f>VLOOKUP(Z638,主线配置!H:N,4,FALSE)</f>
        <v>26815</v>
      </c>
      <c r="H638" s="19">
        <f t="shared" si="358"/>
        <v>0</v>
      </c>
      <c r="I638" s="19">
        <f>VLOOKUP(Z638,主线配置!H:N,5,FALSE)</f>
        <v>17876</v>
      </c>
      <c r="J638" s="19">
        <f t="shared" ref="J638:V638" si="481">J637</f>
        <v>0</v>
      </c>
      <c r="K638" s="19">
        <f t="shared" si="481"/>
        <v>100</v>
      </c>
      <c r="L638" s="19">
        <f t="shared" si="481"/>
        <v>0</v>
      </c>
      <c r="M638" s="19">
        <f t="shared" si="481"/>
        <v>0</v>
      </c>
      <c r="N638" s="19">
        <f t="shared" si="481"/>
        <v>95</v>
      </c>
      <c r="O638" s="19">
        <f t="shared" si="481"/>
        <v>0</v>
      </c>
      <c r="P638" s="19">
        <f t="shared" si="481"/>
        <v>0</v>
      </c>
      <c r="Q638" s="19">
        <f t="shared" si="481"/>
        <v>0</v>
      </c>
      <c r="R638" s="19">
        <f t="shared" si="481"/>
        <v>0</v>
      </c>
      <c r="S638" s="19">
        <f t="shared" si="481"/>
        <v>0</v>
      </c>
      <c r="T638" s="19">
        <f t="shared" si="481"/>
        <v>0</v>
      </c>
      <c r="U638" s="19">
        <f t="shared" si="481"/>
        <v>0</v>
      </c>
      <c r="V638" s="19">
        <f t="shared" si="481"/>
        <v>0</v>
      </c>
      <c r="W638" s="19">
        <f>VLOOKUP(Z638,主线配置!F:G,2,FALSE)</f>
        <v>1000634</v>
      </c>
      <c r="X638" s="19">
        <f>VLOOKUP(Z638,主线配置!H:J,3,FALSE)</f>
        <v>48</v>
      </c>
      <c r="Y638" s="11" t="str">
        <f>VLOOKUP(Z638,主线配置!H:I,2,FALSE)</f>
        <v>食人花</v>
      </c>
      <c r="Z638" s="11">
        <f t="shared" si="371"/>
        <v>634</v>
      </c>
    </row>
    <row r="639" spans="1:26" s="11" customFormat="1" x14ac:dyDescent="0.15">
      <c r="A639" s="19">
        <f t="shared" si="360"/>
        <v>1000635</v>
      </c>
      <c r="B639" s="19">
        <f t="shared" ref="B639:E639" si="482">B638</f>
        <v>0</v>
      </c>
      <c r="C639" s="19">
        <f t="shared" si="482"/>
        <v>0</v>
      </c>
      <c r="D639" s="19">
        <f t="shared" si="482"/>
        <v>0</v>
      </c>
      <c r="E639" s="19">
        <f t="shared" si="482"/>
        <v>0</v>
      </c>
      <c r="F639" s="19">
        <f>VLOOKUP(Z639,主线配置!H:N,6,FALSE)</f>
        <v>30033</v>
      </c>
      <c r="G639" s="19">
        <f>VLOOKUP(Z639,主线配置!H:N,4,FALSE)</f>
        <v>26815</v>
      </c>
      <c r="H639" s="19">
        <f t="shared" si="358"/>
        <v>0</v>
      </c>
      <c r="I639" s="19">
        <f>VLOOKUP(Z639,主线配置!H:N,5,FALSE)</f>
        <v>17876</v>
      </c>
      <c r="J639" s="19">
        <f t="shared" ref="J639:V639" si="483">J638</f>
        <v>0</v>
      </c>
      <c r="K639" s="19">
        <f t="shared" si="483"/>
        <v>100</v>
      </c>
      <c r="L639" s="19">
        <f t="shared" si="483"/>
        <v>0</v>
      </c>
      <c r="M639" s="19">
        <f t="shared" si="483"/>
        <v>0</v>
      </c>
      <c r="N639" s="19">
        <f t="shared" si="483"/>
        <v>95</v>
      </c>
      <c r="O639" s="19">
        <f t="shared" si="483"/>
        <v>0</v>
      </c>
      <c r="P639" s="19">
        <f t="shared" si="483"/>
        <v>0</v>
      </c>
      <c r="Q639" s="19">
        <f t="shared" si="483"/>
        <v>0</v>
      </c>
      <c r="R639" s="19">
        <f t="shared" si="483"/>
        <v>0</v>
      </c>
      <c r="S639" s="19">
        <f t="shared" si="483"/>
        <v>0</v>
      </c>
      <c r="T639" s="19">
        <f t="shared" si="483"/>
        <v>0</v>
      </c>
      <c r="U639" s="19">
        <f t="shared" si="483"/>
        <v>0</v>
      </c>
      <c r="V639" s="19">
        <f t="shared" si="483"/>
        <v>0</v>
      </c>
      <c r="W639" s="19">
        <f>VLOOKUP(Z639,主线配置!F:G,2,FALSE)</f>
        <v>1000635</v>
      </c>
      <c r="X639" s="19">
        <f>VLOOKUP(Z639,主线配置!H:J,3,FALSE)</f>
        <v>48</v>
      </c>
      <c r="Y639" s="11" t="str">
        <f>VLOOKUP(Z639,主线配置!H:I,2,FALSE)</f>
        <v>食人花</v>
      </c>
      <c r="Z639" s="11">
        <f t="shared" si="371"/>
        <v>635</v>
      </c>
    </row>
    <row r="640" spans="1:26" s="11" customFormat="1" x14ac:dyDescent="0.15">
      <c r="A640" s="19">
        <f t="shared" si="360"/>
        <v>1000636</v>
      </c>
      <c r="B640" s="19">
        <f t="shared" ref="B640:E640" si="484">B639</f>
        <v>0</v>
      </c>
      <c r="C640" s="19">
        <f t="shared" si="484"/>
        <v>0</v>
      </c>
      <c r="D640" s="19">
        <f t="shared" si="484"/>
        <v>0</v>
      </c>
      <c r="E640" s="19">
        <f t="shared" si="484"/>
        <v>0</v>
      </c>
      <c r="F640" s="19">
        <f>VLOOKUP(Z640,主线配置!H:N,6,FALSE)</f>
        <v>28602</v>
      </c>
      <c r="G640" s="19">
        <f>VLOOKUP(Z640,主线配置!H:N,4,FALSE)</f>
        <v>26815</v>
      </c>
      <c r="H640" s="19">
        <f t="shared" si="358"/>
        <v>0</v>
      </c>
      <c r="I640" s="19">
        <f>VLOOKUP(Z640,主线配置!H:N,5,FALSE)</f>
        <v>22346</v>
      </c>
      <c r="J640" s="19">
        <f t="shared" ref="J640:V640" si="485">J639</f>
        <v>0</v>
      </c>
      <c r="K640" s="19">
        <f t="shared" si="485"/>
        <v>100</v>
      </c>
      <c r="L640" s="19">
        <f t="shared" si="485"/>
        <v>0</v>
      </c>
      <c r="M640" s="19">
        <f t="shared" si="485"/>
        <v>0</v>
      </c>
      <c r="N640" s="19">
        <f t="shared" si="485"/>
        <v>95</v>
      </c>
      <c r="O640" s="19">
        <f t="shared" si="485"/>
        <v>0</v>
      </c>
      <c r="P640" s="19">
        <f t="shared" si="485"/>
        <v>0</v>
      </c>
      <c r="Q640" s="19">
        <f t="shared" si="485"/>
        <v>0</v>
      </c>
      <c r="R640" s="19">
        <f t="shared" si="485"/>
        <v>0</v>
      </c>
      <c r="S640" s="19">
        <f t="shared" si="485"/>
        <v>0</v>
      </c>
      <c r="T640" s="19">
        <f t="shared" si="485"/>
        <v>0</v>
      </c>
      <c r="U640" s="19">
        <f t="shared" si="485"/>
        <v>0</v>
      </c>
      <c r="V640" s="19">
        <f t="shared" si="485"/>
        <v>0</v>
      </c>
      <c r="W640" s="19">
        <f>VLOOKUP(Z640,主线配置!F:G,2,FALSE)</f>
        <v>1000636</v>
      </c>
      <c r="X640" s="19">
        <f>VLOOKUP(Z640,主线配置!H:J,3,FALSE)</f>
        <v>48</v>
      </c>
      <c r="Y640" s="11" t="str">
        <f>VLOOKUP(Z640,主线配置!H:I,2,FALSE)</f>
        <v>黄蜂怪</v>
      </c>
      <c r="Z640" s="11">
        <f t="shared" si="371"/>
        <v>636</v>
      </c>
    </row>
    <row r="641" spans="1:26" s="11" customFormat="1" x14ac:dyDescent="0.15">
      <c r="A641" s="19">
        <f t="shared" si="360"/>
        <v>1000637</v>
      </c>
      <c r="B641" s="19">
        <f t="shared" ref="B641:E641" si="486">B640</f>
        <v>0</v>
      </c>
      <c r="C641" s="19">
        <f t="shared" si="486"/>
        <v>0</v>
      </c>
      <c r="D641" s="19">
        <f t="shared" si="486"/>
        <v>0</v>
      </c>
      <c r="E641" s="19">
        <f t="shared" si="486"/>
        <v>0</v>
      </c>
      <c r="F641" s="19">
        <f>VLOOKUP(Z641,主线配置!H:N,6,FALSE)</f>
        <v>47671</v>
      </c>
      <c r="G641" s="19">
        <f>VLOOKUP(Z641,主线配置!H:N,4,FALSE)</f>
        <v>17876</v>
      </c>
      <c r="H641" s="19">
        <f t="shared" si="358"/>
        <v>0</v>
      </c>
      <c r="I641" s="19">
        <f>VLOOKUP(Z641,主线配置!H:N,5,FALSE)</f>
        <v>22346</v>
      </c>
      <c r="J641" s="19">
        <f t="shared" ref="J641:V641" si="487">J640</f>
        <v>0</v>
      </c>
      <c r="K641" s="19">
        <f t="shared" si="487"/>
        <v>100</v>
      </c>
      <c r="L641" s="19">
        <f t="shared" si="487"/>
        <v>0</v>
      </c>
      <c r="M641" s="19">
        <f t="shared" si="487"/>
        <v>0</v>
      </c>
      <c r="N641" s="19">
        <f t="shared" si="487"/>
        <v>95</v>
      </c>
      <c r="O641" s="19">
        <f t="shared" si="487"/>
        <v>0</v>
      </c>
      <c r="P641" s="19">
        <f t="shared" si="487"/>
        <v>0</v>
      </c>
      <c r="Q641" s="19">
        <f t="shared" si="487"/>
        <v>0</v>
      </c>
      <c r="R641" s="19">
        <f t="shared" si="487"/>
        <v>0</v>
      </c>
      <c r="S641" s="19">
        <f t="shared" si="487"/>
        <v>0</v>
      </c>
      <c r="T641" s="19">
        <f t="shared" si="487"/>
        <v>0</v>
      </c>
      <c r="U641" s="19">
        <f t="shared" si="487"/>
        <v>0</v>
      </c>
      <c r="V641" s="19">
        <f t="shared" si="487"/>
        <v>0</v>
      </c>
      <c r="W641" s="19">
        <f>VLOOKUP(Z641,主线配置!F:G,2,FALSE)</f>
        <v>1000637</v>
      </c>
      <c r="X641" s="19">
        <f>VLOOKUP(Z641,主线配置!H:J,3,FALSE)</f>
        <v>48</v>
      </c>
      <c r="Y641" s="11" t="str">
        <f>VLOOKUP(Z641,主线配置!H:I,2,FALSE)</f>
        <v>树妖</v>
      </c>
      <c r="Z641" s="11">
        <f t="shared" si="371"/>
        <v>637</v>
      </c>
    </row>
    <row r="642" spans="1:26" s="11" customFormat="1" x14ac:dyDescent="0.15">
      <c r="A642" s="19">
        <f t="shared" si="360"/>
        <v>1000638</v>
      </c>
      <c r="B642" s="19">
        <f t="shared" ref="B642:E642" si="488">B641</f>
        <v>0</v>
      </c>
      <c r="C642" s="19">
        <f t="shared" si="488"/>
        <v>0</v>
      </c>
      <c r="D642" s="19">
        <f t="shared" si="488"/>
        <v>0</v>
      </c>
      <c r="E642" s="19">
        <f t="shared" si="488"/>
        <v>0</v>
      </c>
      <c r="F642" s="19">
        <f>VLOOKUP(Z642,主线配置!H:N,6,FALSE)</f>
        <v>44004</v>
      </c>
      <c r="G642" s="19">
        <f>VLOOKUP(Z642,主线配置!H:N,4,FALSE)</f>
        <v>18994</v>
      </c>
      <c r="H642" s="19">
        <f t="shared" ref="H642:H646" si="489">H641</f>
        <v>0</v>
      </c>
      <c r="I642" s="19">
        <f>VLOOKUP(Z642,主线配置!H:N,5,FALSE)</f>
        <v>22346</v>
      </c>
      <c r="J642" s="19">
        <f t="shared" ref="J642:V642" si="490">J641</f>
        <v>0</v>
      </c>
      <c r="K642" s="19">
        <f t="shared" si="490"/>
        <v>100</v>
      </c>
      <c r="L642" s="19">
        <f t="shared" si="490"/>
        <v>0</v>
      </c>
      <c r="M642" s="19">
        <f t="shared" si="490"/>
        <v>0</v>
      </c>
      <c r="N642" s="19">
        <f t="shared" si="490"/>
        <v>95</v>
      </c>
      <c r="O642" s="19">
        <f t="shared" si="490"/>
        <v>0</v>
      </c>
      <c r="P642" s="19">
        <f t="shared" si="490"/>
        <v>0</v>
      </c>
      <c r="Q642" s="19">
        <f t="shared" si="490"/>
        <v>0</v>
      </c>
      <c r="R642" s="19">
        <f t="shared" si="490"/>
        <v>0</v>
      </c>
      <c r="S642" s="19">
        <f t="shared" si="490"/>
        <v>0</v>
      </c>
      <c r="T642" s="19">
        <f t="shared" si="490"/>
        <v>0</v>
      </c>
      <c r="U642" s="19">
        <f t="shared" si="490"/>
        <v>0</v>
      </c>
      <c r="V642" s="19">
        <f t="shared" si="490"/>
        <v>0</v>
      </c>
      <c r="W642" s="19">
        <f>VLOOKUP(Z642,主线配置!F:G,2,FALSE)</f>
        <v>1000638</v>
      </c>
      <c r="X642" s="19">
        <f>VLOOKUP(Z642,主线配置!H:J,3,FALSE)</f>
        <v>48</v>
      </c>
      <c r="Y642" s="11" t="str">
        <f>VLOOKUP(Z642,主线配置!H:I,2,FALSE)</f>
        <v>甲虫精</v>
      </c>
      <c r="Z642" s="11">
        <f t="shared" si="371"/>
        <v>638</v>
      </c>
    </row>
    <row r="643" spans="1:26" s="11" customFormat="1" x14ac:dyDescent="0.15">
      <c r="A643" s="19">
        <f t="shared" ref="A643:A646" si="491">W643</f>
        <v>1000639</v>
      </c>
      <c r="B643" s="19">
        <f t="shared" ref="B643:E643" si="492">B642</f>
        <v>0</v>
      </c>
      <c r="C643" s="19">
        <f t="shared" si="492"/>
        <v>0</v>
      </c>
      <c r="D643" s="19">
        <f t="shared" si="492"/>
        <v>0</v>
      </c>
      <c r="E643" s="19">
        <f t="shared" si="492"/>
        <v>0</v>
      </c>
      <c r="F643" s="19">
        <f>VLOOKUP(Z643,主线配置!H:N,6,FALSE)</f>
        <v>44004</v>
      </c>
      <c r="G643" s="19">
        <f>VLOOKUP(Z643,主线配置!H:N,4,FALSE)</f>
        <v>18994</v>
      </c>
      <c r="H643" s="19">
        <f t="shared" si="489"/>
        <v>0</v>
      </c>
      <c r="I643" s="19">
        <f>VLOOKUP(Z643,主线配置!H:N,5,FALSE)</f>
        <v>22346</v>
      </c>
      <c r="J643" s="19">
        <f t="shared" ref="J643:V643" si="493">J642</f>
        <v>0</v>
      </c>
      <c r="K643" s="19">
        <f t="shared" si="493"/>
        <v>100</v>
      </c>
      <c r="L643" s="19">
        <f t="shared" si="493"/>
        <v>0</v>
      </c>
      <c r="M643" s="19">
        <f t="shared" si="493"/>
        <v>0</v>
      </c>
      <c r="N643" s="19">
        <f t="shared" si="493"/>
        <v>95</v>
      </c>
      <c r="O643" s="19">
        <f t="shared" si="493"/>
        <v>0</v>
      </c>
      <c r="P643" s="19">
        <f t="shared" si="493"/>
        <v>0</v>
      </c>
      <c r="Q643" s="19">
        <f t="shared" si="493"/>
        <v>0</v>
      </c>
      <c r="R643" s="19">
        <f t="shared" si="493"/>
        <v>0</v>
      </c>
      <c r="S643" s="19">
        <f t="shared" si="493"/>
        <v>0</v>
      </c>
      <c r="T643" s="19">
        <f t="shared" si="493"/>
        <v>0</v>
      </c>
      <c r="U643" s="19">
        <f t="shared" si="493"/>
        <v>0</v>
      </c>
      <c r="V643" s="19">
        <f t="shared" si="493"/>
        <v>0</v>
      </c>
      <c r="W643" s="19">
        <f>VLOOKUP(Z643,主线配置!F:G,2,FALSE)</f>
        <v>1000639</v>
      </c>
      <c r="X643" s="19">
        <f>VLOOKUP(Z643,主线配置!H:J,3,FALSE)</f>
        <v>48</v>
      </c>
      <c r="Y643" s="11" t="str">
        <f>VLOOKUP(Z643,主线配置!H:I,2,FALSE)</f>
        <v>甲虫精</v>
      </c>
      <c r="Z643" s="11">
        <f t="shared" si="371"/>
        <v>639</v>
      </c>
    </row>
    <row r="644" spans="1:26" s="11" customFormat="1" x14ac:dyDescent="0.15">
      <c r="A644" s="19">
        <f t="shared" si="491"/>
        <v>1000640</v>
      </c>
      <c r="B644" s="19">
        <f t="shared" ref="B644:E644" si="494">B643</f>
        <v>0</v>
      </c>
      <c r="C644" s="19">
        <f t="shared" si="494"/>
        <v>0</v>
      </c>
      <c r="D644" s="19">
        <f t="shared" si="494"/>
        <v>0</v>
      </c>
      <c r="E644" s="19">
        <f t="shared" si="494"/>
        <v>0</v>
      </c>
      <c r="F644" s="19">
        <f>VLOOKUP(Z644,主线配置!H:N,6,FALSE)</f>
        <v>35753</v>
      </c>
      <c r="G644" s="19">
        <f>VLOOKUP(Z644,主线配置!H:N,4,FALSE)</f>
        <v>22346</v>
      </c>
      <c r="H644" s="19">
        <f t="shared" si="489"/>
        <v>0</v>
      </c>
      <c r="I644" s="19">
        <f>VLOOKUP(Z644,主线配置!H:N,5,FALSE)</f>
        <v>22346</v>
      </c>
      <c r="J644" s="19">
        <f t="shared" ref="J644:V644" si="495">J643</f>
        <v>0</v>
      </c>
      <c r="K644" s="19">
        <f t="shared" si="495"/>
        <v>100</v>
      </c>
      <c r="L644" s="19">
        <f t="shared" si="495"/>
        <v>0</v>
      </c>
      <c r="M644" s="19">
        <f t="shared" si="495"/>
        <v>0</v>
      </c>
      <c r="N644" s="19">
        <f t="shared" si="495"/>
        <v>95</v>
      </c>
      <c r="O644" s="19">
        <f t="shared" si="495"/>
        <v>0</v>
      </c>
      <c r="P644" s="19">
        <f t="shared" si="495"/>
        <v>0</v>
      </c>
      <c r="Q644" s="19">
        <f t="shared" si="495"/>
        <v>0</v>
      </c>
      <c r="R644" s="19">
        <f t="shared" si="495"/>
        <v>0</v>
      </c>
      <c r="S644" s="19">
        <f t="shared" si="495"/>
        <v>0</v>
      </c>
      <c r="T644" s="19">
        <f t="shared" si="495"/>
        <v>0</v>
      </c>
      <c r="U644" s="19">
        <f t="shared" si="495"/>
        <v>0</v>
      </c>
      <c r="V644" s="19">
        <f t="shared" si="495"/>
        <v>0</v>
      </c>
      <c r="W644" s="19">
        <f>VLOOKUP(Z644,主线配置!F:G,2,FALSE)</f>
        <v>1000640</v>
      </c>
      <c r="X644" s="19">
        <f>VLOOKUP(Z644,主线配置!H:J,3,FALSE)</f>
        <v>48</v>
      </c>
      <c r="Y644" s="11" t="str">
        <f>VLOOKUP(Z644,主线配置!H:I,2,FALSE)</f>
        <v>小花精</v>
      </c>
      <c r="Z644" s="11">
        <f t="shared" si="371"/>
        <v>640</v>
      </c>
    </row>
    <row r="645" spans="1:26" s="11" customFormat="1" x14ac:dyDescent="0.15">
      <c r="A645" s="19">
        <f t="shared" si="491"/>
        <v>1000641</v>
      </c>
      <c r="B645" s="19">
        <f t="shared" ref="B645:E645" si="496">B644</f>
        <v>0</v>
      </c>
      <c r="C645" s="19">
        <f t="shared" si="496"/>
        <v>0</v>
      </c>
      <c r="D645" s="19">
        <f t="shared" si="496"/>
        <v>0</v>
      </c>
      <c r="E645" s="19">
        <f t="shared" si="496"/>
        <v>0</v>
      </c>
      <c r="F645" s="19">
        <f>VLOOKUP(Z645,主线配置!H:N,6,FALSE)</f>
        <v>30033</v>
      </c>
      <c r="G645" s="19">
        <f>VLOOKUP(Z645,主线配置!H:N,4,FALSE)</f>
        <v>26815</v>
      </c>
      <c r="H645" s="19">
        <f t="shared" si="489"/>
        <v>0</v>
      </c>
      <c r="I645" s="19">
        <f>VLOOKUP(Z645,主线配置!H:N,5,FALSE)</f>
        <v>17876</v>
      </c>
      <c r="J645" s="19">
        <f t="shared" ref="J645:V645" si="497">J644</f>
        <v>0</v>
      </c>
      <c r="K645" s="19">
        <f t="shared" si="497"/>
        <v>100</v>
      </c>
      <c r="L645" s="19">
        <f t="shared" si="497"/>
        <v>0</v>
      </c>
      <c r="M645" s="19">
        <f t="shared" si="497"/>
        <v>0</v>
      </c>
      <c r="N645" s="19">
        <f t="shared" si="497"/>
        <v>95</v>
      </c>
      <c r="O645" s="19">
        <f t="shared" si="497"/>
        <v>0</v>
      </c>
      <c r="P645" s="19">
        <f t="shared" si="497"/>
        <v>0</v>
      </c>
      <c r="Q645" s="19">
        <f t="shared" si="497"/>
        <v>0</v>
      </c>
      <c r="R645" s="19">
        <f t="shared" si="497"/>
        <v>0</v>
      </c>
      <c r="S645" s="19">
        <f t="shared" si="497"/>
        <v>0</v>
      </c>
      <c r="T645" s="19">
        <f t="shared" si="497"/>
        <v>0</v>
      </c>
      <c r="U645" s="19">
        <f t="shared" si="497"/>
        <v>0</v>
      </c>
      <c r="V645" s="19">
        <f t="shared" si="497"/>
        <v>0</v>
      </c>
      <c r="W645" s="19">
        <f>VLOOKUP(Z645,主线配置!F:G,2,FALSE)</f>
        <v>1000641</v>
      </c>
      <c r="X645" s="19">
        <f>VLOOKUP(Z645,主线配置!H:J,3,FALSE)</f>
        <v>48</v>
      </c>
      <c r="Y645" s="11" t="str">
        <f>VLOOKUP(Z645,主线配置!H:I,2,FALSE)</f>
        <v>食人花</v>
      </c>
      <c r="Z645" s="11">
        <f t="shared" si="371"/>
        <v>641</v>
      </c>
    </row>
    <row r="646" spans="1:26" s="11" customFormat="1" x14ac:dyDescent="0.15">
      <c r="A646" s="19" t="e">
        <f t="shared" si="491"/>
        <v>#N/A</v>
      </c>
      <c r="B646" s="19">
        <f t="shared" ref="B646:E646" si="498">B645</f>
        <v>0</v>
      </c>
      <c r="C646" s="19">
        <f t="shared" si="498"/>
        <v>0</v>
      </c>
      <c r="D646" s="19">
        <f t="shared" si="498"/>
        <v>0</v>
      </c>
      <c r="E646" s="19">
        <f t="shared" si="498"/>
        <v>0</v>
      </c>
      <c r="F646" s="19" t="e">
        <f>VLOOKUP(Z646,主线配置!H:N,6,FALSE)</f>
        <v>#N/A</v>
      </c>
      <c r="G646" s="19" t="e">
        <f>VLOOKUP(Z646,主线配置!H:N,4,FALSE)</f>
        <v>#N/A</v>
      </c>
      <c r="H646" s="19">
        <f t="shared" si="489"/>
        <v>0</v>
      </c>
      <c r="I646" s="19" t="e">
        <f>VLOOKUP(Z646,主线配置!H:N,5,FALSE)</f>
        <v>#N/A</v>
      </c>
      <c r="J646" s="19">
        <f t="shared" ref="J646:V646" si="499">J645</f>
        <v>0</v>
      </c>
      <c r="K646" s="19">
        <f t="shared" si="499"/>
        <v>100</v>
      </c>
      <c r="L646" s="19">
        <f t="shared" si="499"/>
        <v>0</v>
      </c>
      <c r="M646" s="19">
        <f t="shared" si="499"/>
        <v>0</v>
      </c>
      <c r="N646" s="19">
        <f t="shared" si="499"/>
        <v>95</v>
      </c>
      <c r="O646" s="19">
        <f t="shared" si="499"/>
        <v>0</v>
      </c>
      <c r="P646" s="19">
        <f t="shared" si="499"/>
        <v>0</v>
      </c>
      <c r="Q646" s="19">
        <f t="shared" si="499"/>
        <v>0</v>
      </c>
      <c r="R646" s="19">
        <f t="shared" si="499"/>
        <v>0</v>
      </c>
      <c r="S646" s="19">
        <f t="shared" si="499"/>
        <v>0</v>
      </c>
      <c r="T646" s="19">
        <f t="shared" si="499"/>
        <v>0</v>
      </c>
      <c r="U646" s="19">
        <f t="shared" si="499"/>
        <v>0</v>
      </c>
      <c r="V646" s="19">
        <f t="shared" si="499"/>
        <v>0</v>
      </c>
      <c r="W646" s="19" t="e">
        <f>VLOOKUP(Z646,主线配置!F:G,2,FALSE)</f>
        <v>#N/A</v>
      </c>
      <c r="X646" s="19" t="e">
        <f>VLOOKUP(Z646,主线配置!H:J,3,FALSE)</f>
        <v>#N/A</v>
      </c>
      <c r="Y646" s="11" t="e">
        <f>VLOOKUP(Z646,主线配置!H:I,2,FALSE)</f>
        <v>#N/A</v>
      </c>
      <c r="Z646" s="11">
        <f t="shared" si="371"/>
        <v>642</v>
      </c>
    </row>
    <row r="647" spans="1:26"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6"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6"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6"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6"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6"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6"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6"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6"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6"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sheetData>
  <phoneticPr fontId="3"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62"/>
  <sheetViews>
    <sheetView topLeftCell="F1" workbookViewId="0">
      <selection activeCell="O36" sqref="O36"/>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26" x14ac:dyDescent="0.15">
      <c r="E1" s="10">
        <v>0.8</v>
      </c>
    </row>
    <row r="2" spans="2:26" x14ac:dyDescent="0.15">
      <c r="B2" t="s">
        <v>48</v>
      </c>
      <c r="C2" t="s">
        <v>72</v>
      </c>
      <c r="D2" t="s">
        <v>134</v>
      </c>
      <c r="E2" s="10" t="s">
        <v>134</v>
      </c>
      <c r="J2" t="s">
        <v>84</v>
      </c>
      <c r="K2" t="s">
        <v>104</v>
      </c>
      <c r="O2" t="s">
        <v>106</v>
      </c>
      <c r="T2" t="s">
        <v>136</v>
      </c>
      <c r="U2" s="6" t="s">
        <v>137</v>
      </c>
      <c r="V2" t="s">
        <v>278</v>
      </c>
      <c r="W2" t="s">
        <v>606</v>
      </c>
    </row>
    <row r="3" spans="2:26" x14ac:dyDescent="0.15">
      <c r="B3">
        <v>0</v>
      </c>
      <c r="C3">
        <f>VLOOKUP(B3,[1]怪物属性!$B:$C,2,FALSE)</f>
        <v>0</v>
      </c>
      <c r="D3">
        <f>C3</f>
        <v>0</v>
      </c>
      <c r="E3" s="10">
        <f>E$1*D3</f>
        <v>0</v>
      </c>
      <c r="I3" t="s">
        <v>85</v>
      </c>
      <c r="J3" t="s">
        <v>86</v>
      </c>
      <c r="K3">
        <v>1</v>
      </c>
      <c r="O3" t="s">
        <v>107</v>
      </c>
      <c r="P3">
        <v>1</v>
      </c>
      <c r="T3">
        <v>1</v>
      </c>
      <c r="U3" s="6">
        <v>1</v>
      </c>
      <c r="V3">
        <v>0.3</v>
      </c>
      <c r="Y3" s="18" t="s">
        <v>239</v>
      </c>
    </row>
    <row r="4" spans="2:26" x14ac:dyDescent="0.15">
      <c r="B4">
        <v>1</v>
      </c>
      <c r="C4">
        <f>VLOOKUP(B4,[1]怪物属性!$B:$C,2,FALSE)</f>
        <v>182.16000000000003</v>
      </c>
      <c r="D4">
        <f t="shared" ref="D4:D67" si="0">C4</f>
        <v>182.16000000000003</v>
      </c>
      <c r="E4" s="10">
        <f t="shared" ref="E4:E67" si="1">E$1*D4</f>
        <v>145.72800000000004</v>
      </c>
      <c r="J4" t="s">
        <v>87</v>
      </c>
      <c r="K4">
        <v>2</v>
      </c>
      <c r="O4" t="s">
        <v>108</v>
      </c>
      <c r="P4">
        <v>2</v>
      </c>
      <c r="T4">
        <v>2</v>
      </c>
      <c r="U4" s="6">
        <v>2</v>
      </c>
      <c r="V4">
        <v>0.15</v>
      </c>
      <c r="Y4" s="17" t="s">
        <v>240</v>
      </c>
      <c r="Z4" t="s">
        <v>266</v>
      </c>
    </row>
    <row r="5" spans="2:26" x14ac:dyDescent="0.15">
      <c r="B5">
        <v>2</v>
      </c>
      <c r="C5">
        <f>VLOOKUP(B5,[1]怪物属性!$B:$C,2,FALSE)</f>
        <v>216.63551999999999</v>
      </c>
      <c r="D5">
        <f t="shared" si="0"/>
        <v>216.63551999999999</v>
      </c>
      <c r="E5" s="10">
        <f t="shared" si="1"/>
        <v>173.30841599999999</v>
      </c>
      <c r="J5" t="s">
        <v>88</v>
      </c>
      <c r="K5">
        <v>3</v>
      </c>
      <c r="O5" t="s">
        <v>112</v>
      </c>
      <c r="P5">
        <v>3</v>
      </c>
      <c r="T5">
        <v>3</v>
      </c>
      <c r="U5" s="6">
        <v>3</v>
      </c>
      <c r="V5">
        <v>0.2</v>
      </c>
      <c r="Y5" s="17" t="s">
        <v>241</v>
      </c>
      <c r="Z5" t="s">
        <v>267</v>
      </c>
    </row>
    <row r="6" spans="2:26" x14ac:dyDescent="0.15">
      <c r="B6">
        <v>3</v>
      </c>
      <c r="C6">
        <f>VLOOKUP(B6,[1]怪物属性!$B:$C,2,FALSE)</f>
        <v>253.59327743999995</v>
      </c>
      <c r="D6">
        <f t="shared" si="0"/>
        <v>253.59327743999995</v>
      </c>
      <c r="E6" s="10">
        <f t="shared" si="1"/>
        <v>202.87462195199998</v>
      </c>
      <c r="J6" t="s">
        <v>89</v>
      </c>
      <c r="K6">
        <v>4</v>
      </c>
      <c r="O6" t="s">
        <v>109</v>
      </c>
      <c r="P6">
        <v>4</v>
      </c>
      <c r="T6">
        <v>4</v>
      </c>
      <c r="U6" s="6">
        <v>4</v>
      </c>
      <c r="V6">
        <v>0.22500000000000001</v>
      </c>
      <c r="Y6" s="17" t="s">
        <v>242</v>
      </c>
      <c r="Z6" t="s">
        <v>268</v>
      </c>
    </row>
    <row r="7" spans="2:26" x14ac:dyDescent="0.15">
      <c r="B7">
        <v>4</v>
      </c>
      <c r="C7">
        <f>VLOOKUP(B7,[1]怪物属性!$B:$C,2,FALSE)</f>
        <v>293.21199341568001</v>
      </c>
      <c r="D7">
        <f t="shared" si="0"/>
        <v>293.21199341568001</v>
      </c>
      <c r="E7" s="10">
        <f t="shared" si="1"/>
        <v>234.56959473254403</v>
      </c>
      <c r="J7" t="s">
        <v>90</v>
      </c>
      <c r="K7">
        <v>5</v>
      </c>
      <c r="O7" t="s">
        <v>110</v>
      </c>
      <c r="P7">
        <v>5</v>
      </c>
      <c r="T7">
        <v>5</v>
      </c>
      <c r="U7" s="6">
        <v>5</v>
      </c>
      <c r="V7">
        <v>0.25</v>
      </c>
      <c r="Y7" s="17" t="s">
        <v>243</v>
      </c>
      <c r="Z7" t="s">
        <v>269</v>
      </c>
    </row>
    <row r="8" spans="2:26" x14ac:dyDescent="0.15">
      <c r="B8">
        <v>5</v>
      </c>
      <c r="C8">
        <f>VLOOKUP(B8,[1]怪物属性!$B:$C,2,FALSE)</f>
        <v>335.68325694160899</v>
      </c>
      <c r="D8">
        <f t="shared" si="0"/>
        <v>335.68325694160899</v>
      </c>
      <c r="E8" s="10">
        <f t="shared" si="1"/>
        <v>268.54660555328718</v>
      </c>
      <c r="J8" t="s">
        <v>91</v>
      </c>
      <c r="K8">
        <v>6</v>
      </c>
      <c r="O8" t="s">
        <v>111</v>
      </c>
      <c r="P8">
        <v>6</v>
      </c>
      <c r="T8">
        <v>6</v>
      </c>
      <c r="U8" s="6">
        <v>7</v>
      </c>
      <c r="V8">
        <v>0.27500000000000002</v>
      </c>
      <c r="Y8" s="17" t="s">
        <v>244</v>
      </c>
      <c r="Z8" t="s">
        <v>270</v>
      </c>
    </row>
    <row r="9" spans="2:26" x14ac:dyDescent="0.15">
      <c r="B9">
        <v>6</v>
      </c>
      <c r="C9">
        <f>VLOOKUP(B9,[1]怪物属性!$B:$C,2,FALSE)</f>
        <v>381.21245144140482</v>
      </c>
      <c r="D9">
        <f t="shared" si="0"/>
        <v>381.21245144140482</v>
      </c>
      <c r="E9" s="10">
        <f t="shared" si="1"/>
        <v>304.96996115312385</v>
      </c>
      <c r="J9" t="s">
        <v>92</v>
      </c>
      <c r="K9">
        <v>7</v>
      </c>
      <c r="T9">
        <v>7</v>
      </c>
      <c r="U9" s="6">
        <v>8</v>
      </c>
      <c r="V9">
        <v>0.3</v>
      </c>
      <c r="Y9" s="17" t="s">
        <v>245</v>
      </c>
      <c r="Z9" t="s">
        <v>271</v>
      </c>
    </row>
    <row r="10" spans="2:26" x14ac:dyDescent="0.15">
      <c r="B10">
        <v>7</v>
      </c>
      <c r="C10">
        <f>VLOOKUP(B10,[1]怪物属性!$B:$C,2,FALSE)</f>
        <v>430.01974794518611</v>
      </c>
      <c r="D10">
        <f t="shared" si="0"/>
        <v>430.01974794518611</v>
      </c>
      <c r="E10" s="10">
        <f t="shared" si="1"/>
        <v>344.01579835614893</v>
      </c>
      <c r="J10" t="s">
        <v>93</v>
      </c>
      <c r="K10">
        <v>8</v>
      </c>
      <c r="T10">
        <v>8</v>
      </c>
      <c r="U10" s="6">
        <v>9</v>
      </c>
      <c r="V10">
        <v>0.32500000000000001</v>
      </c>
      <c r="Y10" s="17" t="s">
        <v>246</v>
      </c>
      <c r="Z10" t="s">
        <v>272</v>
      </c>
    </row>
    <row r="11" spans="2:26" x14ac:dyDescent="0.15">
      <c r="B11">
        <v>8</v>
      </c>
      <c r="C11">
        <f>VLOOKUP(B11,[1]怪物属性!$B:$C,2,FALSE)</f>
        <v>482.34116979723956</v>
      </c>
      <c r="D11">
        <f t="shared" si="0"/>
        <v>482.34116979723956</v>
      </c>
      <c r="E11" s="10">
        <f t="shared" si="1"/>
        <v>385.87293583779166</v>
      </c>
      <c r="J11" t="s">
        <v>94</v>
      </c>
      <c r="K11">
        <v>9</v>
      </c>
      <c r="T11">
        <v>9</v>
      </c>
      <c r="U11" s="6">
        <v>12</v>
      </c>
      <c r="V11">
        <v>0.35</v>
      </c>
      <c r="Y11" s="17" t="s">
        <v>247</v>
      </c>
      <c r="Z11" t="s">
        <v>273</v>
      </c>
    </row>
    <row r="12" spans="2:26" x14ac:dyDescent="0.15">
      <c r="B12">
        <v>9</v>
      </c>
      <c r="C12">
        <f>VLOOKUP(B12,[1]怪物属性!$B:$C,2,FALSE)</f>
        <v>538.42973402264079</v>
      </c>
      <c r="D12">
        <f t="shared" si="0"/>
        <v>538.42973402264079</v>
      </c>
      <c r="E12" s="10">
        <f t="shared" si="1"/>
        <v>430.74378721811263</v>
      </c>
      <c r="J12" t="s">
        <v>95</v>
      </c>
      <c r="K12">
        <v>10</v>
      </c>
      <c r="T12">
        <v>10</v>
      </c>
      <c r="U12" s="6">
        <v>13</v>
      </c>
      <c r="V12">
        <v>0.375</v>
      </c>
      <c r="Y12" s="17" t="s">
        <v>248</v>
      </c>
      <c r="Z12" t="s">
        <v>274</v>
      </c>
    </row>
    <row r="13" spans="2:26" x14ac:dyDescent="0.15">
      <c r="B13">
        <v>10</v>
      </c>
      <c r="C13">
        <f>VLOOKUP(B13,[1]怪物属性!$B:$C,2,FALSE)</f>
        <v>598.55667487227106</v>
      </c>
      <c r="D13">
        <f t="shared" si="0"/>
        <v>598.55667487227106</v>
      </c>
      <c r="E13" s="10">
        <f t="shared" si="1"/>
        <v>478.84533989781687</v>
      </c>
      <c r="J13" t="s">
        <v>96</v>
      </c>
      <c r="K13">
        <v>11</v>
      </c>
      <c r="T13">
        <v>11</v>
      </c>
      <c r="U13" s="6">
        <v>13</v>
      </c>
      <c r="V13">
        <v>0.4</v>
      </c>
      <c r="Y13" s="17" t="s">
        <v>249</v>
      </c>
    </row>
    <row r="14" spans="2:26" x14ac:dyDescent="0.15">
      <c r="B14">
        <v>11</v>
      </c>
      <c r="C14">
        <f>VLOOKUP(B14,[1]怪物属性!$B:$C,2,FALSE)</f>
        <v>663.01275546307454</v>
      </c>
      <c r="D14">
        <f t="shared" si="0"/>
        <v>663.01275546307454</v>
      </c>
      <c r="E14" s="10">
        <f t="shared" si="1"/>
        <v>530.41020437045961</v>
      </c>
      <c r="J14" t="s">
        <v>97</v>
      </c>
      <c r="K14">
        <v>12</v>
      </c>
      <c r="T14">
        <v>12</v>
      </c>
      <c r="U14" s="6">
        <v>14</v>
      </c>
      <c r="V14">
        <v>0.42499999999999999</v>
      </c>
      <c r="Y14" s="17" t="s">
        <v>249</v>
      </c>
    </row>
    <row r="15" spans="2:26" x14ac:dyDescent="0.15">
      <c r="B15">
        <v>12</v>
      </c>
      <c r="C15">
        <f>VLOOKUP(B15,[1]怪物属性!$B:$C,2,FALSE)</f>
        <v>732.10967385641607</v>
      </c>
      <c r="D15">
        <f t="shared" si="0"/>
        <v>732.10967385641607</v>
      </c>
      <c r="E15" s="10">
        <f t="shared" si="1"/>
        <v>585.68773908513288</v>
      </c>
      <c r="J15" t="s">
        <v>103</v>
      </c>
      <c r="K15">
        <v>13</v>
      </c>
      <c r="T15">
        <v>13</v>
      </c>
      <c r="U15" s="6">
        <v>16</v>
      </c>
      <c r="V15">
        <v>0.45</v>
      </c>
      <c r="Y15" s="17" t="s">
        <v>249</v>
      </c>
    </row>
    <row r="16" spans="2:26" x14ac:dyDescent="0.15">
      <c r="B16">
        <v>13</v>
      </c>
      <c r="C16">
        <f>VLOOKUP(B16,[1]怪物属性!$B:$C,2,FALSE)</f>
        <v>806.18157037407798</v>
      </c>
      <c r="D16">
        <f t="shared" si="0"/>
        <v>806.18157037407798</v>
      </c>
      <c r="E16" s="10">
        <f t="shared" si="1"/>
        <v>644.94525629926238</v>
      </c>
      <c r="J16" t="s">
        <v>102</v>
      </c>
      <c r="K16">
        <v>14</v>
      </c>
      <c r="T16">
        <v>14</v>
      </c>
      <c r="U16" s="6">
        <v>18</v>
      </c>
      <c r="V16">
        <v>0.47499999999999998</v>
      </c>
      <c r="Y16" s="17" t="s">
        <v>250</v>
      </c>
    </row>
    <row r="17" spans="2:25" x14ac:dyDescent="0.15">
      <c r="B17">
        <v>14</v>
      </c>
      <c r="C17">
        <f>VLOOKUP(B17,[1]怪物属性!$B:$C,2,FALSE)</f>
        <v>885.58664344101169</v>
      </c>
      <c r="D17">
        <f t="shared" si="0"/>
        <v>885.58664344101169</v>
      </c>
      <c r="E17" s="10">
        <f t="shared" si="1"/>
        <v>708.4693147528094</v>
      </c>
      <c r="J17" t="s">
        <v>101</v>
      </c>
      <c r="K17">
        <v>15</v>
      </c>
      <c r="T17">
        <v>15</v>
      </c>
      <c r="U17" s="6">
        <v>22</v>
      </c>
      <c r="V17">
        <v>0.5</v>
      </c>
      <c r="Y17" s="17" t="s">
        <v>251</v>
      </c>
    </row>
    <row r="18" spans="2:25" x14ac:dyDescent="0.15">
      <c r="B18">
        <v>15</v>
      </c>
      <c r="C18">
        <f>VLOOKUP(B18,[1]怪物属性!$B:$C,2,FALSE)</f>
        <v>970.70888176876474</v>
      </c>
      <c r="D18">
        <f t="shared" si="0"/>
        <v>970.70888176876474</v>
      </c>
      <c r="E18" s="10">
        <f t="shared" si="1"/>
        <v>776.56710541501184</v>
      </c>
      <c r="J18" t="s">
        <v>100</v>
      </c>
      <c r="K18">
        <v>16</v>
      </c>
      <c r="T18">
        <v>16</v>
      </c>
      <c r="U18" s="6">
        <v>24</v>
      </c>
      <c r="V18">
        <v>0.52500000000000002</v>
      </c>
      <c r="Y18" s="17" t="s">
        <v>252</v>
      </c>
    </row>
    <row r="19" spans="2:25" x14ac:dyDescent="0.15">
      <c r="B19">
        <v>16</v>
      </c>
      <c r="C19">
        <f>VLOOKUP(B19,[1]怪物属性!$B:$C,2,FALSE)</f>
        <v>1061.9599212561159</v>
      </c>
      <c r="D19">
        <f t="shared" si="0"/>
        <v>1061.9599212561159</v>
      </c>
      <c r="E19" s="10">
        <f t="shared" si="1"/>
        <v>849.56793700489277</v>
      </c>
      <c r="J19" t="s">
        <v>99</v>
      </c>
      <c r="K19">
        <v>17</v>
      </c>
      <c r="T19">
        <v>17</v>
      </c>
      <c r="U19" s="6">
        <f>W19-5</f>
        <v>30</v>
      </c>
      <c r="V19">
        <v>0.55000000000000004</v>
      </c>
      <c r="W19">
        <v>35</v>
      </c>
      <c r="Y19" s="17" t="s">
        <v>253</v>
      </c>
    </row>
    <row r="20" spans="2:25" x14ac:dyDescent="0.15">
      <c r="B20">
        <v>17</v>
      </c>
      <c r="C20">
        <f>VLOOKUP(B20,[1]怪物属性!$B:$C,2,FALSE)</f>
        <v>1159.7810355865563</v>
      </c>
      <c r="D20">
        <f t="shared" si="0"/>
        <v>1159.7810355865563</v>
      </c>
      <c r="E20" s="10">
        <f t="shared" si="1"/>
        <v>927.82482846924506</v>
      </c>
      <c r="J20" t="s">
        <v>98</v>
      </c>
      <c r="K20">
        <v>18</v>
      </c>
      <c r="T20">
        <v>18</v>
      </c>
      <c r="U20" s="6">
        <f t="shared" ref="U20:U83" si="2">W20-5</f>
        <v>30</v>
      </c>
      <c r="V20">
        <v>0.57499999999999996</v>
      </c>
      <c r="W20">
        <v>35</v>
      </c>
      <c r="Y20" s="17" t="s">
        <v>254</v>
      </c>
    </row>
    <row r="21" spans="2:25" x14ac:dyDescent="0.15">
      <c r="B21">
        <v>18</v>
      </c>
      <c r="C21">
        <f>VLOOKUP(B21,[1]怪物属性!$B:$C,2,FALSE)</f>
        <v>1264.6452701487883</v>
      </c>
      <c r="D21">
        <f t="shared" si="0"/>
        <v>1264.6452701487883</v>
      </c>
      <c r="E21" s="10">
        <f t="shared" si="1"/>
        <v>1011.7162161190307</v>
      </c>
      <c r="T21">
        <v>19</v>
      </c>
      <c r="U21" s="6">
        <f t="shared" si="2"/>
        <v>30</v>
      </c>
      <c r="V21">
        <v>0.6</v>
      </c>
      <c r="W21">
        <v>35</v>
      </c>
      <c r="Y21" s="17" t="s">
        <v>255</v>
      </c>
    </row>
    <row r="22" spans="2:25" x14ac:dyDescent="0.15">
      <c r="B22">
        <v>19</v>
      </c>
      <c r="C22">
        <f>VLOOKUP(B22,[1]怪物属性!$B:$C,2,FALSE)</f>
        <v>1377.0597295995017</v>
      </c>
      <c r="D22">
        <f t="shared" si="0"/>
        <v>1377.0597295995017</v>
      </c>
      <c r="E22" s="10">
        <f t="shared" si="1"/>
        <v>1101.6477836796014</v>
      </c>
      <c r="T22">
        <v>20</v>
      </c>
      <c r="U22" s="6">
        <f t="shared" si="2"/>
        <v>30</v>
      </c>
      <c r="V22">
        <v>0.625</v>
      </c>
      <c r="W22">
        <v>35</v>
      </c>
      <c r="Y22" s="17" t="s">
        <v>256</v>
      </c>
    </row>
    <row r="23" spans="2:25" x14ac:dyDescent="0.15">
      <c r="B23">
        <v>20</v>
      </c>
      <c r="C23">
        <f>VLOOKUP(B23,[1]怪物属性!$B:$C,2,FALSE)</f>
        <v>1497.5680301306659</v>
      </c>
      <c r="D23">
        <f t="shared" si="0"/>
        <v>1497.5680301306659</v>
      </c>
      <c r="E23" s="10">
        <f t="shared" si="1"/>
        <v>1198.0544241045327</v>
      </c>
      <c r="T23">
        <v>21</v>
      </c>
      <c r="U23" s="6">
        <f t="shared" si="2"/>
        <v>32</v>
      </c>
      <c r="V23">
        <v>0.65</v>
      </c>
      <c r="W23">
        <v>37</v>
      </c>
      <c r="Y23" s="17" t="s">
        <v>257</v>
      </c>
    </row>
    <row r="24" spans="2:25" x14ac:dyDescent="0.15">
      <c r="B24">
        <v>21</v>
      </c>
      <c r="C24">
        <f>VLOOKUP(B24,[1]怪物属性!$B:$C,2,FALSE)</f>
        <v>1626.752928300074</v>
      </c>
      <c r="D24">
        <f t="shared" si="0"/>
        <v>1626.752928300074</v>
      </c>
      <c r="E24" s="10">
        <f t="shared" si="1"/>
        <v>1301.4023426400593</v>
      </c>
      <c r="T24">
        <v>22</v>
      </c>
      <c r="U24" s="6">
        <f t="shared" si="2"/>
        <v>32</v>
      </c>
      <c r="V24">
        <v>0.67500000000000004</v>
      </c>
      <c r="W24">
        <v>37</v>
      </c>
      <c r="Y24" s="17" t="s">
        <v>258</v>
      </c>
    </row>
    <row r="25" spans="2:25" x14ac:dyDescent="0.15">
      <c r="B25">
        <v>22</v>
      </c>
      <c r="C25">
        <f>VLOOKUP(B25,[1]怪物属性!$B:$C,2,FALSE)</f>
        <v>1765.2391391376791</v>
      </c>
      <c r="D25">
        <f t="shared" si="0"/>
        <v>1765.2391391376791</v>
      </c>
      <c r="E25" s="10">
        <f t="shared" si="1"/>
        <v>1412.1913113101434</v>
      </c>
      <c r="T25">
        <v>23</v>
      </c>
      <c r="U25" s="6">
        <f t="shared" si="2"/>
        <v>37</v>
      </c>
      <c r="V25">
        <v>0.7</v>
      </c>
      <c r="W25">
        <v>42</v>
      </c>
      <c r="Y25" s="17" t="s">
        <v>259</v>
      </c>
    </row>
    <row r="26" spans="2:25" x14ac:dyDescent="0.15">
      <c r="B26">
        <v>23</v>
      </c>
      <c r="C26">
        <f>VLOOKUP(B26,[1]怪物属性!$B:$C,2,FALSE)</f>
        <v>1913.6963571555923</v>
      </c>
      <c r="D26">
        <f t="shared" si="0"/>
        <v>1913.6963571555923</v>
      </c>
      <c r="E26" s="10">
        <f t="shared" si="1"/>
        <v>1530.9570857244739</v>
      </c>
      <c r="T26">
        <v>24</v>
      </c>
      <c r="U26" s="6">
        <f t="shared" si="2"/>
        <v>39</v>
      </c>
      <c r="V26">
        <v>0.72499999999999998</v>
      </c>
      <c r="W26">
        <v>44</v>
      </c>
      <c r="Y26" s="17" t="s">
        <v>260</v>
      </c>
    </row>
    <row r="27" spans="2:25" x14ac:dyDescent="0.15">
      <c r="B27">
        <v>24</v>
      </c>
      <c r="C27">
        <f>VLOOKUP(B27,[1]怪物属性!$B:$C,2,FALSE)</f>
        <v>2072.8424948707952</v>
      </c>
      <c r="D27">
        <f t="shared" si="0"/>
        <v>2072.8424948707952</v>
      </c>
      <c r="E27" s="10">
        <f t="shared" si="1"/>
        <v>1658.2739958966363</v>
      </c>
      <c r="T27">
        <v>25</v>
      </c>
      <c r="U27" s="6">
        <f t="shared" si="2"/>
        <v>41</v>
      </c>
      <c r="V27">
        <v>0.75</v>
      </c>
      <c r="W27">
        <v>46</v>
      </c>
      <c r="Y27" s="17" t="s">
        <v>261</v>
      </c>
    </row>
    <row r="28" spans="2:25" x14ac:dyDescent="0.15">
      <c r="B28">
        <v>25</v>
      </c>
      <c r="C28">
        <f>VLOOKUP(B28,[1]怪物属性!$B:$C,2,FALSE)</f>
        <v>2243.4471545014931</v>
      </c>
      <c r="D28">
        <f t="shared" si="0"/>
        <v>2243.4471545014931</v>
      </c>
      <c r="E28" s="10">
        <f t="shared" si="1"/>
        <v>1794.7577236011946</v>
      </c>
      <c r="T28">
        <v>26</v>
      </c>
      <c r="U28" s="6">
        <f t="shared" si="2"/>
        <v>42</v>
      </c>
      <c r="V28">
        <v>0.77500000000000002</v>
      </c>
      <c r="W28">
        <v>47</v>
      </c>
      <c r="Y28" s="17" t="s">
        <v>262</v>
      </c>
    </row>
    <row r="29" spans="2:25" x14ac:dyDescent="0.15">
      <c r="B29">
        <v>26</v>
      </c>
      <c r="C29">
        <f>VLOOKUP(B29,[1]怪物属性!$B:$C,2,FALSE)</f>
        <v>2426.3353496256004</v>
      </c>
      <c r="D29">
        <f t="shared" si="0"/>
        <v>2426.3353496256004</v>
      </c>
      <c r="E29" s="10">
        <f t="shared" si="1"/>
        <v>1941.0682797004804</v>
      </c>
      <c r="T29">
        <v>27</v>
      </c>
      <c r="U29" s="6">
        <f t="shared" si="2"/>
        <v>45</v>
      </c>
      <c r="V29">
        <v>0.8</v>
      </c>
      <c r="W29">
        <v>50</v>
      </c>
      <c r="Y29" s="17" t="s">
        <v>263</v>
      </c>
    </row>
    <row r="30" spans="2:25" x14ac:dyDescent="0.15">
      <c r="B30">
        <v>27</v>
      </c>
      <c r="C30">
        <f>VLOOKUP(B30,[1]怪物属性!$B:$C,2,FALSE)</f>
        <v>2622.3914947986441</v>
      </c>
      <c r="D30">
        <f t="shared" si="0"/>
        <v>2622.3914947986441</v>
      </c>
      <c r="E30" s="10">
        <f t="shared" si="1"/>
        <v>2097.9131958389153</v>
      </c>
      <c r="T30">
        <v>28</v>
      </c>
      <c r="U30" s="6">
        <f t="shared" si="2"/>
        <v>46</v>
      </c>
      <c r="V30">
        <v>0.8</v>
      </c>
      <c r="W30">
        <v>51</v>
      </c>
      <c r="Y30" s="17" t="s">
        <v>264</v>
      </c>
    </row>
    <row r="31" spans="2:25" x14ac:dyDescent="0.15">
      <c r="B31">
        <v>28</v>
      </c>
      <c r="C31">
        <f>VLOOKUP(B31,[1]怪物属性!$B:$C,2,FALSE)</f>
        <v>2832.5636824241469</v>
      </c>
      <c r="D31">
        <f t="shared" si="0"/>
        <v>2832.5636824241469</v>
      </c>
      <c r="E31" s="10">
        <f t="shared" si="1"/>
        <v>2266.0509459393174</v>
      </c>
      <c r="T31">
        <v>29</v>
      </c>
      <c r="U31" s="6">
        <f t="shared" si="2"/>
        <v>48</v>
      </c>
      <c r="V31">
        <v>0.8</v>
      </c>
      <c r="W31" s="32">
        <v>53</v>
      </c>
      <c r="Y31" s="17" t="s">
        <v>265</v>
      </c>
    </row>
    <row r="32" spans="2:25" x14ac:dyDescent="0.15">
      <c r="B32">
        <v>29</v>
      </c>
      <c r="C32">
        <f>VLOOKUP(B32,[1]怪物属性!$B:$C,2,FALSE)</f>
        <v>3057.8682675586851</v>
      </c>
      <c r="D32">
        <f t="shared" si="0"/>
        <v>3057.8682675586851</v>
      </c>
      <c r="E32" s="10">
        <f t="shared" si="1"/>
        <v>2446.294614046948</v>
      </c>
      <c r="T32">
        <v>30</v>
      </c>
      <c r="U32" s="6">
        <f t="shared" si="2"/>
        <v>48</v>
      </c>
      <c r="V32">
        <v>0.8</v>
      </c>
      <c r="W32">
        <v>53</v>
      </c>
    </row>
    <row r="33" spans="2:23" x14ac:dyDescent="0.15">
      <c r="B33">
        <v>30</v>
      </c>
      <c r="C33">
        <f>VLOOKUP(B33,[1]怪物属性!$B:$C,2,FALSE)</f>
        <v>3299.3947828229111</v>
      </c>
      <c r="D33">
        <f t="shared" si="0"/>
        <v>3299.3947828229111</v>
      </c>
      <c r="E33" s="10">
        <f t="shared" si="1"/>
        <v>2639.5158262583291</v>
      </c>
      <c r="T33">
        <v>31</v>
      </c>
      <c r="U33" s="6">
        <f t="shared" si="2"/>
        <v>48</v>
      </c>
      <c r="V33">
        <v>0.8</v>
      </c>
      <c r="W33">
        <v>53</v>
      </c>
    </row>
    <row r="34" spans="2:23" x14ac:dyDescent="0.15">
      <c r="B34">
        <v>31</v>
      </c>
      <c r="C34">
        <f>VLOOKUP(B34,[1]怪物属性!$B:$C,2,FALSE)</f>
        <v>3558.3112071861615</v>
      </c>
      <c r="D34">
        <f t="shared" si="0"/>
        <v>3558.3112071861615</v>
      </c>
      <c r="E34" s="10">
        <f t="shared" si="1"/>
        <v>2846.6489657489292</v>
      </c>
      <c r="T34">
        <v>32</v>
      </c>
      <c r="U34" s="6">
        <f t="shared" si="2"/>
        <v>48</v>
      </c>
      <c r="V34">
        <v>0.8</v>
      </c>
      <c r="W34">
        <v>53</v>
      </c>
    </row>
    <row r="35" spans="2:23" x14ac:dyDescent="0.15">
      <c r="B35">
        <v>32</v>
      </c>
      <c r="C35">
        <f>VLOOKUP(B35,[1]怪物属性!$B:$C,2,FALSE)</f>
        <v>3835.8696141035662</v>
      </c>
      <c r="D35">
        <f t="shared" si="0"/>
        <v>3835.8696141035662</v>
      </c>
      <c r="E35" s="10">
        <f t="shared" si="1"/>
        <v>3068.6956912828532</v>
      </c>
      <c r="T35">
        <v>33</v>
      </c>
      <c r="U35" s="6">
        <f t="shared" si="2"/>
        <v>48</v>
      </c>
      <c r="V35">
        <v>0.8</v>
      </c>
      <c r="W35">
        <v>53</v>
      </c>
    </row>
    <row r="36" spans="2:23" x14ac:dyDescent="0.15">
      <c r="B36">
        <v>33</v>
      </c>
      <c r="C36">
        <f>VLOOKUP(B36,[1]怪物属性!$B:$C,2,FALSE)</f>
        <v>4133.4122263190229</v>
      </c>
      <c r="D36">
        <f t="shared" si="0"/>
        <v>4133.4122263190229</v>
      </c>
      <c r="E36" s="10">
        <f t="shared" si="1"/>
        <v>3306.7297810552186</v>
      </c>
      <c r="T36">
        <v>34</v>
      </c>
      <c r="U36" s="6">
        <f t="shared" si="2"/>
        <v>48</v>
      </c>
      <c r="V36">
        <v>0.8</v>
      </c>
      <c r="W36">
        <v>53</v>
      </c>
    </row>
    <row r="37" spans="2:23" x14ac:dyDescent="0.15">
      <c r="B37">
        <v>34</v>
      </c>
      <c r="C37">
        <f>VLOOKUP(B37,[1]怪物属性!$B:$C,2,FALSE)</f>
        <v>4699.7322347592153</v>
      </c>
      <c r="D37">
        <f t="shared" si="0"/>
        <v>4699.7322347592153</v>
      </c>
      <c r="E37" s="10">
        <f t="shared" si="1"/>
        <v>3759.7857878073723</v>
      </c>
      <c r="T37">
        <v>35</v>
      </c>
      <c r="U37" s="6">
        <f t="shared" si="2"/>
        <v>48</v>
      </c>
      <c r="V37">
        <v>0.8</v>
      </c>
      <c r="W37">
        <v>53</v>
      </c>
    </row>
    <row r="38" spans="2:23" x14ac:dyDescent="0.15">
      <c r="B38">
        <v>35</v>
      </c>
      <c r="C38">
        <f>VLOOKUP(B38,[1]怪物属性!$B:$C,2,FALSE)</f>
        <v>5585.0273018719008</v>
      </c>
      <c r="D38">
        <f t="shared" si="0"/>
        <v>5585.0273018719008</v>
      </c>
      <c r="E38" s="10">
        <f t="shared" si="1"/>
        <v>4468.0218414975207</v>
      </c>
      <c r="T38">
        <v>36</v>
      </c>
      <c r="U38" s="6">
        <f t="shared" si="2"/>
        <v>48</v>
      </c>
      <c r="V38">
        <v>0.8</v>
      </c>
      <c r="W38">
        <v>53</v>
      </c>
    </row>
    <row r="39" spans="2:23" x14ac:dyDescent="0.15">
      <c r="B39">
        <v>36</v>
      </c>
      <c r="C39">
        <f>VLOOKUP(B39,[1]怪物属性!$B:$C,2,FALSE)</f>
        <v>6716.9552915281083</v>
      </c>
      <c r="D39">
        <f t="shared" si="0"/>
        <v>6716.9552915281083</v>
      </c>
      <c r="E39" s="10">
        <f t="shared" si="1"/>
        <v>5373.564233222487</v>
      </c>
      <c r="T39">
        <v>37</v>
      </c>
      <c r="U39" s="6">
        <f t="shared" si="2"/>
        <v>48</v>
      </c>
      <c r="V39">
        <v>0.8</v>
      </c>
      <c r="W39">
        <v>53</v>
      </c>
    </row>
    <row r="40" spans="2:23" x14ac:dyDescent="0.15">
      <c r="B40">
        <v>37</v>
      </c>
      <c r="C40">
        <f>VLOOKUP(B40,[1]怪物属性!$B:$C,2,FALSE)</f>
        <v>7988.82402349524</v>
      </c>
      <c r="D40">
        <f t="shared" si="0"/>
        <v>7988.82402349524</v>
      </c>
      <c r="E40" s="10">
        <f t="shared" si="1"/>
        <v>6391.059218796192</v>
      </c>
      <c r="T40">
        <v>38</v>
      </c>
      <c r="U40" s="6">
        <f t="shared" si="2"/>
        <v>48</v>
      </c>
      <c r="V40">
        <v>0.8</v>
      </c>
      <c r="W40">
        <v>53</v>
      </c>
    </row>
    <row r="41" spans="2:23" x14ac:dyDescent="0.15">
      <c r="B41">
        <v>38</v>
      </c>
      <c r="C41">
        <f>VLOOKUP(B41,[1]怪物属性!$B:$C,2,FALSE)</f>
        <v>9414.6386499676901</v>
      </c>
      <c r="D41">
        <f t="shared" si="0"/>
        <v>9414.6386499676901</v>
      </c>
      <c r="E41" s="10">
        <f t="shared" si="1"/>
        <v>7531.7109199741526</v>
      </c>
      <c r="T41">
        <v>39</v>
      </c>
      <c r="U41" s="6">
        <f t="shared" si="2"/>
        <v>48</v>
      </c>
      <c r="V41">
        <v>0.8</v>
      </c>
      <c r="W41">
        <v>53</v>
      </c>
    </row>
    <row r="42" spans="2:23" x14ac:dyDescent="0.15">
      <c r="B42">
        <v>39</v>
      </c>
      <c r="C42">
        <f>VLOOKUP(B42,[1]怪物属性!$B:$C,2,FALSE)</f>
        <v>11358.395470707308</v>
      </c>
      <c r="D42">
        <f t="shared" si="0"/>
        <v>11358.395470707308</v>
      </c>
      <c r="E42" s="10">
        <f t="shared" si="1"/>
        <v>9086.7163765658461</v>
      </c>
      <c r="T42">
        <v>40</v>
      </c>
      <c r="U42" s="6">
        <f t="shared" si="2"/>
        <v>48</v>
      </c>
      <c r="V42">
        <v>0.8</v>
      </c>
      <c r="W42">
        <v>53</v>
      </c>
    </row>
    <row r="43" spans="2:23" x14ac:dyDescent="0.15">
      <c r="B43">
        <v>40</v>
      </c>
      <c r="C43">
        <f>VLOOKUP(B43,[1]怪物属性!$B:$C,2,FALSE)</f>
        <v>13533.548480205334</v>
      </c>
      <c r="D43">
        <f t="shared" si="0"/>
        <v>13533.548480205334</v>
      </c>
      <c r="E43" s="10">
        <f t="shared" si="1"/>
        <v>10826.838784164269</v>
      </c>
      <c r="T43">
        <v>41</v>
      </c>
      <c r="U43" s="6">
        <f t="shared" si="2"/>
        <v>48</v>
      </c>
      <c r="V43">
        <v>0.8</v>
      </c>
      <c r="W43">
        <v>53</v>
      </c>
    </row>
    <row r="44" spans="2:23" x14ac:dyDescent="0.15">
      <c r="B44">
        <v>41</v>
      </c>
      <c r="C44">
        <f>VLOOKUP(B44,[1]怪物属性!$B:$C,2,FALSE)</f>
        <v>15568.046316140222</v>
      </c>
      <c r="D44">
        <f t="shared" si="0"/>
        <v>15568.046316140222</v>
      </c>
      <c r="E44" s="10">
        <f t="shared" si="1"/>
        <v>12454.437052912179</v>
      </c>
      <c r="T44">
        <v>42</v>
      </c>
      <c r="U44" s="6">
        <f t="shared" si="2"/>
        <v>48</v>
      </c>
      <c r="V44">
        <v>0.8</v>
      </c>
      <c r="W44">
        <v>53</v>
      </c>
    </row>
    <row r="45" spans="2:23" x14ac:dyDescent="0.15">
      <c r="B45">
        <v>42</v>
      </c>
      <c r="C45">
        <f>VLOOKUP(B45,[1]怪物属性!$B:$C,2,FALSE)</f>
        <v>17613.093667616475</v>
      </c>
      <c r="D45">
        <f t="shared" si="0"/>
        <v>17613.093667616475</v>
      </c>
      <c r="E45" s="10">
        <f t="shared" si="1"/>
        <v>14090.474934093181</v>
      </c>
      <c r="T45">
        <v>43</v>
      </c>
      <c r="U45" s="6">
        <f t="shared" si="2"/>
        <v>48</v>
      </c>
      <c r="V45">
        <v>0.8</v>
      </c>
      <c r="W45">
        <v>53</v>
      </c>
    </row>
    <row r="46" spans="2:23" x14ac:dyDescent="0.15">
      <c r="B46">
        <v>43</v>
      </c>
      <c r="C46">
        <f>VLOOKUP(B46,[1]怪物属性!$B:$C,2,FALSE)</f>
        <v>19875.218232269108</v>
      </c>
      <c r="D46">
        <f t="shared" si="0"/>
        <v>19875.218232269108</v>
      </c>
      <c r="E46" s="10">
        <f t="shared" si="1"/>
        <v>15900.174585815286</v>
      </c>
      <c r="T46">
        <v>44</v>
      </c>
      <c r="U46" s="6">
        <f t="shared" si="2"/>
        <v>48</v>
      </c>
      <c r="V46">
        <v>0.8</v>
      </c>
      <c r="W46">
        <v>53</v>
      </c>
    </row>
    <row r="47" spans="2:23" x14ac:dyDescent="0.15">
      <c r="B47">
        <v>44</v>
      </c>
      <c r="C47">
        <f>VLOOKUP(B47,[1]怪物属性!$B:$C,2,FALSE)</f>
        <v>23382.766701658438</v>
      </c>
      <c r="D47">
        <f t="shared" si="0"/>
        <v>23382.766701658438</v>
      </c>
      <c r="E47" s="10">
        <f t="shared" si="1"/>
        <v>18706.213361326751</v>
      </c>
      <c r="T47">
        <v>45</v>
      </c>
      <c r="U47" s="6">
        <f t="shared" si="2"/>
        <v>48</v>
      </c>
      <c r="V47">
        <v>0.8</v>
      </c>
      <c r="W47">
        <v>53</v>
      </c>
    </row>
    <row r="48" spans="2:23" x14ac:dyDescent="0.15">
      <c r="B48">
        <v>45</v>
      </c>
      <c r="C48">
        <f>VLOOKUP(B48,[1]怪物属性!$B:$C,2,FALSE)</f>
        <v>26760.250347203939</v>
      </c>
      <c r="D48">
        <f t="shared" si="0"/>
        <v>26760.250347203939</v>
      </c>
      <c r="E48" s="10">
        <f t="shared" si="1"/>
        <v>21408.200277763153</v>
      </c>
      <c r="T48">
        <v>46</v>
      </c>
      <c r="U48" s="6">
        <f t="shared" si="2"/>
        <v>48</v>
      </c>
      <c r="V48">
        <v>0.8</v>
      </c>
      <c r="W48">
        <v>53</v>
      </c>
    </row>
    <row r="49" spans="2:23" x14ac:dyDescent="0.15">
      <c r="B49">
        <v>46</v>
      </c>
      <c r="C49">
        <f>VLOOKUP(B49,[1]怪物属性!$B:$C,2,FALSE)</f>
        <v>29925.854836374165</v>
      </c>
      <c r="D49">
        <f t="shared" si="0"/>
        <v>29925.854836374165</v>
      </c>
      <c r="E49" s="10">
        <f t="shared" si="1"/>
        <v>23940.683869099332</v>
      </c>
      <c r="T49">
        <v>47</v>
      </c>
      <c r="U49" s="6">
        <f t="shared" si="2"/>
        <v>48</v>
      </c>
      <c r="V49">
        <v>0.8</v>
      </c>
      <c r="W49">
        <v>53</v>
      </c>
    </row>
    <row r="50" spans="2:23" x14ac:dyDescent="0.15">
      <c r="B50">
        <v>47</v>
      </c>
      <c r="C50">
        <f>VLOOKUP(B50,[1]怪物属性!$B:$C,2,FALSE)</f>
        <v>33410.46134085166</v>
      </c>
      <c r="D50">
        <f t="shared" si="0"/>
        <v>33410.46134085166</v>
      </c>
      <c r="E50" s="10">
        <f t="shared" si="1"/>
        <v>26728.369072681329</v>
      </c>
      <c r="T50">
        <v>48</v>
      </c>
      <c r="U50" s="6">
        <f t="shared" si="2"/>
        <v>48</v>
      </c>
      <c r="V50">
        <v>0.8</v>
      </c>
      <c r="W50">
        <v>53</v>
      </c>
    </row>
    <row r="51" spans="2:23" x14ac:dyDescent="0.15">
      <c r="B51">
        <v>48</v>
      </c>
      <c r="C51">
        <f>VLOOKUP(B51,[1]怪物属性!$B:$C,2,FALSE)</f>
        <v>37243.338377168817</v>
      </c>
      <c r="D51">
        <f t="shared" si="0"/>
        <v>37243.338377168817</v>
      </c>
      <c r="E51" s="10">
        <f t="shared" si="1"/>
        <v>29794.670701735056</v>
      </c>
      <c r="T51">
        <v>49</v>
      </c>
      <c r="U51" s="6">
        <f t="shared" si="2"/>
        <v>48</v>
      </c>
      <c r="V51">
        <v>0.8</v>
      </c>
      <c r="W51">
        <v>53</v>
      </c>
    </row>
    <row r="52" spans="2:23" x14ac:dyDescent="0.15">
      <c r="B52">
        <v>49</v>
      </c>
      <c r="C52">
        <f>VLOOKUP(B52,[1]怪物属性!$B:$C,2,FALSE)</f>
        <v>41456.315421791347</v>
      </c>
      <c r="D52">
        <f t="shared" si="0"/>
        <v>41456.315421791347</v>
      </c>
      <c r="E52" s="10">
        <f t="shared" si="1"/>
        <v>33165.052337433081</v>
      </c>
      <c r="T52">
        <v>50</v>
      </c>
      <c r="U52" s="6">
        <f t="shared" si="2"/>
        <v>48</v>
      </c>
      <c r="V52">
        <v>0.8</v>
      </c>
      <c r="W52">
        <v>53</v>
      </c>
    </row>
    <row r="53" spans="2:23" x14ac:dyDescent="0.15">
      <c r="B53">
        <v>50</v>
      </c>
      <c r="C53">
        <f>VLOOKUP(B53,[1]怪物属性!$B:$C,2,FALSE)</f>
        <v>44528.61013216032</v>
      </c>
      <c r="D53">
        <f t="shared" si="0"/>
        <v>44528.61013216032</v>
      </c>
      <c r="E53" s="10">
        <f t="shared" si="1"/>
        <v>35622.888105728256</v>
      </c>
      <c r="T53">
        <v>51</v>
      </c>
      <c r="U53" s="6">
        <f t="shared" si="2"/>
        <v>48</v>
      </c>
      <c r="V53">
        <v>0.8</v>
      </c>
      <c r="W53">
        <v>53</v>
      </c>
    </row>
    <row r="54" spans="2:23" x14ac:dyDescent="0.15">
      <c r="B54">
        <v>51</v>
      </c>
      <c r="C54">
        <f>VLOOKUP(B54,[1]怪物属性!$B:$C,2,FALSE)</f>
        <v>47822.110061675878</v>
      </c>
      <c r="D54">
        <f t="shared" si="0"/>
        <v>47822.110061675878</v>
      </c>
      <c r="E54" s="10">
        <f t="shared" si="1"/>
        <v>38257.688049340701</v>
      </c>
      <c r="T54">
        <v>52</v>
      </c>
      <c r="U54" s="6">
        <f t="shared" si="2"/>
        <v>48</v>
      </c>
      <c r="V54">
        <v>0.8</v>
      </c>
      <c r="W54">
        <v>53</v>
      </c>
    </row>
    <row r="55" spans="2:23" x14ac:dyDescent="0.15">
      <c r="B55">
        <v>52</v>
      </c>
      <c r="C55">
        <f>VLOOKUP(B55,[1]怪物属性!$B:$C,2,FALSE)</f>
        <v>51352.74198611654</v>
      </c>
      <c r="D55">
        <f t="shared" si="0"/>
        <v>51352.74198611654</v>
      </c>
      <c r="E55" s="10">
        <f t="shared" si="1"/>
        <v>41082.193588893235</v>
      </c>
      <c r="T55">
        <v>53</v>
      </c>
      <c r="U55" s="6">
        <f t="shared" si="2"/>
        <v>48</v>
      </c>
      <c r="V55">
        <v>0.8</v>
      </c>
      <c r="W55">
        <v>53</v>
      </c>
    </row>
    <row r="56" spans="2:23" x14ac:dyDescent="0.15">
      <c r="B56">
        <v>53</v>
      </c>
      <c r="C56">
        <f>VLOOKUP(B56,[1]怪物属性!$B:$C,2,FALSE)</f>
        <v>55137.579409116945</v>
      </c>
      <c r="D56">
        <f t="shared" si="0"/>
        <v>55137.579409116945</v>
      </c>
      <c r="E56" s="10">
        <f t="shared" si="1"/>
        <v>44110.063527293561</v>
      </c>
      <c r="T56">
        <v>54</v>
      </c>
      <c r="U56" s="6">
        <f t="shared" si="2"/>
        <v>48</v>
      </c>
      <c r="V56">
        <v>0.8</v>
      </c>
      <c r="W56">
        <v>53</v>
      </c>
    </row>
    <row r="57" spans="2:23" x14ac:dyDescent="0.15">
      <c r="B57">
        <v>54</v>
      </c>
      <c r="C57">
        <f>VLOOKUP(B57,[1]怪物属性!$B:$C,2,FALSE)</f>
        <v>59194.925126573362</v>
      </c>
      <c r="D57">
        <f t="shared" si="0"/>
        <v>59194.925126573362</v>
      </c>
      <c r="E57" s="10">
        <f t="shared" si="1"/>
        <v>47355.94010125869</v>
      </c>
      <c r="T57">
        <v>55</v>
      </c>
      <c r="U57" s="6">
        <f t="shared" si="2"/>
        <v>48</v>
      </c>
      <c r="V57">
        <v>0.8</v>
      </c>
      <c r="W57">
        <v>53</v>
      </c>
    </row>
    <row r="58" spans="2:23" x14ac:dyDescent="0.15">
      <c r="B58">
        <v>55</v>
      </c>
      <c r="C58">
        <f>VLOOKUP(B58,[1]怪物属性!$B:$C,2,FALSE)</f>
        <v>63544.399735686646</v>
      </c>
      <c r="D58">
        <f t="shared" si="0"/>
        <v>63544.399735686646</v>
      </c>
      <c r="E58" s="10">
        <f t="shared" si="1"/>
        <v>50835.519788549318</v>
      </c>
      <c r="T58">
        <v>56</v>
      </c>
      <c r="U58" s="6">
        <f t="shared" si="2"/>
        <v>48</v>
      </c>
      <c r="V58">
        <v>0.8</v>
      </c>
      <c r="W58">
        <v>53</v>
      </c>
    </row>
    <row r="59" spans="2:23" x14ac:dyDescent="0.15">
      <c r="B59">
        <v>56</v>
      </c>
      <c r="C59">
        <f>VLOOKUP(B59,[1]怪物属性!$B:$C,2,FALSE)</f>
        <v>68207.036516656095</v>
      </c>
      <c r="D59">
        <f t="shared" si="0"/>
        <v>68207.036516656095</v>
      </c>
      <c r="E59" s="10">
        <f t="shared" si="1"/>
        <v>54565.629213324879</v>
      </c>
      <c r="T59">
        <v>57</v>
      </c>
      <c r="U59" s="6">
        <f t="shared" si="2"/>
        <v>48</v>
      </c>
      <c r="V59">
        <v>0.8</v>
      </c>
      <c r="W59">
        <v>53</v>
      </c>
    </row>
    <row r="60" spans="2:23" x14ac:dyDescent="0.15">
      <c r="B60">
        <v>57</v>
      </c>
      <c r="C60">
        <f>VLOOKUP(B60,[1]怪物属性!$B:$C,2,FALSE)</f>
        <v>73205.383145855332</v>
      </c>
      <c r="D60">
        <f t="shared" si="0"/>
        <v>73205.383145855332</v>
      </c>
      <c r="E60" s="10">
        <f t="shared" si="1"/>
        <v>58564.306516684272</v>
      </c>
      <c r="T60">
        <v>58</v>
      </c>
      <c r="U60" s="6">
        <f t="shared" si="2"/>
        <v>48</v>
      </c>
      <c r="V60">
        <v>0.8</v>
      </c>
      <c r="W60">
        <v>53</v>
      </c>
    </row>
    <row r="61" spans="2:23" x14ac:dyDescent="0.15">
      <c r="B61">
        <v>58</v>
      </c>
      <c r="C61">
        <f>VLOOKUP(B61,[1]怪物属性!$B:$C,2,FALSE)</f>
        <v>78563.610732356916</v>
      </c>
      <c r="D61">
        <f t="shared" si="0"/>
        <v>78563.610732356916</v>
      </c>
      <c r="E61" s="10">
        <f t="shared" si="1"/>
        <v>62850.888585885536</v>
      </c>
      <c r="T61">
        <v>59</v>
      </c>
      <c r="U61" s="6">
        <f t="shared" si="2"/>
        <v>48</v>
      </c>
      <c r="V61">
        <v>0.8</v>
      </c>
      <c r="W61">
        <v>53</v>
      </c>
    </row>
    <row r="62" spans="2:23" x14ac:dyDescent="0.15">
      <c r="B62">
        <v>59</v>
      </c>
      <c r="C62">
        <f>VLOOKUP(B62,[1]怪物属性!$B:$C,2,FALSE)</f>
        <v>84307.630705086645</v>
      </c>
      <c r="D62">
        <f t="shared" si="0"/>
        <v>84307.630705086645</v>
      </c>
      <c r="E62" s="10">
        <f t="shared" si="1"/>
        <v>67446.104564069319</v>
      </c>
      <c r="T62">
        <v>60</v>
      </c>
      <c r="U62" s="6">
        <f t="shared" si="2"/>
        <v>48</v>
      </c>
      <c r="V62">
        <v>0.8</v>
      </c>
      <c r="W62">
        <v>53</v>
      </c>
    </row>
    <row r="63" spans="2:23" x14ac:dyDescent="0.15">
      <c r="B63">
        <v>60</v>
      </c>
      <c r="C63">
        <f>VLOOKUP(B63,[1]怪物属性!$B:$C,2,FALSE)</f>
        <v>90465.220115852906</v>
      </c>
      <c r="D63">
        <f t="shared" si="0"/>
        <v>90465.220115852906</v>
      </c>
      <c r="E63" s="10">
        <f t="shared" si="1"/>
        <v>72372.176092682334</v>
      </c>
      <c r="T63">
        <v>61</v>
      </c>
      <c r="U63" s="6">
        <f t="shared" si="2"/>
        <v>48</v>
      </c>
      <c r="V63">
        <v>0.8</v>
      </c>
      <c r="W63">
        <v>53</v>
      </c>
    </row>
    <row r="64" spans="2:23" x14ac:dyDescent="0.15">
      <c r="B64">
        <v>61</v>
      </c>
      <c r="C64">
        <f>VLOOKUP(B64,[1]怪物属性!$B:$C,2,FALSE)</f>
        <v>97066.155964194331</v>
      </c>
      <c r="D64">
        <f t="shared" si="0"/>
        <v>97066.155964194331</v>
      </c>
      <c r="E64" s="10">
        <f t="shared" si="1"/>
        <v>77652.924771355465</v>
      </c>
      <c r="T64">
        <v>62</v>
      </c>
      <c r="U64" s="6">
        <f t="shared" si="2"/>
        <v>48</v>
      </c>
      <c r="V64">
        <v>0.8</v>
      </c>
      <c r="W64">
        <v>53</v>
      </c>
    </row>
    <row r="65" spans="2:23" x14ac:dyDescent="0.15">
      <c r="B65">
        <v>62</v>
      </c>
      <c r="C65">
        <f>VLOOKUP(B65,[1]怪物属性!$B:$C,2,FALSE)</f>
        <v>104142.35919361634</v>
      </c>
      <c r="D65">
        <f t="shared" si="0"/>
        <v>104142.35919361634</v>
      </c>
      <c r="E65" s="10">
        <f t="shared" si="1"/>
        <v>83313.887354893086</v>
      </c>
      <c r="T65">
        <v>63</v>
      </c>
      <c r="U65" s="6">
        <f t="shared" si="2"/>
        <v>48</v>
      </c>
      <c r="V65">
        <v>0.8</v>
      </c>
      <c r="W65">
        <v>53</v>
      </c>
    </row>
    <row r="66" spans="2:23" x14ac:dyDescent="0.15">
      <c r="B66">
        <v>63</v>
      </c>
      <c r="C66">
        <f>VLOOKUP(B66,[1]怪物属性!$B:$C,2,FALSE)</f>
        <v>111728.04905555672</v>
      </c>
      <c r="D66">
        <f t="shared" si="0"/>
        <v>111728.04905555672</v>
      </c>
      <c r="E66" s="10">
        <f t="shared" si="1"/>
        <v>89382.439244445384</v>
      </c>
      <c r="T66">
        <v>64</v>
      </c>
      <c r="U66" s="6">
        <f t="shared" si="2"/>
        <v>48</v>
      </c>
      <c r="V66">
        <v>0.8</v>
      </c>
      <c r="W66">
        <v>53</v>
      </c>
    </row>
    <row r="67" spans="2:23" x14ac:dyDescent="0.15">
      <c r="B67">
        <v>64</v>
      </c>
      <c r="C67">
        <f>VLOOKUP(B67,[1]怪物属性!$B:$C,2,FALSE)</f>
        <v>119859.90858755683</v>
      </c>
      <c r="D67">
        <f t="shared" si="0"/>
        <v>119859.90858755683</v>
      </c>
      <c r="E67" s="10">
        <f t="shared" si="1"/>
        <v>95887.92687004547</v>
      </c>
      <c r="T67">
        <v>65</v>
      </c>
      <c r="U67" s="6">
        <f t="shared" si="2"/>
        <v>48</v>
      </c>
      <c r="V67">
        <v>0.8</v>
      </c>
      <c r="W67">
        <v>53</v>
      </c>
    </row>
    <row r="68" spans="2:23" x14ac:dyDescent="0.15">
      <c r="B68">
        <v>65</v>
      </c>
      <c r="C68">
        <f>VLOOKUP(B68,[1]怪物属性!$B:$C,2,FALSE)</f>
        <v>128577.26200586092</v>
      </c>
      <c r="D68">
        <f t="shared" ref="D68:D104" si="3">C68</f>
        <v>128577.26200586092</v>
      </c>
      <c r="E68" s="10">
        <f t="shared" ref="E68:E104" si="4">E$1*D68</f>
        <v>102861.80960468874</v>
      </c>
      <c r="T68">
        <v>66</v>
      </c>
      <c r="U68" s="6">
        <f t="shared" si="2"/>
        <v>48</v>
      </c>
      <c r="V68">
        <v>0.8</v>
      </c>
      <c r="W68">
        <v>53</v>
      </c>
    </row>
    <row r="69" spans="2:23" x14ac:dyDescent="0.15">
      <c r="B69">
        <v>66</v>
      </c>
      <c r="C69">
        <f>VLOOKUP(B69,[1]怪物属性!$B:$C,2,FALSE)</f>
        <v>137922.26487028293</v>
      </c>
      <c r="D69">
        <f t="shared" si="3"/>
        <v>137922.26487028293</v>
      </c>
      <c r="E69" s="10">
        <f t="shared" si="4"/>
        <v>110337.81189622635</v>
      </c>
      <c r="T69">
        <v>67</v>
      </c>
      <c r="U69" s="6">
        <f t="shared" si="2"/>
        <v>48</v>
      </c>
      <c r="V69">
        <v>0.8</v>
      </c>
      <c r="W69">
        <v>53</v>
      </c>
    </row>
    <row r="70" spans="2:23" x14ac:dyDescent="0.15">
      <c r="B70">
        <v>67</v>
      </c>
      <c r="C70">
        <f>VLOOKUP(B70,[1]怪物属性!$B:$C,2,FALSE)</f>
        <v>147940.10794094333</v>
      </c>
      <c r="D70">
        <f t="shared" si="3"/>
        <v>147940.10794094333</v>
      </c>
      <c r="E70" s="10">
        <f t="shared" si="4"/>
        <v>118352.08635275468</v>
      </c>
      <c r="T70">
        <v>68</v>
      </c>
      <c r="U70" s="6">
        <f t="shared" si="2"/>
        <v>48</v>
      </c>
      <c r="V70">
        <v>0.8</v>
      </c>
      <c r="W70">
        <v>53</v>
      </c>
    </row>
    <row r="71" spans="2:23" x14ac:dyDescent="0.15">
      <c r="B71">
        <v>68</v>
      </c>
      <c r="C71">
        <f>VLOOKUP(B71,[1]怪物属性!$B:$C,2,FALSE)</f>
        <v>158679.23571269124</v>
      </c>
      <c r="D71">
        <f t="shared" si="3"/>
        <v>158679.23571269124</v>
      </c>
      <c r="E71" s="10">
        <f t="shared" si="4"/>
        <v>126943.38857015299</v>
      </c>
      <c r="T71">
        <v>69</v>
      </c>
      <c r="U71" s="6">
        <f t="shared" si="2"/>
        <v>48</v>
      </c>
      <c r="V71">
        <v>0.8</v>
      </c>
      <c r="W71">
        <v>53</v>
      </c>
    </row>
    <row r="72" spans="2:23" x14ac:dyDescent="0.15">
      <c r="B72">
        <v>69</v>
      </c>
      <c r="C72">
        <f>VLOOKUP(B72,[1]怪物属性!$B:$C,2,FALSE)</f>
        <v>170191.58068400505</v>
      </c>
      <c r="D72">
        <f t="shared" si="3"/>
        <v>170191.58068400505</v>
      </c>
      <c r="E72" s="10">
        <f t="shared" si="4"/>
        <v>136153.26454720405</v>
      </c>
      <c r="T72">
        <v>70</v>
      </c>
      <c r="U72" s="6">
        <f t="shared" si="2"/>
        <v>48</v>
      </c>
      <c r="V72">
        <v>0.8</v>
      </c>
      <c r="W72">
        <v>53</v>
      </c>
    </row>
    <row r="73" spans="2:23" x14ac:dyDescent="0.15">
      <c r="B73">
        <v>70</v>
      </c>
      <c r="C73">
        <f>VLOOKUP(B73,[1]怪物属性!$B:$C,2,FALSE)</f>
        <v>182532.81449325339</v>
      </c>
      <c r="D73">
        <f t="shared" si="3"/>
        <v>182532.81449325339</v>
      </c>
      <c r="E73" s="10">
        <f t="shared" si="4"/>
        <v>146026.25159460271</v>
      </c>
      <c r="T73">
        <v>71</v>
      </c>
      <c r="U73" s="6">
        <f t="shared" si="2"/>
        <v>48</v>
      </c>
      <c r="V73">
        <v>0.8</v>
      </c>
      <c r="W73">
        <v>53</v>
      </c>
    </row>
    <row r="74" spans="2:23" x14ac:dyDescent="0.15">
      <c r="B74">
        <v>71</v>
      </c>
      <c r="C74">
        <f>VLOOKUP(B74,[1]怪物属性!$B:$C,2,FALSE)</f>
        <v>195762.61713676772</v>
      </c>
      <c r="D74">
        <f t="shared" si="3"/>
        <v>195762.61713676772</v>
      </c>
      <c r="E74" s="10">
        <f t="shared" si="4"/>
        <v>156610.09370941418</v>
      </c>
      <c r="T74">
        <v>72</v>
      </c>
      <c r="U74" s="6">
        <f t="shared" si="2"/>
        <v>48</v>
      </c>
      <c r="V74">
        <v>0.8</v>
      </c>
      <c r="W74">
        <v>53</v>
      </c>
    </row>
    <row r="75" spans="2:23" x14ac:dyDescent="0.15">
      <c r="B75">
        <v>72</v>
      </c>
      <c r="C75">
        <f>VLOOKUP(B75,[1]怪物属性!$B:$C,2,FALSE)</f>
        <v>209944.96557061496</v>
      </c>
      <c r="D75">
        <f t="shared" si="3"/>
        <v>209944.96557061496</v>
      </c>
      <c r="E75" s="10">
        <f t="shared" si="4"/>
        <v>167955.97245649199</v>
      </c>
      <c r="T75">
        <v>73</v>
      </c>
      <c r="U75" s="6">
        <f t="shared" si="2"/>
        <v>48</v>
      </c>
      <c r="V75">
        <v>0.8</v>
      </c>
      <c r="W75">
        <v>53</v>
      </c>
    </row>
    <row r="76" spans="2:23" x14ac:dyDescent="0.15">
      <c r="B76">
        <v>73</v>
      </c>
      <c r="C76">
        <f>VLOOKUP(B76,[1]怪物属性!$B:$C,2,FALSE)</f>
        <v>225148.44309169927</v>
      </c>
      <c r="D76">
        <f t="shared" si="3"/>
        <v>225148.44309169927</v>
      </c>
      <c r="E76" s="10">
        <f t="shared" si="4"/>
        <v>180118.75447335944</v>
      </c>
      <c r="T76">
        <v>74</v>
      </c>
      <c r="U76" s="6">
        <f t="shared" si="2"/>
        <v>48</v>
      </c>
      <c r="V76">
        <v>0.8</v>
      </c>
      <c r="W76">
        <v>53</v>
      </c>
    </row>
    <row r="77" spans="2:23" x14ac:dyDescent="0.15">
      <c r="B77">
        <v>74</v>
      </c>
      <c r="C77">
        <f>VLOOKUP(B77,[1]怪物属性!$B:$C,2,FALSE)</f>
        <v>241446.57099430167</v>
      </c>
      <c r="D77">
        <f t="shared" si="3"/>
        <v>241446.57099430167</v>
      </c>
      <c r="E77" s="10">
        <f t="shared" si="4"/>
        <v>193157.25679544135</v>
      </c>
      <c r="T77">
        <v>75</v>
      </c>
      <c r="U77" s="6">
        <f t="shared" si="2"/>
        <v>48</v>
      </c>
      <c r="V77">
        <v>0.8</v>
      </c>
      <c r="W77">
        <v>53</v>
      </c>
    </row>
    <row r="78" spans="2:23" x14ac:dyDescent="0.15">
      <c r="B78">
        <v>75</v>
      </c>
      <c r="C78">
        <f>VLOOKUP(B78,[1]怪物属性!$B:$C,2,FALSE)</f>
        <v>258918.16410589142</v>
      </c>
      <c r="D78">
        <f t="shared" si="3"/>
        <v>258918.16410589142</v>
      </c>
      <c r="E78" s="10">
        <f t="shared" si="4"/>
        <v>207134.53128471316</v>
      </c>
      <c r="T78">
        <v>76</v>
      </c>
      <c r="U78" s="6">
        <f t="shared" si="2"/>
        <v>48</v>
      </c>
      <c r="V78">
        <v>0.8</v>
      </c>
      <c r="W78">
        <v>53</v>
      </c>
    </row>
    <row r="79" spans="2:23" x14ac:dyDescent="0.15">
      <c r="B79">
        <v>76</v>
      </c>
      <c r="C79">
        <f>VLOOKUP(B79,[1]怪物属性!$B:$C,2,FALSE)</f>
        <v>277647.71192151564</v>
      </c>
      <c r="D79">
        <f t="shared" si="3"/>
        <v>277647.71192151564</v>
      </c>
      <c r="E79" s="10">
        <f t="shared" si="4"/>
        <v>222118.16953721253</v>
      </c>
      <c r="T79">
        <v>77</v>
      </c>
      <c r="U79" s="6">
        <f t="shared" si="2"/>
        <v>48</v>
      </c>
      <c r="V79">
        <v>0.8</v>
      </c>
      <c r="W79">
        <v>53</v>
      </c>
    </row>
    <row r="80" spans="2:23" x14ac:dyDescent="0.15">
      <c r="B80">
        <v>77</v>
      </c>
      <c r="C80">
        <f>VLOOKUP(B80,[1]怪物属性!$B:$C,2,FALSE)</f>
        <v>297725.78717986477</v>
      </c>
      <c r="D80">
        <f t="shared" si="3"/>
        <v>297725.78717986477</v>
      </c>
      <c r="E80" s="10">
        <f t="shared" si="4"/>
        <v>238180.62974389183</v>
      </c>
      <c r="T80">
        <v>78</v>
      </c>
      <c r="U80" s="6">
        <f t="shared" si="2"/>
        <v>48</v>
      </c>
      <c r="V80">
        <v>0.8</v>
      </c>
      <c r="W80">
        <v>53</v>
      </c>
    </row>
    <row r="81" spans="2:23" x14ac:dyDescent="0.15">
      <c r="B81">
        <v>78</v>
      </c>
      <c r="C81">
        <f>VLOOKUP(B81,[1]怪物属性!$B:$C,2,FALSE)</f>
        <v>319249.48385681509</v>
      </c>
      <c r="D81">
        <f t="shared" si="3"/>
        <v>319249.48385681509</v>
      </c>
      <c r="E81" s="10">
        <f t="shared" si="4"/>
        <v>255399.58708545208</v>
      </c>
      <c r="T81">
        <v>79</v>
      </c>
      <c r="U81" s="6">
        <f t="shared" si="2"/>
        <v>48</v>
      </c>
      <c r="V81">
        <v>0.8</v>
      </c>
      <c r="W81">
        <v>53</v>
      </c>
    </row>
    <row r="82" spans="2:23" x14ac:dyDescent="0.15">
      <c r="B82">
        <v>79</v>
      </c>
      <c r="C82">
        <f>VLOOKUP(B82,[1]怪物属性!$B:$C,2,FALSE)</f>
        <v>342322.88669450581</v>
      </c>
      <c r="D82">
        <f t="shared" si="3"/>
        <v>342322.88669450581</v>
      </c>
      <c r="E82" s="10">
        <f t="shared" si="4"/>
        <v>273858.30935560464</v>
      </c>
      <c r="T82">
        <v>80</v>
      </c>
      <c r="U82" s="6">
        <f t="shared" si="2"/>
        <v>48</v>
      </c>
      <c r="V82">
        <v>0.8</v>
      </c>
      <c r="W82">
        <v>53</v>
      </c>
    </row>
    <row r="83" spans="2:23" x14ac:dyDescent="0.15">
      <c r="B83">
        <v>80</v>
      </c>
      <c r="C83">
        <f>VLOOKUP(B83,[1]怪物属性!$B:$C,2,FALSE)</f>
        <v>367057.57453651028</v>
      </c>
      <c r="D83">
        <f t="shared" si="3"/>
        <v>367057.57453651028</v>
      </c>
      <c r="E83" s="10">
        <f t="shared" si="4"/>
        <v>293646.05962920823</v>
      </c>
      <c r="T83">
        <v>81</v>
      </c>
      <c r="U83" s="6">
        <f t="shared" si="2"/>
        <v>48</v>
      </c>
      <c r="V83">
        <v>0.8</v>
      </c>
      <c r="W83">
        <v>53</v>
      </c>
    </row>
    <row r="84" spans="2:23" x14ac:dyDescent="0.15">
      <c r="B84">
        <v>81</v>
      </c>
      <c r="C84">
        <f>VLOOKUP(B84,[1]怪物属性!$B:$C,2,FALSE)</f>
        <v>393573.15990313911</v>
      </c>
      <c r="D84">
        <f t="shared" si="3"/>
        <v>393573.15990313911</v>
      </c>
      <c r="E84" s="10">
        <f t="shared" si="4"/>
        <v>314858.52792251133</v>
      </c>
      <c r="T84">
        <v>82</v>
      </c>
      <c r="U84" s="6">
        <f t="shared" ref="U84:U147" si="5">W84-5</f>
        <v>48</v>
      </c>
      <c r="V84">
        <v>0.8</v>
      </c>
      <c r="W84">
        <v>53</v>
      </c>
    </row>
    <row r="85" spans="2:23" x14ac:dyDescent="0.15">
      <c r="B85">
        <v>82</v>
      </c>
      <c r="C85">
        <f>VLOOKUP(B85,[1]怪物属性!$B:$C,2,FALSE)</f>
        <v>421997.86741616507</v>
      </c>
      <c r="D85">
        <f t="shared" si="3"/>
        <v>421997.86741616507</v>
      </c>
      <c r="E85" s="10">
        <f t="shared" si="4"/>
        <v>337598.29393293208</v>
      </c>
      <c r="T85">
        <v>83</v>
      </c>
      <c r="U85" s="6">
        <f t="shared" si="5"/>
        <v>48</v>
      </c>
      <c r="V85">
        <v>0.8</v>
      </c>
      <c r="W85">
        <v>53</v>
      </c>
    </row>
    <row r="86" spans="2:23" x14ac:dyDescent="0.15">
      <c r="B86">
        <v>83</v>
      </c>
      <c r="C86">
        <f>VLOOKUP(B86,[1]怪物属性!$B:$C,2,FALSE)</f>
        <v>452469.15387012903</v>
      </c>
      <c r="D86">
        <f t="shared" si="3"/>
        <v>452469.15387012903</v>
      </c>
      <c r="E86" s="10">
        <f t="shared" si="4"/>
        <v>361975.32309610327</v>
      </c>
      <c r="T86">
        <v>84</v>
      </c>
      <c r="U86" s="6">
        <f t="shared" si="5"/>
        <v>48</v>
      </c>
      <c r="V86">
        <v>0.8</v>
      </c>
      <c r="W86">
        <v>53</v>
      </c>
    </row>
    <row r="87" spans="2:23" x14ac:dyDescent="0.15">
      <c r="B87">
        <v>84</v>
      </c>
      <c r="C87">
        <f>VLOOKUP(B87,[1]怪物属性!$B:$C,2,FALSE)</f>
        <v>485134.37294877833</v>
      </c>
      <c r="D87">
        <f t="shared" si="3"/>
        <v>485134.37294877833</v>
      </c>
      <c r="E87" s="10">
        <f t="shared" si="4"/>
        <v>388107.49835902266</v>
      </c>
      <c r="T87">
        <v>85</v>
      </c>
      <c r="U87" s="6">
        <f t="shared" si="5"/>
        <v>48</v>
      </c>
      <c r="V87">
        <v>0.8</v>
      </c>
      <c r="W87">
        <v>53</v>
      </c>
    </row>
    <row r="88" spans="2:23" x14ac:dyDescent="0.15">
      <c r="B88">
        <v>85</v>
      </c>
      <c r="C88">
        <f>VLOOKUP(B88,[1]怪物属性!$B:$C,2,FALSE)</f>
        <v>520151.48780109046</v>
      </c>
      <c r="D88">
        <f t="shared" si="3"/>
        <v>520151.48780109046</v>
      </c>
      <c r="E88" s="10">
        <f t="shared" si="4"/>
        <v>416121.19024087238</v>
      </c>
      <c r="T88">
        <v>86</v>
      </c>
      <c r="U88" s="6">
        <f t="shared" si="5"/>
        <v>48</v>
      </c>
      <c r="V88">
        <v>0.8</v>
      </c>
      <c r="W88">
        <v>53</v>
      </c>
    </row>
    <row r="89" spans="2:23" x14ac:dyDescent="0.15">
      <c r="B89">
        <v>86</v>
      </c>
      <c r="C89">
        <f>VLOOKUP(B89,[1]怪物属性!$B:$C,2,FALSE)</f>
        <v>557689.83492276899</v>
      </c>
      <c r="D89">
        <f t="shared" si="3"/>
        <v>557689.83492276899</v>
      </c>
      <c r="E89" s="10">
        <f t="shared" si="4"/>
        <v>446151.8679382152</v>
      </c>
      <c r="T89">
        <v>87</v>
      </c>
      <c r="U89" s="6">
        <f t="shared" si="5"/>
        <v>48</v>
      </c>
      <c r="V89">
        <v>0.8</v>
      </c>
      <c r="W89">
        <v>53</v>
      </c>
    </row>
    <row r="90" spans="2:23" x14ac:dyDescent="0.15">
      <c r="B90">
        <v>87</v>
      </c>
      <c r="C90">
        <f>VLOOKUP(B90,[1]怪物属性!$B:$C,2,FALSE)</f>
        <v>597930.94303720852</v>
      </c>
      <c r="D90">
        <f t="shared" si="3"/>
        <v>597930.94303720852</v>
      </c>
      <c r="E90" s="10">
        <f t="shared" si="4"/>
        <v>478344.75442976685</v>
      </c>
      <c r="T90">
        <v>88</v>
      </c>
      <c r="U90" s="6">
        <f t="shared" si="5"/>
        <v>48</v>
      </c>
      <c r="V90">
        <v>0.8</v>
      </c>
      <c r="W90">
        <v>53</v>
      </c>
    </row>
    <row r="91" spans="2:23" x14ac:dyDescent="0.15">
      <c r="B91">
        <v>88</v>
      </c>
      <c r="C91">
        <f>VLOOKUP(B91,[1]怪物属性!$B:$C,2,FALSE)</f>
        <v>641069.4109358876</v>
      </c>
      <c r="D91">
        <f t="shared" si="3"/>
        <v>641069.4109358876</v>
      </c>
      <c r="E91" s="10">
        <f t="shared" si="4"/>
        <v>512855.52874871012</v>
      </c>
      <c r="T91">
        <v>89</v>
      </c>
      <c r="U91" s="6">
        <f t="shared" si="5"/>
        <v>48</v>
      </c>
      <c r="V91">
        <v>0.8</v>
      </c>
      <c r="W91">
        <v>53</v>
      </c>
    </row>
    <row r="92" spans="2:23" x14ac:dyDescent="0.15">
      <c r="B92">
        <v>89</v>
      </c>
      <c r="C92">
        <f>VLOOKUP(B92,[1]怪物属性!$B:$C,2,FALSE)</f>
        <v>687313.84852327162</v>
      </c>
      <c r="D92">
        <f t="shared" si="3"/>
        <v>687313.84852327162</v>
      </c>
      <c r="E92" s="10">
        <f t="shared" si="4"/>
        <v>549851.07881861727</v>
      </c>
      <c r="T92">
        <v>90</v>
      </c>
      <c r="U92" s="6">
        <f t="shared" si="5"/>
        <v>48</v>
      </c>
      <c r="V92">
        <v>0.8</v>
      </c>
      <c r="W92">
        <v>53</v>
      </c>
    </row>
    <row r="93" spans="2:23" x14ac:dyDescent="0.15">
      <c r="B93">
        <v>90</v>
      </c>
      <c r="C93">
        <f>VLOOKUP(B93,[1]怪物属性!$B:$C,2,FALSE)</f>
        <v>736887.8856169472</v>
      </c>
      <c r="D93">
        <f t="shared" si="3"/>
        <v>736887.8856169472</v>
      </c>
      <c r="E93" s="10">
        <f t="shared" si="4"/>
        <v>589510.30849355774</v>
      </c>
      <c r="T93">
        <v>91</v>
      </c>
      <c r="U93" s="6">
        <f t="shared" si="5"/>
        <v>48</v>
      </c>
      <c r="V93">
        <v>0.8</v>
      </c>
      <c r="W93">
        <v>53</v>
      </c>
    </row>
    <row r="94" spans="2:23" x14ac:dyDescent="0.15">
      <c r="B94">
        <v>91</v>
      </c>
      <c r="C94">
        <f>VLOOKUP(B94,[1]怪物属性!$B:$C,2,FALSE)</f>
        <v>790031.25338136754</v>
      </c>
      <c r="D94">
        <f t="shared" si="3"/>
        <v>790031.25338136754</v>
      </c>
      <c r="E94" s="10">
        <f t="shared" si="4"/>
        <v>632025.00270509406</v>
      </c>
      <c r="T94">
        <v>92</v>
      </c>
      <c r="U94" s="6">
        <f t="shared" si="5"/>
        <v>48</v>
      </c>
      <c r="V94">
        <v>0.8</v>
      </c>
      <c r="W94">
        <v>53</v>
      </c>
    </row>
    <row r="95" spans="2:23" x14ac:dyDescent="0.15">
      <c r="B95">
        <v>92</v>
      </c>
      <c r="C95">
        <f>VLOOKUP(B95,[1]怪物属性!$B:$C,2,FALSE)</f>
        <v>847000.94362482626</v>
      </c>
      <c r="D95">
        <f t="shared" si="3"/>
        <v>847000.94362482626</v>
      </c>
      <c r="E95" s="10">
        <f t="shared" si="4"/>
        <v>677600.75489986106</v>
      </c>
      <c r="T95">
        <v>93</v>
      </c>
      <c r="U95" s="6">
        <f t="shared" si="5"/>
        <v>48</v>
      </c>
      <c r="V95">
        <v>0.8</v>
      </c>
      <c r="W95">
        <v>53</v>
      </c>
    </row>
    <row r="96" spans="2:23" x14ac:dyDescent="0.15">
      <c r="B96">
        <v>93</v>
      </c>
      <c r="C96">
        <f>VLOOKUP(B96,[1]怪物属性!$B:$C,2,FALSE)</f>
        <v>908072.45156581386</v>
      </c>
      <c r="D96">
        <f t="shared" si="3"/>
        <v>908072.45156581386</v>
      </c>
      <c r="E96" s="10">
        <f t="shared" si="4"/>
        <v>726457.96125265118</v>
      </c>
      <c r="T96">
        <v>94</v>
      </c>
      <c r="U96" s="6">
        <f t="shared" si="5"/>
        <v>48</v>
      </c>
      <c r="V96">
        <v>0.8</v>
      </c>
      <c r="W96">
        <v>53</v>
      </c>
    </row>
    <row r="97" spans="2:23" x14ac:dyDescent="0.15">
      <c r="B97">
        <v>94</v>
      </c>
      <c r="C97">
        <f>VLOOKUP(B97,[1]怪物属性!$B:$C,2,FALSE)</f>
        <v>973541.10807855253</v>
      </c>
      <c r="D97">
        <f t="shared" si="3"/>
        <v>973541.10807855253</v>
      </c>
      <c r="E97" s="10">
        <f t="shared" si="4"/>
        <v>778832.88646284211</v>
      </c>
      <c r="T97">
        <v>95</v>
      </c>
      <c r="U97" s="6">
        <f t="shared" si="5"/>
        <v>48</v>
      </c>
      <c r="V97">
        <v>0.8</v>
      </c>
      <c r="W97">
        <v>53</v>
      </c>
    </row>
    <row r="98" spans="2:23" x14ac:dyDescent="0.15">
      <c r="B98">
        <v>95</v>
      </c>
      <c r="C98">
        <f>VLOOKUP(B98,[1]怪物属性!$B:$C,2,FALSE)</f>
        <v>1043723.5078602084</v>
      </c>
      <c r="D98">
        <f t="shared" si="3"/>
        <v>1043723.5078602084</v>
      </c>
      <c r="E98" s="10">
        <f t="shared" si="4"/>
        <v>834978.80628816679</v>
      </c>
      <c r="T98">
        <v>96</v>
      </c>
      <c r="U98" s="6">
        <f t="shared" si="5"/>
        <v>48</v>
      </c>
      <c r="V98">
        <v>0.8</v>
      </c>
      <c r="W98">
        <v>53</v>
      </c>
    </row>
    <row r="99" spans="2:23" x14ac:dyDescent="0.15">
      <c r="B99">
        <v>96</v>
      </c>
      <c r="C99">
        <f>VLOOKUP(B99,[1]怪物属性!$B:$C,2,FALSE)</f>
        <v>1118959.0404261437</v>
      </c>
      <c r="D99">
        <f t="shared" si="3"/>
        <v>1118959.0404261437</v>
      </c>
      <c r="E99" s="10">
        <f t="shared" si="4"/>
        <v>895167.23234091501</v>
      </c>
      <c r="T99">
        <v>97</v>
      </c>
      <c r="U99" s="6">
        <f t="shared" si="5"/>
        <v>48</v>
      </c>
      <c r="V99">
        <v>0.8</v>
      </c>
      <c r="W99">
        <v>53</v>
      </c>
    </row>
    <row r="100" spans="2:23" x14ac:dyDescent="0.15">
      <c r="B100">
        <v>97</v>
      </c>
      <c r="C100">
        <f>VLOOKUP(B100,[1]怪物属性!$B:$C,2,FALSE)</f>
        <v>1199611.5313368263</v>
      </c>
      <c r="D100">
        <f t="shared" si="3"/>
        <v>1199611.5313368263</v>
      </c>
      <c r="E100" s="10">
        <f t="shared" si="4"/>
        <v>959689.22506946104</v>
      </c>
      <c r="T100">
        <v>98</v>
      </c>
      <c r="U100" s="6">
        <f t="shared" si="5"/>
        <v>48</v>
      </c>
      <c r="V100">
        <v>0.8</v>
      </c>
      <c r="W100">
        <v>53</v>
      </c>
    </row>
    <row r="101" spans="2:23" x14ac:dyDescent="0.15">
      <c r="B101">
        <v>98</v>
      </c>
      <c r="C101">
        <f>VLOOKUP(B101,[1]怪物属性!$B:$C,2,FALSE)</f>
        <v>1286071.0015930776</v>
      </c>
      <c r="D101">
        <f t="shared" si="3"/>
        <v>1286071.0015930776</v>
      </c>
      <c r="E101" s="10">
        <f t="shared" si="4"/>
        <v>1028856.8012744621</v>
      </c>
      <c r="T101">
        <v>99</v>
      </c>
      <c r="U101" s="6">
        <f t="shared" si="5"/>
        <v>48</v>
      </c>
      <c r="V101">
        <v>0.8</v>
      </c>
      <c r="W101">
        <v>53</v>
      </c>
    </row>
    <row r="102" spans="2:23" x14ac:dyDescent="0.15">
      <c r="B102">
        <v>99</v>
      </c>
      <c r="C102">
        <f>VLOOKUP(B102,[1]怪物属性!$B:$C,2,FALSE)</f>
        <v>1378755.5537077796</v>
      </c>
      <c r="D102">
        <f t="shared" si="3"/>
        <v>1378755.5537077796</v>
      </c>
      <c r="E102" s="10">
        <f t="shared" si="4"/>
        <v>1103004.4429662237</v>
      </c>
      <c r="T102">
        <v>100</v>
      </c>
      <c r="U102" s="6">
        <f t="shared" si="5"/>
        <v>48</v>
      </c>
      <c r="V102">
        <v>0.8</v>
      </c>
      <c r="W102">
        <v>53</v>
      </c>
    </row>
    <row r="103" spans="2:23" x14ac:dyDescent="0.15">
      <c r="B103">
        <v>100</v>
      </c>
      <c r="C103">
        <f>VLOOKUP(B103,[1]怪物属性!$B:$C,2,FALSE)</f>
        <v>1478113.3935747398</v>
      </c>
      <c r="D103">
        <f t="shared" si="3"/>
        <v>1478113.3935747398</v>
      </c>
      <c r="E103" s="10">
        <f t="shared" si="4"/>
        <v>1182490.7148597918</v>
      </c>
      <c r="T103">
        <v>101</v>
      </c>
      <c r="U103" s="6">
        <f t="shared" si="5"/>
        <v>48</v>
      </c>
      <c r="V103">
        <v>0.8</v>
      </c>
      <c r="W103">
        <v>53</v>
      </c>
    </row>
    <row r="104" spans="2:23" x14ac:dyDescent="0.15">
      <c r="B104">
        <v>101</v>
      </c>
      <c r="C104">
        <f>VLOOKUP(B104,[1]怪物属性!$B:$C,2,FALSE)</f>
        <v>1584624.9979121212</v>
      </c>
      <c r="D104">
        <f t="shared" si="3"/>
        <v>1584624.9979121212</v>
      </c>
      <c r="E104" s="10">
        <f t="shared" si="4"/>
        <v>1267699.9983296972</v>
      </c>
      <c r="T104">
        <v>102</v>
      </c>
      <c r="U104" s="6">
        <f t="shared" si="5"/>
        <v>48</v>
      </c>
      <c r="V104">
        <v>0.8</v>
      </c>
      <c r="W104">
        <v>53</v>
      </c>
    </row>
    <row r="105" spans="2:23" x14ac:dyDescent="0.15">
      <c r="B105">
        <v>102</v>
      </c>
      <c r="C105">
        <f>VLOOKUP(B105,[1]怪物属性!$B:$C,2,FALSE)</f>
        <v>1698805.4377617938</v>
      </c>
      <c r="D105">
        <f t="shared" ref="D105:D133" si="6">C105</f>
        <v>1698805.4377617938</v>
      </c>
      <c r="E105" s="10">
        <f t="shared" ref="E105:E133" si="7">E$1*D105</f>
        <v>1359044.3502094352</v>
      </c>
      <c r="T105">
        <v>103</v>
      </c>
      <c r="U105" s="6">
        <f t="shared" si="5"/>
        <v>48</v>
      </c>
      <c r="V105">
        <v>0.8</v>
      </c>
      <c r="W105">
        <v>53</v>
      </c>
    </row>
    <row r="106" spans="2:23" x14ac:dyDescent="0.15">
      <c r="B106">
        <v>103</v>
      </c>
      <c r="C106">
        <f>VLOOKUP(B106,[1]怪物属性!$B:$C,2,FALSE)</f>
        <v>1821206.8692806435</v>
      </c>
      <c r="D106">
        <f t="shared" si="6"/>
        <v>1821206.8692806435</v>
      </c>
      <c r="E106" s="10">
        <f t="shared" si="7"/>
        <v>1456965.4954245149</v>
      </c>
      <c r="T106">
        <v>104</v>
      </c>
      <c r="U106" s="6">
        <f t="shared" si="5"/>
        <v>48</v>
      </c>
      <c r="V106">
        <v>0.8</v>
      </c>
      <c r="W106">
        <v>53</v>
      </c>
    </row>
    <row r="107" spans="2:23" x14ac:dyDescent="0.15">
      <c r="B107">
        <v>104</v>
      </c>
      <c r="C107">
        <f>VLOOKUP(B107,[1]怪物属性!$B:$C,2,FALSE)</f>
        <v>1952421.2038688501</v>
      </c>
      <c r="D107">
        <f t="shared" si="6"/>
        <v>1952421.2038688501</v>
      </c>
      <c r="E107" s="10">
        <f t="shared" si="7"/>
        <v>1561936.9630950801</v>
      </c>
      <c r="T107">
        <v>105</v>
      </c>
      <c r="U107" s="6">
        <f t="shared" si="5"/>
        <v>48</v>
      </c>
      <c r="V107">
        <v>0.8</v>
      </c>
      <c r="W107">
        <v>53</v>
      </c>
    </row>
    <row r="108" spans="2:23" x14ac:dyDescent="0.15">
      <c r="B108">
        <v>105</v>
      </c>
      <c r="C108">
        <f>VLOOKUP(B108,[1]怪物属性!$B:$C,2,FALSE)</f>
        <v>2093082.9705474074</v>
      </c>
      <c r="D108">
        <f t="shared" si="6"/>
        <v>2093082.9705474074</v>
      </c>
      <c r="E108" s="10">
        <f t="shared" si="7"/>
        <v>1674466.376437926</v>
      </c>
      <c r="T108">
        <v>106</v>
      </c>
      <c r="U108" s="6">
        <f t="shared" si="5"/>
        <v>48</v>
      </c>
      <c r="V108">
        <v>0.8</v>
      </c>
      <c r="W108">
        <v>53</v>
      </c>
    </row>
    <row r="109" spans="2:23" x14ac:dyDescent="0.15">
      <c r="B109">
        <v>106</v>
      </c>
      <c r="C109">
        <f>VLOOKUP(B109,[1]怪物属性!$B:$C,2,FALSE)</f>
        <v>2243872.3844268206</v>
      </c>
      <c r="D109">
        <f t="shared" si="6"/>
        <v>2243872.3844268206</v>
      </c>
      <c r="E109" s="10">
        <f t="shared" si="7"/>
        <v>1795097.9075414566</v>
      </c>
      <c r="T109">
        <v>107</v>
      </c>
      <c r="U109" s="6">
        <f t="shared" si="5"/>
        <v>48</v>
      </c>
      <c r="V109">
        <v>0.8</v>
      </c>
      <c r="W109">
        <v>53</v>
      </c>
    </row>
    <row r="110" spans="2:23" x14ac:dyDescent="0.15">
      <c r="B110">
        <v>107</v>
      </c>
      <c r="C110">
        <f>VLOOKUP(B110,[1]怪物属性!$B:$C,2,FALSE)</f>
        <v>2405518.6361055523</v>
      </c>
      <c r="D110">
        <f t="shared" si="6"/>
        <v>2405518.6361055523</v>
      </c>
      <c r="E110" s="10">
        <f t="shared" si="7"/>
        <v>1924414.9088844419</v>
      </c>
      <c r="T110">
        <v>108</v>
      </c>
      <c r="U110" s="6">
        <f t="shared" si="5"/>
        <v>48</v>
      </c>
      <c r="V110">
        <v>0.8</v>
      </c>
      <c r="W110">
        <v>53</v>
      </c>
    </row>
    <row r="111" spans="2:23" x14ac:dyDescent="0.15">
      <c r="B111">
        <v>108</v>
      </c>
      <c r="C111">
        <f>VLOOKUP(B111,[1]怪物属性!$B:$C,2,FALSE)</f>
        <v>2578803.4179051523</v>
      </c>
      <c r="D111">
        <f t="shared" si="6"/>
        <v>2578803.4179051523</v>
      </c>
      <c r="E111" s="10">
        <f t="shared" si="7"/>
        <v>2063042.7343241218</v>
      </c>
      <c r="T111">
        <v>109</v>
      </c>
      <c r="U111" s="6">
        <f t="shared" si="5"/>
        <v>48</v>
      </c>
      <c r="V111">
        <v>0.8</v>
      </c>
      <c r="W111">
        <v>53</v>
      </c>
    </row>
    <row r="112" spans="2:23" x14ac:dyDescent="0.15">
      <c r="B112">
        <v>109</v>
      </c>
      <c r="C112">
        <f>VLOOKUP(B112,[1]怪物属性!$B:$C,2,FALSE)</f>
        <v>2764564.7039943235</v>
      </c>
      <c r="D112">
        <f t="shared" si="6"/>
        <v>2764564.7039943235</v>
      </c>
      <c r="E112" s="10">
        <f t="shared" si="7"/>
        <v>2211651.7631954588</v>
      </c>
      <c r="T112">
        <v>110</v>
      </c>
      <c r="U112" s="6">
        <f t="shared" si="5"/>
        <v>48</v>
      </c>
      <c r="V112">
        <v>0.8</v>
      </c>
      <c r="W112">
        <v>53</v>
      </c>
    </row>
    <row r="113" spans="2:23" x14ac:dyDescent="0.15">
      <c r="B113">
        <v>110</v>
      </c>
      <c r="C113">
        <f>VLOOKUP(B113,[1]怪物属性!$B:$C,2,FALSE)</f>
        <v>2963700.8026819155</v>
      </c>
      <c r="D113">
        <f t="shared" si="6"/>
        <v>2963700.8026819155</v>
      </c>
      <c r="E113" s="10">
        <f t="shared" si="7"/>
        <v>2370960.6421455326</v>
      </c>
      <c r="T113">
        <v>111</v>
      </c>
      <c r="U113" s="6">
        <f t="shared" si="5"/>
        <v>48</v>
      </c>
      <c r="V113">
        <v>0.8</v>
      </c>
      <c r="W113">
        <v>53</v>
      </c>
    </row>
    <row r="114" spans="2:23" x14ac:dyDescent="0.15">
      <c r="B114">
        <v>111</v>
      </c>
      <c r="C114">
        <f>VLOOKUP(B114,[1]怪物属性!$B:$C,2,FALSE)</f>
        <v>3177174.7004750133</v>
      </c>
      <c r="D114">
        <f t="shared" si="6"/>
        <v>3177174.7004750133</v>
      </c>
      <c r="E114" s="10">
        <f t="shared" si="7"/>
        <v>2541739.7603800111</v>
      </c>
      <c r="T114">
        <v>112</v>
      </c>
      <c r="U114" s="6">
        <f t="shared" si="5"/>
        <v>48</v>
      </c>
      <c r="V114">
        <v>0.8</v>
      </c>
      <c r="W114">
        <v>53</v>
      </c>
    </row>
    <row r="115" spans="2:23" x14ac:dyDescent="0.15">
      <c r="B115">
        <v>112</v>
      </c>
      <c r="C115">
        <f>VLOOKUP(B115,[1]怪物属性!$B:$C,2,FALSE)</f>
        <v>3406018.7189092147</v>
      </c>
      <c r="D115">
        <f t="shared" si="6"/>
        <v>3406018.7189092147</v>
      </c>
      <c r="E115" s="10">
        <f t="shared" si="7"/>
        <v>2724814.975127372</v>
      </c>
      <c r="T115">
        <v>113</v>
      </c>
      <c r="U115" s="6">
        <f t="shared" si="5"/>
        <v>48</v>
      </c>
      <c r="V115">
        <v>0.8</v>
      </c>
      <c r="W115">
        <v>53</v>
      </c>
    </row>
    <row r="116" spans="2:23" x14ac:dyDescent="0.15">
      <c r="B116">
        <v>113</v>
      </c>
      <c r="C116">
        <f>VLOOKUP(B116,[1]怪物属性!$B:$C,2,FALSE)</f>
        <v>3651339.5066706785</v>
      </c>
      <c r="D116">
        <f t="shared" si="6"/>
        <v>3651339.5066706785</v>
      </c>
      <c r="E116" s="10">
        <f t="shared" si="7"/>
        <v>2921071.6053365432</v>
      </c>
      <c r="T116">
        <v>114</v>
      </c>
      <c r="U116" s="6">
        <f t="shared" si="5"/>
        <v>48</v>
      </c>
      <c r="V116">
        <v>0.8</v>
      </c>
      <c r="W116">
        <v>53</v>
      </c>
    </row>
    <row r="117" spans="2:23" x14ac:dyDescent="0.15">
      <c r="B117">
        <v>114</v>
      </c>
      <c r="C117">
        <f>VLOOKUP(B117,[1]怪物属性!$B:$C,2,FALSE)</f>
        <v>3914323.3911509677</v>
      </c>
      <c r="D117">
        <f t="shared" si="6"/>
        <v>3914323.3911509677</v>
      </c>
      <c r="E117" s="10">
        <f t="shared" si="7"/>
        <v>3131458.7129207742</v>
      </c>
      <c r="T117">
        <v>115</v>
      </c>
      <c r="U117" s="6">
        <f t="shared" si="5"/>
        <v>48</v>
      </c>
      <c r="V117">
        <v>0.8</v>
      </c>
      <c r="W117">
        <v>53</v>
      </c>
    </row>
    <row r="118" spans="2:23" x14ac:dyDescent="0.15">
      <c r="B118">
        <v>115</v>
      </c>
      <c r="C118">
        <f>VLOOKUP(B118,[1]怪物属性!$B:$C,2,FALSE)</f>
        <v>4196242.1153138382</v>
      </c>
      <c r="D118">
        <f t="shared" si="6"/>
        <v>4196242.1153138382</v>
      </c>
      <c r="E118" s="10">
        <f t="shared" si="7"/>
        <v>3356993.6922510709</v>
      </c>
      <c r="T118">
        <v>116</v>
      </c>
      <c r="U118" s="6">
        <f t="shared" si="5"/>
        <v>48</v>
      </c>
      <c r="V118">
        <v>0.8</v>
      </c>
      <c r="W118">
        <v>53</v>
      </c>
    </row>
    <row r="119" spans="2:23" x14ac:dyDescent="0.15">
      <c r="B119">
        <v>116</v>
      </c>
      <c r="C119">
        <f>VLOOKUP(B119,[1]怪物属性!$B:$C,2,FALSE)</f>
        <v>4498458.9876164356</v>
      </c>
      <c r="D119">
        <f t="shared" si="6"/>
        <v>4498458.9876164356</v>
      </c>
      <c r="E119" s="10">
        <f t="shared" si="7"/>
        <v>3598767.1900931485</v>
      </c>
      <c r="T119">
        <v>117</v>
      </c>
      <c r="U119" s="6">
        <f t="shared" si="5"/>
        <v>48</v>
      </c>
      <c r="V119">
        <v>0.8</v>
      </c>
      <c r="W119">
        <v>53</v>
      </c>
    </row>
    <row r="120" spans="2:23" x14ac:dyDescent="0.15">
      <c r="B120">
        <v>117</v>
      </c>
      <c r="C120">
        <f>VLOOKUP(B120,[1]怪物属性!$B:$C,2,FALSE)</f>
        <v>4822435.474724819</v>
      </c>
      <c r="D120">
        <f t="shared" si="6"/>
        <v>4822435.474724819</v>
      </c>
      <c r="E120" s="10">
        <f t="shared" si="7"/>
        <v>3857948.3797798553</v>
      </c>
      <c r="T120">
        <v>118</v>
      </c>
      <c r="U120" s="6">
        <f t="shared" si="5"/>
        <v>48</v>
      </c>
      <c r="V120">
        <v>0.8</v>
      </c>
      <c r="W120">
        <v>53</v>
      </c>
    </row>
    <row r="121" spans="2:23" x14ac:dyDescent="0.15">
      <c r="B121">
        <v>118</v>
      </c>
      <c r="C121">
        <f>VLOOKUP(B121,[1]怪物属性!$B:$C,2,FALSE)</f>
        <v>5169738.2689050073</v>
      </c>
      <c r="D121">
        <f t="shared" si="6"/>
        <v>5169738.2689050073</v>
      </c>
      <c r="E121" s="10">
        <f t="shared" si="7"/>
        <v>4135790.6151240058</v>
      </c>
      <c r="T121">
        <v>119</v>
      </c>
      <c r="U121" s="6">
        <f t="shared" si="5"/>
        <v>48</v>
      </c>
      <c r="V121">
        <v>0.8</v>
      </c>
      <c r="W121">
        <v>53</v>
      </c>
    </row>
    <row r="122" spans="2:23" x14ac:dyDescent="0.15">
      <c r="B122">
        <v>119</v>
      </c>
      <c r="C122">
        <f>VLOOKUP(B122,[1]怪物属性!$B:$C,2,FALSE)</f>
        <v>5542046.8642661674</v>
      </c>
      <c r="D122">
        <f t="shared" si="6"/>
        <v>5542046.8642661674</v>
      </c>
      <c r="E122" s="10">
        <f t="shared" si="7"/>
        <v>4433637.4914129339</v>
      </c>
      <c r="T122">
        <v>120</v>
      </c>
      <c r="U122" s="6">
        <f t="shared" si="5"/>
        <v>48</v>
      </c>
      <c r="V122">
        <v>0.8</v>
      </c>
      <c r="W122">
        <v>53</v>
      </c>
    </row>
    <row r="123" spans="2:23" x14ac:dyDescent="0.15">
      <c r="B123">
        <v>120</v>
      </c>
      <c r="C123">
        <f>VLOOKUP(B123,[1]怪物属性!$B:$C,2,FALSE)</f>
        <v>5941161.6784933321</v>
      </c>
      <c r="D123">
        <f t="shared" si="6"/>
        <v>5941161.6784933321</v>
      </c>
      <c r="E123" s="10">
        <f t="shared" si="7"/>
        <v>4752929.3427946661</v>
      </c>
      <c r="T123">
        <v>121</v>
      </c>
      <c r="U123" s="6">
        <f t="shared" si="5"/>
        <v>48</v>
      </c>
      <c r="V123">
        <v>0.8</v>
      </c>
      <c r="W123">
        <v>53</v>
      </c>
    </row>
    <row r="124" spans="2:23" x14ac:dyDescent="0.15">
      <c r="B124">
        <v>121</v>
      </c>
      <c r="C124">
        <f>VLOOKUP(B124,[1]怪物属性!$B:$C,2,FALSE)</f>
        <v>6369012.7593448535</v>
      </c>
      <c r="D124">
        <f t="shared" si="6"/>
        <v>6369012.7593448535</v>
      </c>
      <c r="E124" s="10">
        <f t="shared" si="7"/>
        <v>5095210.207475883</v>
      </c>
      <c r="T124">
        <v>122</v>
      </c>
      <c r="U124" s="6">
        <f t="shared" si="5"/>
        <v>48</v>
      </c>
      <c r="V124">
        <v>0.8</v>
      </c>
      <c r="W124">
        <v>53</v>
      </c>
    </row>
    <row r="125" spans="2:23" x14ac:dyDescent="0.15">
      <c r="B125">
        <v>122</v>
      </c>
      <c r="C125">
        <f>VLOOKUP(B125,[1]怪物属性!$B:$C,2,FALSE)</f>
        <v>6827669.1180176837</v>
      </c>
      <c r="D125">
        <f t="shared" si="6"/>
        <v>6827669.1180176837</v>
      </c>
      <c r="E125" s="10">
        <f t="shared" si="7"/>
        <v>5462135.2944141477</v>
      </c>
      <c r="T125">
        <v>123</v>
      </c>
      <c r="U125" s="6">
        <f t="shared" si="5"/>
        <v>48</v>
      </c>
      <c r="V125">
        <v>0.8</v>
      </c>
      <c r="W125">
        <v>53</v>
      </c>
    </row>
    <row r="126" spans="2:23" x14ac:dyDescent="0.15">
      <c r="B126">
        <v>123</v>
      </c>
      <c r="C126">
        <f>VLOOKUP(B126,[1]怪物属性!$B:$C,2,FALSE)</f>
        <v>7319348.7345149564</v>
      </c>
      <c r="D126">
        <f t="shared" si="6"/>
        <v>7319348.7345149564</v>
      </c>
      <c r="E126" s="10">
        <f t="shared" si="7"/>
        <v>5855478.9876119653</v>
      </c>
      <c r="T126">
        <v>124</v>
      </c>
      <c r="U126" s="6">
        <f t="shared" si="5"/>
        <v>48</v>
      </c>
      <c r="V126">
        <v>0.8</v>
      </c>
      <c r="W126">
        <v>53</v>
      </c>
    </row>
    <row r="127" spans="2:23" x14ac:dyDescent="0.15">
      <c r="B127">
        <v>124</v>
      </c>
      <c r="C127">
        <f>VLOOKUP(B127,[1]怪物属性!$B:$C,2,FALSE)</f>
        <v>7846429.2834000345</v>
      </c>
      <c r="D127">
        <f t="shared" si="6"/>
        <v>7846429.2834000345</v>
      </c>
      <c r="E127" s="10">
        <f t="shared" si="7"/>
        <v>6277143.4267200278</v>
      </c>
      <c r="T127">
        <v>125</v>
      </c>
      <c r="U127" s="6">
        <f t="shared" si="5"/>
        <v>48</v>
      </c>
      <c r="V127">
        <v>0.8</v>
      </c>
      <c r="W127">
        <v>53</v>
      </c>
    </row>
    <row r="128" spans="2:23" x14ac:dyDescent="0.15">
      <c r="B128">
        <v>125</v>
      </c>
      <c r="C128">
        <f>VLOOKUP(B128,[1]怪物属性!$B:$C,2,FALSE)</f>
        <v>8411459.6318048369</v>
      </c>
      <c r="D128">
        <f t="shared" si="6"/>
        <v>8411459.6318048369</v>
      </c>
      <c r="E128" s="10">
        <f t="shared" si="7"/>
        <v>6729167.7054438703</v>
      </c>
      <c r="T128">
        <v>126</v>
      </c>
      <c r="U128" s="6">
        <f t="shared" si="5"/>
        <v>48</v>
      </c>
      <c r="V128">
        <v>0.8</v>
      </c>
      <c r="W128">
        <v>53</v>
      </c>
    </row>
    <row r="129" spans="2:23" x14ac:dyDescent="0.15">
      <c r="B129">
        <v>126</v>
      </c>
      <c r="C129">
        <f>VLOOKUP(B129,[1]怪物属性!$B:$C,2,FALSE)</f>
        <v>9017172.1652947888</v>
      </c>
      <c r="D129">
        <f t="shared" si="6"/>
        <v>9017172.1652947888</v>
      </c>
      <c r="E129" s="10">
        <f t="shared" si="7"/>
        <v>7213737.7322358312</v>
      </c>
      <c r="T129">
        <v>127</v>
      </c>
      <c r="U129" s="6">
        <f t="shared" si="5"/>
        <v>48</v>
      </c>
      <c r="V129">
        <v>0.8</v>
      </c>
      <c r="W129">
        <v>53</v>
      </c>
    </row>
    <row r="130" spans="2:23" x14ac:dyDescent="0.15">
      <c r="B130">
        <v>127</v>
      </c>
      <c r="C130">
        <f>VLOOKUP(B130,[1]怪物属性!$B:$C,2,FALSE)</f>
        <v>9666496.0011960119</v>
      </c>
      <c r="D130">
        <f t="shared" si="6"/>
        <v>9666496.0011960119</v>
      </c>
      <c r="E130" s="10">
        <f t="shared" si="7"/>
        <v>7733196.8009568099</v>
      </c>
      <c r="T130">
        <v>128</v>
      </c>
      <c r="U130" s="6">
        <f t="shared" si="5"/>
        <v>48</v>
      </c>
      <c r="V130">
        <v>0.8</v>
      </c>
      <c r="W130">
        <v>53</v>
      </c>
    </row>
    <row r="131" spans="2:23" x14ac:dyDescent="0.15">
      <c r="B131">
        <v>128</v>
      </c>
      <c r="C131">
        <f>VLOOKUP(B131,[1]怪物属性!$B:$C,2,FALSE)</f>
        <v>10362571.153282128</v>
      </c>
      <c r="D131">
        <f t="shared" si="6"/>
        <v>10362571.153282128</v>
      </c>
      <c r="E131" s="10">
        <f t="shared" si="7"/>
        <v>8290056.9226257028</v>
      </c>
      <c r="T131">
        <v>129</v>
      </c>
      <c r="U131" s="6">
        <f t="shared" si="5"/>
        <v>48</v>
      </c>
      <c r="V131">
        <v>0.8</v>
      </c>
      <c r="W131">
        <v>53</v>
      </c>
    </row>
    <row r="132" spans="2:23" x14ac:dyDescent="0.15">
      <c r="B132">
        <v>129</v>
      </c>
      <c r="C132">
        <f>VLOOKUP(B132,[1]怪物属性!$B:$C,2,FALSE)</f>
        <v>11108763.716318442</v>
      </c>
      <c r="D132">
        <f t="shared" si="6"/>
        <v>11108763.716318442</v>
      </c>
      <c r="E132" s="10">
        <f t="shared" si="7"/>
        <v>8887010.9730547536</v>
      </c>
      <c r="T132">
        <v>130</v>
      </c>
      <c r="U132" s="6">
        <f t="shared" si="5"/>
        <v>48</v>
      </c>
      <c r="V132">
        <v>0.8</v>
      </c>
      <c r="W132">
        <v>53</v>
      </c>
    </row>
    <row r="133" spans="2:23" x14ac:dyDescent="0.15">
      <c r="B133">
        <v>130</v>
      </c>
      <c r="C133">
        <f>VLOOKUP(B133,[1]怪物属性!$B:$C,2,FALSE)</f>
        <v>11908682.14389337</v>
      </c>
      <c r="D133">
        <f t="shared" si="6"/>
        <v>11908682.14389337</v>
      </c>
      <c r="E133" s="10">
        <f t="shared" si="7"/>
        <v>9526945.715114696</v>
      </c>
      <c r="T133">
        <v>131</v>
      </c>
      <c r="U133" s="6">
        <f t="shared" si="5"/>
        <v>48</v>
      </c>
      <c r="V133">
        <v>0.8</v>
      </c>
      <c r="W133">
        <v>53</v>
      </c>
    </row>
    <row r="134" spans="2:23" x14ac:dyDescent="0.15">
      <c r="B134">
        <v>131</v>
      </c>
      <c r="C134">
        <f>VLOOKUP(B134,[1]怪物属性!$B:$C,2,FALSE)</f>
        <v>12766194.698253693</v>
      </c>
      <c r="D134">
        <f t="shared" ref="D134:D153" si="8">C134</f>
        <v>12766194.698253693</v>
      </c>
      <c r="E134" s="10">
        <f t="shared" ref="E134:E153" si="9">E$1*D134</f>
        <v>10212955.758602954</v>
      </c>
      <c r="T134">
        <v>132</v>
      </c>
      <c r="U134" s="6">
        <f t="shared" si="5"/>
        <v>48</v>
      </c>
      <c r="V134">
        <v>0.8</v>
      </c>
      <c r="W134">
        <v>53</v>
      </c>
    </row>
    <row r="135" spans="2:23" x14ac:dyDescent="0.15">
      <c r="B135">
        <v>132</v>
      </c>
      <c r="C135">
        <f>VLOOKUP(B135,[1]怪物属性!$B:$C,2,FALSE)</f>
        <v>13685448.156527961</v>
      </c>
      <c r="D135">
        <f t="shared" si="8"/>
        <v>13685448.156527961</v>
      </c>
      <c r="E135" s="10">
        <f t="shared" si="9"/>
        <v>10948358.525222369</v>
      </c>
      <c r="T135">
        <v>133</v>
      </c>
      <c r="U135" s="6">
        <f t="shared" si="5"/>
        <v>48</v>
      </c>
      <c r="V135">
        <v>0.8</v>
      </c>
      <c r="W135">
        <v>53</v>
      </c>
    </row>
    <row r="136" spans="2:23" x14ac:dyDescent="0.15">
      <c r="B136">
        <v>133</v>
      </c>
      <c r="C136">
        <f>VLOOKUP(B136,[1]怪物属性!$B:$C,2,FALSE)</f>
        <v>14670887.863797976</v>
      </c>
      <c r="D136">
        <f t="shared" si="8"/>
        <v>14670887.863797976</v>
      </c>
      <c r="E136" s="10">
        <f t="shared" si="9"/>
        <v>11736710.291038381</v>
      </c>
      <c r="T136">
        <v>134</v>
      </c>
      <c r="U136" s="6">
        <f t="shared" si="5"/>
        <v>48</v>
      </c>
      <c r="V136">
        <v>0.8</v>
      </c>
      <c r="W136">
        <v>53</v>
      </c>
    </row>
    <row r="137" spans="2:23" x14ac:dyDescent="0.15">
      <c r="B137">
        <v>134</v>
      </c>
      <c r="C137">
        <f>VLOOKUP(B137,[1]怪物属性!$B:$C,2,FALSE)</f>
        <v>15727279.229991432</v>
      </c>
      <c r="D137">
        <f t="shared" si="8"/>
        <v>15727279.229991432</v>
      </c>
      <c r="E137" s="10">
        <f t="shared" si="9"/>
        <v>12581823.383993147</v>
      </c>
      <c r="T137">
        <v>135</v>
      </c>
      <c r="U137" s="6">
        <f t="shared" si="5"/>
        <v>48</v>
      </c>
      <c r="V137">
        <v>0.8</v>
      </c>
      <c r="W137">
        <v>53</v>
      </c>
    </row>
    <row r="138" spans="2:23" x14ac:dyDescent="0.15">
      <c r="B138">
        <v>135</v>
      </c>
      <c r="C138">
        <f>VLOOKUP(B138,[1]怪物属性!$B:$C,2,FALSE)</f>
        <v>16859730.774550818</v>
      </c>
      <c r="D138">
        <f t="shared" si="8"/>
        <v>16859730.774550818</v>
      </c>
      <c r="E138" s="10">
        <f t="shared" si="9"/>
        <v>13487784.619640656</v>
      </c>
      <c r="T138">
        <v>136</v>
      </c>
      <c r="U138" s="6">
        <f t="shared" si="5"/>
        <v>48</v>
      </c>
      <c r="V138">
        <v>0.8</v>
      </c>
      <c r="W138">
        <v>53</v>
      </c>
    </row>
    <row r="139" spans="2:23" x14ac:dyDescent="0.15">
      <c r="B139">
        <v>136</v>
      </c>
      <c r="C139">
        <f>VLOOKUP(B139,[1]怪物属性!$B:$C,2,FALSE)</f>
        <v>18073718.830318481</v>
      </c>
      <c r="D139">
        <f t="shared" si="8"/>
        <v>18073718.830318481</v>
      </c>
      <c r="E139" s="10">
        <f t="shared" si="9"/>
        <v>14458975.064254785</v>
      </c>
      <c r="T139">
        <v>137</v>
      </c>
      <c r="U139" s="6">
        <f t="shared" si="5"/>
        <v>48</v>
      </c>
      <c r="V139">
        <v>0.8</v>
      </c>
      <c r="W139">
        <v>53</v>
      </c>
    </row>
    <row r="140" spans="2:23" x14ac:dyDescent="0.15">
      <c r="B140">
        <v>137</v>
      </c>
      <c r="C140">
        <f>VLOOKUP(B140,[1]怪物属性!$B:$C,2,FALSE)</f>
        <v>19375114.026101414</v>
      </c>
      <c r="D140">
        <f t="shared" si="8"/>
        <v>19375114.026101414</v>
      </c>
      <c r="E140" s="10">
        <f t="shared" si="9"/>
        <v>15500091.220881132</v>
      </c>
      <c r="T140">
        <v>138</v>
      </c>
      <c r="U140" s="6">
        <f t="shared" si="5"/>
        <v>48</v>
      </c>
      <c r="V140">
        <v>0.8</v>
      </c>
      <c r="W140">
        <v>53</v>
      </c>
    </row>
    <row r="141" spans="2:23" x14ac:dyDescent="0.15">
      <c r="B141">
        <v>138</v>
      </c>
      <c r="C141">
        <f>VLOOKUP(B141,[1]怪物属性!$B:$C,2,FALSE)</f>
        <v>20770209.675980721</v>
      </c>
      <c r="D141">
        <f t="shared" si="8"/>
        <v>20770209.675980721</v>
      </c>
      <c r="E141" s="10">
        <f t="shared" si="9"/>
        <v>16616167.740784578</v>
      </c>
      <c r="T141">
        <v>139</v>
      </c>
      <c r="U141" s="6">
        <f t="shared" si="5"/>
        <v>48</v>
      </c>
      <c r="V141">
        <v>0.8</v>
      </c>
      <c r="W141">
        <v>53</v>
      </c>
    </row>
    <row r="142" spans="2:23" x14ac:dyDescent="0.15">
      <c r="B142">
        <v>139</v>
      </c>
      <c r="C142">
        <f>VLOOKUP(B142,[1]怪物属性!$B:$C,2,FALSE)</f>
        <v>22265752.212651331</v>
      </c>
      <c r="D142">
        <f t="shared" si="8"/>
        <v>22265752.212651331</v>
      </c>
      <c r="E142" s="10">
        <f t="shared" si="9"/>
        <v>17812601.770121064</v>
      </c>
      <c r="T142">
        <v>140</v>
      </c>
      <c r="U142" s="6">
        <f t="shared" si="5"/>
        <v>48</v>
      </c>
      <c r="V142">
        <v>0.8</v>
      </c>
      <c r="W142">
        <v>53</v>
      </c>
    </row>
    <row r="143" spans="2:23" x14ac:dyDescent="0.15">
      <c r="B143">
        <v>140</v>
      </c>
      <c r="C143">
        <f>VLOOKUP(B143,[1]怪物属性!$B:$C,2,FALSE)</f>
        <v>23868973.811962225</v>
      </c>
      <c r="D143">
        <f t="shared" si="8"/>
        <v>23868973.811962225</v>
      </c>
      <c r="E143" s="10">
        <f t="shared" si="9"/>
        <v>19095179.049569782</v>
      </c>
      <c r="T143">
        <v>141</v>
      </c>
      <c r="U143" s="6">
        <f t="shared" si="5"/>
        <v>48</v>
      </c>
      <c r="V143">
        <v>0.8</v>
      </c>
      <c r="W143">
        <v>53</v>
      </c>
    </row>
    <row r="144" spans="2:23" x14ac:dyDescent="0.15">
      <c r="B144">
        <v>141</v>
      </c>
      <c r="C144">
        <f>VLOOKUP(B144,[1]怪物属性!$B:$C,2,FALSE)</f>
        <v>25587627.366423506</v>
      </c>
      <c r="D144">
        <f t="shared" si="8"/>
        <v>25587627.366423506</v>
      </c>
      <c r="E144" s="10">
        <f t="shared" si="9"/>
        <v>20470101.893138807</v>
      </c>
      <c r="T144">
        <v>142</v>
      </c>
      <c r="U144" s="6">
        <f t="shared" si="5"/>
        <v>48</v>
      </c>
      <c r="V144">
        <v>0.8</v>
      </c>
      <c r="W144">
        <v>53</v>
      </c>
    </row>
    <row r="145" spans="2:23" x14ac:dyDescent="0.15">
      <c r="B145">
        <v>142</v>
      </c>
      <c r="C145">
        <f>VLOOKUP(B145,[1]怪物属性!$B:$C,2,FALSE)</f>
        <v>27430023.976806004</v>
      </c>
      <c r="D145">
        <f t="shared" si="8"/>
        <v>27430023.976806004</v>
      </c>
      <c r="E145" s="10">
        <f t="shared" si="9"/>
        <v>21944019.181444805</v>
      </c>
      <c r="T145">
        <v>143</v>
      </c>
      <c r="U145" s="6">
        <f t="shared" si="5"/>
        <v>48</v>
      </c>
      <c r="V145">
        <v>0.8</v>
      </c>
      <c r="W145">
        <v>53</v>
      </c>
    </row>
    <row r="146" spans="2:23" x14ac:dyDescent="0.15">
      <c r="B146">
        <v>143</v>
      </c>
      <c r="C146">
        <f>VLOOKUP(B146,[1]怪物属性!$B:$C,2,FALSE)</f>
        <v>29405073.143136039</v>
      </c>
      <c r="D146">
        <f t="shared" si="8"/>
        <v>29405073.143136039</v>
      </c>
      <c r="E146" s="10">
        <f t="shared" si="9"/>
        <v>23524058.514508832</v>
      </c>
      <c r="T146">
        <v>144</v>
      </c>
      <c r="U146" s="6">
        <f t="shared" si="5"/>
        <v>48</v>
      </c>
      <c r="V146">
        <v>0.8</v>
      </c>
      <c r="W146">
        <v>53</v>
      </c>
    </row>
    <row r="147" spans="2:23" x14ac:dyDescent="0.15">
      <c r="B147">
        <v>144</v>
      </c>
      <c r="C147">
        <f>VLOOKUP(B147,[1]怪物属性!$B:$C,2,FALSE)</f>
        <v>31522325.849441841</v>
      </c>
      <c r="D147">
        <f t="shared" si="8"/>
        <v>31522325.849441841</v>
      </c>
      <c r="E147" s="10">
        <f t="shared" si="9"/>
        <v>25217860.679553475</v>
      </c>
      <c r="T147">
        <v>145</v>
      </c>
      <c r="U147" s="6">
        <f t="shared" si="5"/>
        <v>48</v>
      </c>
      <c r="V147">
        <v>0.8</v>
      </c>
      <c r="W147">
        <v>53</v>
      </c>
    </row>
    <row r="148" spans="2:23" x14ac:dyDescent="0.15">
      <c r="B148">
        <v>145</v>
      </c>
      <c r="C148">
        <f>VLOOKUP(B148,[1]怪物属性!$B:$C,2,FALSE)</f>
        <v>33792020.750601657</v>
      </c>
      <c r="D148">
        <f t="shared" si="8"/>
        <v>33792020.750601657</v>
      </c>
      <c r="E148" s="10">
        <f t="shared" si="9"/>
        <v>27033616.600481328</v>
      </c>
      <c r="T148">
        <v>146</v>
      </c>
      <c r="U148" s="6">
        <f t="shared" ref="U148:U153" si="10">W148-5</f>
        <v>48</v>
      </c>
      <c r="V148">
        <v>0.8</v>
      </c>
      <c r="W148">
        <v>53</v>
      </c>
    </row>
    <row r="149" spans="2:23" x14ac:dyDescent="0.15">
      <c r="B149">
        <v>146</v>
      </c>
      <c r="C149">
        <f>VLOOKUP(B149,[1]怪物属性!$B:$C,2,FALSE)</f>
        <v>36225133.684644982</v>
      </c>
      <c r="D149">
        <f t="shared" si="8"/>
        <v>36225133.684644982</v>
      </c>
      <c r="E149" s="10">
        <f t="shared" si="9"/>
        <v>28980106.947715987</v>
      </c>
      <c r="T149">
        <v>147</v>
      </c>
      <c r="U149" s="6">
        <f t="shared" si="10"/>
        <v>48</v>
      </c>
      <c r="V149">
        <v>0.8</v>
      </c>
      <c r="W149">
        <v>53</v>
      </c>
    </row>
    <row r="150" spans="2:23" x14ac:dyDescent="0.15">
      <c r="B150">
        <v>147</v>
      </c>
      <c r="C150">
        <f>VLOOKUP(B150,[1]怪物属性!$B:$C,2,FALSE)</f>
        <v>38833430.749939427</v>
      </c>
      <c r="D150">
        <f t="shared" si="8"/>
        <v>38833430.749939427</v>
      </c>
      <c r="E150" s="10">
        <f t="shared" si="9"/>
        <v>31066744.599951543</v>
      </c>
      <c r="T150">
        <v>148</v>
      </c>
      <c r="U150" s="6">
        <f t="shared" si="10"/>
        <v>48</v>
      </c>
      <c r="V150">
        <v>0.8</v>
      </c>
      <c r="W150">
        <v>53</v>
      </c>
    </row>
    <row r="151" spans="2:23" x14ac:dyDescent="0.15">
      <c r="B151">
        <v>148</v>
      </c>
      <c r="C151">
        <f>VLOOKUP(B151,[1]怪物属性!$B:$C,2,FALSE)</f>
        <v>41629525.203935072</v>
      </c>
      <c r="D151">
        <f t="shared" si="8"/>
        <v>41629525.203935072</v>
      </c>
      <c r="E151" s="10">
        <f t="shared" si="9"/>
        <v>33303620.16314806</v>
      </c>
      <c r="T151">
        <v>149</v>
      </c>
      <c r="U151" s="6">
        <f t="shared" si="10"/>
        <v>48</v>
      </c>
      <c r="V151">
        <v>0.8</v>
      </c>
      <c r="W151">
        <v>53</v>
      </c>
    </row>
    <row r="152" spans="2:23" x14ac:dyDescent="0.15">
      <c r="B152">
        <v>149</v>
      </c>
      <c r="C152">
        <f>VLOOKUP(B152,[1]怪物属性!$B:$C,2,FALSE)</f>
        <v>44626938.458618395</v>
      </c>
      <c r="D152">
        <f t="shared" si="8"/>
        <v>44626938.458618395</v>
      </c>
      <c r="E152" s="10">
        <f t="shared" si="9"/>
        <v>35701550.76689472</v>
      </c>
      <c r="T152">
        <v>150</v>
      </c>
      <c r="U152" s="6">
        <f t="shared" si="10"/>
        <v>48</v>
      </c>
      <c r="V152">
        <v>0.8</v>
      </c>
      <c r="W152">
        <v>53</v>
      </c>
    </row>
    <row r="153" spans="2:23" x14ac:dyDescent="0.15">
      <c r="B153">
        <v>150</v>
      </c>
      <c r="C153">
        <f>VLOOKUP(B153,[1]怪物属性!$B:$C,2,FALSE)</f>
        <v>47840165.467638925</v>
      </c>
      <c r="D153">
        <f t="shared" si="8"/>
        <v>47840165.467638925</v>
      </c>
      <c r="E153" s="10">
        <f t="shared" si="9"/>
        <v>38272132.374111138</v>
      </c>
      <c r="U153" s="6">
        <f t="shared" si="10"/>
        <v>-5</v>
      </c>
    </row>
    <row r="162" spans="2:5" x14ac:dyDescent="0.15">
      <c r="B162">
        <v>500</v>
      </c>
      <c r="C162">
        <f>C104</f>
        <v>1584624.9979121212</v>
      </c>
      <c r="D162">
        <f>D104</f>
        <v>1584624.9979121212</v>
      </c>
      <c r="E162">
        <f>E104</f>
        <v>1267699.9983296972</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topLeftCell="A2" workbookViewId="0">
      <selection activeCell="C11" sqref="C11"/>
    </sheetView>
  </sheetViews>
  <sheetFormatPr baseColWidth="10" defaultRowHeight="15" x14ac:dyDescent="0.15"/>
  <cols>
    <col min="1" max="1" width="17.5" bestFit="1" customWidth="1"/>
    <col min="3" max="3" width="17.5" bestFit="1" customWidth="1"/>
    <col min="4" max="4" width="28.5" bestFit="1" customWidth="1"/>
    <col min="5" max="5" width="17.5" bestFit="1" customWidth="1"/>
    <col min="6" max="6" width="21.5" bestFit="1" customWidth="1"/>
  </cols>
  <sheetData>
    <row r="2" spans="2:6" x14ac:dyDescent="0.15">
      <c r="B2" t="s">
        <v>199</v>
      </c>
      <c r="C2" t="s">
        <v>200</v>
      </c>
      <c r="D2" t="s">
        <v>201</v>
      </c>
    </row>
    <row r="3" spans="2:6" x14ac:dyDescent="0.15">
      <c r="B3">
        <v>1</v>
      </c>
      <c r="C3" t="s">
        <v>202</v>
      </c>
      <c r="D3" t="s">
        <v>203</v>
      </c>
      <c r="E3" t="s">
        <v>204</v>
      </c>
    </row>
    <row r="4" spans="2:6" x14ac:dyDescent="0.15">
      <c r="B4">
        <v>2</v>
      </c>
      <c r="C4" t="s">
        <v>205</v>
      </c>
      <c r="D4" t="s">
        <v>206</v>
      </c>
    </row>
    <row r="5" spans="2:6" x14ac:dyDescent="0.15">
      <c r="B5">
        <v>3</v>
      </c>
      <c r="C5" t="s">
        <v>207</v>
      </c>
      <c r="D5" t="s">
        <v>209</v>
      </c>
      <c r="F5" t="s">
        <v>208</v>
      </c>
    </row>
    <row r="6" spans="2:6" x14ac:dyDescent="0.15">
      <c r="B6">
        <v>4</v>
      </c>
    </row>
    <row r="7" spans="2:6" x14ac:dyDescent="0.15">
      <c r="B7">
        <v>5</v>
      </c>
    </row>
    <row r="8" spans="2:6" x14ac:dyDescent="0.15">
      <c r="B8">
        <v>6</v>
      </c>
    </row>
    <row r="9" spans="2:6" x14ac:dyDescent="0.15">
      <c r="B9">
        <v>7</v>
      </c>
    </row>
    <row r="10" spans="2:6" x14ac:dyDescent="0.15">
      <c r="B10">
        <v>8</v>
      </c>
    </row>
    <row r="11" spans="2:6" x14ac:dyDescent="0.15">
      <c r="B11">
        <v>9</v>
      </c>
    </row>
    <row r="12" spans="2:6" x14ac:dyDescent="0.15">
      <c r="B12">
        <v>10</v>
      </c>
    </row>
    <row r="13" spans="2:6" x14ac:dyDescent="0.15">
      <c r="B13">
        <v>11</v>
      </c>
    </row>
    <row r="14" spans="2:6" x14ac:dyDescent="0.15">
      <c r="B14">
        <v>12</v>
      </c>
    </row>
    <row r="15" spans="2:6" x14ac:dyDescent="0.15">
      <c r="B15">
        <v>13</v>
      </c>
    </row>
    <row r="16" spans="2:6" x14ac:dyDescent="0.15">
      <c r="B16">
        <v>14</v>
      </c>
    </row>
    <row r="17" spans="2:2" x14ac:dyDescent="0.15">
      <c r="B17">
        <v>15</v>
      </c>
    </row>
    <row r="18" spans="2:2" x14ac:dyDescent="0.15">
      <c r="B18">
        <v>16</v>
      </c>
    </row>
    <row r="19" spans="2:2" x14ac:dyDescent="0.15">
      <c r="B19">
        <v>17</v>
      </c>
    </row>
    <row r="20" spans="2:2" x14ac:dyDescent="0.15">
      <c r="B20">
        <v>18</v>
      </c>
    </row>
    <row r="21" spans="2:2" x14ac:dyDescent="0.15">
      <c r="B21">
        <v>19</v>
      </c>
    </row>
    <row r="22" spans="2:2" x14ac:dyDescent="0.15">
      <c r="B22">
        <v>20</v>
      </c>
    </row>
    <row r="23" spans="2:2" x14ac:dyDescent="0.15">
      <c r="B23">
        <v>21</v>
      </c>
    </row>
    <row r="24" spans="2:2" x14ac:dyDescent="0.15">
      <c r="B24">
        <v>22</v>
      </c>
    </row>
    <row r="25" spans="2:2" x14ac:dyDescent="0.15">
      <c r="B25">
        <v>23</v>
      </c>
    </row>
    <row r="26" spans="2:2" x14ac:dyDescent="0.15">
      <c r="B26">
        <v>24</v>
      </c>
    </row>
    <row r="27" spans="2:2" x14ac:dyDescent="0.15">
      <c r="B27">
        <v>25</v>
      </c>
    </row>
    <row r="28" spans="2:2" x14ac:dyDescent="0.15">
      <c r="B28">
        <v>26</v>
      </c>
    </row>
    <row r="29" spans="2:2" x14ac:dyDescent="0.15">
      <c r="B29">
        <v>27</v>
      </c>
    </row>
    <row r="30" spans="2:2" x14ac:dyDescent="0.15">
      <c r="B30">
        <v>28</v>
      </c>
    </row>
    <row r="31" spans="2:2" x14ac:dyDescent="0.15">
      <c r="B31">
        <v>29</v>
      </c>
    </row>
    <row r="32" spans="2:2" x14ac:dyDescent="0.15">
      <c r="B32">
        <v>30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C9" sqref="C9"/>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227"/>
  <sheetViews>
    <sheetView tabSelected="1" topLeftCell="Q1" workbookViewId="0">
      <pane ySplit="2" topLeftCell="A96" activePane="bottomLeft" state="frozen"/>
      <selection activeCell="R1" sqref="R1"/>
      <selection pane="bottomLeft" activeCell="Y108" sqref="Y108"/>
    </sheetView>
  </sheetViews>
  <sheetFormatPr baseColWidth="10" defaultRowHeight="15" x14ac:dyDescent="0.15"/>
  <cols>
    <col min="1" max="4" width="10.83203125" hidden="1" customWidth="1"/>
    <col min="5" max="5" width="13.5" hidden="1" customWidth="1"/>
    <col min="6" max="16" width="10.83203125" hidden="1" customWidth="1"/>
    <col min="17" max="17" width="10.83203125" customWidth="1"/>
    <col min="24" max="28" width="10.83203125" style="5"/>
    <col min="29" max="32" width="10.83203125" style="10"/>
    <col min="33" max="33" width="11.5" bestFit="1" customWidth="1"/>
  </cols>
  <sheetData>
    <row r="1" spans="1:43" x14ac:dyDescent="0.15">
      <c r="AC1" s="10">
        <v>2</v>
      </c>
      <c r="AD1" s="10">
        <v>3</v>
      </c>
      <c r="AE1" s="10">
        <v>4</v>
      </c>
      <c r="AF1" s="10">
        <v>5</v>
      </c>
    </row>
    <row r="2" spans="1:43"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R2" t="s">
        <v>277</v>
      </c>
      <c r="S2" t="s">
        <v>144</v>
      </c>
      <c r="T2" t="s">
        <v>145</v>
      </c>
      <c r="U2" t="s">
        <v>51</v>
      </c>
      <c r="V2" t="s">
        <v>146</v>
      </c>
      <c r="W2" t="s">
        <v>158</v>
      </c>
      <c r="X2" s="5" t="s">
        <v>139</v>
      </c>
      <c r="Y2" s="5" t="s">
        <v>140</v>
      </c>
      <c r="Z2" s="5" t="s">
        <v>141</v>
      </c>
      <c r="AA2" s="5" t="s">
        <v>143</v>
      </c>
      <c r="AB2" s="5" t="s">
        <v>147</v>
      </c>
      <c r="AC2" s="10" t="s">
        <v>49</v>
      </c>
      <c r="AD2" s="10" t="s">
        <v>138</v>
      </c>
      <c r="AE2" s="10" t="s">
        <v>75</v>
      </c>
      <c r="AF2" s="10" t="s">
        <v>142</v>
      </c>
      <c r="AG2" s="10" t="s">
        <v>321</v>
      </c>
      <c r="AM2" s="10"/>
      <c r="AN2" s="10"/>
      <c r="AO2" s="10"/>
      <c r="AP2" s="10"/>
      <c r="AQ2" s="10"/>
    </row>
    <row r="3" spans="1:43" x14ac:dyDescent="0.15">
      <c r="A3">
        <f>1000000+S3</f>
        <v>1000001</v>
      </c>
      <c r="B3">
        <f t="shared" ref="B3:B66" si="0">IF(C3="",B4,C3)</f>
        <v>1000001</v>
      </c>
      <c r="C3">
        <f t="shared" ref="C3:C66" si="1">IF(W3=1,G3,IF(A3=A2,C2,""))</f>
        <v>1000001</v>
      </c>
      <c r="D3" t="str">
        <f>A3&amp;"s"&amp;T3</f>
        <v>1000001s5</v>
      </c>
      <c r="E3" t="str">
        <f>G3&amp;":"&amp;V3&amp;":"&amp;"1"</f>
        <v>1000001:1:1</v>
      </c>
      <c r="F3">
        <f>H3</f>
        <v>1</v>
      </c>
      <c r="G3">
        <f>1000000+F3</f>
        <v>1000001</v>
      </c>
      <c r="H3">
        <f>R3</f>
        <v>1</v>
      </c>
      <c r="I3" t="str">
        <f>VLOOKUP(U3,怪物属性偏向!F:G,2,FALSE)</f>
        <v>小蘑菇</v>
      </c>
      <c r="J3">
        <f>V3</f>
        <v>1</v>
      </c>
      <c r="K3">
        <f>AC3</f>
        <v>109</v>
      </c>
      <c r="L3">
        <f t="shared" ref="L3:N17" si="2">AD3</f>
        <v>54</v>
      </c>
      <c r="M3">
        <f t="shared" si="2"/>
        <v>87</v>
      </c>
      <c r="N3">
        <f t="shared" si="2"/>
        <v>0</v>
      </c>
      <c r="O3">
        <f t="shared" ref="O3:O32" si="3">G3</f>
        <v>1000001</v>
      </c>
      <c r="P3" t="str">
        <f>U3</f>
        <v>小蘑菇</v>
      </c>
      <c r="R3">
        <v>1</v>
      </c>
      <c r="S3">
        <v>1</v>
      </c>
      <c r="T3">
        <v>5</v>
      </c>
      <c r="U3" t="s">
        <v>222</v>
      </c>
      <c r="V3">
        <f>VLOOKUP(S3,映射表!T:U,2,FALSE)</f>
        <v>1</v>
      </c>
      <c r="W3">
        <v>1</v>
      </c>
      <c r="X3" s="5">
        <v>0.6</v>
      </c>
      <c r="Y3" s="5">
        <v>0.3</v>
      </c>
      <c r="Z3" s="5">
        <v>0.3</v>
      </c>
      <c r="AA3" s="5">
        <v>0</v>
      </c>
      <c r="AB3" s="5">
        <v>1</v>
      </c>
      <c r="AC3" s="10">
        <f>INT(VLOOKUP($V3,映射表!$B:$C,2,FALSE)*VLOOKUP($U3,怪物属性偏向!$F:$J,3,FALSE)/100*X3*$AB3)</f>
        <v>109</v>
      </c>
      <c r="AD3" s="10">
        <f>INT(VLOOKUP($V3,映射表!$B:$C,2,FALSE)*VLOOKUP($U3,怪物属性偏向!$F:$J,4,FALSE)/100*Y3*$AB3)</f>
        <v>54</v>
      </c>
      <c r="AE3" s="10">
        <f>INT(VLOOKUP($V3,映射表!$B:$C,2,FALSE)*VLOOKUP($U3,怪物属性偏向!$F:$J,5,FALSE)/100*Z3*AB3)</f>
        <v>87</v>
      </c>
      <c r="AF3" s="10">
        <f>INT(VLOOKUP($V3,映射表!$B:$D,3,FALSE)*AA3)</f>
        <v>0</v>
      </c>
    </row>
    <row r="4" spans="1:43" x14ac:dyDescent="0.15">
      <c r="A4">
        <f t="shared" ref="A4:A32" si="4">1000000+S4</f>
        <v>1000002</v>
      </c>
      <c r="B4">
        <f t="shared" si="0"/>
        <v>1000003</v>
      </c>
      <c r="C4" t="str">
        <f t="shared" si="1"/>
        <v/>
      </c>
      <c r="D4" t="str">
        <f t="shared" ref="D4:D58" si="5">A4&amp;"s"&amp;T4</f>
        <v>1000002s5</v>
      </c>
      <c r="E4" t="str">
        <f t="shared" ref="E4:E32" si="6">G4&amp;":"&amp;V4&amp;":"&amp;"1"</f>
        <v>1000002:2:1</v>
      </c>
      <c r="F4">
        <f t="shared" ref="F4:F32" si="7">H4</f>
        <v>2</v>
      </c>
      <c r="G4">
        <f t="shared" ref="G4:G32" si="8">1000000+F4</f>
        <v>1000002</v>
      </c>
      <c r="H4">
        <f t="shared" ref="H4:H53" si="9">R4</f>
        <v>2</v>
      </c>
      <c r="I4" t="str">
        <f>VLOOKUP(U4,怪物属性偏向!F:G,2,FALSE)</f>
        <v>小蘑菇</v>
      </c>
      <c r="J4">
        <f t="shared" ref="J4:J32" si="10">V4</f>
        <v>2</v>
      </c>
      <c r="K4">
        <f t="shared" ref="K4:K32" si="11">AC4</f>
        <v>129</v>
      </c>
      <c r="L4">
        <f t="shared" ref="L4:L32" si="12">AD4</f>
        <v>32</v>
      </c>
      <c r="M4">
        <f t="shared" ref="M4:N30" si="13">AE4</f>
        <v>51</v>
      </c>
      <c r="N4">
        <f t="shared" si="2"/>
        <v>0</v>
      </c>
      <c r="O4">
        <f t="shared" si="3"/>
        <v>1000002</v>
      </c>
      <c r="P4" t="str">
        <f t="shared" ref="P4:P32" si="14">U4</f>
        <v>小蘑菇</v>
      </c>
      <c r="R4">
        <v>2</v>
      </c>
      <c r="S4">
        <v>2</v>
      </c>
      <c r="T4">
        <v>5</v>
      </c>
      <c r="U4" t="s">
        <v>222</v>
      </c>
      <c r="V4">
        <f>VLOOKUP(S4,映射表!T:U,2,FALSE)</f>
        <v>2</v>
      </c>
      <c r="W4">
        <v>0</v>
      </c>
      <c r="X4" s="5">
        <v>0.6</v>
      </c>
      <c r="Y4" s="5">
        <v>0.15</v>
      </c>
      <c r="Z4" s="5">
        <v>0.15</v>
      </c>
      <c r="AA4" s="5">
        <v>0</v>
      </c>
      <c r="AB4" s="5">
        <v>1</v>
      </c>
      <c r="AC4" s="10">
        <f>INT(VLOOKUP($V4,映射表!$B:$C,2,FALSE)*VLOOKUP($U4,怪物属性偏向!$F:$J,3,FALSE)/100*X4*$AB4)</f>
        <v>129</v>
      </c>
      <c r="AD4" s="10">
        <f>INT(VLOOKUP($V4,映射表!$B:$C,2,FALSE)*VLOOKUP($U4,怪物属性偏向!$F:$J,4,FALSE)/100*Y4*$AB4)</f>
        <v>32</v>
      </c>
      <c r="AE4" s="10">
        <f>INT(VLOOKUP($V4,映射表!$B:$C,2,FALSE)*VLOOKUP($U4,怪物属性偏向!$F:$J,5,FALSE)/100*Z4*AB4)</f>
        <v>51</v>
      </c>
      <c r="AF4" s="10">
        <f>INT(VLOOKUP($V4,映射表!$B:$D,3,FALSE)*AA4)</f>
        <v>0</v>
      </c>
    </row>
    <row r="5" spans="1:43" x14ac:dyDescent="0.15">
      <c r="A5">
        <f t="shared" si="4"/>
        <v>1000002</v>
      </c>
      <c r="B5">
        <f t="shared" si="0"/>
        <v>1000003</v>
      </c>
      <c r="C5">
        <f t="shared" si="1"/>
        <v>1000003</v>
      </c>
      <c r="D5" t="str">
        <f t="shared" si="5"/>
        <v>1000002s8</v>
      </c>
      <c r="E5" t="str">
        <f t="shared" si="6"/>
        <v>1000003:2:1</v>
      </c>
      <c r="F5">
        <f t="shared" si="7"/>
        <v>3</v>
      </c>
      <c r="G5">
        <f t="shared" si="8"/>
        <v>1000003</v>
      </c>
      <c r="H5">
        <f t="shared" si="9"/>
        <v>3</v>
      </c>
      <c r="I5" t="str">
        <f>VLOOKUP(U5,怪物属性偏向!F:G,2,FALSE)</f>
        <v>小蘑菇</v>
      </c>
      <c r="J5">
        <f t="shared" si="10"/>
        <v>2</v>
      </c>
      <c r="K5">
        <f t="shared" si="11"/>
        <v>129</v>
      </c>
      <c r="L5">
        <f t="shared" si="12"/>
        <v>32</v>
      </c>
      <c r="M5">
        <f t="shared" si="13"/>
        <v>51</v>
      </c>
      <c r="N5">
        <f t="shared" si="2"/>
        <v>0</v>
      </c>
      <c r="O5">
        <f t="shared" si="3"/>
        <v>1000003</v>
      </c>
      <c r="P5" t="str">
        <f t="shared" si="14"/>
        <v>小蘑菇</v>
      </c>
      <c r="R5">
        <v>3</v>
      </c>
      <c r="S5">
        <v>2</v>
      </c>
      <c r="T5">
        <v>8</v>
      </c>
      <c r="U5" t="s">
        <v>222</v>
      </c>
      <c r="V5">
        <f>VLOOKUP(S5,映射表!T:U,2,FALSE)</f>
        <v>2</v>
      </c>
      <c r="W5">
        <v>1</v>
      </c>
      <c r="X5" s="5">
        <v>0.6</v>
      </c>
      <c r="Y5" s="5">
        <v>0.15</v>
      </c>
      <c r="Z5" s="5">
        <v>0.15</v>
      </c>
      <c r="AA5" s="5">
        <v>0</v>
      </c>
      <c r="AB5" s="5">
        <v>1</v>
      </c>
      <c r="AC5" s="10">
        <f>INT(VLOOKUP($V5,映射表!$B:$C,2,FALSE)*VLOOKUP($U5,怪物属性偏向!$F:$J,3,FALSE)/100*X5*$AB5)</f>
        <v>129</v>
      </c>
      <c r="AD5" s="10">
        <f>INT(VLOOKUP($V5,映射表!$B:$C,2,FALSE)*VLOOKUP($U5,怪物属性偏向!$F:$J,4,FALSE)/100*Y5*$AB5)</f>
        <v>32</v>
      </c>
      <c r="AE5" s="10">
        <f>INT(VLOOKUP($V5,映射表!$B:$C,2,FALSE)*VLOOKUP($U5,怪物属性偏向!$F:$J,5,FALSE)/100*Z5*AB5)</f>
        <v>51</v>
      </c>
      <c r="AF5" s="10">
        <f>INT(VLOOKUP($V5,映射表!$B:$D,3,FALSE)*AA5)</f>
        <v>0</v>
      </c>
    </row>
    <row r="6" spans="1:43" x14ac:dyDescent="0.15">
      <c r="A6">
        <f t="shared" si="4"/>
        <v>1000003</v>
      </c>
      <c r="B6">
        <f t="shared" si="0"/>
        <v>1000005</v>
      </c>
      <c r="C6" t="str">
        <f t="shared" si="1"/>
        <v/>
      </c>
      <c r="D6" t="str">
        <f t="shared" si="5"/>
        <v>1000003s1</v>
      </c>
      <c r="E6" t="str">
        <f t="shared" si="6"/>
        <v>1000004:3:1</v>
      </c>
      <c r="F6">
        <f t="shared" si="7"/>
        <v>4</v>
      </c>
      <c r="G6">
        <f t="shared" si="8"/>
        <v>1000004</v>
      </c>
      <c r="H6">
        <f t="shared" si="9"/>
        <v>4</v>
      </c>
      <c r="I6" t="str">
        <f>VLOOKUP(U6,怪物属性偏向!F:G,2,FALSE)</f>
        <v>小蘑菇</v>
      </c>
      <c r="J6">
        <f t="shared" si="10"/>
        <v>3</v>
      </c>
      <c r="K6">
        <f t="shared" si="11"/>
        <v>152</v>
      </c>
      <c r="L6">
        <f t="shared" si="12"/>
        <v>50</v>
      </c>
      <c r="M6">
        <f t="shared" si="13"/>
        <v>81</v>
      </c>
      <c r="N6">
        <f t="shared" si="2"/>
        <v>0</v>
      </c>
      <c r="O6">
        <f t="shared" si="3"/>
        <v>1000004</v>
      </c>
      <c r="P6" t="str">
        <f t="shared" si="14"/>
        <v>小蘑菇</v>
      </c>
      <c r="R6">
        <v>4</v>
      </c>
      <c r="S6">
        <v>3</v>
      </c>
      <c r="T6">
        <v>1</v>
      </c>
      <c r="U6" t="s">
        <v>222</v>
      </c>
      <c r="V6">
        <f>VLOOKUP(S6,映射表!T:U,2,FALSE)</f>
        <v>3</v>
      </c>
      <c r="W6">
        <v>0</v>
      </c>
      <c r="X6" s="5">
        <v>0.6</v>
      </c>
      <c r="Y6" s="5">
        <v>0.2</v>
      </c>
      <c r="Z6" s="5">
        <v>0.2</v>
      </c>
      <c r="AA6" s="5">
        <v>0</v>
      </c>
      <c r="AB6" s="5">
        <v>1</v>
      </c>
      <c r="AC6" s="10">
        <f>INT(VLOOKUP($V6,映射表!$B:$C,2,FALSE)*VLOOKUP($U6,怪物属性偏向!$F:$J,3,FALSE)/100*X6*$AB6)</f>
        <v>152</v>
      </c>
      <c r="AD6" s="10">
        <f>INT(VLOOKUP($V6,映射表!$B:$C,2,FALSE)*VLOOKUP($U6,怪物属性偏向!$F:$J,4,FALSE)/100*Y6*$AB6)</f>
        <v>50</v>
      </c>
      <c r="AE6" s="10">
        <f>INT(VLOOKUP($V6,映射表!$B:$C,2,FALSE)*VLOOKUP($U6,怪物属性偏向!$F:$J,5,FALSE)/100*Z6*AB6)</f>
        <v>81</v>
      </c>
      <c r="AF6" s="10">
        <f>INT(VLOOKUP($V6,映射表!$B:$D,3,FALSE)*AA6)</f>
        <v>0</v>
      </c>
    </row>
    <row r="7" spans="1:43" x14ac:dyDescent="0.15">
      <c r="A7">
        <f t="shared" si="4"/>
        <v>1000003</v>
      </c>
      <c r="B7">
        <f t="shared" si="0"/>
        <v>1000005</v>
      </c>
      <c r="C7">
        <f t="shared" si="1"/>
        <v>1000005</v>
      </c>
      <c r="D7" t="str">
        <f t="shared" si="5"/>
        <v>1000003s3</v>
      </c>
      <c r="E7" t="str">
        <f t="shared" si="6"/>
        <v>1000005:3:1</v>
      </c>
      <c r="F7">
        <f t="shared" si="7"/>
        <v>5</v>
      </c>
      <c r="G7">
        <f t="shared" si="8"/>
        <v>1000005</v>
      </c>
      <c r="H7">
        <f t="shared" si="9"/>
        <v>5</v>
      </c>
      <c r="I7" t="str">
        <f>VLOOKUP(U7,怪物属性偏向!F:G,2,FALSE)</f>
        <v>小蘑菇</v>
      </c>
      <c r="J7">
        <f t="shared" si="10"/>
        <v>3</v>
      </c>
      <c r="K7">
        <f t="shared" si="11"/>
        <v>152</v>
      </c>
      <c r="L7">
        <f t="shared" si="12"/>
        <v>50</v>
      </c>
      <c r="M7">
        <f t="shared" si="13"/>
        <v>81</v>
      </c>
      <c r="N7">
        <f t="shared" si="2"/>
        <v>0</v>
      </c>
      <c r="O7">
        <f t="shared" si="3"/>
        <v>1000005</v>
      </c>
      <c r="P7" t="str">
        <f t="shared" si="14"/>
        <v>小蘑菇</v>
      </c>
      <c r="R7">
        <v>5</v>
      </c>
      <c r="S7">
        <v>3</v>
      </c>
      <c r="T7">
        <v>3</v>
      </c>
      <c r="U7" t="s">
        <v>222</v>
      </c>
      <c r="V7">
        <f>VLOOKUP(S7,映射表!T:U,2,FALSE)</f>
        <v>3</v>
      </c>
      <c r="W7">
        <v>1</v>
      </c>
      <c r="X7" s="5">
        <v>0.6</v>
      </c>
      <c r="Y7" s="5">
        <v>0.2</v>
      </c>
      <c r="Z7" s="5">
        <v>0.2</v>
      </c>
      <c r="AA7" s="5">
        <v>0</v>
      </c>
      <c r="AB7" s="5">
        <v>1</v>
      </c>
      <c r="AC7" s="10">
        <f>INT(VLOOKUP($V7,映射表!$B:$C,2,FALSE)*VLOOKUP($U7,怪物属性偏向!$F:$J,3,FALSE)/100*X7*$AB7)</f>
        <v>152</v>
      </c>
      <c r="AD7" s="10">
        <f>INT(VLOOKUP($V7,映射表!$B:$C,2,FALSE)*VLOOKUP($U7,怪物属性偏向!$F:$J,4,FALSE)/100*Y7*$AB7)</f>
        <v>50</v>
      </c>
      <c r="AE7" s="10">
        <f>INT(VLOOKUP($V7,映射表!$B:$C,2,FALSE)*VLOOKUP($U7,怪物属性偏向!$F:$J,5,FALSE)/100*Z7*AB7)</f>
        <v>81</v>
      </c>
      <c r="AF7" s="10">
        <f>INT(VLOOKUP($V7,映射表!$B:$D,3,FALSE)*AA7)</f>
        <v>0</v>
      </c>
    </row>
    <row r="8" spans="1:43" x14ac:dyDescent="0.15">
      <c r="A8">
        <f t="shared" si="4"/>
        <v>1000003</v>
      </c>
      <c r="B8">
        <f t="shared" si="0"/>
        <v>1000005</v>
      </c>
      <c r="C8">
        <f t="shared" si="1"/>
        <v>1000005</v>
      </c>
      <c r="D8" t="str">
        <f t="shared" si="5"/>
        <v>1000003s5</v>
      </c>
      <c r="E8" t="str">
        <f t="shared" si="6"/>
        <v>1000006:3:1</v>
      </c>
      <c r="F8">
        <f t="shared" si="7"/>
        <v>6</v>
      </c>
      <c r="G8">
        <f t="shared" si="8"/>
        <v>1000006</v>
      </c>
      <c r="H8">
        <f t="shared" si="9"/>
        <v>6</v>
      </c>
      <c r="I8" t="str">
        <f>VLOOKUP(U8,怪物属性偏向!F:G,2,FALSE)</f>
        <v>小蘑菇</v>
      </c>
      <c r="J8">
        <f t="shared" si="10"/>
        <v>3</v>
      </c>
      <c r="K8">
        <f t="shared" si="11"/>
        <v>152</v>
      </c>
      <c r="L8">
        <f t="shared" si="12"/>
        <v>50</v>
      </c>
      <c r="M8">
        <f t="shared" si="13"/>
        <v>81</v>
      </c>
      <c r="N8">
        <f t="shared" si="2"/>
        <v>0</v>
      </c>
      <c r="O8">
        <f t="shared" si="3"/>
        <v>1000006</v>
      </c>
      <c r="P8" t="str">
        <f t="shared" si="14"/>
        <v>小蘑菇</v>
      </c>
      <c r="R8">
        <v>6</v>
      </c>
      <c r="S8">
        <v>3</v>
      </c>
      <c r="T8">
        <v>5</v>
      </c>
      <c r="U8" t="s">
        <v>222</v>
      </c>
      <c r="V8">
        <f>VLOOKUP(S8,映射表!T:U,2,FALSE)</f>
        <v>3</v>
      </c>
      <c r="W8">
        <v>0</v>
      </c>
      <c r="X8" s="5">
        <v>0.6</v>
      </c>
      <c r="Y8" s="5">
        <v>0.2</v>
      </c>
      <c r="Z8" s="5">
        <v>0.2</v>
      </c>
      <c r="AA8" s="5">
        <v>0</v>
      </c>
      <c r="AB8" s="5">
        <v>1</v>
      </c>
      <c r="AC8" s="10">
        <f>INT(VLOOKUP($V8,映射表!$B:$C,2,FALSE)*VLOOKUP($U8,怪物属性偏向!$F:$J,3,FALSE)/100*X8*$AB8)</f>
        <v>152</v>
      </c>
      <c r="AD8" s="10">
        <f>INT(VLOOKUP($V8,映射表!$B:$C,2,FALSE)*VLOOKUP($U8,怪物属性偏向!$F:$J,4,FALSE)/100*Y8*$AB8)</f>
        <v>50</v>
      </c>
      <c r="AE8" s="10">
        <f>INT(VLOOKUP($V8,映射表!$B:$C,2,FALSE)*VLOOKUP($U8,怪物属性偏向!$F:$J,5,FALSE)/100*Z8*AB8)</f>
        <v>81</v>
      </c>
      <c r="AF8" s="10">
        <f>INT(VLOOKUP($V8,映射表!$B:$D,3,FALSE)*AA8)</f>
        <v>0</v>
      </c>
    </row>
    <row r="9" spans="1:43" x14ac:dyDescent="0.15">
      <c r="A9">
        <f t="shared" si="4"/>
        <v>1000003</v>
      </c>
      <c r="B9">
        <f t="shared" si="0"/>
        <v>1000005</v>
      </c>
      <c r="C9">
        <f t="shared" si="1"/>
        <v>1000005</v>
      </c>
      <c r="D9" t="str">
        <f t="shared" si="5"/>
        <v>1000003s7</v>
      </c>
      <c r="E9" t="str">
        <f t="shared" si="6"/>
        <v>1000007:3:1</v>
      </c>
      <c r="F9">
        <f t="shared" si="7"/>
        <v>7</v>
      </c>
      <c r="G9">
        <f t="shared" si="8"/>
        <v>1000007</v>
      </c>
      <c r="H9">
        <f t="shared" si="9"/>
        <v>7</v>
      </c>
      <c r="I9" t="str">
        <f>VLOOKUP(U9,怪物属性偏向!F:G,2,FALSE)</f>
        <v>食人花</v>
      </c>
      <c r="J9">
        <f t="shared" si="10"/>
        <v>3</v>
      </c>
      <c r="K9">
        <f t="shared" si="11"/>
        <v>182</v>
      </c>
      <c r="L9">
        <f t="shared" si="12"/>
        <v>40</v>
      </c>
      <c r="M9">
        <f t="shared" si="13"/>
        <v>68</v>
      </c>
      <c r="N9">
        <f t="shared" si="2"/>
        <v>0</v>
      </c>
      <c r="O9">
        <f t="shared" si="3"/>
        <v>1000007</v>
      </c>
      <c r="P9" t="str">
        <f t="shared" si="14"/>
        <v>食人花</v>
      </c>
      <c r="R9">
        <v>7</v>
      </c>
      <c r="S9">
        <v>3</v>
      </c>
      <c r="T9">
        <v>7</v>
      </c>
      <c r="U9" t="s">
        <v>224</v>
      </c>
      <c r="V9">
        <f>VLOOKUP(S9,映射表!T:U,2,FALSE)</f>
        <v>3</v>
      </c>
      <c r="W9">
        <v>0</v>
      </c>
      <c r="X9" s="5">
        <v>0.6</v>
      </c>
      <c r="Y9" s="5">
        <v>0.2</v>
      </c>
      <c r="Z9" s="5">
        <v>0.2</v>
      </c>
      <c r="AA9" s="5">
        <v>0</v>
      </c>
      <c r="AB9" s="5">
        <v>1</v>
      </c>
      <c r="AC9" s="10">
        <f>INT(VLOOKUP($V9,映射表!$B:$C,2,FALSE)*VLOOKUP($U9,怪物属性偏向!$F:$J,3,FALSE)/100*X9*$AB9)</f>
        <v>182</v>
      </c>
      <c r="AD9" s="10">
        <f>INT(VLOOKUP($V9,映射表!$B:$C,2,FALSE)*VLOOKUP($U9,怪物属性偏向!$F:$J,4,FALSE)/100*Y9*$AB9)</f>
        <v>40</v>
      </c>
      <c r="AE9" s="10">
        <f>INT(VLOOKUP($V9,映射表!$B:$C,2,FALSE)*VLOOKUP($U9,怪物属性偏向!$F:$J,5,FALSE)/100*Z9*AB9)</f>
        <v>68</v>
      </c>
      <c r="AF9" s="10">
        <f>INT(VLOOKUP($V9,映射表!$B:$D,3,FALSE)*AA9)</f>
        <v>0</v>
      </c>
    </row>
    <row r="10" spans="1:43" x14ac:dyDescent="0.15">
      <c r="A10">
        <f t="shared" si="4"/>
        <v>1000003</v>
      </c>
      <c r="B10">
        <f t="shared" si="0"/>
        <v>1000005</v>
      </c>
      <c r="C10">
        <f t="shared" si="1"/>
        <v>1000005</v>
      </c>
      <c r="D10" t="str">
        <f t="shared" si="5"/>
        <v>1000003s9</v>
      </c>
      <c r="E10" t="str">
        <f t="shared" si="6"/>
        <v>1000008:3:1</v>
      </c>
      <c r="F10">
        <f t="shared" si="7"/>
        <v>8</v>
      </c>
      <c r="G10">
        <f t="shared" si="8"/>
        <v>1000008</v>
      </c>
      <c r="H10">
        <f t="shared" si="9"/>
        <v>8</v>
      </c>
      <c r="I10" t="str">
        <f>VLOOKUP(U10,怪物属性偏向!F:G,2,FALSE)</f>
        <v>食人花</v>
      </c>
      <c r="J10">
        <f t="shared" si="10"/>
        <v>3</v>
      </c>
      <c r="K10">
        <f t="shared" si="11"/>
        <v>182</v>
      </c>
      <c r="L10">
        <f t="shared" si="12"/>
        <v>40</v>
      </c>
      <c r="M10">
        <f t="shared" si="13"/>
        <v>68</v>
      </c>
      <c r="N10">
        <f t="shared" si="2"/>
        <v>0</v>
      </c>
      <c r="O10">
        <f t="shared" si="3"/>
        <v>1000008</v>
      </c>
      <c r="P10" t="str">
        <f t="shared" si="14"/>
        <v>食人花</v>
      </c>
      <c r="R10">
        <v>8</v>
      </c>
      <c r="S10">
        <v>3</v>
      </c>
      <c r="T10">
        <v>9</v>
      </c>
      <c r="U10" t="s">
        <v>224</v>
      </c>
      <c r="V10">
        <f>VLOOKUP(S10,映射表!T:U,2,FALSE)</f>
        <v>3</v>
      </c>
      <c r="W10">
        <v>0</v>
      </c>
      <c r="X10" s="5">
        <v>0.6</v>
      </c>
      <c r="Y10" s="5">
        <v>0.2</v>
      </c>
      <c r="Z10" s="5">
        <v>0.2</v>
      </c>
      <c r="AA10" s="5">
        <v>0</v>
      </c>
      <c r="AB10" s="5">
        <v>1</v>
      </c>
      <c r="AC10" s="10">
        <f>INT(VLOOKUP($V10,映射表!$B:$C,2,FALSE)*VLOOKUP($U10,怪物属性偏向!$F:$J,3,FALSE)/100*X10*$AB10)</f>
        <v>182</v>
      </c>
      <c r="AD10" s="10">
        <f>INT(VLOOKUP($V10,映射表!$B:$C,2,FALSE)*VLOOKUP($U10,怪物属性偏向!$F:$J,4,FALSE)/100*Y10*$AB10)</f>
        <v>40</v>
      </c>
      <c r="AE10" s="10">
        <f>INT(VLOOKUP($V10,映射表!$B:$C,2,FALSE)*VLOOKUP($U10,怪物属性偏向!$F:$J,5,FALSE)/100*Z10*AB10)</f>
        <v>68</v>
      </c>
      <c r="AF10" s="10">
        <f>INT(VLOOKUP($V10,映射表!$B:$D,3,FALSE)*AA10)</f>
        <v>0</v>
      </c>
    </row>
    <row r="11" spans="1:43" x14ac:dyDescent="0.15">
      <c r="A11">
        <f t="shared" si="4"/>
        <v>1000004</v>
      </c>
      <c r="B11">
        <f t="shared" si="0"/>
        <v>1000011</v>
      </c>
      <c r="C11" t="str">
        <f t="shared" si="1"/>
        <v/>
      </c>
      <c r="D11" t="str">
        <f t="shared" si="5"/>
        <v>1000004s1</v>
      </c>
      <c r="E11" t="str">
        <f t="shared" si="6"/>
        <v>1000009:4:1</v>
      </c>
      <c r="F11">
        <f t="shared" si="7"/>
        <v>9</v>
      </c>
      <c r="G11">
        <f t="shared" si="8"/>
        <v>1000009</v>
      </c>
      <c r="H11">
        <f t="shared" si="9"/>
        <v>9</v>
      </c>
      <c r="I11" t="str">
        <f>VLOOKUP(U11,怪物属性偏向!F:G,2,FALSE)</f>
        <v>小蘑菇</v>
      </c>
      <c r="J11">
        <f t="shared" si="10"/>
        <v>4</v>
      </c>
      <c r="K11">
        <f t="shared" si="11"/>
        <v>175</v>
      </c>
      <c r="L11">
        <f t="shared" si="12"/>
        <v>65</v>
      </c>
      <c r="M11">
        <f t="shared" si="13"/>
        <v>105</v>
      </c>
      <c r="N11">
        <f t="shared" si="2"/>
        <v>0</v>
      </c>
      <c r="O11">
        <f t="shared" si="3"/>
        <v>1000009</v>
      </c>
      <c r="P11" t="str">
        <f t="shared" si="14"/>
        <v>小蘑菇</v>
      </c>
      <c r="R11">
        <v>9</v>
      </c>
      <c r="S11">
        <v>4</v>
      </c>
      <c r="T11">
        <v>1</v>
      </c>
      <c r="U11" t="s">
        <v>222</v>
      </c>
      <c r="V11">
        <f>VLOOKUP(S11,映射表!T:U,2,FALSE)</f>
        <v>4</v>
      </c>
      <c r="W11">
        <v>0</v>
      </c>
      <c r="X11" s="5">
        <v>0.6</v>
      </c>
      <c r="Y11" s="5">
        <v>0.22500000000000001</v>
      </c>
      <c r="Z11" s="5">
        <v>0.22500000000000001</v>
      </c>
      <c r="AA11" s="5">
        <v>0</v>
      </c>
      <c r="AB11" s="5">
        <v>1</v>
      </c>
      <c r="AC11" s="10">
        <f>INT(VLOOKUP($V11,映射表!$B:$C,2,FALSE)*VLOOKUP($U11,怪物属性偏向!$F:$J,3,FALSE)/100*X11*$AB11)</f>
        <v>175</v>
      </c>
      <c r="AD11" s="10">
        <f>INT(VLOOKUP($V11,映射表!$B:$C,2,FALSE)*VLOOKUP($U11,怪物属性偏向!$F:$J,4,FALSE)/100*Y11*$AB11)</f>
        <v>65</v>
      </c>
      <c r="AE11" s="10">
        <f>INT(VLOOKUP($V11,映射表!$B:$C,2,FALSE)*VLOOKUP($U11,怪物属性偏向!$F:$J,5,FALSE)/100*Z11*AB11)</f>
        <v>105</v>
      </c>
      <c r="AF11" s="10">
        <f>INT(VLOOKUP($V11,映射表!$B:$D,3,FALSE)*AA11)</f>
        <v>0</v>
      </c>
    </row>
    <row r="12" spans="1:43" x14ac:dyDescent="0.15">
      <c r="A12">
        <f t="shared" si="4"/>
        <v>1000004</v>
      </c>
      <c r="B12">
        <f t="shared" si="0"/>
        <v>1000011</v>
      </c>
      <c r="C12" t="str">
        <f t="shared" si="1"/>
        <v/>
      </c>
      <c r="D12" t="str">
        <f t="shared" si="5"/>
        <v>1000004s3</v>
      </c>
      <c r="E12" t="str">
        <f t="shared" si="6"/>
        <v>1000010:4:1</v>
      </c>
      <c r="F12">
        <f t="shared" si="7"/>
        <v>10</v>
      </c>
      <c r="G12">
        <f t="shared" si="8"/>
        <v>1000010</v>
      </c>
      <c r="H12">
        <f t="shared" si="9"/>
        <v>10</v>
      </c>
      <c r="I12" t="str">
        <f>VLOOKUP(U12,怪物属性偏向!F:G,2,FALSE)</f>
        <v>小蘑菇</v>
      </c>
      <c r="J12">
        <f t="shared" si="10"/>
        <v>4</v>
      </c>
      <c r="K12">
        <f t="shared" si="11"/>
        <v>175</v>
      </c>
      <c r="L12">
        <f t="shared" si="12"/>
        <v>65</v>
      </c>
      <c r="M12">
        <f t="shared" si="13"/>
        <v>105</v>
      </c>
      <c r="N12">
        <f t="shared" si="2"/>
        <v>0</v>
      </c>
      <c r="O12">
        <f t="shared" si="3"/>
        <v>1000010</v>
      </c>
      <c r="P12" t="str">
        <f t="shared" si="14"/>
        <v>小蘑菇</v>
      </c>
      <c r="R12">
        <v>10</v>
      </c>
      <c r="S12">
        <v>4</v>
      </c>
      <c r="T12">
        <v>3</v>
      </c>
      <c r="U12" t="s">
        <v>222</v>
      </c>
      <c r="V12">
        <f>VLOOKUP(S12,映射表!T:U,2,FALSE)</f>
        <v>4</v>
      </c>
      <c r="W12">
        <v>0</v>
      </c>
      <c r="X12" s="5">
        <v>0.6</v>
      </c>
      <c r="Y12" s="5">
        <v>0.22500000000000001</v>
      </c>
      <c r="Z12" s="5">
        <v>0.22500000000000001</v>
      </c>
      <c r="AA12" s="5">
        <v>0</v>
      </c>
      <c r="AB12" s="5">
        <v>1</v>
      </c>
      <c r="AC12" s="10">
        <f>INT(VLOOKUP($V12,映射表!$B:$C,2,FALSE)*VLOOKUP($U12,怪物属性偏向!$F:$J,3,FALSE)/100*X12*$AB12)</f>
        <v>175</v>
      </c>
      <c r="AD12" s="10">
        <f>INT(VLOOKUP($V12,映射表!$B:$C,2,FALSE)*VLOOKUP($U12,怪物属性偏向!$F:$J,4,FALSE)/100*Y12*$AB12)</f>
        <v>65</v>
      </c>
      <c r="AE12" s="10">
        <f>INT(VLOOKUP($V12,映射表!$B:$C,2,FALSE)*VLOOKUP($U12,怪物属性偏向!$F:$J,5,FALSE)/100*Z12*AB12)</f>
        <v>105</v>
      </c>
      <c r="AF12" s="10">
        <f>INT(VLOOKUP($V12,映射表!$B:$D,3,FALSE)*AA12)</f>
        <v>0</v>
      </c>
    </row>
    <row r="13" spans="1:43" x14ac:dyDescent="0.15">
      <c r="A13">
        <f t="shared" si="4"/>
        <v>1000004</v>
      </c>
      <c r="B13">
        <f t="shared" si="0"/>
        <v>1000011</v>
      </c>
      <c r="C13">
        <f t="shared" si="1"/>
        <v>1000011</v>
      </c>
      <c r="D13" t="str">
        <f t="shared" si="5"/>
        <v>1000004s4</v>
      </c>
      <c r="E13" t="str">
        <f t="shared" si="6"/>
        <v>1000011:4:1</v>
      </c>
      <c r="F13">
        <f t="shared" si="7"/>
        <v>11</v>
      </c>
      <c r="G13">
        <f t="shared" si="8"/>
        <v>1000011</v>
      </c>
      <c r="H13">
        <f t="shared" si="9"/>
        <v>11</v>
      </c>
      <c r="I13" t="str">
        <f>VLOOKUP(U13,怪物属性偏向!F:G,2,FALSE)</f>
        <v>食人花</v>
      </c>
      <c r="J13">
        <f t="shared" si="10"/>
        <v>4</v>
      </c>
      <c r="K13">
        <f t="shared" si="11"/>
        <v>211</v>
      </c>
      <c r="L13">
        <f t="shared" si="12"/>
        <v>52</v>
      </c>
      <c r="M13">
        <f t="shared" si="13"/>
        <v>88</v>
      </c>
      <c r="N13">
        <f t="shared" si="2"/>
        <v>0</v>
      </c>
      <c r="O13">
        <f t="shared" si="3"/>
        <v>1000011</v>
      </c>
      <c r="P13" t="str">
        <f t="shared" si="14"/>
        <v>食人花</v>
      </c>
      <c r="R13">
        <v>11</v>
      </c>
      <c r="S13">
        <v>4</v>
      </c>
      <c r="T13">
        <v>4</v>
      </c>
      <c r="U13" t="s">
        <v>224</v>
      </c>
      <c r="V13">
        <f>VLOOKUP(S13,映射表!T:U,2,FALSE)</f>
        <v>4</v>
      </c>
      <c r="W13">
        <v>1</v>
      </c>
      <c r="X13" s="5">
        <v>0.6</v>
      </c>
      <c r="Y13" s="5">
        <v>0.22500000000000001</v>
      </c>
      <c r="Z13" s="5">
        <v>0.22500000000000001</v>
      </c>
      <c r="AA13" s="5">
        <v>0</v>
      </c>
      <c r="AB13" s="5">
        <v>1</v>
      </c>
      <c r="AC13" s="10">
        <f>INT(VLOOKUP($V13,映射表!$B:$C,2,FALSE)*VLOOKUP($U13,怪物属性偏向!$F:$J,3,FALSE)/100*X13*$AB13)</f>
        <v>211</v>
      </c>
      <c r="AD13" s="10">
        <f>INT(VLOOKUP($V13,映射表!$B:$C,2,FALSE)*VLOOKUP($U13,怪物属性偏向!$F:$J,4,FALSE)/100*Y13*$AB13)</f>
        <v>52</v>
      </c>
      <c r="AE13" s="10">
        <f>INT(VLOOKUP($V13,映射表!$B:$C,2,FALSE)*VLOOKUP($U13,怪物属性偏向!$F:$J,5,FALSE)/100*Z13*AB13)</f>
        <v>88</v>
      </c>
      <c r="AF13" s="10">
        <f>INT(VLOOKUP($V13,映射表!$B:$D,3,FALSE)*AA13)</f>
        <v>0</v>
      </c>
    </row>
    <row r="14" spans="1:43" x14ac:dyDescent="0.15">
      <c r="A14">
        <f t="shared" si="4"/>
        <v>1000004</v>
      </c>
      <c r="B14">
        <f t="shared" si="0"/>
        <v>1000011</v>
      </c>
      <c r="C14">
        <f t="shared" si="1"/>
        <v>1000011</v>
      </c>
      <c r="D14" t="str">
        <f t="shared" si="5"/>
        <v>1000004s8</v>
      </c>
      <c r="E14" t="str">
        <f t="shared" si="6"/>
        <v>1000012:4:1</v>
      </c>
      <c r="F14">
        <f t="shared" si="7"/>
        <v>12</v>
      </c>
      <c r="G14">
        <f t="shared" si="8"/>
        <v>1000012</v>
      </c>
      <c r="H14">
        <f t="shared" si="9"/>
        <v>12</v>
      </c>
      <c r="I14" t="str">
        <f>VLOOKUP(U14,怪物属性偏向!F:G,2,FALSE)</f>
        <v>食人花</v>
      </c>
      <c r="J14">
        <f t="shared" si="10"/>
        <v>4</v>
      </c>
      <c r="K14">
        <f t="shared" si="11"/>
        <v>211</v>
      </c>
      <c r="L14">
        <f t="shared" si="12"/>
        <v>52</v>
      </c>
      <c r="M14">
        <f t="shared" si="13"/>
        <v>88</v>
      </c>
      <c r="N14">
        <f t="shared" si="2"/>
        <v>0</v>
      </c>
      <c r="O14">
        <f t="shared" si="3"/>
        <v>1000012</v>
      </c>
      <c r="P14" t="str">
        <f t="shared" si="14"/>
        <v>食人花</v>
      </c>
      <c r="R14">
        <v>12</v>
      </c>
      <c r="S14">
        <v>4</v>
      </c>
      <c r="T14">
        <v>8</v>
      </c>
      <c r="U14" t="s">
        <v>224</v>
      </c>
      <c r="V14">
        <f>VLOOKUP(S14,映射表!T:U,2,FALSE)</f>
        <v>4</v>
      </c>
      <c r="W14">
        <v>0</v>
      </c>
      <c r="X14" s="5">
        <v>0.6</v>
      </c>
      <c r="Y14" s="5">
        <v>0.22500000000000001</v>
      </c>
      <c r="Z14" s="5">
        <v>0.22500000000000001</v>
      </c>
      <c r="AA14" s="5">
        <v>0</v>
      </c>
      <c r="AB14" s="5">
        <v>1</v>
      </c>
      <c r="AC14" s="10">
        <f>INT(VLOOKUP($V14,映射表!$B:$C,2,FALSE)*VLOOKUP($U14,怪物属性偏向!$F:$J,3,FALSE)/100*X14*$AB14)</f>
        <v>211</v>
      </c>
      <c r="AD14" s="10">
        <f>INT(VLOOKUP($V14,映射表!$B:$C,2,FALSE)*VLOOKUP($U14,怪物属性偏向!$F:$J,4,FALSE)/100*Y14*$AB14)</f>
        <v>52</v>
      </c>
      <c r="AE14" s="10">
        <f>INT(VLOOKUP($V14,映射表!$B:$C,2,FALSE)*VLOOKUP($U14,怪物属性偏向!$F:$J,5,FALSE)/100*Z14*AB14)</f>
        <v>88</v>
      </c>
      <c r="AF14" s="10">
        <f>INT(VLOOKUP($V14,映射表!$B:$D,3,FALSE)*AA14)</f>
        <v>0</v>
      </c>
    </row>
    <row r="15" spans="1:43" x14ac:dyDescent="0.15">
      <c r="A15">
        <f t="shared" si="4"/>
        <v>1000005</v>
      </c>
      <c r="B15">
        <f t="shared" si="0"/>
        <v>1000014</v>
      </c>
      <c r="C15" t="str">
        <f t="shared" si="1"/>
        <v/>
      </c>
      <c r="D15" t="str">
        <f t="shared" si="5"/>
        <v>1000005s1</v>
      </c>
      <c r="E15" t="str">
        <f t="shared" si="6"/>
        <v>1000013:5:1</v>
      </c>
      <c r="F15">
        <f t="shared" si="7"/>
        <v>13</v>
      </c>
      <c r="G15">
        <f t="shared" si="8"/>
        <v>1000013</v>
      </c>
      <c r="H15">
        <f t="shared" si="9"/>
        <v>13</v>
      </c>
      <c r="I15" t="str">
        <f>VLOOKUP(U15,怪物属性偏向!F:G,2,FALSE)</f>
        <v>小花精</v>
      </c>
      <c r="J15">
        <f t="shared" si="10"/>
        <v>5</v>
      </c>
      <c r="K15">
        <f t="shared" si="11"/>
        <v>201</v>
      </c>
      <c r="L15">
        <f t="shared" si="12"/>
        <v>83</v>
      </c>
      <c r="M15">
        <f t="shared" si="13"/>
        <v>134</v>
      </c>
      <c r="N15">
        <f t="shared" si="2"/>
        <v>0</v>
      </c>
      <c r="O15">
        <f t="shared" si="3"/>
        <v>1000013</v>
      </c>
      <c r="P15" t="str">
        <f t="shared" si="14"/>
        <v>小花精</v>
      </c>
      <c r="R15">
        <v>13</v>
      </c>
      <c r="S15">
        <v>5</v>
      </c>
      <c r="T15">
        <v>1</v>
      </c>
      <c r="U15" t="s">
        <v>275</v>
      </c>
      <c r="V15">
        <f>VLOOKUP(S15,映射表!T:U,2,FALSE)</f>
        <v>5</v>
      </c>
      <c r="W15">
        <v>0</v>
      </c>
      <c r="X15" s="5">
        <v>0.6</v>
      </c>
      <c r="Y15" s="5">
        <v>0.25</v>
      </c>
      <c r="Z15" s="5">
        <v>0.25</v>
      </c>
      <c r="AA15" s="5">
        <v>0</v>
      </c>
      <c r="AB15" s="5">
        <v>1</v>
      </c>
      <c r="AC15" s="10">
        <f>INT(VLOOKUP($V15,映射表!$B:$C,2,FALSE)*VLOOKUP($U15,怪物属性偏向!$F:$J,3,FALSE)/100*X15*$AB15)</f>
        <v>201</v>
      </c>
      <c r="AD15" s="10">
        <f>INT(VLOOKUP($V15,映射表!$B:$C,2,FALSE)*VLOOKUP($U15,怪物属性偏向!$F:$J,4,FALSE)/100*Y15*$AB15)</f>
        <v>83</v>
      </c>
      <c r="AE15" s="10">
        <f>INT(VLOOKUP($V15,映射表!$B:$C,2,FALSE)*VLOOKUP($U15,怪物属性偏向!$F:$J,5,FALSE)/100*Z15*AB15)</f>
        <v>134</v>
      </c>
      <c r="AF15" s="10">
        <f>INT(VLOOKUP($V15,映射表!$B:$D,3,FALSE)*AA15)</f>
        <v>0</v>
      </c>
    </row>
    <row r="16" spans="1:43" x14ac:dyDescent="0.15">
      <c r="A16">
        <f t="shared" si="4"/>
        <v>1000005</v>
      </c>
      <c r="B16">
        <f t="shared" si="0"/>
        <v>1000014</v>
      </c>
      <c r="C16">
        <f t="shared" si="1"/>
        <v>1000014</v>
      </c>
      <c r="D16" t="str">
        <f t="shared" si="5"/>
        <v>1000005s3</v>
      </c>
      <c r="E16" t="str">
        <f t="shared" si="6"/>
        <v>1000014:5:1</v>
      </c>
      <c r="F16">
        <f t="shared" si="7"/>
        <v>14</v>
      </c>
      <c r="G16">
        <f t="shared" si="8"/>
        <v>1000014</v>
      </c>
      <c r="H16">
        <f t="shared" si="9"/>
        <v>14</v>
      </c>
      <c r="I16" t="str">
        <f>VLOOKUP(U16,怪物属性偏向!F:G,2,FALSE)</f>
        <v>小花精</v>
      </c>
      <c r="J16">
        <f t="shared" si="10"/>
        <v>5</v>
      </c>
      <c r="K16">
        <f t="shared" si="11"/>
        <v>201</v>
      </c>
      <c r="L16">
        <f t="shared" si="12"/>
        <v>83</v>
      </c>
      <c r="M16">
        <f t="shared" si="13"/>
        <v>134</v>
      </c>
      <c r="N16">
        <f t="shared" si="2"/>
        <v>0</v>
      </c>
      <c r="O16">
        <f t="shared" si="3"/>
        <v>1000014</v>
      </c>
      <c r="P16" t="str">
        <f t="shared" si="14"/>
        <v>小花精</v>
      </c>
      <c r="R16">
        <v>14</v>
      </c>
      <c r="S16">
        <v>5</v>
      </c>
      <c r="T16">
        <v>3</v>
      </c>
      <c r="U16" t="s">
        <v>275</v>
      </c>
      <c r="V16">
        <f>VLOOKUP(S16,映射表!T:U,2,FALSE)</f>
        <v>5</v>
      </c>
      <c r="W16">
        <v>1</v>
      </c>
      <c r="X16" s="5">
        <v>0.6</v>
      </c>
      <c r="Y16" s="5">
        <v>0.25</v>
      </c>
      <c r="Z16" s="5">
        <v>0.25</v>
      </c>
      <c r="AA16" s="5">
        <v>0</v>
      </c>
      <c r="AB16" s="5">
        <v>1</v>
      </c>
      <c r="AC16" s="10">
        <f>INT(VLOOKUP($V16,映射表!$B:$C,2,FALSE)*VLOOKUP($U16,怪物属性偏向!$F:$J,3,FALSE)/100*X16*$AB16)</f>
        <v>201</v>
      </c>
      <c r="AD16" s="10">
        <f>INT(VLOOKUP($V16,映射表!$B:$C,2,FALSE)*VLOOKUP($U16,怪物属性偏向!$F:$J,4,FALSE)/100*Y16*$AB16)</f>
        <v>83</v>
      </c>
      <c r="AE16" s="10">
        <f>INT(VLOOKUP($V16,映射表!$B:$C,2,FALSE)*VLOOKUP($U16,怪物属性偏向!$F:$J,5,FALSE)/100*Z16*AB16)</f>
        <v>134</v>
      </c>
      <c r="AF16" s="10">
        <f>INT(VLOOKUP($V16,映射表!$B:$D,3,FALSE)*AA16)</f>
        <v>0</v>
      </c>
    </row>
    <row r="17" spans="1:32" x14ac:dyDescent="0.15">
      <c r="A17">
        <f t="shared" si="4"/>
        <v>1000005</v>
      </c>
      <c r="B17">
        <f t="shared" si="0"/>
        <v>1000014</v>
      </c>
      <c r="C17">
        <f t="shared" si="1"/>
        <v>1000014</v>
      </c>
      <c r="D17" t="str">
        <f t="shared" si="5"/>
        <v>1000005s5</v>
      </c>
      <c r="E17" t="str">
        <f t="shared" si="6"/>
        <v>1000015:5:1</v>
      </c>
      <c r="F17">
        <f t="shared" si="7"/>
        <v>15</v>
      </c>
      <c r="G17">
        <f t="shared" si="8"/>
        <v>1000015</v>
      </c>
      <c r="H17">
        <f t="shared" si="9"/>
        <v>15</v>
      </c>
      <c r="I17" t="str">
        <f>VLOOKUP(U17,怪物属性偏向!F:G,2,FALSE)</f>
        <v>小花精</v>
      </c>
      <c r="J17">
        <f t="shared" si="10"/>
        <v>5</v>
      </c>
      <c r="K17">
        <f t="shared" si="11"/>
        <v>201</v>
      </c>
      <c r="L17">
        <f t="shared" si="12"/>
        <v>83</v>
      </c>
      <c r="M17">
        <f t="shared" si="13"/>
        <v>134</v>
      </c>
      <c r="N17">
        <f t="shared" si="2"/>
        <v>0</v>
      </c>
      <c r="O17">
        <f t="shared" si="3"/>
        <v>1000015</v>
      </c>
      <c r="P17" t="str">
        <f t="shared" si="14"/>
        <v>小花精</v>
      </c>
      <c r="R17">
        <v>15</v>
      </c>
      <c r="S17">
        <v>5</v>
      </c>
      <c r="T17">
        <v>5</v>
      </c>
      <c r="U17" t="s">
        <v>275</v>
      </c>
      <c r="V17">
        <f>VLOOKUP(S17,映射表!T:U,2,FALSE)</f>
        <v>5</v>
      </c>
      <c r="W17">
        <v>0</v>
      </c>
      <c r="X17" s="5">
        <v>0.6</v>
      </c>
      <c r="Y17" s="5">
        <v>0.25</v>
      </c>
      <c r="Z17" s="5">
        <v>0.25</v>
      </c>
      <c r="AA17" s="5">
        <v>0</v>
      </c>
      <c r="AB17" s="5">
        <v>1</v>
      </c>
      <c r="AC17" s="10">
        <f>INT(VLOOKUP($V17,映射表!$B:$C,2,FALSE)*VLOOKUP($U17,怪物属性偏向!$F:$J,3,FALSE)/100*X17*$AB17)</f>
        <v>201</v>
      </c>
      <c r="AD17" s="10">
        <f>INT(VLOOKUP($V17,映射表!$B:$C,2,FALSE)*VLOOKUP($U17,怪物属性偏向!$F:$J,4,FALSE)/100*Y17*$AB17)</f>
        <v>83</v>
      </c>
      <c r="AE17" s="10">
        <f>INT(VLOOKUP($V17,映射表!$B:$C,2,FALSE)*VLOOKUP($U17,怪物属性偏向!$F:$J,5,FALSE)/100*Z17*AB17)</f>
        <v>134</v>
      </c>
      <c r="AF17" s="10">
        <f>INT(VLOOKUP($V17,映射表!$B:$D,3,FALSE)*AA17)</f>
        <v>0</v>
      </c>
    </row>
    <row r="18" spans="1:32" x14ac:dyDescent="0.15">
      <c r="A18">
        <f t="shared" si="4"/>
        <v>1000005</v>
      </c>
      <c r="B18">
        <f t="shared" si="0"/>
        <v>1000014</v>
      </c>
      <c r="C18">
        <f t="shared" si="1"/>
        <v>1000014</v>
      </c>
      <c r="D18" t="str">
        <f t="shared" si="5"/>
        <v>1000005s9</v>
      </c>
      <c r="E18" t="str">
        <f t="shared" si="6"/>
        <v>1000016:5:1</v>
      </c>
      <c r="F18">
        <f t="shared" si="7"/>
        <v>16</v>
      </c>
      <c r="G18">
        <f t="shared" si="8"/>
        <v>1000016</v>
      </c>
      <c r="H18">
        <f t="shared" si="9"/>
        <v>16</v>
      </c>
      <c r="I18" t="str">
        <f>VLOOKUP(U18,怪物属性偏向!F:G,2,FALSE)</f>
        <v>小花精</v>
      </c>
      <c r="J18">
        <f t="shared" si="10"/>
        <v>5</v>
      </c>
      <c r="K18">
        <f t="shared" si="11"/>
        <v>201</v>
      </c>
      <c r="L18">
        <f t="shared" si="12"/>
        <v>83</v>
      </c>
      <c r="M18">
        <f t="shared" si="13"/>
        <v>134</v>
      </c>
      <c r="N18">
        <f t="shared" si="13"/>
        <v>0</v>
      </c>
      <c r="O18">
        <f t="shared" si="3"/>
        <v>1000016</v>
      </c>
      <c r="P18" t="str">
        <f t="shared" si="14"/>
        <v>小花精</v>
      </c>
      <c r="R18">
        <v>16</v>
      </c>
      <c r="S18">
        <v>5</v>
      </c>
      <c r="T18">
        <v>9</v>
      </c>
      <c r="U18" t="s">
        <v>275</v>
      </c>
      <c r="V18">
        <f>VLOOKUP(S18,映射表!T:U,2,FALSE)</f>
        <v>5</v>
      </c>
      <c r="W18">
        <v>0</v>
      </c>
      <c r="X18" s="5">
        <v>0.6</v>
      </c>
      <c r="Y18" s="5">
        <v>0.25</v>
      </c>
      <c r="Z18" s="5">
        <v>0.25</v>
      </c>
      <c r="AA18" s="5">
        <v>0</v>
      </c>
      <c r="AB18" s="5">
        <v>1</v>
      </c>
      <c r="AC18" s="10">
        <f>INT(VLOOKUP($V18,映射表!$B:$C,2,FALSE)*VLOOKUP($U18,怪物属性偏向!$F:$J,3,FALSE)/100*X18*$AB18)</f>
        <v>201</v>
      </c>
      <c r="AD18" s="10">
        <f>INT(VLOOKUP($V18,映射表!$B:$C,2,FALSE)*VLOOKUP($U18,怪物属性偏向!$F:$J,4,FALSE)/100*Y18*$AB18)</f>
        <v>83</v>
      </c>
      <c r="AE18" s="10">
        <f>INT(VLOOKUP($V18,映射表!$B:$C,2,FALSE)*VLOOKUP($U18,怪物属性偏向!$F:$J,5,FALSE)/100*Z18*AB18)</f>
        <v>134</v>
      </c>
      <c r="AF18" s="10">
        <f>INT(VLOOKUP($V18,映射表!$B:$D,3,FALSE)*AA18)</f>
        <v>0</v>
      </c>
    </row>
    <row r="19" spans="1:32" x14ac:dyDescent="0.15">
      <c r="A19">
        <f t="shared" si="4"/>
        <v>1000006</v>
      </c>
      <c r="B19">
        <f t="shared" si="0"/>
        <v>1000019</v>
      </c>
      <c r="C19" t="str">
        <f t="shared" si="1"/>
        <v/>
      </c>
      <c r="D19" t="str">
        <f t="shared" si="5"/>
        <v>1000006s1</v>
      </c>
      <c r="E19" t="str">
        <f t="shared" si="6"/>
        <v>1000017:7:1</v>
      </c>
      <c r="F19">
        <f t="shared" si="7"/>
        <v>17</v>
      </c>
      <c r="G19">
        <f t="shared" si="8"/>
        <v>1000017</v>
      </c>
      <c r="H19">
        <f t="shared" si="9"/>
        <v>17</v>
      </c>
      <c r="I19" t="str">
        <f>VLOOKUP(U19,怪物属性偏向!F:G,2,FALSE)</f>
        <v>食人花</v>
      </c>
      <c r="J19">
        <f t="shared" si="10"/>
        <v>7</v>
      </c>
      <c r="K19">
        <f t="shared" si="11"/>
        <v>309</v>
      </c>
      <c r="L19">
        <f t="shared" si="12"/>
        <v>94</v>
      </c>
      <c r="M19">
        <f t="shared" si="13"/>
        <v>158</v>
      </c>
      <c r="N19">
        <f t="shared" si="13"/>
        <v>0</v>
      </c>
      <c r="O19">
        <f t="shared" si="3"/>
        <v>1000017</v>
      </c>
      <c r="P19" t="str">
        <f t="shared" si="14"/>
        <v>食人花</v>
      </c>
      <c r="R19">
        <v>17</v>
      </c>
      <c r="S19">
        <v>6</v>
      </c>
      <c r="T19">
        <v>1</v>
      </c>
      <c r="U19" t="s">
        <v>224</v>
      </c>
      <c r="V19">
        <f>VLOOKUP(S19,映射表!T:U,2,FALSE)</f>
        <v>7</v>
      </c>
      <c r="W19">
        <v>0</v>
      </c>
      <c r="X19" s="5">
        <v>0.6</v>
      </c>
      <c r="Y19" s="5">
        <v>0.27500000000000002</v>
      </c>
      <c r="Z19" s="5">
        <v>0.27500000000000002</v>
      </c>
      <c r="AA19" s="5">
        <v>0</v>
      </c>
      <c r="AB19" s="5">
        <v>1</v>
      </c>
      <c r="AC19" s="10">
        <f>INT(VLOOKUP($V19,映射表!$B:$C,2,FALSE)*VLOOKUP($U19,怪物属性偏向!$F:$J,3,FALSE)/100*X19*$AB19)</f>
        <v>309</v>
      </c>
      <c r="AD19" s="10">
        <f>INT(VLOOKUP($V19,映射表!$B:$C,2,FALSE)*VLOOKUP($U19,怪物属性偏向!$F:$J,4,FALSE)/100*Y19*$AB19)</f>
        <v>94</v>
      </c>
      <c r="AE19" s="10">
        <f>INT(VLOOKUP($V19,映射表!$B:$C,2,FALSE)*VLOOKUP($U19,怪物属性偏向!$F:$J,5,FALSE)/100*Z19*AB19)</f>
        <v>158</v>
      </c>
      <c r="AF19" s="10">
        <f>INT(VLOOKUP($V19,映射表!$B:$D,3,FALSE)*AA19)</f>
        <v>0</v>
      </c>
    </row>
    <row r="20" spans="1:32" x14ac:dyDescent="0.15">
      <c r="A20">
        <f t="shared" si="4"/>
        <v>1000006</v>
      </c>
      <c r="B20">
        <f t="shared" si="0"/>
        <v>1000019</v>
      </c>
      <c r="C20" t="str">
        <f t="shared" si="1"/>
        <v/>
      </c>
      <c r="D20" t="str">
        <f t="shared" si="5"/>
        <v>1000006s2</v>
      </c>
      <c r="E20" t="str">
        <f t="shared" si="6"/>
        <v>1000018:7:1</v>
      </c>
      <c r="F20">
        <f t="shared" si="7"/>
        <v>18</v>
      </c>
      <c r="G20">
        <f t="shared" si="8"/>
        <v>1000018</v>
      </c>
      <c r="H20">
        <f t="shared" si="9"/>
        <v>18</v>
      </c>
      <c r="I20" t="str">
        <f>VLOOKUP(U20,怪物属性偏向!F:G,2,FALSE)</f>
        <v>食人花</v>
      </c>
      <c r="J20">
        <f t="shared" si="10"/>
        <v>7</v>
      </c>
      <c r="K20">
        <f t="shared" si="11"/>
        <v>309</v>
      </c>
      <c r="L20">
        <f t="shared" si="12"/>
        <v>94</v>
      </c>
      <c r="M20">
        <f t="shared" si="13"/>
        <v>158</v>
      </c>
      <c r="N20">
        <f t="shared" si="13"/>
        <v>0</v>
      </c>
      <c r="O20">
        <f t="shared" si="3"/>
        <v>1000018</v>
      </c>
      <c r="P20" t="str">
        <f t="shared" si="14"/>
        <v>食人花</v>
      </c>
      <c r="R20">
        <v>18</v>
      </c>
      <c r="S20">
        <v>6</v>
      </c>
      <c r="T20">
        <v>2</v>
      </c>
      <c r="U20" t="s">
        <v>224</v>
      </c>
      <c r="V20">
        <f>VLOOKUP(S20,映射表!T:U,2,FALSE)</f>
        <v>7</v>
      </c>
      <c r="W20">
        <v>0</v>
      </c>
      <c r="X20" s="5">
        <v>0.6</v>
      </c>
      <c r="Y20" s="5">
        <v>0.27500000000000002</v>
      </c>
      <c r="Z20" s="5">
        <v>0.27500000000000002</v>
      </c>
      <c r="AA20" s="5">
        <v>0</v>
      </c>
      <c r="AB20" s="5">
        <v>1</v>
      </c>
      <c r="AC20" s="10">
        <f>INT(VLOOKUP($V20,映射表!$B:$C,2,FALSE)*VLOOKUP($U20,怪物属性偏向!$F:$J,3,FALSE)/100*X20*$AB20)</f>
        <v>309</v>
      </c>
      <c r="AD20" s="10">
        <f>INT(VLOOKUP($V20,映射表!$B:$C,2,FALSE)*VLOOKUP($U20,怪物属性偏向!$F:$J,4,FALSE)/100*Y20*$AB20)</f>
        <v>94</v>
      </c>
      <c r="AE20" s="10">
        <f>INT(VLOOKUP($V20,映射表!$B:$C,2,FALSE)*VLOOKUP($U20,怪物属性偏向!$F:$J,5,FALSE)/100*Z20*AB20)</f>
        <v>158</v>
      </c>
      <c r="AF20" s="10">
        <f>INT(VLOOKUP($V20,映射表!$B:$D,3,FALSE)*AA20)</f>
        <v>0</v>
      </c>
    </row>
    <row r="21" spans="1:32" x14ac:dyDescent="0.15">
      <c r="A21">
        <f t="shared" si="4"/>
        <v>1000006</v>
      </c>
      <c r="B21">
        <f t="shared" si="0"/>
        <v>1000019</v>
      </c>
      <c r="C21">
        <f t="shared" si="1"/>
        <v>1000019</v>
      </c>
      <c r="D21" t="str">
        <f t="shared" si="5"/>
        <v>1000006s3</v>
      </c>
      <c r="E21" t="str">
        <f t="shared" si="6"/>
        <v>1000019:7:1</v>
      </c>
      <c r="F21">
        <f t="shared" si="7"/>
        <v>19</v>
      </c>
      <c r="G21">
        <f t="shared" si="8"/>
        <v>1000019</v>
      </c>
      <c r="H21">
        <f t="shared" si="9"/>
        <v>19</v>
      </c>
      <c r="I21" t="str">
        <f>VLOOKUP(U21,怪物属性偏向!F:G,2,FALSE)</f>
        <v>小花精</v>
      </c>
      <c r="J21">
        <f t="shared" si="10"/>
        <v>7</v>
      </c>
      <c r="K21">
        <f t="shared" si="11"/>
        <v>258</v>
      </c>
      <c r="L21">
        <f t="shared" si="12"/>
        <v>118</v>
      </c>
      <c r="M21">
        <f t="shared" si="13"/>
        <v>189</v>
      </c>
      <c r="N21">
        <f t="shared" si="13"/>
        <v>0</v>
      </c>
      <c r="O21">
        <f t="shared" si="3"/>
        <v>1000019</v>
      </c>
      <c r="P21" t="str">
        <f t="shared" si="14"/>
        <v>小花精</v>
      </c>
      <c r="R21">
        <v>19</v>
      </c>
      <c r="S21">
        <v>6</v>
      </c>
      <c r="T21">
        <v>3</v>
      </c>
      <c r="U21" t="s">
        <v>276</v>
      </c>
      <c r="V21">
        <f>VLOOKUP(S21,映射表!T:U,2,FALSE)</f>
        <v>7</v>
      </c>
      <c r="W21">
        <v>1</v>
      </c>
      <c r="X21" s="5">
        <v>0.6</v>
      </c>
      <c r="Y21" s="5">
        <v>0.27500000000000002</v>
      </c>
      <c r="Z21" s="5">
        <v>0.27500000000000002</v>
      </c>
      <c r="AA21" s="5">
        <v>0</v>
      </c>
      <c r="AB21" s="5">
        <v>1</v>
      </c>
      <c r="AC21" s="10">
        <f>INT(VLOOKUP($V21,映射表!$B:$C,2,FALSE)*VLOOKUP($U21,怪物属性偏向!$F:$J,3,FALSE)/100*X21*$AB21)</f>
        <v>258</v>
      </c>
      <c r="AD21" s="10">
        <f>INT(VLOOKUP($V21,映射表!$B:$C,2,FALSE)*VLOOKUP($U21,怪物属性偏向!$F:$J,4,FALSE)/100*Y21*$AB21)</f>
        <v>118</v>
      </c>
      <c r="AE21" s="10">
        <f>INT(VLOOKUP($V21,映射表!$B:$C,2,FALSE)*VLOOKUP($U21,怪物属性偏向!$F:$J,5,FALSE)/100*Z21*AB21)</f>
        <v>189</v>
      </c>
      <c r="AF21" s="10">
        <f>INT(VLOOKUP($V21,映射表!$B:$D,3,FALSE)*AA21)</f>
        <v>0</v>
      </c>
    </row>
    <row r="22" spans="1:32" x14ac:dyDescent="0.15">
      <c r="A22">
        <f t="shared" si="4"/>
        <v>1000006</v>
      </c>
      <c r="B22">
        <f t="shared" si="0"/>
        <v>1000019</v>
      </c>
      <c r="C22">
        <f t="shared" si="1"/>
        <v>1000019</v>
      </c>
      <c r="D22" t="str">
        <f t="shared" si="5"/>
        <v>1000006s5</v>
      </c>
      <c r="E22" t="str">
        <f t="shared" si="6"/>
        <v>1000020:7:1</v>
      </c>
      <c r="F22">
        <f t="shared" si="7"/>
        <v>20</v>
      </c>
      <c r="G22">
        <f t="shared" si="8"/>
        <v>1000020</v>
      </c>
      <c r="H22">
        <f t="shared" si="9"/>
        <v>20</v>
      </c>
      <c r="I22" t="str">
        <f>VLOOKUP(U22,怪物属性偏向!F:G,2,FALSE)</f>
        <v>小花精</v>
      </c>
      <c r="J22">
        <f t="shared" si="10"/>
        <v>7</v>
      </c>
      <c r="K22">
        <f t="shared" si="11"/>
        <v>258</v>
      </c>
      <c r="L22">
        <f t="shared" si="12"/>
        <v>118</v>
      </c>
      <c r="M22">
        <f t="shared" si="13"/>
        <v>189</v>
      </c>
      <c r="N22">
        <f t="shared" si="13"/>
        <v>0</v>
      </c>
      <c r="O22">
        <f t="shared" si="3"/>
        <v>1000020</v>
      </c>
      <c r="P22" t="str">
        <f t="shared" si="14"/>
        <v>小花精</v>
      </c>
      <c r="R22">
        <v>20</v>
      </c>
      <c r="S22">
        <v>6</v>
      </c>
      <c r="T22">
        <v>5</v>
      </c>
      <c r="U22" t="s">
        <v>276</v>
      </c>
      <c r="V22">
        <f>VLOOKUP(S22,映射表!T:U,2,FALSE)</f>
        <v>7</v>
      </c>
      <c r="W22">
        <v>0</v>
      </c>
      <c r="X22" s="5">
        <v>0.6</v>
      </c>
      <c r="Y22" s="5">
        <v>0.27500000000000002</v>
      </c>
      <c r="Z22" s="5">
        <v>0.27500000000000002</v>
      </c>
      <c r="AA22" s="5">
        <v>0</v>
      </c>
      <c r="AB22" s="5">
        <v>1</v>
      </c>
      <c r="AC22" s="10">
        <f>INT(VLOOKUP($V22,映射表!$B:$C,2,FALSE)*VLOOKUP($U22,怪物属性偏向!$F:$J,3,FALSE)/100*X22*$AB22)</f>
        <v>258</v>
      </c>
      <c r="AD22" s="10">
        <f>INT(VLOOKUP($V22,映射表!$B:$C,2,FALSE)*VLOOKUP($U22,怪物属性偏向!$F:$J,4,FALSE)/100*Y22*$AB22)</f>
        <v>118</v>
      </c>
      <c r="AE22" s="10">
        <f>INT(VLOOKUP($V22,映射表!$B:$C,2,FALSE)*VLOOKUP($U22,怪物属性偏向!$F:$J,5,FALSE)/100*Z22*AB22)</f>
        <v>189</v>
      </c>
      <c r="AF22" s="10">
        <f>INT(VLOOKUP($V22,映射表!$B:$D,3,FALSE)*AA22)</f>
        <v>0</v>
      </c>
    </row>
    <row r="23" spans="1:32" x14ac:dyDescent="0.15">
      <c r="A23">
        <f t="shared" si="4"/>
        <v>1000007</v>
      </c>
      <c r="B23">
        <f t="shared" si="0"/>
        <v>1000023</v>
      </c>
      <c r="C23" t="str">
        <f t="shared" si="1"/>
        <v/>
      </c>
      <c r="D23" t="str">
        <f t="shared" si="5"/>
        <v>1000007s1</v>
      </c>
      <c r="E23" t="str">
        <f t="shared" si="6"/>
        <v>1000021:8:1</v>
      </c>
      <c r="F23">
        <f t="shared" si="7"/>
        <v>21</v>
      </c>
      <c r="G23">
        <f t="shared" si="8"/>
        <v>1000021</v>
      </c>
      <c r="H23">
        <f t="shared" si="9"/>
        <v>21</v>
      </c>
      <c r="I23" t="str">
        <f>VLOOKUP(U23,怪物属性偏向!F:G,2,FALSE)</f>
        <v>小蘑菇</v>
      </c>
      <c r="J23">
        <f t="shared" si="10"/>
        <v>8</v>
      </c>
      <c r="K23">
        <f t="shared" si="11"/>
        <v>289</v>
      </c>
      <c r="L23">
        <f t="shared" si="12"/>
        <v>144</v>
      </c>
      <c r="M23">
        <f t="shared" si="13"/>
        <v>231</v>
      </c>
      <c r="N23">
        <f t="shared" si="13"/>
        <v>0</v>
      </c>
      <c r="O23">
        <f t="shared" si="3"/>
        <v>1000021</v>
      </c>
      <c r="P23" t="str">
        <f t="shared" si="14"/>
        <v>小蘑菇</v>
      </c>
      <c r="R23">
        <v>21</v>
      </c>
      <c r="S23">
        <v>7</v>
      </c>
      <c r="T23">
        <v>1</v>
      </c>
      <c r="U23" t="s">
        <v>223</v>
      </c>
      <c r="V23">
        <f>VLOOKUP(S23,映射表!T:U,2,FALSE)</f>
        <v>8</v>
      </c>
      <c r="W23">
        <v>0</v>
      </c>
      <c r="X23" s="5">
        <v>0.6</v>
      </c>
      <c r="Y23" s="5">
        <v>0.3</v>
      </c>
      <c r="Z23" s="5">
        <v>0.3</v>
      </c>
      <c r="AA23" s="5">
        <v>0</v>
      </c>
      <c r="AB23" s="5">
        <v>1</v>
      </c>
      <c r="AC23" s="10">
        <f>INT(VLOOKUP($V23,映射表!$B:$C,2,FALSE)*VLOOKUP($U23,怪物属性偏向!$F:$J,3,FALSE)/100*X23*$AB23)</f>
        <v>289</v>
      </c>
      <c r="AD23" s="10">
        <f>INT(VLOOKUP($V23,映射表!$B:$C,2,FALSE)*VLOOKUP($U23,怪物属性偏向!$F:$J,4,FALSE)/100*Y23*$AB23)</f>
        <v>144</v>
      </c>
      <c r="AE23" s="10">
        <f>INT(VLOOKUP($V23,映射表!$B:$C,2,FALSE)*VLOOKUP($U23,怪物属性偏向!$F:$J,5,FALSE)/100*Z23*AB23)</f>
        <v>231</v>
      </c>
      <c r="AF23" s="10">
        <f>INT(VLOOKUP($V23,映射表!$B:$D,3,FALSE)*AA23)</f>
        <v>0</v>
      </c>
    </row>
    <row r="24" spans="1:32" x14ac:dyDescent="0.15">
      <c r="A24">
        <f t="shared" si="4"/>
        <v>1000007</v>
      </c>
      <c r="B24">
        <f t="shared" si="0"/>
        <v>1000023</v>
      </c>
      <c r="C24" t="str">
        <f t="shared" si="1"/>
        <v/>
      </c>
      <c r="D24" t="str">
        <f t="shared" si="5"/>
        <v>1000007s3</v>
      </c>
      <c r="E24" t="str">
        <f t="shared" si="6"/>
        <v>1000022:8:1</v>
      </c>
      <c r="F24">
        <f t="shared" si="7"/>
        <v>22</v>
      </c>
      <c r="G24">
        <f t="shared" si="8"/>
        <v>1000022</v>
      </c>
      <c r="H24">
        <f t="shared" si="9"/>
        <v>22</v>
      </c>
      <c r="I24" t="str">
        <f>VLOOKUP(U24,怪物属性偏向!F:G,2,FALSE)</f>
        <v>小蘑菇</v>
      </c>
      <c r="J24">
        <f t="shared" si="10"/>
        <v>8</v>
      </c>
      <c r="K24">
        <f t="shared" si="11"/>
        <v>289</v>
      </c>
      <c r="L24">
        <f t="shared" si="12"/>
        <v>144</v>
      </c>
      <c r="M24">
        <f t="shared" si="13"/>
        <v>231</v>
      </c>
      <c r="N24">
        <f t="shared" si="13"/>
        <v>0</v>
      </c>
      <c r="O24">
        <f t="shared" si="3"/>
        <v>1000022</v>
      </c>
      <c r="P24" t="str">
        <f t="shared" si="14"/>
        <v>小蘑菇</v>
      </c>
      <c r="R24">
        <v>22</v>
      </c>
      <c r="S24">
        <v>7</v>
      </c>
      <c r="T24">
        <v>3</v>
      </c>
      <c r="U24" t="s">
        <v>223</v>
      </c>
      <c r="V24">
        <f>VLOOKUP(S24,映射表!T:U,2,FALSE)</f>
        <v>8</v>
      </c>
      <c r="W24">
        <v>0</v>
      </c>
      <c r="X24" s="5">
        <v>0.6</v>
      </c>
      <c r="Y24" s="5">
        <v>0.3</v>
      </c>
      <c r="Z24" s="5">
        <v>0.3</v>
      </c>
      <c r="AA24" s="5">
        <v>0</v>
      </c>
      <c r="AB24" s="5">
        <v>1</v>
      </c>
      <c r="AC24" s="10">
        <f>INT(VLOOKUP($V24,映射表!$B:$C,2,FALSE)*VLOOKUP($U24,怪物属性偏向!$F:$J,3,FALSE)/100*X24*$AB24)</f>
        <v>289</v>
      </c>
      <c r="AD24" s="10">
        <f>INT(VLOOKUP($V24,映射表!$B:$C,2,FALSE)*VLOOKUP($U24,怪物属性偏向!$F:$J,4,FALSE)/100*Y24*$AB24)</f>
        <v>144</v>
      </c>
      <c r="AE24" s="10">
        <f>INT(VLOOKUP($V24,映射表!$B:$C,2,FALSE)*VLOOKUP($U24,怪物属性偏向!$F:$J,5,FALSE)/100*Z24*AB24)</f>
        <v>231</v>
      </c>
      <c r="AF24" s="10">
        <f>INT(VLOOKUP($V24,映射表!$B:$D,3,FALSE)*AA24)</f>
        <v>0</v>
      </c>
    </row>
    <row r="25" spans="1:32" x14ac:dyDescent="0.15">
      <c r="A25">
        <f t="shared" si="4"/>
        <v>1000007</v>
      </c>
      <c r="B25">
        <f t="shared" si="0"/>
        <v>1000023</v>
      </c>
      <c r="C25">
        <f t="shared" si="1"/>
        <v>1000023</v>
      </c>
      <c r="D25" t="str">
        <f t="shared" si="5"/>
        <v>1000007s5</v>
      </c>
      <c r="E25" t="str">
        <f t="shared" si="6"/>
        <v>1000023:8:1</v>
      </c>
      <c r="F25">
        <f t="shared" si="7"/>
        <v>23</v>
      </c>
      <c r="G25">
        <f t="shared" si="8"/>
        <v>1000023</v>
      </c>
      <c r="H25">
        <f t="shared" si="9"/>
        <v>23</v>
      </c>
      <c r="I25" t="str">
        <f>VLOOKUP(U25,怪物属性偏向!F:G,2,FALSE)</f>
        <v>食人花</v>
      </c>
      <c r="J25">
        <f t="shared" si="10"/>
        <v>8</v>
      </c>
      <c r="K25">
        <f t="shared" si="11"/>
        <v>347</v>
      </c>
      <c r="L25">
        <f t="shared" si="12"/>
        <v>115</v>
      </c>
      <c r="M25">
        <f t="shared" si="13"/>
        <v>194</v>
      </c>
      <c r="N25">
        <f t="shared" si="13"/>
        <v>0</v>
      </c>
      <c r="O25">
        <f t="shared" si="3"/>
        <v>1000023</v>
      </c>
      <c r="P25" t="str">
        <f t="shared" si="14"/>
        <v>食人花</v>
      </c>
      <c r="R25">
        <v>23</v>
      </c>
      <c r="S25">
        <v>7</v>
      </c>
      <c r="T25">
        <v>5</v>
      </c>
      <c r="U25" t="s">
        <v>225</v>
      </c>
      <c r="V25">
        <f>VLOOKUP(S25,映射表!T:U,2,FALSE)</f>
        <v>8</v>
      </c>
      <c r="W25">
        <v>1</v>
      </c>
      <c r="X25" s="5">
        <v>0.6</v>
      </c>
      <c r="Y25" s="5">
        <v>0.3</v>
      </c>
      <c r="Z25" s="5">
        <v>0.3</v>
      </c>
      <c r="AA25" s="5">
        <v>0</v>
      </c>
      <c r="AB25" s="5">
        <v>1</v>
      </c>
      <c r="AC25" s="10">
        <f>INT(VLOOKUP($V25,映射表!$B:$C,2,FALSE)*VLOOKUP($U25,怪物属性偏向!$F:$J,3,FALSE)/100*X25*$AB25)</f>
        <v>347</v>
      </c>
      <c r="AD25" s="10">
        <f>INT(VLOOKUP($V25,映射表!$B:$C,2,FALSE)*VLOOKUP($U25,怪物属性偏向!$F:$J,4,FALSE)/100*Y25*$AB25)</f>
        <v>115</v>
      </c>
      <c r="AE25" s="10">
        <f>INT(VLOOKUP($V25,映射表!$B:$C,2,FALSE)*VLOOKUP($U25,怪物属性偏向!$F:$J,5,FALSE)/100*Z25*AB25)</f>
        <v>194</v>
      </c>
      <c r="AF25" s="10">
        <f>INT(VLOOKUP($V25,映射表!$B:$D,3,FALSE)*AA25)</f>
        <v>0</v>
      </c>
    </row>
    <row r="26" spans="1:32" x14ac:dyDescent="0.15">
      <c r="A26">
        <f t="shared" si="4"/>
        <v>1000007</v>
      </c>
      <c r="B26">
        <f t="shared" si="0"/>
        <v>1000023</v>
      </c>
      <c r="C26">
        <f t="shared" si="1"/>
        <v>1000023</v>
      </c>
      <c r="D26" t="str">
        <f t="shared" si="5"/>
        <v>1000007s8</v>
      </c>
      <c r="E26" t="str">
        <f t="shared" si="6"/>
        <v>1000024:8:1</v>
      </c>
      <c r="F26">
        <f t="shared" si="7"/>
        <v>24</v>
      </c>
      <c r="G26">
        <f t="shared" si="8"/>
        <v>1000024</v>
      </c>
      <c r="H26">
        <f t="shared" si="9"/>
        <v>24</v>
      </c>
      <c r="I26" t="str">
        <f>VLOOKUP(U26,怪物属性偏向!F:G,2,FALSE)</f>
        <v>小花精</v>
      </c>
      <c r="J26">
        <f t="shared" si="10"/>
        <v>8</v>
      </c>
      <c r="K26">
        <f t="shared" si="11"/>
        <v>289</v>
      </c>
      <c r="L26">
        <f t="shared" si="12"/>
        <v>144</v>
      </c>
      <c r="M26">
        <f t="shared" si="13"/>
        <v>231</v>
      </c>
      <c r="N26">
        <f t="shared" si="13"/>
        <v>0</v>
      </c>
      <c r="O26">
        <f t="shared" si="3"/>
        <v>1000024</v>
      </c>
      <c r="P26" t="str">
        <f t="shared" si="14"/>
        <v>小花精</v>
      </c>
      <c r="R26">
        <v>24</v>
      </c>
      <c r="S26">
        <v>7</v>
      </c>
      <c r="T26">
        <v>8</v>
      </c>
      <c r="U26" t="s">
        <v>276</v>
      </c>
      <c r="V26">
        <f>VLOOKUP(S26,映射表!T:U,2,FALSE)</f>
        <v>8</v>
      </c>
      <c r="W26">
        <v>0</v>
      </c>
      <c r="X26" s="5">
        <v>0.6</v>
      </c>
      <c r="Y26" s="5">
        <v>0.3</v>
      </c>
      <c r="Z26" s="5">
        <v>0.3</v>
      </c>
      <c r="AA26" s="5">
        <v>0</v>
      </c>
      <c r="AB26" s="5">
        <v>1</v>
      </c>
      <c r="AC26" s="10">
        <f>INT(VLOOKUP($V26,映射表!$B:$C,2,FALSE)*VLOOKUP($U26,怪物属性偏向!$F:$J,3,FALSE)/100*X26*$AB26)</f>
        <v>289</v>
      </c>
      <c r="AD26" s="10">
        <f>INT(VLOOKUP($V26,映射表!$B:$C,2,FALSE)*VLOOKUP($U26,怪物属性偏向!$F:$J,4,FALSE)/100*Y26*$AB26)</f>
        <v>144</v>
      </c>
      <c r="AE26" s="10">
        <f>INT(VLOOKUP($V26,映射表!$B:$C,2,FALSE)*VLOOKUP($U26,怪物属性偏向!$F:$J,5,FALSE)/100*Z26*AB26)</f>
        <v>231</v>
      </c>
      <c r="AF26" s="10">
        <f>INT(VLOOKUP($V26,映射表!$B:$D,3,FALSE)*AA26)</f>
        <v>0</v>
      </c>
    </row>
    <row r="27" spans="1:32" x14ac:dyDescent="0.15">
      <c r="A27">
        <f t="shared" si="4"/>
        <v>1000008</v>
      </c>
      <c r="B27">
        <f t="shared" si="0"/>
        <v>1000028</v>
      </c>
      <c r="C27" t="str">
        <f t="shared" si="1"/>
        <v/>
      </c>
      <c r="D27" t="str">
        <f t="shared" si="5"/>
        <v>1000008s1</v>
      </c>
      <c r="E27" t="str">
        <f t="shared" si="6"/>
        <v>1000025:9:1</v>
      </c>
      <c r="F27">
        <f t="shared" si="7"/>
        <v>25</v>
      </c>
      <c r="G27">
        <f t="shared" si="8"/>
        <v>1000025</v>
      </c>
      <c r="H27">
        <f t="shared" si="9"/>
        <v>25</v>
      </c>
      <c r="I27" t="str">
        <f>VLOOKUP(U27,怪物属性偏向!F:G,2,FALSE)</f>
        <v>食人花</v>
      </c>
      <c r="J27">
        <f t="shared" si="10"/>
        <v>9</v>
      </c>
      <c r="K27">
        <f t="shared" si="11"/>
        <v>387</v>
      </c>
      <c r="L27">
        <f t="shared" si="12"/>
        <v>139</v>
      </c>
      <c r="M27">
        <f t="shared" si="13"/>
        <v>235</v>
      </c>
      <c r="N27">
        <f t="shared" si="13"/>
        <v>0</v>
      </c>
      <c r="O27">
        <f t="shared" si="3"/>
        <v>1000025</v>
      </c>
      <c r="P27" t="str">
        <f t="shared" si="14"/>
        <v>食人花</v>
      </c>
      <c r="R27">
        <v>25</v>
      </c>
      <c r="S27">
        <v>8</v>
      </c>
      <c r="T27">
        <v>1</v>
      </c>
      <c r="U27" t="s">
        <v>224</v>
      </c>
      <c r="V27">
        <f>VLOOKUP(S27,映射表!T:U,2,FALSE)</f>
        <v>9</v>
      </c>
      <c r="W27">
        <v>0</v>
      </c>
      <c r="X27" s="5">
        <v>0.6</v>
      </c>
      <c r="Y27" s="5">
        <v>0.32500000000000001</v>
      </c>
      <c r="Z27" s="5">
        <v>0.32500000000000001</v>
      </c>
      <c r="AA27" s="5">
        <v>0</v>
      </c>
      <c r="AB27" s="5">
        <v>1</v>
      </c>
      <c r="AC27" s="10">
        <f>INT(VLOOKUP($V27,映射表!$B:$C,2,FALSE)*VLOOKUP($U27,怪物属性偏向!$F:$J,3,FALSE)/100*X27*$AB27)</f>
        <v>387</v>
      </c>
      <c r="AD27" s="10">
        <f>INT(VLOOKUP($V27,映射表!$B:$C,2,FALSE)*VLOOKUP($U27,怪物属性偏向!$F:$J,4,FALSE)/100*Y27*$AB27)</f>
        <v>139</v>
      </c>
      <c r="AE27" s="10">
        <f>INT(VLOOKUP($V27,映射表!$B:$C,2,FALSE)*VLOOKUP($U27,怪物属性偏向!$F:$J,5,FALSE)/100*Z27*AB27)</f>
        <v>235</v>
      </c>
      <c r="AF27" s="10">
        <f>INT(VLOOKUP($V27,映射表!$B:$D,3,FALSE)*AA27)</f>
        <v>0</v>
      </c>
    </row>
    <row r="28" spans="1:32" x14ac:dyDescent="0.15">
      <c r="A28">
        <f t="shared" si="4"/>
        <v>1000008</v>
      </c>
      <c r="B28">
        <f t="shared" si="0"/>
        <v>1000028</v>
      </c>
      <c r="C28" t="str">
        <f t="shared" si="1"/>
        <v/>
      </c>
      <c r="D28" t="str">
        <f t="shared" si="5"/>
        <v>1000008s2</v>
      </c>
      <c r="E28" t="str">
        <f t="shared" si="6"/>
        <v>1000026:9:1</v>
      </c>
      <c r="F28">
        <f t="shared" si="7"/>
        <v>26</v>
      </c>
      <c r="G28">
        <f t="shared" si="8"/>
        <v>1000026</v>
      </c>
      <c r="H28">
        <f t="shared" si="9"/>
        <v>26</v>
      </c>
      <c r="I28" t="str">
        <f>VLOOKUP(U28,怪物属性偏向!F:G,2,FALSE)</f>
        <v>食人花</v>
      </c>
      <c r="J28">
        <f t="shared" si="10"/>
        <v>9</v>
      </c>
      <c r="K28">
        <f t="shared" si="11"/>
        <v>387</v>
      </c>
      <c r="L28">
        <f t="shared" si="12"/>
        <v>139</v>
      </c>
      <c r="M28">
        <f t="shared" si="13"/>
        <v>235</v>
      </c>
      <c r="N28">
        <f t="shared" si="13"/>
        <v>0</v>
      </c>
      <c r="O28">
        <f t="shared" si="3"/>
        <v>1000026</v>
      </c>
      <c r="P28" t="str">
        <f t="shared" si="14"/>
        <v>食人花</v>
      </c>
      <c r="R28">
        <v>26</v>
      </c>
      <c r="S28">
        <v>8</v>
      </c>
      <c r="T28">
        <v>2</v>
      </c>
      <c r="U28" t="s">
        <v>224</v>
      </c>
      <c r="V28">
        <f>VLOOKUP(S28,映射表!T:U,2,FALSE)</f>
        <v>9</v>
      </c>
      <c r="W28">
        <v>0</v>
      </c>
      <c r="X28" s="5">
        <v>0.6</v>
      </c>
      <c r="Y28" s="5">
        <v>0.32500000000000001</v>
      </c>
      <c r="Z28" s="5">
        <v>0.32500000000000001</v>
      </c>
      <c r="AA28" s="5">
        <v>0</v>
      </c>
      <c r="AB28" s="5">
        <v>1</v>
      </c>
      <c r="AC28" s="10">
        <f>INT(VLOOKUP($V28,映射表!$B:$C,2,FALSE)*VLOOKUP($U28,怪物属性偏向!$F:$J,3,FALSE)/100*X28*$AB28)</f>
        <v>387</v>
      </c>
      <c r="AD28" s="10">
        <f>INT(VLOOKUP($V28,映射表!$B:$C,2,FALSE)*VLOOKUP($U28,怪物属性偏向!$F:$J,4,FALSE)/100*Y28*$AB28)</f>
        <v>139</v>
      </c>
      <c r="AE28" s="10">
        <f>INT(VLOOKUP($V28,映射表!$B:$C,2,FALSE)*VLOOKUP($U28,怪物属性偏向!$F:$J,5,FALSE)/100*Z28*AB28)</f>
        <v>235</v>
      </c>
      <c r="AF28" s="10">
        <f>INT(VLOOKUP($V28,映射表!$B:$D,3,FALSE)*AA28)</f>
        <v>0</v>
      </c>
    </row>
    <row r="29" spans="1:32" x14ac:dyDescent="0.15">
      <c r="A29">
        <f t="shared" si="4"/>
        <v>1000008</v>
      </c>
      <c r="B29">
        <f t="shared" si="0"/>
        <v>1000028</v>
      </c>
      <c r="C29" t="str">
        <f t="shared" si="1"/>
        <v/>
      </c>
      <c r="D29" t="str">
        <f t="shared" si="5"/>
        <v>1000008s3</v>
      </c>
      <c r="E29" t="str">
        <f t="shared" si="6"/>
        <v>1000027:9:1</v>
      </c>
      <c r="F29">
        <f t="shared" si="7"/>
        <v>27</v>
      </c>
      <c r="G29">
        <f t="shared" si="8"/>
        <v>1000027</v>
      </c>
      <c r="H29">
        <f t="shared" si="9"/>
        <v>27</v>
      </c>
      <c r="I29" t="str">
        <f>VLOOKUP(U29,怪物属性偏向!F:G,2,FALSE)</f>
        <v>食人花</v>
      </c>
      <c r="J29">
        <f t="shared" si="10"/>
        <v>9</v>
      </c>
      <c r="K29">
        <f t="shared" si="11"/>
        <v>387</v>
      </c>
      <c r="L29">
        <f t="shared" si="12"/>
        <v>139</v>
      </c>
      <c r="M29">
        <f t="shared" si="13"/>
        <v>235</v>
      </c>
      <c r="N29">
        <f t="shared" si="13"/>
        <v>0</v>
      </c>
      <c r="O29">
        <f t="shared" si="3"/>
        <v>1000027</v>
      </c>
      <c r="P29" t="str">
        <f t="shared" si="14"/>
        <v>食人花</v>
      </c>
      <c r="R29">
        <v>27</v>
      </c>
      <c r="S29">
        <v>8</v>
      </c>
      <c r="T29">
        <v>3</v>
      </c>
      <c r="U29" t="s">
        <v>224</v>
      </c>
      <c r="V29">
        <f>VLOOKUP(S29,映射表!T:U,2,FALSE)</f>
        <v>9</v>
      </c>
      <c r="W29">
        <v>0</v>
      </c>
      <c r="X29" s="5">
        <v>0.6</v>
      </c>
      <c r="Y29" s="5">
        <v>0.32500000000000001</v>
      </c>
      <c r="Z29" s="5">
        <v>0.32500000000000001</v>
      </c>
      <c r="AA29" s="5">
        <v>0</v>
      </c>
      <c r="AB29" s="5">
        <v>1</v>
      </c>
      <c r="AC29" s="10">
        <f>INT(VLOOKUP($V29,映射表!$B:$C,2,FALSE)*VLOOKUP($U29,怪物属性偏向!$F:$J,3,FALSE)/100*X29*$AB29)</f>
        <v>387</v>
      </c>
      <c r="AD29" s="10">
        <f>INT(VLOOKUP($V29,映射表!$B:$C,2,FALSE)*VLOOKUP($U29,怪物属性偏向!$F:$J,4,FALSE)/100*Y29*$AB29)</f>
        <v>139</v>
      </c>
      <c r="AE29" s="10">
        <f>INT(VLOOKUP($V29,映射表!$B:$C,2,FALSE)*VLOOKUP($U29,怪物属性偏向!$F:$J,5,FALSE)/100*Z29*AB29)</f>
        <v>235</v>
      </c>
      <c r="AF29" s="10">
        <f>INT(VLOOKUP($V29,映射表!$B:$D,3,FALSE)*AA29)</f>
        <v>0</v>
      </c>
    </row>
    <row r="30" spans="1:32" x14ac:dyDescent="0.15">
      <c r="A30">
        <f t="shared" si="4"/>
        <v>1000008</v>
      </c>
      <c r="B30">
        <f t="shared" si="0"/>
        <v>1000028</v>
      </c>
      <c r="C30">
        <f t="shared" si="1"/>
        <v>1000028</v>
      </c>
      <c r="D30" t="str">
        <f t="shared" si="5"/>
        <v>1000008s5</v>
      </c>
      <c r="E30" t="str">
        <f t="shared" si="6"/>
        <v>1000028:9:1</v>
      </c>
      <c r="F30">
        <f t="shared" si="7"/>
        <v>28</v>
      </c>
      <c r="G30">
        <f t="shared" si="8"/>
        <v>1000028</v>
      </c>
      <c r="H30">
        <f t="shared" si="9"/>
        <v>28</v>
      </c>
      <c r="I30" t="str">
        <f>VLOOKUP(U30,怪物属性偏向!F:G,2,FALSE)</f>
        <v>狂暴莉莉丝</v>
      </c>
      <c r="J30">
        <f t="shared" si="10"/>
        <v>9</v>
      </c>
      <c r="K30">
        <f t="shared" si="11"/>
        <v>323</v>
      </c>
      <c r="L30">
        <f t="shared" si="12"/>
        <v>174</v>
      </c>
      <c r="M30">
        <f t="shared" si="13"/>
        <v>861</v>
      </c>
      <c r="N30">
        <f t="shared" si="13"/>
        <v>0</v>
      </c>
      <c r="O30">
        <f t="shared" si="3"/>
        <v>1000028</v>
      </c>
      <c r="P30" t="str">
        <f t="shared" si="14"/>
        <v>狂暴莉莉丝</v>
      </c>
      <c r="R30">
        <v>28</v>
      </c>
      <c r="S30">
        <v>8</v>
      </c>
      <c r="T30">
        <v>5</v>
      </c>
      <c r="U30" t="s">
        <v>229</v>
      </c>
      <c r="V30">
        <f>VLOOKUP(S30,映射表!T:U,2,FALSE)</f>
        <v>9</v>
      </c>
      <c r="W30">
        <v>1</v>
      </c>
      <c r="X30" s="5">
        <v>0.6</v>
      </c>
      <c r="Y30" s="5">
        <v>0.32500000000000001</v>
      </c>
      <c r="Z30" s="5">
        <v>1</v>
      </c>
      <c r="AA30" s="5">
        <v>0</v>
      </c>
      <c r="AB30" s="5">
        <v>1</v>
      </c>
      <c r="AC30" s="10">
        <f>INT(VLOOKUP($V30,映射表!$B:$C,2,FALSE)*VLOOKUP($U30,怪物属性偏向!$F:$J,3,FALSE)/100*X30*$AB30)</f>
        <v>323</v>
      </c>
      <c r="AD30" s="10">
        <f>INT(VLOOKUP($V30,映射表!$B:$C,2,FALSE)*VLOOKUP($U30,怪物属性偏向!$F:$J,4,FALSE)/100*Y30*$AB30)</f>
        <v>174</v>
      </c>
      <c r="AE30" s="10">
        <f>INT(VLOOKUP($V30,映射表!$B:$C,2,FALSE)*VLOOKUP($U30,怪物属性偏向!$F:$J,5,FALSE)/100*Z30*AB30)</f>
        <v>861</v>
      </c>
      <c r="AF30" s="10">
        <f>INT(VLOOKUP($V30,映射表!$B:$D,3,FALSE)*AA30)</f>
        <v>0</v>
      </c>
    </row>
    <row r="31" spans="1:32" x14ac:dyDescent="0.15">
      <c r="A31">
        <f t="shared" si="4"/>
        <v>1000009</v>
      </c>
      <c r="B31">
        <f t="shared" si="0"/>
        <v>1000032</v>
      </c>
      <c r="C31" t="str">
        <f t="shared" si="1"/>
        <v/>
      </c>
      <c r="D31" t="str">
        <f t="shared" si="5"/>
        <v>1000009s5</v>
      </c>
      <c r="E31" t="str">
        <f t="shared" si="6"/>
        <v>1000029:12:1</v>
      </c>
      <c r="F31">
        <f t="shared" si="7"/>
        <v>29</v>
      </c>
      <c r="G31">
        <f t="shared" si="8"/>
        <v>1000029</v>
      </c>
      <c r="H31">
        <f t="shared" si="9"/>
        <v>29</v>
      </c>
      <c r="I31" t="str">
        <f>VLOOKUP(U31,怪物属性偏向!F:G,2,FALSE)</f>
        <v>食人花</v>
      </c>
      <c r="J31">
        <f t="shared" si="10"/>
        <v>12</v>
      </c>
      <c r="K31">
        <f t="shared" si="11"/>
        <v>527</v>
      </c>
      <c r="L31">
        <f t="shared" si="12"/>
        <v>204</v>
      </c>
      <c r="M31">
        <f t="shared" ref="M31:M32" si="15">AE31</f>
        <v>344</v>
      </c>
      <c r="N31">
        <f t="shared" ref="N31:N32" si="16">AF31</f>
        <v>0</v>
      </c>
      <c r="O31">
        <f t="shared" si="3"/>
        <v>1000029</v>
      </c>
      <c r="P31" t="str">
        <f t="shared" si="14"/>
        <v>食人花</v>
      </c>
      <c r="R31">
        <v>29</v>
      </c>
      <c r="S31">
        <v>9</v>
      </c>
      <c r="T31">
        <v>5</v>
      </c>
      <c r="U31" t="s">
        <v>224</v>
      </c>
      <c r="V31">
        <f>VLOOKUP(S31,映射表!T:U,2,FALSE)</f>
        <v>12</v>
      </c>
      <c r="W31">
        <v>0</v>
      </c>
      <c r="X31" s="5">
        <v>0.6</v>
      </c>
      <c r="Y31" s="5">
        <v>0.35</v>
      </c>
      <c r="Z31" s="5">
        <v>0.35</v>
      </c>
      <c r="AA31" s="5">
        <v>0</v>
      </c>
      <c r="AB31" s="5">
        <v>1</v>
      </c>
      <c r="AC31" s="10">
        <f>INT(VLOOKUP($V31,映射表!$B:$C,2,FALSE)*VLOOKUP($U31,怪物属性偏向!$F:$J,3,FALSE)/100*X31*$AB31)</f>
        <v>527</v>
      </c>
      <c r="AD31" s="10">
        <f>INT(VLOOKUP($V31,映射表!$B:$C,2,FALSE)*VLOOKUP($U31,怪物属性偏向!$F:$J,4,FALSE)/100*Y31*$AB31)</f>
        <v>204</v>
      </c>
      <c r="AE31" s="10">
        <f>INT(VLOOKUP($V31,映射表!$B:$C,2,FALSE)*VLOOKUP($U31,怪物属性偏向!$F:$J,5,FALSE)/100*Z31*AB31)</f>
        <v>344</v>
      </c>
      <c r="AF31" s="10">
        <f>INT(VLOOKUP($V31,映射表!$B:$D,3,FALSE)*AA31)</f>
        <v>0</v>
      </c>
    </row>
    <row r="32" spans="1:32" x14ac:dyDescent="0.15">
      <c r="A32">
        <f t="shared" si="4"/>
        <v>1000009</v>
      </c>
      <c r="B32">
        <f t="shared" si="0"/>
        <v>1000032</v>
      </c>
      <c r="C32" t="str">
        <f t="shared" si="1"/>
        <v/>
      </c>
      <c r="D32" t="str">
        <f t="shared" si="5"/>
        <v>1000009s7</v>
      </c>
      <c r="E32" t="str">
        <f t="shared" si="6"/>
        <v>1000030:12:1</v>
      </c>
      <c r="F32">
        <f t="shared" si="7"/>
        <v>30</v>
      </c>
      <c r="G32">
        <f t="shared" si="8"/>
        <v>1000030</v>
      </c>
      <c r="H32">
        <f t="shared" si="9"/>
        <v>30</v>
      </c>
      <c r="I32" t="str">
        <f>VLOOKUP(U32,怪物属性偏向!F:G,2,FALSE)</f>
        <v>食人花</v>
      </c>
      <c r="J32">
        <f t="shared" si="10"/>
        <v>12</v>
      </c>
      <c r="K32">
        <f t="shared" si="11"/>
        <v>527</v>
      </c>
      <c r="L32">
        <f t="shared" si="12"/>
        <v>204</v>
      </c>
      <c r="M32">
        <f t="shared" si="15"/>
        <v>344</v>
      </c>
      <c r="N32">
        <f t="shared" si="16"/>
        <v>0</v>
      </c>
      <c r="O32">
        <f t="shared" si="3"/>
        <v>1000030</v>
      </c>
      <c r="P32" t="str">
        <f t="shared" si="14"/>
        <v>食人花</v>
      </c>
      <c r="R32">
        <v>30</v>
      </c>
      <c r="S32">
        <v>9</v>
      </c>
      <c r="T32">
        <v>7</v>
      </c>
      <c r="U32" t="s">
        <v>224</v>
      </c>
      <c r="V32">
        <f>VLOOKUP(S32,映射表!T:U,2,FALSE)</f>
        <v>12</v>
      </c>
      <c r="W32">
        <v>0</v>
      </c>
      <c r="X32" s="5">
        <v>0.6</v>
      </c>
      <c r="Y32" s="5">
        <v>0.35</v>
      </c>
      <c r="Z32" s="5">
        <v>0.35</v>
      </c>
      <c r="AA32" s="5">
        <v>0</v>
      </c>
      <c r="AB32" s="5">
        <v>1</v>
      </c>
      <c r="AC32" s="10">
        <f>INT(VLOOKUP($V32,映射表!$B:$C,2,FALSE)*VLOOKUP($U32,怪物属性偏向!$F:$J,3,FALSE)/100*X32*$AB32)</f>
        <v>527</v>
      </c>
      <c r="AD32" s="10">
        <f>INT(VLOOKUP($V32,映射表!$B:$C,2,FALSE)*VLOOKUP($U32,怪物属性偏向!$F:$J,4,FALSE)/100*Y32*$AB32)</f>
        <v>204</v>
      </c>
      <c r="AE32" s="10">
        <f>INT(VLOOKUP($V32,映射表!$B:$C,2,FALSE)*VLOOKUP($U32,怪物属性偏向!$F:$J,5,FALSE)/100*Z32*AB32)</f>
        <v>344</v>
      </c>
      <c r="AF32" s="10">
        <f>INT(VLOOKUP($V32,映射表!$B:$D,3,FALSE)*AA32)</f>
        <v>0</v>
      </c>
    </row>
    <row r="33" spans="1:32" x14ac:dyDescent="0.15">
      <c r="A33">
        <f t="shared" ref="A33:A36" si="17">1000000+S33</f>
        <v>1000009</v>
      </c>
      <c r="B33">
        <f t="shared" si="0"/>
        <v>1000032</v>
      </c>
      <c r="C33" t="str">
        <f t="shared" si="1"/>
        <v/>
      </c>
      <c r="D33" t="str">
        <f t="shared" si="5"/>
        <v>1000009s9</v>
      </c>
      <c r="E33" t="str">
        <f t="shared" ref="E33:E36" si="18">G33&amp;":"&amp;V33&amp;":"&amp;"1"</f>
        <v>1000031:12:1</v>
      </c>
      <c r="F33">
        <f t="shared" ref="F33:F53" si="19">H33</f>
        <v>31</v>
      </c>
      <c r="G33">
        <f t="shared" ref="G33:G36" si="20">1000000+F33</f>
        <v>1000031</v>
      </c>
      <c r="H33">
        <f t="shared" si="9"/>
        <v>31</v>
      </c>
      <c r="I33" t="str">
        <f>VLOOKUP(U33,怪物属性偏向!F:G,2,FALSE)</f>
        <v>小花精</v>
      </c>
      <c r="J33">
        <f t="shared" ref="J33:J36" si="21">V33</f>
        <v>12</v>
      </c>
      <c r="K33">
        <f t="shared" ref="K33:K36" si="22">AC33</f>
        <v>439</v>
      </c>
      <c r="L33">
        <f t="shared" ref="L33:L36" si="23">AD33</f>
        <v>256</v>
      </c>
      <c r="M33">
        <f t="shared" ref="M33:M36" si="24">AE33</f>
        <v>409</v>
      </c>
      <c r="N33">
        <f t="shared" ref="N33:N36" si="25">AF33</f>
        <v>0</v>
      </c>
      <c r="O33">
        <f t="shared" ref="O33:O36" si="26">G33</f>
        <v>1000031</v>
      </c>
      <c r="P33" t="str">
        <f t="shared" ref="P33:P36" si="27">U33</f>
        <v>小花精</v>
      </c>
      <c r="R33">
        <v>31</v>
      </c>
      <c r="S33">
        <v>9</v>
      </c>
      <c r="T33">
        <v>9</v>
      </c>
      <c r="U33" t="s">
        <v>276</v>
      </c>
      <c r="V33">
        <f>VLOOKUP(S33,映射表!T:U,2,FALSE)</f>
        <v>12</v>
      </c>
      <c r="W33">
        <v>0</v>
      </c>
      <c r="X33" s="5">
        <v>0.6</v>
      </c>
      <c r="Y33" s="5">
        <v>0.35</v>
      </c>
      <c r="Z33" s="5">
        <v>0.35</v>
      </c>
      <c r="AA33" s="5">
        <v>0</v>
      </c>
      <c r="AB33" s="5">
        <v>1</v>
      </c>
      <c r="AC33" s="10">
        <f>INT(VLOOKUP($V33,映射表!$B:$C,2,FALSE)*VLOOKUP($U33,怪物属性偏向!$F:$J,3,FALSE)/100*X33*$AB33)</f>
        <v>439</v>
      </c>
      <c r="AD33" s="10">
        <f>INT(VLOOKUP($V33,映射表!$B:$C,2,FALSE)*VLOOKUP($U33,怪物属性偏向!$F:$J,4,FALSE)/100*Y33*$AB33)</f>
        <v>256</v>
      </c>
      <c r="AE33" s="10">
        <f>INT(VLOOKUP($V33,映射表!$B:$C,2,FALSE)*VLOOKUP($U33,怪物属性偏向!$F:$J,5,FALSE)/100*Z33*AB33)</f>
        <v>409</v>
      </c>
      <c r="AF33" s="10">
        <f>INT(VLOOKUP($V33,映射表!$B:$D,3,FALSE)*AA33)</f>
        <v>0</v>
      </c>
    </row>
    <row r="34" spans="1:32" x14ac:dyDescent="0.15">
      <c r="A34">
        <f t="shared" si="17"/>
        <v>1000009</v>
      </c>
      <c r="B34">
        <f t="shared" si="0"/>
        <v>1000032</v>
      </c>
      <c r="C34">
        <f t="shared" si="1"/>
        <v>1000032</v>
      </c>
      <c r="D34" t="str">
        <f t="shared" si="5"/>
        <v>1000009s2</v>
      </c>
      <c r="E34" t="str">
        <f t="shared" si="18"/>
        <v>1000032:12:1</v>
      </c>
      <c r="F34">
        <f t="shared" si="19"/>
        <v>32</v>
      </c>
      <c r="G34">
        <f t="shared" si="20"/>
        <v>1000032</v>
      </c>
      <c r="H34">
        <f t="shared" si="9"/>
        <v>32</v>
      </c>
      <c r="I34" t="str">
        <f>VLOOKUP(U34,怪物属性偏向!F:G,2,FALSE)</f>
        <v>树妖</v>
      </c>
      <c r="J34">
        <f t="shared" si="21"/>
        <v>12</v>
      </c>
      <c r="K34">
        <f t="shared" si="22"/>
        <v>351</v>
      </c>
      <c r="L34">
        <f t="shared" si="23"/>
        <v>256</v>
      </c>
      <c r="M34">
        <f t="shared" si="24"/>
        <v>546</v>
      </c>
      <c r="N34">
        <f t="shared" si="25"/>
        <v>0</v>
      </c>
      <c r="O34">
        <f t="shared" si="26"/>
        <v>1000032</v>
      </c>
      <c r="P34" t="str">
        <f t="shared" si="27"/>
        <v>树妖</v>
      </c>
      <c r="R34">
        <v>32</v>
      </c>
      <c r="S34">
        <v>9</v>
      </c>
      <c r="T34">
        <v>2</v>
      </c>
      <c r="U34" t="s">
        <v>227</v>
      </c>
      <c r="V34">
        <f>VLOOKUP(S34,映射表!T:U,2,FALSE)</f>
        <v>12</v>
      </c>
      <c r="W34">
        <v>1</v>
      </c>
      <c r="X34" s="5">
        <v>0.6</v>
      </c>
      <c r="Y34" s="5">
        <v>0.35</v>
      </c>
      <c r="Z34" s="5">
        <v>0.35</v>
      </c>
      <c r="AA34" s="5">
        <v>0</v>
      </c>
      <c r="AB34" s="5">
        <v>1</v>
      </c>
      <c r="AC34" s="10">
        <f>INT(VLOOKUP($V34,映射表!$B:$C,2,FALSE)*VLOOKUP($U34,怪物属性偏向!$F:$J,3,FALSE)/100*X34*$AB34)</f>
        <v>351</v>
      </c>
      <c r="AD34" s="10">
        <f>INT(VLOOKUP($V34,映射表!$B:$C,2,FALSE)*VLOOKUP($U34,怪物属性偏向!$F:$J,4,FALSE)/100*Y34*$AB34)</f>
        <v>256</v>
      </c>
      <c r="AE34" s="10">
        <f>INT(VLOOKUP($V34,映射表!$B:$C,2,FALSE)*VLOOKUP($U34,怪物属性偏向!$F:$J,5,FALSE)/100*Z34*AB34)</f>
        <v>546</v>
      </c>
      <c r="AF34" s="10">
        <f>INT(VLOOKUP($V34,映射表!$B:$D,3,FALSE)*AA34)</f>
        <v>0</v>
      </c>
    </row>
    <row r="35" spans="1:32" x14ac:dyDescent="0.15">
      <c r="A35">
        <f t="shared" si="17"/>
        <v>1000010</v>
      </c>
      <c r="B35">
        <f t="shared" si="0"/>
        <v>1000036</v>
      </c>
      <c r="C35" t="str">
        <f t="shared" si="1"/>
        <v/>
      </c>
      <c r="D35" t="str">
        <f t="shared" si="5"/>
        <v>1000010s4</v>
      </c>
      <c r="E35" t="str">
        <f t="shared" si="18"/>
        <v>1000033:13:1</v>
      </c>
      <c r="F35">
        <f t="shared" si="19"/>
        <v>33</v>
      </c>
      <c r="G35">
        <f t="shared" si="20"/>
        <v>1000033</v>
      </c>
      <c r="H35">
        <f t="shared" si="9"/>
        <v>33</v>
      </c>
      <c r="I35" t="str">
        <f>VLOOKUP(U35,怪物属性偏向!F:G,2,FALSE)</f>
        <v>小蘑菇</v>
      </c>
      <c r="J35">
        <f t="shared" si="21"/>
        <v>13</v>
      </c>
      <c r="K35">
        <f t="shared" si="22"/>
        <v>483</v>
      </c>
      <c r="L35">
        <f t="shared" si="23"/>
        <v>302</v>
      </c>
      <c r="M35">
        <f t="shared" si="24"/>
        <v>483</v>
      </c>
      <c r="N35">
        <f t="shared" si="25"/>
        <v>0</v>
      </c>
      <c r="O35">
        <f t="shared" si="26"/>
        <v>1000033</v>
      </c>
      <c r="P35" t="str">
        <f t="shared" si="27"/>
        <v>小蘑菇</v>
      </c>
      <c r="R35">
        <v>33</v>
      </c>
      <c r="S35">
        <v>10</v>
      </c>
      <c r="T35">
        <v>4</v>
      </c>
      <c r="U35" t="s">
        <v>222</v>
      </c>
      <c r="V35">
        <f>VLOOKUP(S35,映射表!T:U,2,FALSE)</f>
        <v>13</v>
      </c>
      <c r="W35">
        <v>0</v>
      </c>
      <c r="X35" s="5">
        <v>0.6</v>
      </c>
      <c r="Y35" s="5">
        <v>0.375</v>
      </c>
      <c r="Z35" s="5">
        <v>0.375</v>
      </c>
      <c r="AA35" s="5">
        <v>0</v>
      </c>
      <c r="AB35" s="5">
        <v>1</v>
      </c>
      <c r="AC35" s="10">
        <f>INT(VLOOKUP($V35,映射表!$B:$C,2,FALSE)*VLOOKUP($U35,怪物属性偏向!$F:$J,3,FALSE)/100*X35*$AB35)</f>
        <v>483</v>
      </c>
      <c r="AD35" s="10">
        <f>INT(VLOOKUP($V35,映射表!$B:$C,2,FALSE)*VLOOKUP($U35,怪物属性偏向!$F:$J,4,FALSE)/100*Y35*$AB35)</f>
        <v>302</v>
      </c>
      <c r="AE35" s="10">
        <f>INT(VLOOKUP($V35,映射表!$B:$C,2,FALSE)*VLOOKUP($U35,怪物属性偏向!$F:$J,5,FALSE)/100*Z35*AB35)</f>
        <v>483</v>
      </c>
      <c r="AF35" s="10">
        <f>INT(VLOOKUP($V35,映射表!$B:$D,3,FALSE)*AA35)</f>
        <v>0</v>
      </c>
    </row>
    <row r="36" spans="1:32" x14ac:dyDescent="0.15">
      <c r="A36">
        <f t="shared" si="17"/>
        <v>1000010</v>
      </c>
      <c r="B36">
        <f t="shared" si="0"/>
        <v>1000036</v>
      </c>
      <c r="C36" t="str">
        <f t="shared" si="1"/>
        <v/>
      </c>
      <c r="D36" t="str">
        <f t="shared" si="5"/>
        <v>1000010s2</v>
      </c>
      <c r="E36" t="str">
        <f t="shared" si="18"/>
        <v>1000034:13:1</v>
      </c>
      <c r="F36">
        <f t="shared" si="19"/>
        <v>34</v>
      </c>
      <c r="G36">
        <f t="shared" si="20"/>
        <v>1000034</v>
      </c>
      <c r="H36">
        <f t="shared" si="9"/>
        <v>34</v>
      </c>
      <c r="I36" t="str">
        <f>VLOOKUP(U36,怪物属性偏向!F:G,2,FALSE)</f>
        <v>树妖</v>
      </c>
      <c r="J36">
        <f t="shared" si="21"/>
        <v>13</v>
      </c>
      <c r="K36">
        <f t="shared" si="22"/>
        <v>386</v>
      </c>
      <c r="L36">
        <f t="shared" si="23"/>
        <v>302</v>
      </c>
      <c r="M36">
        <f t="shared" si="24"/>
        <v>644</v>
      </c>
      <c r="N36">
        <f t="shared" si="25"/>
        <v>0</v>
      </c>
      <c r="O36">
        <f t="shared" si="26"/>
        <v>1000034</v>
      </c>
      <c r="P36" t="str">
        <f t="shared" si="27"/>
        <v>树妖</v>
      </c>
      <c r="R36">
        <v>34</v>
      </c>
      <c r="S36">
        <v>10</v>
      </c>
      <c r="T36">
        <v>2</v>
      </c>
      <c r="U36" t="s">
        <v>227</v>
      </c>
      <c r="V36">
        <f>VLOOKUP(S36,映射表!T:U,2,FALSE)</f>
        <v>13</v>
      </c>
      <c r="W36">
        <v>0</v>
      </c>
      <c r="X36" s="5">
        <v>0.6</v>
      </c>
      <c r="Y36" s="5">
        <v>0.375</v>
      </c>
      <c r="Z36" s="5">
        <v>0.375</v>
      </c>
      <c r="AA36" s="5">
        <v>0</v>
      </c>
      <c r="AB36" s="5">
        <v>1</v>
      </c>
      <c r="AC36" s="10">
        <f>INT(VLOOKUP($V36,映射表!$B:$C,2,FALSE)*VLOOKUP($U36,怪物属性偏向!$F:$J,3,FALSE)/100*X36*$AB36)</f>
        <v>386</v>
      </c>
      <c r="AD36" s="10">
        <f>INT(VLOOKUP($V36,映射表!$B:$C,2,FALSE)*VLOOKUP($U36,怪物属性偏向!$F:$J,4,FALSE)/100*Y36*$AB36)</f>
        <v>302</v>
      </c>
      <c r="AE36" s="10">
        <f>INT(VLOOKUP($V36,映射表!$B:$C,2,FALSE)*VLOOKUP($U36,怪物属性偏向!$F:$J,5,FALSE)/100*Z36*AB36)</f>
        <v>644</v>
      </c>
      <c r="AF36" s="10">
        <f>INT(VLOOKUP($V36,映射表!$B:$D,3,FALSE)*AA36)</f>
        <v>0</v>
      </c>
    </row>
    <row r="37" spans="1:32" x14ac:dyDescent="0.15">
      <c r="A37">
        <f t="shared" ref="A37:A53" si="28">1000000+S37</f>
        <v>1000010</v>
      </c>
      <c r="B37">
        <f t="shared" si="0"/>
        <v>1000036</v>
      </c>
      <c r="C37" t="str">
        <f t="shared" si="1"/>
        <v/>
      </c>
      <c r="D37" t="str">
        <f t="shared" si="5"/>
        <v>1000010s6</v>
      </c>
      <c r="E37" t="str">
        <f t="shared" ref="E37:E40" si="29">G37&amp;":"&amp;V37&amp;":"&amp;"1"</f>
        <v>1000035:13:1</v>
      </c>
      <c r="F37">
        <f t="shared" si="19"/>
        <v>35</v>
      </c>
      <c r="G37">
        <f t="shared" ref="G37:G40" si="30">1000000+F37</f>
        <v>1000035</v>
      </c>
      <c r="H37">
        <f t="shared" si="9"/>
        <v>35</v>
      </c>
      <c r="I37" t="str">
        <f>VLOOKUP(U37,怪物属性偏向!F:G,2,FALSE)</f>
        <v>小蘑菇</v>
      </c>
      <c r="J37">
        <f t="shared" ref="J37:J40" si="31">V37</f>
        <v>13</v>
      </c>
      <c r="K37">
        <f t="shared" ref="K37:K40" si="32">AC37</f>
        <v>483</v>
      </c>
      <c r="L37">
        <f t="shared" ref="L37:L40" si="33">AD37</f>
        <v>302</v>
      </c>
      <c r="M37">
        <f t="shared" ref="M37:M40" si="34">AE37</f>
        <v>483</v>
      </c>
      <c r="N37">
        <f t="shared" ref="N37:N40" si="35">AF37</f>
        <v>0</v>
      </c>
      <c r="O37">
        <f t="shared" ref="O37:O40" si="36">G37</f>
        <v>1000035</v>
      </c>
      <c r="P37" t="str">
        <f t="shared" ref="P37:P40" si="37">U37</f>
        <v>小蘑菇</v>
      </c>
      <c r="R37">
        <v>35</v>
      </c>
      <c r="S37">
        <v>10</v>
      </c>
      <c r="T37">
        <v>6</v>
      </c>
      <c r="U37" t="s">
        <v>222</v>
      </c>
      <c r="V37">
        <f>VLOOKUP(S37,映射表!T:U,2,FALSE)</f>
        <v>13</v>
      </c>
      <c r="W37">
        <v>0</v>
      </c>
      <c r="X37" s="5">
        <v>0.6</v>
      </c>
      <c r="Y37" s="5">
        <v>0.375</v>
      </c>
      <c r="Z37" s="5">
        <v>0.375</v>
      </c>
      <c r="AA37" s="5">
        <v>0</v>
      </c>
      <c r="AB37" s="5">
        <v>1</v>
      </c>
      <c r="AC37" s="10">
        <f>INT(VLOOKUP($V37,映射表!$B:$C,2,FALSE)*VLOOKUP($U37,怪物属性偏向!$F:$J,3,FALSE)/100*X37*$AB37)</f>
        <v>483</v>
      </c>
      <c r="AD37" s="10">
        <f>INT(VLOOKUP($V37,映射表!$B:$C,2,FALSE)*VLOOKUP($U37,怪物属性偏向!$F:$J,4,FALSE)/100*Y37*$AB37)</f>
        <v>302</v>
      </c>
      <c r="AE37" s="10">
        <f>INT(VLOOKUP($V37,映射表!$B:$C,2,FALSE)*VLOOKUP($U37,怪物属性偏向!$F:$J,5,FALSE)/100*Z37*AB37)</f>
        <v>483</v>
      </c>
      <c r="AF37" s="10">
        <f>INT(VLOOKUP($V37,映射表!$B:$D,3,FALSE)*AA37)</f>
        <v>0</v>
      </c>
    </row>
    <row r="38" spans="1:32" x14ac:dyDescent="0.15">
      <c r="A38">
        <f t="shared" si="28"/>
        <v>1000010</v>
      </c>
      <c r="B38">
        <f t="shared" si="0"/>
        <v>1000036</v>
      </c>
      <c r="C38">
        <f t="shared" si="1"/>
        <v>1000036</v>
      </c>
      <c r="D38" t="str">
        <f t="shared" si="5"/>
        <v>1000010s8</v>
      </c>
      <c r="E38" t="str">
        <f t="shared" si="29"/>
        <v>1000036:13:1</v>
      </c>
      <c r="F38">
        <f t="shared" si="19"/>
        <v>36</v>
      </c>
      <c r="G38">
        <f t="shared" si="30"/>
        <v>1000036</v>
      </c>
      <c r="H38">
        <f t="shared" si="9"/>
        <v>36</v>
      </c>
      <c r="I38" t="str">
        <f>VLOOKUP(U38,怪物属性偏向!F:G,2,FALSE)</f>
        <v>小花精</v>
      </c>
      <c r="J38">
        <f t="shared" si="31"/>
        <v>13</v>
      </c>
      <c r="K38">
        <f t="shared" si="32"/>
        <v>483</v>
      </c>
      <c r="L38">
        <f t="shared" si="33"/>
        <v>302</v>
      </c>
      <c r="M38">
        <f t="shared" si="34"/>
        <v>483</v>
      </c>
      <c r="N38">
        <f t="shared" si="35"/>
        <v>0</v>
      </c>
      <c r="O38">
        <f t="shared" si="36"/>
        <v>1000036</v>
      </c>
      <c r="P38" t="str">
        <f t="shared" si="37"/>
        <v>小花精</v>
      </c>
      <c r="R38">
        <v>36</v>
      </c>
      <c r="S38">
        <v>10</v>
      </c>
      <c r="T38">
        <v>8</v>
      </c>
      <c r="U38" t="s">
        <v>226</v>
      </c>
      <c r="V38">
        <f>VLOOKUP(S38,映射表!T:U,2,FALSE)</f>
        <v>13</v>
      </c>
      <c r="W38">
        <v>1</v>
      </c>
      <c r="X38" s="5">
        <v>0.6</v>
      </c>
      <c r="Y38" s="5">
        <v>0.375</v>
      </c>
      <c r="Z38" s="5">
        <v>0.375</v>
      </c>
      <c r="AA38" s="5">
        <v>0</v>
      </c>
      <c r="AB38" s="5">
        <v>1</v>
      </c>
      <c r="AC38" s="10">
        <f>INT(VLOOKUP($V38,映射表!$B:$C,2,FALSE)*VLOOKUP($U38,怪物属性偏向!$F:$J,3,FALSE)/100*X38*$AB38)</f>
        <v>483</v>
      </c>
      <c r="AD38" s="10">
        <f>INT(VLOOKUP($V38,映射表!$B:$C,2,FALSE)*VLOOKUP($U38,怪物属性偏向!$F:$J,4,FALSE)/100*Y38*$AB38)</f>
        <v>302</v>
      </c>
      <c r="AE38" s="10">
        <f>INT(VLOOKUP($V38,映射表!$B:$C,2,FALSE)*VLOOKUP($U38,怪物属性偏向!$F:$J,5,FALSE)/100*Z38*AB38)</f>
        <v>483</v>
      </c>
      <c r="AF38" s="10">
        <f>INT(VLOOKUP($V38,映射表!$B:$D,3,FALSE)*AA38)</f>
        <v>0</v>
      </c>
    </row>
    <row r="39" spans="1:32" x14ac:dyDescent="0.15">
      <c r="A39">
        <f t="shared" si="28"/>
        <v>1000011</v>
      </c>
      <c r="B39">
        <f t="shared" si="0"/>
        <v>1000038</v>
      </c>
      <c r="C39" t="str">
        <f t="shared" si="1"/>
        <v/>
      </c>
      <c r="D39" t="str">
        <f t="shared" si="5"/>
        <v>1000011s4</v>
      </c>
      <c r="E39" t="str">
        <f t="shared" si="29"/>
        <v>1000037:13:1</v>
      </c>
      <c r="F39">
        <f t="shared" si="19"/>
        <v>37</v>
      </c>
      <c r="G39">
        <f t="shared" si="30"/>
        <v>1000037</v>
      </c>
      <c r="H39">
        <f t="shared" si="9"/>
        <v>37</v>
      </c>
      <c r="I39" t="str">
        <f>VLOOKUP(U39,怪物属性偏向!F:G,2,FALSE)</f>
        <v>食人花</v>
      </c>
      <c r="J39">
        <f t="shared" si="31"/>
        <v>13</v>
      </c>
      <c r="K39">
        <f t="shared" si="32"/>
        <v>580</v>
      </c>
      <c r="L39">
        <f t="shared" si="33"/>
        <v>257</v>
      </c>
      <c r="M39">
        <f t="shared" si="34"/>
        <v>433</v>
      </c>
      <c r="N39">
        <f t="shared" si="35"/>
        <v>0</v>
      </c>
      <c r="O39">
        <f t="shared" si="36"/>
        <v>1000037</v>
      </c>
      <c r="P39" t="str">
        <f t="shared" si="37"/>
        <v>食人花</v>
      </c>
      <c r="R39">
        <v>37</v>
      </c>
      <c r="S39">
        <v>11</v>
      </c>
      <c r="T39">
        <v>4</v>
      </c>
      <c r="U39" t="s">
        <v>224</v>
      </c>
      <c r="V39">
        <f>VLOOKUP(S39,映射表!T:U,2,FALSE)</f>
        <v>13</v>
      </c>
      <c r="W39">
        <v>0</v>
      </c>
      <c r="X39" s="5">
        <v>0.6</v>
      </c>
      <c r="Y39" s="5">
        <v>0.4</v>
      </c>
      <c r="Z39" s="5">
        <v>0.4</v>
      </c>
      <c r="AA39" s="5">
        <v>0</v>
      </c>
      <c r="AB39" s="5">
        <v>1</v>
      </c>
      <c r="AC39" s="10">
        <f>INT(VLOOKUP($V39,映射表!$B:$C,2,FALSE)*VLOOKUP($U39,怪物属性偏向!$F:$J,3,FALSE)/100*X39*$AB39)</f>
        <v>580</v>
      </c>
      <c r="AD39" s="10">
        <f>INT(VLOOKUP($V39,映射表!$B:$C,2,FALSE)*VLOOKUP($U39,怪物属性偏向!$F:$J,4,FALSE)/100*Y39*$AB39)</f>
        <v>257</v>
      </c>
      <c r="AE39" s="10">
        <f>INT(VLOOKUP($V39,映射表!$B:$C,2,FALSE)*VLOOKUP($U39,怪物属性偏向!$F:$J,5,FALSE)/100*Z39*AB39)</f>
        <v>433</v>
      </c>
      <c r="AF39" s="10">
        <f>INT(VLOOKUP($V39,映射表!$B:$D,3,FALSE)*AA39)</f>
        <v>0</v>
      </c>
    </row>
    <row r="40" spans="1:32" x14ac:dyDescent="0.15">
      <c r="A40">
        <f t="shared" si="28"/>
        <v>1000011</v>
      </c>
      <c r="B40">
        <f t="shared" si="0"/>
        <v>1000038</v>
      </c>
      <c r="C40">
        <f t="shared" si="1"/>
        <v>1000038</v>
      </c>
      <c r="D40" t="str">
        <f t="shared" si="5"/>
        <v>1000011s2</v>
      </c>
      <c r="E40" t="str">
        <f t="shared" si="29"/>
        <v>1000038:13:1</v>
      </c>
      <c r="F40">
        <f t="shared" si="19"/>
        <v>38</v>
      </c>
      <c r="G40">
        <f t="shared" si="30"/>
        <v>1000038</v>
      </c>
      <c r="H40">
        <f t="shared" si="9"/>
        <v>38</v>
      </c>
      <c r="I40" t="str">
        <f>VLOOKUP(U40,怪物属性偏向!F:G,2,FALSE)</f>
        <v>树妖</v>
      </c>
      <c r="J40">
        <f t="shared" si="31"/>
        <v>13</v>
      </c>
      <c r="K40">
        <f t="shared" si="32"/>
        <v>386</v>
      </c>
      <c r="L40">
        <f t="shared" si="33"/>
        <v>322</v>
      </c>
      <c r="M40">
        <f t="shared" si="34"/>
        <v>687</v>
      </c>
      <c r="N40">
        <f t="shared" si="35"/>
        <v>0</v>
      </c>
      <c r="O40">
        <f t="shared" si="36"/>
        <v>1000038</v>
      </c>
      <c r="P40" t="str">
        <f t="shared" si="37"/>
        <v>树妖</v>
      </c>
      <c r="R40">
        <v>38</v>
      </c>
      <c r="S40">
        <v>11</v>
      </c>
      <c r="T40">
        <v>2</v>
      </c>
      <c r="U40" t="s">
        <v>227</v>
      </c>
      <c r="V40">
        <f>VLOOKUP(S40,映射表!T:U,2,FALSE)</f>
        <v>13</v>
      </c>
      <c r="W40">
        <v>1</v>
      </c>
      <c r="X40" s="5">
        <v>0.6</v>
      </c>
      <c r="Y40" s="5">
        <v>0.4</v>
      </c>
      <c r="Z40" s="5">
        <v>0.4</v>
      </c>
      <c r="AA40" s="5">
        <v>0</v>
      </c>
      <c r="AB40" s="5">
        <v>1</v>
      </c>
      <c r="AC40" s="10">
        <f>INT(VLOOKUP($V40,映射表!$B:$C,2,FALSE)*VLOOKUP($U40,怪物属性偏向!$F:$J,3,FALSE)/100*X40*$AB40)</f>
        <v>386</v>
      </c>
      <c r="AD40" s="10">
        <f>INT(VLOOKUP($V40,映射表!$B:$C,2,FALSE)*VLOOKUP($U40,怪物属性偏向!$F:$J,4,FALSE)/100*Y40*$AB40)</f>
        <v>322</v>
      </c>
      <c r="AE40" s="10">
        <f>INT(VLOOKUP($V40,映射表!$B:$C,2,FALSE)*VLOOKUP($U40,怪物属性偏向!$F:$J,5,FALSE)/100*Z40*AB40)</f>
        <v>687</v>
      </c>
      <c r="AF40" s="10">
        <f>INT(VLOOKUP($V40,映射表!$B:$D,3,FALSE)*AA40)</f>
        <v>0</v>
      </c>
    </row>
    <row r="41" spans="1:32" x14ac:dyDescent="0.15">
      <c r="A41">
        <f t="shared" si="28"/>
        <v>1000011</v>
      </c>
      <c r="B41">
        <f t="shared" si="0"/>
        <v>1000038</v>
      </c>
      <c r="C41">
        <f t="shared" si="1"/>
        <v>1000038</v>
      </c>
      <c r="D41" t="str">
        <f t="shared" si="5"/>
        <v>1000011s6</v>
      </c>
      <c r="E41" t="str">
        <f t="shared" ref="E41:E43" si="38">G41&amp;":"&amp;V41&amp;":"&amp;"1"</f>
        <v>1000039:13:1</v>
      </c>
      <c r="F41">
        <f t="shared" si="19"/>
        <v>39</v>
      </c>
      <c r="G41">
        <f t="shared" ref="G41:G43" si="39">1000000+F41</f>
        <v>1000039</v>
      </c>
      <c r="H41">
        <f t="shared" si="9"/>
        <v>39</v>
      </c>
      <c r="I41" t="str">
        <f>VLOOKUP(U41,怪物属性偏向!F:G,2,FALSE)</f>
        <v>食人花</v>
      </c>
      <c r="J41">
        <f t="shared" ref="J41:J43" si="40">V41</f>
        <v>13</v>
      </c>
      <c r="K41">
        <f t="shared" ref="K41:K43" si="41">AC41</f>
        <v>580</v>
      </c>
      <c r="L41">
        <f t="shared" ref="L41:L43" si="42">AD41</f>
        <v>257</v>
      </c>
      <c r="M41">
        <f t="shared" ref="M41:M43" si="43">AE41</f>
        <v>433</v>
      </c>
      <c r="N41">
        <f t="shared" ref="N41:N43" si="44">AF41</f>
        <v>0</v>
      </c>
      <c r="O41">
        <f t="shared" ref="O41:O43" si="45">G41</f>
        <v>1000039</v>
      </c>
      <c r="P41" t="str">
        <f t="shared" ref="P41:P43" si="46">U41</f>
        <v>食人花</v>
      </c>
      <c r="R41">
        <v>39</v>
      </c>
      <c r="S41">
        <v>11</v>
      </c>
      <c r="T41">
        <v>6</v>
      </c>
      <c r="U41" t="s">
        <v>224</v>
      </c>
      <c r="V41">
        <f>VLOOKUP(S41,映射表!T:U,2,FALSE)</f>
        <v>13</v>
      </c>
      <c r="W41">
        <v>0</v>
      </c>
      <c r="X41" s="5">
        <v>0.6</v>
      </c>
      <c r="Y41" s="5">
        <v>0.4</v>
      </c>
      <c r="Z41" s="5">
        <v>0.4</v>
      </c>
      <c r="AA41" s="5">
        <v>0</v>
      </c>
      <c r="AB41" s="5">
        <v>1</v>
      </c>
      <c r="AC41" s="10">
        <f>INT(VLOOKUP($V41,映射表!$B:$C,2,FALSE)*VLOOKUP($U41,怪物属性偏向!$F:$J,3,FALSE)/100*X41*$AB41)</f>
        <v>580</v>
      </c>
      <c r="AD41" s="10">
        <f>INT(VLOOKUP($V41,映射表!$B:$C,2,FALSE)*VLOOKUP($U41,怪物属性偏向!$F:$J,4,FALSE)/100*Y41*$AB41)</f>
        <v>257</v>
      </c>
      <c r="AE41" s="10">
        <f>INT(VLOOKUP($V41,映射表!$B:$C,2,FALSE)*VLOOKUP($U41,怪物属性偏向!$F:$J,5,FALSE)/100*Z41*AB41)</f>
        <v>433</v>
      </c>
      <c r="AF41" s="10">
        <f>INT(VLOOKUP($V41,映射表!$B:$D,3,FALSE)*AA41)</f>
        <v>0</v>
      </c>
    </row>
    <row r="42" spans="1:32" x14ac:dyDescent="0.15">
      <c r="A42">
        <f t="shared" si="28"/>
        <v>1000011</v>
      </c>
      <c r="B42">
        <f t="shared" si="0"/>
        <v>1000038</v>
      </c>
      <c r="C42">
        <f t="shared" si="1"/>
        <v>1000038</v>
      </c>
      <c r="D42" t="str">
        <f t="shared" si="5"/>
        <v>1000011s8</v>
      </c>
      <c r="E42" t="str">
        <f t="shared" si="38"/>
        <v>1000040:13:1</v>
      </c>
      <c r="F42">
        <f t="shared" si="19"/>
        <v>40</v>
      </c>
      <c r="G42">
        <f t="shared" si="39"/>
        <v>1000040</v>
      </c>
      <c r="H42">
        <f t="shared" si="9"/>
        <v>40</v>
      </c>
      <c r="I42" t="str">
        <f>VLOOKUP(U42,怪物属性偏向!F:G,2,FALSE)</f>
        <v>小蘑菇</v>
      </c>
      <c r="J42">
        <f t="shared" si="40"/>
        <v>13</v>
      </c>
      <c r="K42">
        <f t="shared" si="41"/>
        <v>483</v>
      </c>
      <c r="L42">
        <f t="shared" si="42"/>
        <v>322</v>
      </c>
      <c r="M42">
        <f t="shared" si="43"/>
        <v>515</v>
      </c>
      <c r="N42">
        <f t="shared" si="44"/>
        <v>0</v>
      </c>
      <c r="O42">
        <f t="shared" si="45"/>
        <v>1000040</v>
      </c>
      <c r="P42" t="str">
        <f t="shared" si="46"/>
        <v>小蘑菇</v>
      </c>
      <c r="R42">
        <v>40</v>
      </c>
      <c r="S42">
        <v>11</v>
      </c>
      <c r="T42">
        <v>8</v>
      </c>
      <c r="U42" t="s">
        <v>291</v>
      </c>
      <c r="V42">
        <f>VLOOKUP(S42,映射表!T:U,2,FALSE)</f>
        <v>13</v>
      </c>
      <c r="W42">
        <v>0</v>
      </c>
      <c r="X42" s="5">
        <v>0.6</v>
      </c>
      <c r="Y42" s="5">
        <v>0.4</v>
      </c>
      <c r="Z42" s="5">
        <v>0.4</v>
      </c>
      <c r="AA42" s="5">
        <v>0</v>
      </c>
      <c r="AB42" s="5">
        <v>1</v>
      </c>
      <c r="AC42" s="10">
        <f>INT(VLOOKUP($V42,映射表!$B:$C,2,FALSE)*VLOOKUP($U42,怪物属性偏向!$F:$J,3,FALSE)/100*X42*$AB42)</f>
        <v>483</v>
      </c>
      <c r="AD42" s="10">
        <f>INT(VLOOKUP($V42,映射表!$B:$C,2,FALSE)*VLOOKUP($U42,怪物属性偏向!$F:$J,4,FALSE)/100*Y42*$AB42)</f>
        <v>322</v>
      </c>
      <c r="AE42" s="10">
        <f>INT(VLOOKUP($V42,映射表!$B:$C,2,FALSE)*VLOOKUP($U42,怪物属性偏向!$F:$J,5,FALSE)/100*Z42*AB42)</f>
        <v>515</v>
      </c>
      <c r="AF42" s="10">
        <f>INT(VLOOKUP($V42,映射表!$B:$D,3,FALSE)*AA42)</f>
        <v>0</v>
      </c>
    </row>
    <row r="43" spans="1:32" x14ac:dyDescent="0.15">
      <c r="A43">
        <f t="shared" si="28"/>
        <v>1000012</v>
      </c>
      <c r="B43">
        <f t="shared" si="0"/>
        <v>1000041</v>
      </c>
      <c r="C43">
        <f t="shared" si="1"/>
        <v>1000041</v>
      </c>
      <c r="D43" t="str">
        <f t="shared" si="5"/>
        <v>1000012s2</v>
      </c>
      <c r="E43" t="str">
        <f t="shared" si="38"/>
        <v>1000041:14:1</v>
      </c>
      <c r="F43">
        <f t="shared" si="19"/>
        <v>41</v>
      </c>
      <c r="G43">
        <f t="shared" si="39"/>
        <v>1000041</v>
      </c>
      <c r="H43">
        <f t="shared" si="9"/>
        <v>41</v>
      </c>
      <c r="I43" t="str">
        <f>VLOOKUP(U43,怪物属性偏向!F:G,2,FALSE)</f>
        <v>树妖</v>
      </c>
      <c r="J43">
        <f t="shared" si="40"/>
        <v>14</v>
      </c>
      <c r="K43">
        <f t="shared" si="41"/>
        <v>425</v>
      </c>
      <c r="L43">
        <f t="shared" si="42"/>
        <v>376</v>
      </c>
      <c r="M43">
        <f t="shared" si="43"/>
        <v>802</v>
      </c>
      <c r="N43">
        <f t="shared" si="44"/>
        <v>0</v>
      </c>
      <c r="O43">
        <f t="shared" si="45"/>
        <v>1000041</v>
      </c>
      <c r="P43" t="str">
        <f t="shared" si="46"/>
        <v>树妖</v>
      </c>
      <c r="R43">
        <v>41</v>
      </c>
      <c r="S43">
        <v>12</v>
      </c>
      <c r="T43">
        <v>2</v>
      </c>
      <c r="U43" t="s">
        <v>228</v>
      </c>
      <c r="V43">
        <f>VLOOKUP(S43,映射表!T:U,2,FALSE)</f>
        <v>14</v>
      </c>
      <c r="W43">
        <v>1</v>
      </c>
      <c r="X43" s="5">
        <v>0.6</v>
      </c>
      <c r="Y43" s="5">
        <v>0.42499999999999999</v>
      </c>
      <c r="Z43" s="5">
        <v>0.42499999999999999</v>
      </c>
      <c r="AA43" s="5">
        <v>0</v>
      </c>
      <c r="AB43" s="5">
        <v>1</v>
      </c>
      <c r="AC43" s="10">
        <f>INT(VLOOKUP($V43,映射表!$B:$C,2,FALSE)*VLOOKUP($U43,怪物属性偏向!$F:$J,3,FALSE)/100*X43*$AB43)</f>
        <v>425</v>
      </c>
      <c r="AD43" s="10">
        <f>INT(VLOOKUP($V43,映射表!$B:$C,2,FALSE)*VLOOKUP($U43,怪物属性偏向!$F:$J,4,FALSE)/100*Y43*$AB43)</f>
        <v>376</v>
      </c>
      <c r="AE43" s="10">
        <f>INT(VLOOKUP($V43,映射表!$B:$C,2,FALSE)*VLOOKUP($U43,怪物属性偏向!$F:$J,5,FALSE)/100*Z43*AB43)</f>
        <v>802</v>
      </c>
      <c r="AF43" s="10">
        <f>INT(VLOOKUP($V43,映射表!$B:$D,3,FALSE)*AA43)</f>
        <v>0</v>
      </c>
    </row>
    <row r="44" spans="1:32" x14ac:dyDescent="0.15">
      <c r="A44">
        <f t="shared" si="28"/>
        <v>1000012</v>
      </c>
      <c r="B44">
        <f t="shared" si="0"/>
        <v>1000041</v>
      </c>
      <c r="C44">
        <f t="shared" si="1"/>
        <v>1000041</v>
      </c>
      <c r="D44" t="str">
        <f t="shared" si="5"/>
        <v>1000012s3</v>
      </c>
      <c r="E44" t="str">
        <f t="shared" ref="E44:E53" si="47">G44&amp;":"&amp;V44&amp;":"&amp;"1"</f>
        <v>1000042:14:1</v>
      </c>
      <c r="F44">
        <f t="shared" si="19"/>
        <v>42</v>
      </c>
      <c r="G44">
        <f t="shared" ref="G44:G48" si="48">1000000+F44</f>
        <v>1000042</v>
      </c>
      <c r="H44">
        <f t="shared" si="9"/>
        <v>42</v>
      </c>
      <c r="I44" t="str">
        <f>VLOOKUP(U44,怪物属性偏向!F:G,2,FALSE)</f>
        <v>树妖</v>
      </c>
      <c r="J44">
        <f t="shared" ref="J44:J48" si="49">V44</f>
        <v>14</v>
      </c>
      <c r="K44">
        <f t="shared" ref="K44:K48" si="50">AC44</f>
        <v>425</v>
      </c>
      <c r="L44">
        <f t="shared" ref="L44:L48" si="51">AD44</f>
        <v>376</v>
      </c>
      <c r="M44">
        <f t="shared" ref="M44:M48" si="52">AE44</f>
        <v>802</v>
      </c>
      <c r="N44">
        <f t="shared" ref="N44:N48" si="53">AF44</f>
        <v>0</v>
      </c>
      <c r="O44">
        <f t="shared" ref="O44:O48" si="54">G44</f>
        <v>1000042</v>
      </c>
      <c r="P44" t="str">
        <f t="shared" ref="P44:P48" si="55">U44</f>
        <v>树妖</v>
      </c>
      <c r="R44">
        <v>42</v>
      </c>
      <c r="S44">
        <v>12</v>
      </c>
      <c r="T44">
        <v>3</v>
      </c>
      <c r="U44" t="s">
        <v>228</v>
      </c>
      <c r="V44">
        <f>VLOOKUP(S44,映射表!T:U,2,FALSE)</f>
        <v>14</v>
      </c>
      <c r="W44">
        <v>0</v>
      </c>
      <c r="X44" s="5">
        <v>0.6</v>
      </c>
      <c r="Y44" s="5">
        <v>0.42499999999999999</v>
      </c>
      <c r="Z44" s="5">
        <v>0.42499999999999999</v>
      </c>
      <c r="AA44" s="5">
        <v>0</v>
      </c>
      <c r="AB44" s="5">
        <v>1</v>
      </c>
      <c r="AC44" s="10">
        <f>INT(VLOOKUP($V44,映射表!$B:$C,2,FALSE)*VLOOKUP($U44,怪物属性偏向!$F:$J,3,FALSE)/100*X44*$AB44)</f>
        <v>425</v>
      </c>
      <c r="AD44" s="10">
        <f>INT(VLOOKUP($V44,映射表!$B:$C,2,FALSE)*VLOOKUP($U44,怪物属性偏向!$F:$J,4,FALSE)/100*Y44*$AB44)</f>
        <v>376</v>
      </c>
      <c r="AE44" s="10">
        <f>INT(VLOOKUP($V44,映射表!$B:$C,2,FALSE)*VLOOKUP($U44,怪物属性偏向!$F:$J,5,FALSE)/100*Z44*AB44)</f>
        <v>802</v>
      </c>
      <c r="AF44" s="10">
        <f>INT(VLOOKUP($V44,映射表!$B:$D,3,FALSE)*AA44)</f>
        <v>0</v>
      </c>
    </row>
    <row r="45" spans="1:32" x14ac:dyDescent="0.15">
      <c r="A45">
        <f t="shared" si="28"/>
        <v>1000012</v>
      </c>
      <c r="B45">
        <f t="shared" si="0"/>
        <v>1000041</v>
      </c>
      <c r="C45">
        <f t="shared" si="1"/>
        <v>1000041</v>
      </c>
      <c r="D45" t="str">
        <f t="shared" si="5"/>
        <v>1000012s5</v>
      </c>
      <c r="E45" t="str">
        <f t="shared" si="47"/>
        <v>1000043:14:1</v>
      </c>
      <c r="F45">
        <f t="shared" si="19"/>
        <v>43</v>
      </c>
      <c r="G45">
        <f t="shared" ref="G45" si="56">1000000+F45</f>
        <v>1000043</v>
      </c>
      <c r="H45">
        <f t="shared" si="9"/>
        <v>43</v>
      </c>
      <c r="I45" t="str">
        <f>VLOOKUP(U45,怪物属性偏向!F:G,2,FALSE)</f>
        <v>小花精</v>
      </c>
      <c r="J45">
        <f t="shared" ref="J45" si="57">V45</f>
        <v>14</v>
      </c>
      <c r="K45">
        <f t="shared" ref="K45" si="58">AC45</f>
        <v>531</v>
      </c>
      <c r="L45">
        <f t="shared" ref="L45" si="59">AD45</f>
        <v>376</v>
      </c>
      <c r="M45">
        <f t="shared" ref="M45" si="60">AE45</f>
        <v>602</v>
      </c>
      <c r="N45">
        <f t="shared" ref="N45" si="61">AF45</f>
        <v>0</v>
      </c>
      <c r="O45">
        <f t="shared" ref="O45" si="62">G45</f>
        <v>1000043</v>
      </c>
      <c r="P45" t="str">
        <f t="shared" ref="P45" si="63">U45</f>
        <v>小花精</v>
      </c>
      <c r="R45">
        <v>43</v>
      </c>
      <c r="S45">
        <v>12</v>
      </c>
      <c r="T45">
        <v>5</v>
      </c>
      <c r="U45" t="s">
        <v>276</v>
      </c>
      <c r="V45">
        <f>VLOOKUP(S45,映射表!T:U,2,FALSE)</f>
        <v>14</v>
      </c>
      <c r="W45">
        <v>0</v>
      </c>
      <c r="X45" s="5">
        <v>0.6</v>
      </c>
      <c r="Y45" s="5">
        <v>0.42499999999999999</v>
      </c>
      <c r="Z45" s="5">
        <v>0.42499999999999999</v>
      </c>
      <c r="AA45" s="5">
        <v>0</v>
      </c>
      <c r="AB45" s="5">
        <v>1</v>
      </c>
      <c r="AC45" s="10">
        <f>INT(VLOOKUP($V45,映射表!$B:$C,2,FALSE)*VLOOKUP($U45,怪物属性偏向!$F:$J,3,FALSE)/100*X45*$AB45)</f>
        <v>531</v>
      </c>
      <c r="AD45" s="10">
        <f>INT(VLOOKUP($V45,映射表!$B:$C,2,FALSE)*VLOOKUP($U45,怪物属性偏向!$F:$J,4,FALSE)/100*Y45*$AB45)</f>
        <v>376</v>
      </c>
      <c r="AE45" s="10">
        <f>INT(VLOOKUP($V45,映射表!$B:$C,2,FALSE)*VLOOKUP($U45,怪物属性偏向!$F:$J,5,FALSE)/100*Z45*AB45)</f>
        <v>602</v>
      </c>
      <c r="AF45" s="10">
        <f>INT(VLOOKUP($V45,映射表!$B:$D,3,FALSE)*AA45)</f>
        <v>0</v>
      </c>
    </row>
    <row r="46" spans="1:32" x14ac:dyDescent="0.15">
      <c r="A46">
        <f t="shared" si="28"/>
        <v>1000012</v>
      </c>
      <c r="B46">
        <f t="shared" si="0"/>
        <v>1000041</v>
      </c>
      <c r="C46">
        <f t="shared" si="1"/>
        <v>1000041</v>
      </c>
      <c r="D46" t="str">
        <f t="shared" si="5"/>
        <v>1000012s8</v>
      </c>
      <c r="E46" t="str">
        <f t="shared" si="47"/>
        <v>1000044:14:1</v>
      </c>
      <c r="F46">
        <f t="shared" si="19"/>
        <v>44</v>
      </c>
      <c r="G46">
        <f t="shared" si="48"/>
        <v>1000044</v>
      </c>
      <c r="H46">
        <f t="shared" si="9"/>
        <v>44</v>
      </c>
      <c r="I46" t="str">
        <f>VLOOKUP(U46,怪物属性偏向!F:G,2,FALSE)</f>
        <v>小花精</v>
      </c>
      <c r="J46">
        <f t="shared" si="49"/>
        <v>14</v>
      </c>
      <c r="K46">
        <f t="shared" si="50"/>
        <v>531</v>
      </c>
      <c r="L46">
        <f t="shared" si="51"/>
        <v>376</v>
      </c>
      <c r="M46">
        <f t="shared" si="52"/>
        <v>602</v>
      </c>
      <c r="N46">
        <f t="shared" si="53"/>
        <v>0</v>
      </c>
      <c r="O46">
        <f t="shared" si="54"/>
        <v>1000044</v>
      </c>
      <c r="P46" t="str">
        <f t="shared" si="55"/>
        <v>小花精</v>
      </c>
      <c r="R46">
        <v>44</v>
      </c>
      <c r="S46">
        <v>12</v>
      </c>
      <c r="T46">
        <v>8</v>
      </c>
      <c r="U46" t="s">
        <v>226</v>
      </c>
      <c r="V46">
        <f>VLOOKUP(S46,映射表!T:U,2,FALSE)</f>
        <v>14</v>
      </c>
      <c r="W46">
        <v>0</v>
      </c>
      <c r="X46" s="5">
        <v>0.6</v>
      </c>
      <c r="Y46" s="5">
        <v>0.42499999999999999</v>
      </c>
      <c r="Z46" s="5">
        <v>0.42499999999999999</v>
      </c>
      <c r="AA46" s="5">
        <v>0</v>
      </c>
      <c r="AB46" s="5">
        <v>1</v>
      </c>
      <c r="AC46" s="10">
        <f>INT(VLOOKUP($V46,映射表!$B:$C,2,FALSE)*VLOOKUP($U46,怪物属性偏向!$F:$J,3,FALSE)/100*X46*$AB46)</f>
        <v>531</v>
      </c>
      <c r="AD46" s="10">
        <f>INT(VLOOKUP($V46,映射表!$B:$C,2,FALSE)*VLOOKUP($U46,怪物属性偏向!$F:$J,4,FALSE)/100*Y46*$AB46)</f>
        <v>376</v>
      </c>
      <c r="AE46" s="10">
        <f>INT(VLOOKUP($V46,映射表!$B:$C,2,FALSE)*VLOOKUP($U46,怪物属性偏向!$F:$J,5,FALSE)/100*Z46*AB46)</f>
        <v>602</v>
      </c>
      <c r="AF46" s="10">
        <f>INT(VLOOKUP($V46,映射表!$B:$D,3,FALSE)*AA46)</f>
        <v>0</v>
      </c>
    </row>
    <row r="47" spans="1:32" x14ac:dyDescent="0.15">
      <c r="A47">
        <f t="shared" si="28"/>
        <v>1000013</v>
      </c>
      <c r="B47">
        <f t="shared" si="0"/>
        <v>1000047</v>
      </c>
      <c r="C47" t="str">
        <f t="shared" si="1"/>
        <v/>
      </c>
      <c r="D47" t="str">
        <f t="shared" si="5"/>
        <v>1000013s2</v>
      </c>
      <c r="E47" t="str">
        <f t="shared" si="47"/>
        <v>1000045:16:1</v>
      </c>
      <c r="F47">
        <f t="shared" si="19"/>
        <v>45</v>
      </c>
      <c r="G47">
        <f t="shared" ref="G47" si="64">1000000+F47</f>
        <v>1000045</v>
      </c>
      <c r="H47">
        <f t="shared" si="9"/>
        <v>45</v>
      </c>
      <c r="I47" t="str">
        <f>VLOOKUP(U47,怪物属性偏向!F:G,2,FALSE)</f>
        <v>树妖</v>
      </c>
      <c r="J47">
        <f t="shared" ref="J47" si="65">V47</f>
        <v>16</v>
      </c>
      <c r="K47">
        <f t="shared" ref="K47" si="66">AC47</f>
        <v>509</v>
      </c>
      <c r="L47">
        <f t="shared" ref="L47" si="67">AD47</f>
        <v>477</v>
      </c>
      <c r="M47">
        <f t="shared" ref="M47" si="68">AE47</f>
        <v>1019</v>
      </c>
      <c r="N47">
        <f t="shared" ref="N47" si="69">AF47</f>
        <v>0</v>
      </c>
      <c r="O47">
        <f t="shared" ref="O47" si="70">G47</f>
        <v>1000045</v>
      </c>
      <c r="P47" t="str">
        <f t="shared" ref="P47" si="71">U47</f>
        <v>树妖</v>
      </c>
      <c r="R47">
        <v>45</v>
      </c>
      <c r="S47">
        <v>13</v>
      </c>
      <c r="T47">
        <v>2</v>
      </c>
      <c r="U47" t="s">
        <v>228</v>
      </c>
      <c r="V47">
        <f>VLOOKUP(S47,映射表!T:U,2,FALSE)</f>
        <v>16</v>
      </c>
      <c r="W47">
        <v>0</v>
      </c>
      <c r="X47" s="5">
        <v>0.6</v>
      </c>
      <c r="Y47" s="5">
        <v>0.45</v>
      </c>
      <c r="Z47" s="5">
        <v>0.45</v>
      </c>
      <c r="AA47" s="5">
        <v>0</v>
      </c>
      <c r="AB47" s="5">
        <v>1</v>
      </c>
      <c r="AC47" s="10">
        <f>INT(VLOOKUP($V47,映射表!$B:$C,2,FALSE)*VLOOKUP($U47,怪物属性偏向!$F:$J,3,FALSE)/100*X47*$AB47)</f>
        <v>509</v>
      </c>
      <c r="AD47" s="10">
        <f>INT(VLOOKUP($V47,映射表!$B:$C,2,FALSE)*VLOOKUP($U47,怪物属性偏向!$F:$J,4,FALSE)/100*Y47*$AB47)</f>
        <v>477</v>
      </c>
      <c r="AE47" s="10">
        <f>INT(VLOOKUP($V47,映射表!$B:$C,2,FALSE)*VLOOKUP($U47,怪物属性偏向!$F:$J,5,FALSE)/100*Z47*AB47)</f>
        <v>1019</v>
      </c>
      <c r="AF47" s="10">
        <f>INT(VLOOKUP($V47,映射表!$B:$D,3,FALSE)*AA47)</f>
        <v>0</v>
      </c>
    </row>
    <row r="48" spans="1:32" x14ac:dyDescent="0.15">
      <c r="A48">
        <f t="shared" si="28"/>
        <v>1000013</v>
      </c>
      <c r="B48">
        <f t="shared" si="0"/>
        <v>1000047</v>
      </c>
      <c r="C48" t="str">
        <f t="shared" si="1"/>
        <v/>
      </c>
      <c r="D48" t="str">
        <f t="shared" si="5"/>
        <v>1000013s1</v>
      </c>
      <c r="E48" t="str">
        <f t="shared" si="47"/>
        <v>1000046:16:1</v>
      </c>
      <c r="F48">
        <f t="shared" si="19"/>
        <v>46</v>
      </c>
      <c r="G48">
        <f t="shared" si="48"/>
        <v>1000046</v>
      </c>
      <c r="H48">
        <f t="shared" si="9"/>
        <v>46</v>
      </c>
      <c r="I48" t="str">
        <f>VLOOKUP(U48,怪物属性偏向!F:G,2,FALSE)</f>
        <v>树妖</v>
      </c>
      <c r="J48">
        <f t="shared" si="49"/>
        <v>16</v>
      </c>
      <c r="K48">
        <f t="shared" si="50"/>
        <v>509</v>
      </c>
      <c r="L48">
        <f t="shared" si="51"/>
        <v>477</v>
      </c>
      <c r="M48">
        <f t="shared" si="52"/>
        <v>1019</v>
      </c>
      <c r="N48">
        <f t="shared" si="53"/>
        <v>0</v>
      </c>
      <c r="O48">
        <f t="shared" si="54"/>
        <v>1000046</v>
      </c>
      <c r="P48" t="str">
        <f t="shared" si="55"/>
        <v>树妖</v>
      </c>
      <c r="R48">
        <v>46</v>
      </c>
      <c r="S48">
        <v>13</v>
      </c>
      <c r="T48">
        <v>1</v>
      </c>
      <c r="U48" t="s">
        <v>228</v>
      </c>
      <c r="V48">
        <f>VLOOKUP(S48,映射表!T:U,2,FALSE)</f>
        <v>16</v>
      </c>
      <c r="W48">
        <v>0</v>
      </c>
      <c r="X48" s="5">
        <v>0.6</v>
      </c>
      <c r="Y48" s="5">
        <v>0.45</v>
      </c>
      <c r="Z48" s="5">
        <v>0.45</v>
      </c>
      <c r="AA48" s="5">
        <v>0</v>
      </c>
      <c r="AB48" s="5">
        <v>1</v>
      </c>
      <c r="AC48" s="10">
        <f>INT(VLOOKUP($V48,映射表!$B:$C,2,FALSE)*VLOOKUP($U48,怪物属性偏向!$F:$J,3,FALSE)/100*X48*$AB48)</f>
        <v>509</v>
      </c>
      <c r="AD48" s="10">
        <f>INT(VLOOKUP($V48,映射表!$B:$C,2,FALSE)*VLOOKUP($U48,怪物属性偏向!$F:$J,4,FALSE)/100*Y48*$AB48)</f>
        <v>477</v>
      </c>
      <c r="AE48" s="10">
        <f>INT(VLOOKUP($V48,映射表!$B:$C,2,FALSE)*VLOOKUP($U48,怪物属性偏向!$F:$J,5,FALSE)/100*Z48*AB48)</f>
        <v>1019</v>
      </c>
      <c r="AF48" s="10">
        <f>INT(VLOOKUP($V48,映射表!$B:$D,3,FALSE)*AA48)</f>
        <v>0</v>
      </c>
    </row>
    <row r="49" spans="1:33" x14ac:dyDescent="0.15">
      <c r="A49">
        <f t="shared" si="28"/>
        <v>1000013</v>
      </c>
      <c r="B49">
        <f t="shared" si="0"/>
        <v>1000047</v>
      </c>
      <c r="C49">
        <f t="shared" si="1"/>
        <v>1000047</v>
      </c>
      <c r="D49" t="str">
        <f t="shared" si="5"/>
        <v>1000013s3</v>
      </c>
      <c r="E49" t="str">
        <f t="shared" si="47"/>
        <v>1000047:16:1</v>
      </c>
      <c r="F49">
        <f t="shared" si="19"/>
        <v>47</v>
      </c>
      <c r="G49">
        <f t="shared" ref="G49:G51" si="72">1000000+F49</f>
        <v>1000047</v>
      </c>
      <c r="H49">
        <f t="shared" si="9"/>
        <v>47</v>
      </c>
      <c r="I49" t="str">
        <f>VLOOKUP(U49,怪物属性偏向!F:G,2,FALSE)</f>
        <v>树妖</v>
      </c>
      <c r="J49">
        <f t="shared" ref="J49:J51" si="73">V49</f>
        <v>16</v>
      </c>
      <c r="K49">
        <f t="shared" ref="K49:K51" si="74">AC49</f>
        <v>509</v>
      </c>
      <c r="L49">
        <f t="shared" ref="L49:L51" si="75">AD49</f>
        <v>477</v>
      </c>
      <c r="M49">
        <f t="shared" ref="M49:M51" si="76">AE49</f>
        <v>1019</v>
      </c>
      <c r="N49">
        <f t="shared" ref="N49:N51" si="77">AF49</f>
        <v>0</v>
      </c>
      <c r="O49">
        <f t="shared" ref="O49:O51" si="78">G49</f>
        <v>1000047</v>
      </c>
      <c r="P49" t="str">
        <f t="shared" ref="P49:P51" si="79">U49</f>
        <v>树妖</v>
      </c>
      <c r="R49">
        <v>47</v>
      </c>
      <c r="S49">
        <v>13</v>
      </c>
      <c r="T49">
        <v>3</v>
      </c>
      <c r="U49" t="s">
        <v>228</v>
      </c>
      <c r="V49">
        <f>VLOOKUP(S49,映射表!T:U,2,FALSE)</f>
        <v>16</v>
      </c>
      <c r="W49">
        <v>1</v>
      </c>
      <c r="X49" s="5">
        <v>0.6</v>
      </c>
      <c r="Y49" s="5">
        <v>0.45</v>
      </c>
      <c r="Z49" s="5">
        <v>0.45</v>
      </c>
      <c r="AA49" s="5">
        <v>0</v>
      </c>
      <c r="AB49" s="5">
        <v>1</v>
      </c>
      <c r="AC49" s="10">
        <f>INT(VLOOKUP($V49,映射表!$B:$C,2,FALSE)*VLOOKUP($U49,怪物属性偏向!$F:$J,3,FALSE)/100*X49*$AB49)</f>
        <v>509</v>
      </c>
      <c r="AD49" s="10">
        <f>INT(VLOOKUP($V49,映射表!$B:$C,2,FALSE)*VLOOKUP($U49,怪物属性偏向!$F:$J,4,FALSE)/100*Y49*$AB49)</f>
        <v>477</v>
      </c>
      <c r="AE49" s="10">
        <f>INT(VLOOKUP($V49,映射表!$B:$C,2,FALSE)*VLOOKUP($U49,怪物属性偏向!$F:$J,5,FALSE)/100*Z49*AB49)</f>
        <v>1019</v>
      </c>
      <c r="AF49" s="10">
        <f>INT(VLOOKUP($V49,映射表!$B:$D,3,FALSE)*AA49)</f>
        <v>0</v>
      </c>
    </row>
    <row r="50" spans="1:33" x14ac:dyDescent="0.15">
      <c r="A50">
        <f t="shared" si="28"/>
        <v>1000013</v>
      </c>
      <c r="B50">
        <f t="shared" si="0"/>
        <v>1000047</v>
      </c>
      <c r="C50">
        <f t="shared" si="1"/>
        <v>1000047</v>
      </c>
      <c r="D50" t="str">
        <f t="shared" si="5"/>
        <v>1000013s5</v>
      </c>
      <c r="E50" t="str">
        <f t="shared" si="47"/>
        <v>1000048:16:1</v>
      </c>
      <c r="F50">
        <f t="shared" si="19"/>
        <v>48</v>
      </c>
      <c r="G50">
        <f t="shared" si="72"/>
        <v>1000048</v>
      </c>
      <c r="H50">
        <f t="shared" si="9"/>
        <v>48</v>
      </c>
      <c r="I50" t="str">
        <f>VLOOKUP(U50,怪物属性偏向!F:G,2,FALSE)</f>
        <v>食人花</v>
      </c>
      <c r="J50">
        <f t="shared" si="73"/>
        <v>16</v>
      </c>
      <c r="K50">
        <f t="shared" si="74"/>
        <v>764</v>
      </c>
      <c r="L50">
        <f t="shared" si="75"/>
        <v>382</v>
      </c>
      <c r="M50">
        <f t="shared" si="76"/>
        <v>642</v>
      </c>
      <c r="N50">
        <f t="shared" si="77"/>
        <v>0</v>
      </c>
      <c r="O50">
        <f t="shared" si="78"/>
        <v>1000048</v>
      </c>
      <c r="P50" t="str">
        <f t="shared" si="79"/>
        <v>食人花</v>
      </c>
      <c r="R50">
        <v>48</v>
      </c>
      <c r="S50">
        <v>13</v>
      </c>
      <c r="T50">
        <v>5</v>
      </c>
      <c r="U50" t="s">
        <v>292</v>
      </c>
      <c r="V50">
        <f>VLOOKUP(S50,映射表!T:U,2,FALSE)</f>
        <v>16</v>
      </c>
      <c r="W50">
        <v>0</v>
      </c>
      <c r="X50" s="5">
        <v>0.6</v>
      </c>
      <c r="Y50" s="5">
        <v>0.45</v>
      </c>
      <c r="Z50" s="5">
        <v>0.45</v>
      </c>
      <c r="AA50" s="5">
        <v>0</v>
      </c>
      <c r="AB50" s="5">
        <v>1</v>
      </c>
      <c r="AC50" s="10">
        <f>INT(VLOOKUP($V50,映射表!$B:$C,2,FALSE)*VLOOKUP($U50,怪物属性偏向!$F:$J,3,FALSE)/100*X50*$AB50)</f>
        <v>764</v>
      </c>
      <c r="AD50" s="10">
        <f>INT(VLOOKUP($V50,映射表!$B:$C,2,FALSE)*VLOOKUP($U50,怪物属性偏向!$F:$J,4,FALSE)/100*Y50*$AB50)</f>
        <v>382</v>
      </c>
      <c r="AE50" s="10">
        <f>INT(VLOOKUP($V50,映射表!$B:$C,2,FALSE)*VLOOKUP($U50,怪物属性偏向!$F:$J,5,FALSE)/100*Z50*AB50)</f>
        <v>642</v>
      </c>
      <c r="AF50" s="10">
        <f>INT(VLOOKUP($V50,映射表!$B:$D,3,FALSE)*AA50)</f>
        <v>0</v>
      </c>
    </row>
    <row r="51" spans="1:33" x14ac:dyDescent="0.15">
      <c r="A51">
        <f t="shared" si="28"/>
        <v>1000014</v>
      </c>
      <c r="B51">
        <f t="shared" si="0"/>
        <v>1000051</v>
      </c>
      <c r="C51" t="str">
        <f t="shared" si="1"/>
        <v/>
      </c>
      <c r="D51" t="str">
        <f t="shared" si="5"/>
        <v>1000014s1</v>
      </c>
      <c r="E51" t="str">
        <f t="shared" si="47"/>
        <v>1000049:18:1</v>
      </c>
      <c r="F51">
        <f t="shared" si="19"/>
        <v>49</v>
      </c>
      <c r="G51">
        <f t="shared" si="72"/>
        <v>1000049</v>
      </c>
      <c r="H51">
        <f t="shared" si="9"/>
        <v>49</v>
      </c>
      <c r="I51" t="str">
        <f>VLOOKUP(U51,怪物属性偏向!F:G,2,FALSE)</f>
        <v>小蘑菇</v>
      </c>
      <c r="J51">
        <f t="shared" si="73"/>
        <v>18</v>
      </c>
      <c r="K51">
        <f t="shared" si="74"/>
        <v>758</v>
      </c>
      <c r="L51">
        <f t="shared" si="75"/>
        <v>600</v>
      </c>
      <c r="M51">
        <f t="shared" si="76"/>
        <v>961</v>
      </c>
      <c r="N51">
        <f t="shared" si="77"/>
        <v>0</v>
      </c>
      <c r="O51">
        <f t="shared" si="78"/>
        <v>1000049</v>
      </c>
      <c r="P51" t="str">
        <f t="shared" si="79"/>
        <v>小蘑菇</v>
      </c>
      <c r="R51">
        <v>49</v>
      </c>
      <c r="S51">
        <v>14</v>
      </c>
      <c r="T51">
        <v>1</v>
      </c>
      <c r="U51" t="s">
        <v>291</v>
      </c>
      <c r="V51">
        <f>VLOOKUP(S51,映射表!T:U,2,FALSE)</f>
        <v>18</v>
      </c>
      <c r="W51">
        <v>0</v>
      </c>
      <c r="X51" s="5">
        <v>0.6</v>
      </c>
      <c r="Y51" s="5">
        <v>0.47499999999999998</v>
      </c>
      <c r="Z51" s="5">
        <v>0.47499999999999998</v>
      </c>
      <c r="AA51" s="5">
        <v>0</v>
      </c>
      <c r="AB51" s="5">
        <v>1</v>
      </c>
      <c r="AC51" s="10">
        <f>INT(VLOOKUP($V51,映射表!$B:$C,2,FALSE)*VLOOKUP($U51,怪物属性偏向!$F:$J,3,FALSE)/100*X51*$AB51)</f>
        <v>758</v>
      </c>
      <c r="AD51" s="10">
        <f>INT(VLOOKUP($V51,映射表!$B:$C,2,FALSE)*VLOOKUP($U51,怪物属性偏向!$F:$J,4,FALSE)/100*Y51*$AB51)</f>
        <v>600</v>
      </c>
      <c r="AE51" s="10">
        <f>INT(VLOOKUP($V51,映射表!$B:$C,2,FALSE)*VLOOKUP($U51,怪物属性偏向!$F:$J,5,FALSE)/100*Z51*AB51)</f>
        <v>961</v>
      </c>
      <c r="AF51" s="10">
        <f>INT(VLOOKUP($V51,映射表!$B:$D,3,FALSE)*AA51)</f>
        <v>0</v>
      </c>
    </row>
    <row r="52" spans="1:33" x14ac:dyDescent="0.15">
      <c r="A52">
        <f t="shared" si="28"/>
        <v>1000014</v>
      </c>
      <c r="B52">
        <f t="shared" si="0"/>
        <v>1000051</v>
      </c>
      <c r="C52" t="str">
        <f t="shared" si="1"/>
        <v/>
      </c>
      <c r="D52" t="str">
        <f t="shared" si="5"/>
        <v>1000014s3</v>
      </c>
      <c r="E52" t="str">
        <f t="shared" si="47"/>
        <v>1000050:18:1</v>
      </c>
      <c r="F52">
        <f t="shared" si="19"/>
        <v>50</v>
      </c>
      <c r="G52">
        <f t="shared" ref="G52:G53" si="80">1000000+F52</f>
        <v>1000050</v>
      </c>
      <c r="H52">
        <f t="shared" si="9"/>
        <v>50</v>
      </c>
      <c r="I52" t="str">
        <f>VLOOKUP(U52,怪物属性偏向!F:G,2,FALSE)</f>
        <v>小蘑菇</v>
      </c>
      <c r="J52">
        <f t="shared" ref="J52:J53" si="81">V52</f>
        <v>18</v>
      </c>
      <c r="K52">
        <f t="shared" ref="K52:K53" si="82">AC52</f>
        <v>758</v>
      </c>
      <c r="L52">
        <f t="shared" ref="L52:L53" si="83">AD52</f>
        <v>600</v>
      </c>
      <c r="M52">
        <f t="shared" ref="M52:M53" si="84">AE52</f>
        <v>961</v>
      </c>
      <c r="N52">
        <f t="shared" ref="N52:N53" si="85">AF52</f>
        <v>0</v>
      </c>
      <c r="O52">
        <f t="shared" ref="O52:O53" si="86">G52</f>
        <v>1000050</v>
      </c>
      <c r="P52" t="str">
        <f t="shared" ref="P52:P53" si="87">U52</f>
        <v>小蘑菇</v>
      </c>
      <c r="R52">
        <v>50</v>
      </c>
      <c r="S52">
        <v>14</v>
      </c>
      <c r="T52">
        <v>3</v>
      </c>
      <c r="U52" t="s">
        <v>291</v>
      </c>
      <c r="V52">
        <f>VLOOKUP(S52,映射表!T:U,2,FALSE)</f>
        <v>18</v>
      </c>
      <c r="W52">
        <v>0</v>
      </c>
      <c r="X52" s="5">
        <v>0.6</v>
      </c>
      <c r="Y52" s="5">
        <v>0.47499999999999998</v>
      </c>
      <c r="Z52" s="5">
        <v>0.47499999999999998</v>
      </c>
      <c r="AA52" s="5">
        <v>0</v>
      </c>
      <c r="AB52" s="5">
        <v>1</v>
      </c>
      <c r="AC52" s="10">
        <f>INT(VLOOKUP($V52,映射表!$B:$C,2,FALSE)*VLOOKUP($U52,怪物属性偏向!$F:$J,3,FALSE)/100*X52*$AB52)</f>
        <v>758</v>
      </c>
      <c r="AD52" s="10">
        <f>INT(VLOOKUP($V52,映射表!$B:$C,2,FALSE)*VLOOKUP($U52,怪物属性偏向!$F:$J,4,FALSE)/100*Y52*$AB52)</f>
        <v>600</v>
      </c>
      <c r="AE52" s="10">
        <f>INT(VLOOKUP($V52,映射表!$B:$C,2,FALSE)*VLOOKUP($U52,怪物属性偏向!$F:$J,5,FALSE)/100*Z52*AB52)</f>
        <v>961</v>
      </c>
      <c r="AF52" s="10">
        <f>INT(VLOOKUP($V52,映射表!$B:$D,3,FALSE)*AA52)</f>
        <v>0</v>
      </c>
    </row>
    <row r="53" spans="1:33" x14ac:dyDescent="0.15">
      <c r="A53">
        <f t="shared" si="28"/>
        <v>1000014</v>
      </c>
      <c r="B53">
        <f t="shared" si="0"/>
        <v>1000051</v>
      </c>
      <c r="C53">
        <f t="shared" si="1"/>
        <v>1000051</v>
      </c>
      <c r="D53" t="str">
        <f t="shared" si="5"/>
        <v>1000014s5</v>
      </c>
      <c r="E53" t="str">
        <f t="shared" si="47"/>
        <v>1000051:18:1</v>
      </c>
      <c r="F53">
        <f t="shared" si="19"/>
        <v>51</v>
      </c>
      <c r="G53">
        <f t="shared" si="80"/>
        <v>1000051</v>
      </c>
      <c r="H53">
        <f t="shared" si="9"/>
        <v>51</v>
      </c>
      <c r="I53" t="str">
        <f>VLOOKUP(U53,怪物属性偏向!F:G,2,FALSE)</f>
        <v>甲虫精</v>
      </c>
      <c r="J53">
        <f t="shared" si="81"/>
        <v>18</v>
      </c>
      <c r="K53">
        <f t="shared" si="82"/>
        <v>644</v>
      </c>
      <c r="L53">
        <f t="shared" si="83"/>
        <v>600</v>
      </c>
      <c r="M53">
        <f t="shared" si="84"/>
        <v>2490</v>
      </c>
      <c r="N53">
        <f t="shared" si="85"/>
        <v>0</v>
      </c>
      <c r="O53">
        <f t="shared" si="86"/>
        <v>1000051</v>
      </c>
      <c r="P53" t="str">
        <f t="shared" si="87"/>
        <v>甲虫精</v>
      </c>
      <c r="R53">
        <v>51</v>
      </c>
      <c r="S53">
        <v>14</v>
      </c>
      <c r="T53">
        <v>5</v>
      </c>
      <c r="U53" t="s">
        <v>231</v>
      </c>
      <c r="V53">
        <f>VLOOKUP(S53,映射表!T:U,2,FALSE)</f>
        <v>18</v>
      </c>
      <c r="W53">
        <v>1</v>
      </c>
      <c r="X53" s="5">
        <v>0.6</v>
      </c>
      <c r="Y53" s="5">
        <v>0.47499999999999998</v>
      </c>
      <c r="Z53" s="5">
        <v>1</v>
      </c>
      <c r="AA53" s="5">
        <v>0</v>
      </c>
      <c r="AB53" s="5">
        <v>1</v>
      </c>
      <c r="AC53" s="10">
        <f>INT(VLOOKUP($V53,映射表!$B:$C,2,FALSE)*VLOOKUP($U53,怪物属性偏向!$F:$J,3,FALSE)/100*X53*$AB53)</f>
        <v>644</v>
      </c>
      <c r="AD53" s="10">
        <f>INT(VLOOKUP($V53,映射表!$B:$C,2,FALSE)*VLOOKUP($U53,怪物属性偏向!$F:$J,4,FALSE)/100*Y53*$AB53)</f>
        <v>600</v>
      </c>
      <c r="AE53" s="10">
        <f>INT(VLOOKUP($V53,映射表!$B:$C,2,FALSE)*VLOOKUP($U53,怪物属性偏向!$F:$J,5,FALSE)/100*Z53*AB53)</f>
        <v>2490</v>
      </c>
      <c r="AF53" s="10">
        <f>INT(VLOOKUP($V53,映射表!$B:$D,3,FALSE)*AA53)</f>
        <v>0</v>
      </c>
    </row>
    <row r="54" spans="1:33" x14ac:dyDescent="0.15">
      <c r="A54">
        <f t="shared" ref="A54:A56" si="88">1000000+S54</f>
        <v>1000014</v>
      </c>
      <c r="B54">
        <f t="shared" si="0"/>
        <v>1000051</v>
      </c>
      <c r="C54">
        <f t="shared" si="1"/>
        <v>1000051</v>
      </c>
      <c r="D54" t="str">
        <f t="shared" si="5"/>
        <v>1000014s8</v>
      </c>
      <c r="E54" t="str">
        <f t="shared" ref="E54:E56" si="89">G54&amp;":"&amp;V54&amp;":"&amp;"1"</f>
        <v>1000052:18:1</v>
      </c>
      <c r="F54">
        <f t="shared" ref="F54:F56" si="90">H54</f>
        <v>52</v>
      </c>
      <c r="G54">
        <f t="shared" ref="G54:G56" si="91">1000000+F54</f>
        <v>1000052</v>
      </c>
      <c r="H54">
        <f t="shared" ref="H54:H56" si="92">R54</f>
        <v>52</v>
      </c>
      <c r="I54" t="str">
        <f>VLOOKUP(U54,怪物属性偏向!F:G,2,FALSE)</f>
        <v>小蘑菇</v>
      </c>
      <c r="J54">
        <f t="shared" ref="J54:J56" si="93">V54</f>
        <v>18</v>
      </c>
      <c r="K54">
        <f t="shared" ref="K54:K56" si="94">AC54</f>
        <v>758</v>
      </c>
      <c r="L54">
        <f t="shared" ref="L54:L56" si="95">AD54</f>
        <v>600</v>
      </c>
      <c r="M54">
        <f t="shared" ref="M54:M56" si="96">AE54</f>
        <v>961</v>
      </c>
      <c r="N54">
        <f t="shared" ref="N54:N56" si="97">AF54</f>
        <v>0</v>
      </c>
      <c r="O54">
        <f t="shared" ref="O54:O56" si="98">G54</f>
        <v>1000052</v>
      </c>
      <c r="P54" t="str">
        <f t="shared" ref="P54:P56" si="99">U54</f>
        <v>小蘑菇</v>
      </c>
      <c r="R54">
        <v>52</v>
      </c>
      <c r="S54">
        <v>14</v>
      </c>
      <c r="T54">
        <v>8</v>
      </c>
      <c r="U54" t="s">
        <v>291</v>
      </c>
      <c r="V54">
        <f>VLOOKUP(S54,映射表!T:U,2,FALSE)</f>
        <v>18</v>
      </c>
      <c r="W54">
        <v>0</v>
      </c>
      <c r="X54" s="5">
        <v>0.6</v>
      </c>
      <c r="Y54" s="5">
        <v>0.47499999999999998</v>
      </c>
      <c r="Z54" s="5">
        <v>0.47499999999999998</v>
      </c>
      <c r="AA54" s="5">
        <v>0</v>
      </c>
      <c r="AB54" s="5">
        <v>1</v>
      </c>
      <c r="AC54" s="10">
        <f>INT(VLOOKUP($V54,映射表!$B:$C,2,FALSE)*VLOOKUP($U54,怪物属性偏向!$F:$J,3,FALSE)/100*X54*$AB54)</f>
        <v>758</v>
      </c>
      <c r="AD54" s="10">
        <f>INT(VLOOKUP($V54,映射表!$B:$C,2,FALSE)*VLOOKUP($U54,怪物属性偏向!$F:$J,4,FALSE)/100*Y54*$AB54)</f>
        <v>600</v>
      </c>
      <c r="AE54" s="10">
        <f>INT(VLOOKUP($V54,映射表!$B:$C,2,FALSE)*VLOOKUP($U54,怪物属性偏向!$F:$J,5,FALSE)/100*Z54*AB54)</f>
        <v>961</v>
      </c>
      <c r="AF54" s="10">
        <f>INT(VLOOKUP($V54,映射表!$B:$D,3,FALSE)*AA54)</f>
        <v>0</v>
      </c>
    </row>
    <row r="55" spans="1:33" x14ac:dyDescent="0.15">
      <c r="A55">
        <f t="shared" si="88"/>
        <v>1000015</v>
      </c>
      <c r="B55">
        <f t="shared" si="0"/>
        <v>1000054</v>
      </c>
      <c r="C55" t="str">
        <f t="shared" si="1"/>
        <v/>
      </c>
      <c r="D55" t="str">
        <f t="shared" si="5"/>
        <v>1000015s3</v>
      </c>
      <c r="E55" t="str">
        <f t="shared" si="89"/>
        <v>1000053:22:1</v>
      </c>
      <c r="F55">
        <f t="shared" si="90"/>
        <v>53</v>
      </c>
      <c r="G55">
        <f t="shared" si="91"/>
        <v>1000053</v>
      </c>
      <c r="H55">
        <f t="shared" si="92"/>
        <v>53</v>
      </c>
      <c r="I55" t="str">
        <f>VLOOKUP(U55,怪物属性偏向!F:G,2,FALSE)</f>
        <v>树妖</v>
      </c>
      <c r="J55">
        <f t="shared" si="93"/>
        <v>22</v>
      </c>
      <c r="K55">
        <f t="shared" si="94"/>
        <v>847</v>
      </c>
      <c r="L55">
        <f t="shared" si="95"/>
        <v>882</v>
      </c>
      <c r="M55">
        <f t="shared" si="96"/>
        <v>1882</v>
      </c>
      <c r="N55">
        <f t="shared" si="97"/>
        <v>0</v>
      </c>
      <c r="O55">
        <f t="shared" si="98"/>
        <v>1000053</v>
      </c>
      <c r="P55" t="str">
        <f t="shared" si="99"/>
        <v>树妖</v>
      </c>
      <c r="R55">
        <v>53</v>
      </c>
      <c r="S55">
        <v>15</v>
      </c>
      <c r="T55">
        <v>3</v>
      </c>
      <c r="U55" t="s">
        <v>228</v>
      </c>
      <c r="V55">
        <f>VLOOKUP(S55,映射表!T:U,2,FALSE)</f>
        <v>22</v>
      </c>
      <c r="W55">
        <v>0</v>
      </c>
      <c r="X55" s="5">
        <v>0.6</v>
      </c>
      <c r="Y55" s="5">
        <v>0.5</v>
      </c>
      <c r="Z55" s="5">
        <v>0.5</v>
      </c>
      <c r="AA55" s="5">
        <v>0</v>
      </c>
      <c r="AB55" s="5">
        <v>1</v>
      </c>
      <c r="AC55" s="10">
        <f>INT(VLOOKUP($V55,映射表!$B:$C,2,FALSE)*VLOOKUP($U55,怪物属性偏向!$F:$J,3,FALSE)/100*X55*$AB55)</f>
        <v>847</v>
      </c>
      <c r="AD55" s="10">
        <f>INT(VLOOKUP($V55,映射表!$B:$C,2,FALSE)*VLOOKUP($U55,怪物属性偏向!$F:$J,4,FALSE)/100*Y55*$AB55)</f>
        <v>882</v>
      </c>
      <c r="AE55" s="10">
        <f>INT(VLOOKUP($V55,映射表!$B:$C,2,FALSE)*VLOOKUP($U55,怪物属性偏向!$F:$J,5,FALSE)/100*Z55*AB55)</f>
        <v>1882</v>
      </c>
      <c r="AF55" s="10">
        <f>INT(VLOOKUP($V55,映射表!$B:$D,3,FALSE)*AA55)</f>
        <v>0</v>
      </c>
    </row>
    <row r="56" spans="1:33" x14ac:dyDescent="0.15">
      <c r="A56">
        <f t="shared" si="88"/>
        <v>1000015</v>
      </c>
      <c r="B56">
        <f t="shared" si="0"/>
        <v>1000054</v>
      </c>
      <c r="C56">
        <f t="shared" si="1"/>
        <v>1000054</v>
      </c>
      <c r="D56" t="str">
        <f t="shared" si="5"/>
        <v>1000015s1</v>
      </c>
      <c r="E56" t="str">
        <f t="shared" si="89"/>
        <v>1000054:22:1</v>
      </c>
      <c r="F56">
        <f t="shared" si="90"/>
        <v>54</v>
      </c>
      <c r="G56">
        <f t="shared" si="91"/>
        <v>1000054</v>
      </c>
      <c r="H56">
        <f t="shared" si="92"/>
        <v>54</v>
      </c>
      <c r="I56" t="str">
        <f>VLOOKUP(U56,怪物属性偏向!F:G,2,FALSE)</f>
        <v>树妖</v>
      </c>
      <c r="J56">
        <f t="shared" si="93"/>
        <v>22</v>
      </c>
      <c r="K56">
        <f t="shared" si="94"/>
        <v>847</v>
      </c>
      <c r="L56">
        <f t="shared" si="95"/>
        <v>882</v>
      </c>
      <c r="M56">
        <f t="shared" si="96"/>
        <v>1882</v>
      </c>
      <c r="N56">
        <f t="shared" si="97"/>
        <v>0</v>
      </c>
      <c r="O56">
        <f t="shared" si="98"/>
        <v>1000054</v>
      </c>
      <c r="P56" t="str">
        <f t="shared" si="99"/>
        <v>树妖</v>
      </c>
      <c r="R56">
        <v>54</v>
      </c>
      <c r="S56">
        <v>15</v>
      </c>
      <c r="T56">
        <v>1</v>
      </c>
      <c r="U56" t="s">
        <v>228</v>
      </c>
      <c r="V56">
        <f>VLOOKUP(S56,映射表!T:U,2,FALSE)</f>
        <v>22</v>
      </c>
      <c r="W56">
        <v>1</v>
      </c>
      <c r="X56" s="5">
        <v>0.6</v>
      </c>
      <c r="Y56" s="5">
        <v>0.5</v>
      </c>
      <c r="Z56" s="5">
        <v>0.5</v>
      </c>
      <c r="AA56" s="5">
        <v>0</v>
      </c>
      <c r="AB56" s="5">
        <v>1</v>
      </c>
      <c r="AC56" s="10">
        <f>INT(VLOOKUP($V56,映射表!$B:$C,2,FALSE)*VLOOKUP($U56,怪物属性偏向!$F:$J,3,FALSE)/100*X56*$AB56)</f>
        <v>847</v>
      </c>
      <c r="AD56" s="10">
        <f>INT(VLOOKUP($V56,映射表!$B:$C,2,FALSE)*VLOOKUP($U56,怪物属性偏向!$F:$J,4,FALSE)/100*Y56*$AB56)</f>
        <v>882</v>
      </c>
      <c r="AE56" s="10">
        <f>INT(VLOOKUP($V56,映射表!$B:$C,2,FALSE)*VLOOKUP($U56,怪物属性偏向!$F:$J,5,FALSE)/100*Z56*AB56)</f>
        <v>1882</v>
      </c>
      <c r="AF56" s="10">
        <f>INT(VLOOKUP($V56,映射表!$B:$D,3,FALSE)*AA56)</f>
        <v>0</v>
      </c>
    </row>
    <row r="57" spans="1:33" x14ac:dyDescent="0.15">
      <c r="A57">
        <f t="shared" ref="A57" si="100">1000000+S57</f>
        <v>1000015</v>
      </c>
      <c r="B57">
        <f t="shared" si="0"/>
        <v>1000054</v>
      </c>
      <c r="C57">
        <f t="shared" si="1"/>
        <v>1000054</v>
      </c>
      <c r="D57" t="str">
        <f t="shared" si="5"/>
        <v>1000015s2</v>
      </c>
      <c r="E57" t="str">
        <f t="shared" ref="E57" si="101">G57&amp;":"&amp;V57&amp;":"&amp;"1"</f>
        <v>1000055:22:1</v>
      </c>
      <c r="F57">
        <f t="shared" ref="F57" si="102">H57</f>
        <v>55</v>
      </c>
      <c r="G57">
        <f t="shared" ref="G57" si="103">1000000+F57</f>
        <v>1000055</v>
      </c>
      <c r="H57">
        <f t="shared" ref="H57" si="104">R57</f>
        <v>55</v>
      </c>
      <c r="I57" t="str">
        <f>VLOOKUP(U57,怪物属性偏向!F:G,2,FALSE)</f>
        <v>树妖</v>
      </c>
      <c r="J57">
        <f t="shared" ref="J57" si="105">V57</f>
        <v>22</v>
      </c>
      <c r="K57">
        <f t="shared" ref="K57" si="106">AC57</f>
        <v>847</v>
      </c>
      <c r="L57">
        <f t="shared" ref="L57" si="107">AD57</f>
        <v>882</v>
      </c>
      <c r="M57">
        <f t="shared" ref="M57" si="108">AE57</f>
        <v>1882</v>
      </c>
      <c r="N57">
        <f t="shared" ref="N57" si="109">AF57</f>
        <v>0</v>
      </c>
      <c r="O57">
        <f t="shared" ref="O57" si="110">G57</f>
        <v>1000055</v>
      </c>
      <c r="P57" t="str">
        <f t="shared" ref="P57" si="111">U57</f>
        <v>树妖</v>
      </c>
      <c r="R57">
        <v>55</v>
      </c>
      <c r="S57">
        <v>15</v>
      </c>
      <c r="T57">
        <v>2</v>
      </c>
      <c r="U57" t="s">
        <v>228</v>
      </c>
      <c r="V57">
        <f>VLOOKUP(S57,映射表!T:U,2,FALSE)</f>
        <v>22</v>
      </c>
      <c r="W57">
        <v>0</v>
      </c>
      <c r="X57" s="5">
        <v>0.6</v>
      </c>
      <c r="Y57" s="5">
        <v>0.5</v>
      </c>
      <c r="Z57" s="5">
        <v>0.5</v>
      </c>
      <c r="AA57" s="5">
        <v>0</v>
      </c>
      <c r="AB57" s="5">
        <v>1</v>
      </c>
      <c r="AC57" s="10">
        <f>INT(VLOOKUP($V57,映射表!$B:$C,2,FALSE)*VLOOKUP($U57,怪物属性偏向!$F:$J,3,FALSE)/100*X57*$AB57)</f>
        <v>847</v>
      </c>
      <c r="AD57" s="10">
        <f>INT(VLOOKUP($V57,映射表!$B:$C,2,FALSE)*VLOOKUP($U57,怪物属性偏向!$F:$J,4,FALSE)/100*Y57*$AB57)</f>
        <v>882</v>
      </c>
      <c r="AE57" s="10">
        <f>INT(VLOOKUP($V57,映射表!$B:$C,2,FALSE)*VLOOKUP($U57,怪物属性偏向!$F:$J,5,FALSE)/100*Z57*AB57)</f>
        <v>1882</v>
      </c>
      <c r="AF57" s="10">
        <f>INT(VLOOKUP($V57,映射表!$B:$D,3,FALSE)*AA57)</f>
        <v>0</v>
      </c>
    </row>
    <row r="58" spans="1:33" x14ac:dyDescent="0.15">
      <c r="A58">
        <f t="shared" ref="A58:A59" si="112">1000000+S58</f>
        <v>1000015</v>
      </c>
      <c r="B58">
        <f t="shared" si="0"/>
        <v>1000054</v>
      </c>
      <c r="C58">
        <f t="shared" si="1"/>
        <v>1000054</v>
      </c>
      <c r="D58" t="str">
        <f t="shared" si="5"/>
        <v>1000015s8</v>
      </c>
      <c r="E58" t="str">
        <f t="shared" ref="E58:E59" si="113">G58&amp;":"&amp;V58&amp;":"&amp;"1"</f>
        <v>1000056:22:1</v>
      </c>
      <c r="F58">
        <f t="shared" ref="F58:F59" si="114">H58</f>
        <v>56</v>
      </c>
      <c r="G58">
        <f t="shared" ref="G58:G59" si="115">1000000+F58</f>
        <v>1000056</v>
      </c>
      <c r="H58">
        <f t="shared" ref="H58:H59" si="116">R58</f>
        <v>56</v>
      </c>
      <c r="I58" t="str">
        <f>VLOOKUP(U58,怪物属性偏向!F:G,2,FALSE)</f>
        <v>小恶魔</v>
      </c>
      <c r="J58">
        <f t="shared" ref="J58:J59" si="117">V58</f>
        <v>22</v>
      </c>
      <c r="K58">
        <f t="shared" ref="K58:K59" si="118">AC58</f>
        <v>1006</v>
      </c>
      <c r="L58">
        <f t="shared" ref="L58:L59" si="119">AD58</f>
        <v>882</v>
      </c>
      <c r="M58">
        <f t="shared" ref="M58:M59" si="120">AE58</f>
        <v>3012</v>
      </c>
      <c r="N58">
        <f t="shared" ref="N58:N59" si="121">AF58</f>
        <v>0</v>
      </c>
      <c r="O58">
        <f t="shared" ref="O58:O59" si="122">G58</f>
        <v>1000056</v>
      </c>
      <c r="P58" t="str">
        <f t="shared" ref="P58:P59" si="123">U58</f>
        <v>小恶魔</v>
      </c>
      <c r="R58">
        <v>56</v>
      </c>
      <c r="S58">
        <v>15</v>
      </c>
      <c r="T58">
        <v>8</v>
      </c>
      <c r="U58" t="s">
        <v>558</v>
      </c>
      <c r="V58">
        <f>VLOOKUP(S58,映射表!T:U,2,FALSE)</f>
        <v>22</v>
      </c>
      <c r="W58">
        <v>0</v>
      </c>
      <c r="X58" s="5">
        <v>0.6</v>
      </c>
      <c r="Y58" s="5">
        <v>0.5</v>
      </c>
      <c r="Z58" s="5">
        <v>1</v>
      </c>
      <c r="AA58" s="5">
        <v>0</v>
      </c>
      <c r="AB58" s="5">
        <v>1</v>
      </c>
      <c r="AC58" s="10">
        <f>INT(VLOOKUP($V58,映射表!$B:$C,2,FALSE)*VLOOKUP($U58,怪物属性偏向!$F:$J,3,FALSE)/100*X58*$AB58)</f>
        <v>1006</v>
      </c>
      <c r="AD58" s="10">
        <f>INT(VLOOKUP($V58,映射表!$B:$C,2,FALSE)*VLOOKUP($U58,怪物属性偏向!$F:$J,4,FALSE)/100*Y58*$AB58)</f>
        <v>882</v>
      </c>
      <c r="AE58" s="10">
        <f>INT(VLOOKUP($V58,映射表!$B:$C,2,FALSE)*VLOOKUP($U58,怪物属性偏向!$F:$J,5,FALSE)/100*Z58*AB58)</f>
        <v>3012</v>
      </c>
      <c r="AF58" s="10">
        <f>INT(VLOOKUP($V58,映射表!$B:$D,3,FALSE)*AA58)</f>
        <v>0</v>
      </c>
    </row>
    <row r="59" spans="1:33" s="30" customFormat="1" x14ac:dyDescent="0.15">
      <c r="A59" s="30">
        <f t="shared" si="112"/>
        <v>1000016</v>
      </c>
      <c r="B59">
        <f t="shared" si="0"/>
        <v>1000057</v>
      </c>
      <c r="C59">
        <f t="shared" si="1"/>
        <v>1000057</v>
      </c>
      <c r="D59" s="30" t="str">
        <f t="shared" ref="D59:D66" si="124">A59&amp;"s"&amp;T59</f>
        <v>1000016s1</v>
      </c>
      <c r="E59" s="30" t="str">
        <f t="shared" si="113"/>
        <v>1000057:24:1</v>
      </c>
      <c r="F59" s="30">
        <f t="shared" si="114"/>
        <v>57</v>
      </c>
      <c r="G59" s="30">
        <f t="shared" si="115"/>
        <v>1000057</v>
      </c>
      <c r="H59" s="30">
        <f t="shared" si="116"/>
        <v>57</v>
      </c>
      <c r="I59" s="30" t="str">
        <f>VLOOKUP(U59,怪物属性偏向!F:G,2,FALSE)</f>
        <v>树妖</v>
      </c>
      <c r="J59" s="30">
        <f t="shared" si="117"/>
        <v>24</v>
      </c>
      <c r="K59" s="30">
        <f t="shared" si="118"/>
        <v>994</v>
      </c>
      <c r="L59" s="30">
        <f t="shared" si="119"/>
        <v>1088</v>
      </c>
      <c r="M59" s="30">
        <f t="shared" si="120"/>
        <v>2321</v>
      </c>
      <c r="N59" s="30">
        <f t="shared" si="121"/>
        <v>0</v>
      </c>
      <c r="O59" s="30">
        <f t="shared" si="122"/>
        <v>1000057</v>
      </c>
      <c r="P59" s="30" t="str">
        <f t="shared" si="123"/>
        <v>树妖</v>
      </c>
      <c r="R59">
        <v>57</v>
      </c>
      <c r="S59" s="30">
        <v>16</v>
      </c>
      <c r="T59" s="30">
        <v>1</v>
      </c>
      <c r="U59" s="30" t="s">
        <v>227</v>
      </c>
      <c r="V59" s="30">
        <f>VLOOKUP(S59,映射表!T:U,2,FALSE)</f>
        <v>24</v>
      </c>
      <c r="W59" s="30">
        <v>1</v>
      </c>
      <c r="X59" s="5">
        <v>0.6</v>
      </c>
      <c r="Y59" s="5">
        <v>0.52500000000000002</v>
      </c>
      <c r="Z59" s="5">
        <v>0.52500000000000002</v>
      </c>
      <c r="AA59" s="31">
        <v>0</v>
      </c>
      <c r="AB59" s="5">
        <v>1</v>
      </c>
      <c r="AC59" s="30">
        <f>INT(VLOOKUP($V59,映射表!$B:$C,2,FALSE)*VLOOKUP($U59,怪物属性偏向!$F:$J,3,FALSE)/100*X59*$AB59)</f>
        <v>994</v>
      </c>
      <c r="AD59" s="30">
        <f>INT(VLOOKUP($V59,映射表!$B:$C,2,FALSE)*VLOOKUP($U59,怪物属性偏向!$F:$J,4,FALSE)/100*Y59*$AB59)</f>
        <v>1088</v>
      </c>
      <c r="AE59" s="30">
        <f>INT(VLOOKUP($V59,映射表!$B:$C,2,FALSE)*VLOOKUP($U59,怪物属性偏向!$F:$J,5,FALSE)/100*Z59*AB59)</f>
        <v>2321</v>
      </c>
      <c r="AF59" s="30">
        <f>INT(VLOOKUP($V59,映射表!$B:$D,3,FALSE)*AA59)</f>
        <v>0</v>
      </c>
      <c r="AG59" s="30">
        <v>1</v>
      </c>
    </row>
    <row r="60" spans="1:33" x14ac:dyDescent="0.15">
      <c r="A60">
        <f t="shared" ref="A60:A66" si="125">1000000+S60</f>
        <v>1000016</v>
      </c>
      <c r="B60">
        <f t="shared" si="0"/>
        <v>1000057</v>
      </c>
      <c r="C60">
        <f t="shared" si="1"/>
        <v>1000057</v>
      </c>
      <c r="D60" t="str">
        <f t="shared" si="124"/>
        <v>1000016s3</v>
      </c>
      <c r="E60" t="str">
        <f t="shared" ref="E60:E66" si="126">G60&amp;":"&amp;V60&amp;":"&amp;"1"</f>
        <v>1000058:24:1</v>
      </c>
      <c r="F60">
        <f t="shared" ref="F60:F66" si="127">H60</f>
        <v>58</v>
      </c>
      <c r="G60">
        <f t="shared" ref="G60:G66" si="128">1000000+F60</f>
        <v>1000058</v>
      </c>
      <c r="H60">
        <f t="shared" ref="H60:H66" si="129">R60</f>
        <v>58</v>
      </c>
      <c r="I60" t="str">
        <f>VLOOKUP(U60,怪物属性偏向!F:G,2,FALSE)</f>
        <v>树妖</v>
      </c>
      <c r="J60">
        <f t="shared" ref="J60:J66" si="130">V60</f>
        <v>24</v>
      </c>
      <c r="K60">
        <f t="shared" ref="K60:K66" si="131">AC60</f>
        <v>994</v>
      </c>
      <c r="L60">
        <f t="shared" ref="L60:L66" si="132">AD60</f>
        <v>1088</v>
      </c>
      <c r="M60">
        <f t="shared" ref="M60:M66" si="133">AE60</f>
        <v>2321</v>
      </c>
      <c r="N60">
        <f t="shared" ref="N60:N66" si="134">AF60</f>
        <v>0</v>
      </c>
      <c r="O60">
        <f t="shared" ref="O60:O66" si="135">G60</f>
        <v>1000058</v>
      </c>
      <c r="P60" t="str">
        <f t="shared" ref="P60:P66" si="136">U60</f>
        <v>树妖</v>
      </c>
      <c r="R60">
        <v>58</v>
      </c>
      <c r="S60">
        <v>16</v>
      </c>
      <c r="T60">
        <v>3</v>
      </c>
      <c r="U60" t="s">
        <v>227</v>
      </c>
      <c r="V60">
        <f>VLOOKUP(S60,映射表!T:U,2,FALSE)</f>
        <v>24</v>
      </c>
      <c r="W60" s="30">
        <v>0</v>
      </c>
      <c r="X60" s="5">
        <v>0.6</v>
      </c>
      <c r="Y60" s="5">
        <v>0.52500000000000002</v>
      </c>
      <c r="Z60" s="5">
        <v>0.52500000000000002</v>
      </c>
      <c r="AA60" s="5">
        <v>0</v>
      </c>
      <c r="AB60" s="5">
        <v>1</v>
      </c>
      <c r="AC60" s="10">
        <f>INT(VLOOKUP($V60,映射表!$B:$C,2,FALSE)*VLOOKUP($U60,怪物属性偏向!$F:$J,3,FALSE)/100*X60*$AB60)</f>
        <v>994</v>
      </c>
      <c r="AD60" s="10">
        <f>INT(VLOOKUP($V60,映射表!$B:$C,2,FALSE)*VLOOKUP($U60,怪物属性偏向!$F:$J,4,FALSE)/100*Y60*$AB60)</f>
        <v>1088</v>
      </c>
      <c r="AE60" s="10">
        <f>INT(VLOOKUP($V60,映射表!$B:$C,2,FALSE)*VLOOKUP($U60,怪物属性偏向!$F:$J,5,FALSE)/100*Z60*AB60)</f>
        <v>2321</v>
      </c>
      <c r="AF60" s="10">
        <f>INT(VLOOKUP($V60,映射表!$B:$D,3,FALSE)*AA60)</f>
        <v>0</v>
      </c>
      <c r="AG60">
        <v>2</v>
      </c>
    </row>
    <row r="61" spans="1:33" x14ac:dyDescent="0.15">
      <c r="A61">
        <f t="shared" si="125"/>
        <v>1000016</v>
      </c>
      <c r="B61">
        <f t="shared" si="0"/>
        <v>1000057</v>
      </c>
      <c r="C61">
        <f t="shared" si="1"/>
        <v>1000057</v>
      </c>
      <c r="D61" t="str">
        <f t="shared" si="124"/>
        <v>1000016s5</v>
      </c>
      <c r="E61" t="str">
        <f t="shared" si="126"/>
        <v>1000059:24:1</v>
      </c>
      <c r="F61">
        <f t="shared" si="127"/>
        <v>59</v>
      </c>
      <c r="G61">
        <f t="shared" si="128"/>
        <v>1000059</v>
      </c>
      <c r="H61">
        <f t="shared" si="129"/>
        <v>59</v>
      </c>
      <c r="I61" t="str">
        <f>VLOOKUP(U61,怪物属性偏向!F:G,2,FALSE)</f>
        <v>大恶魔</v>
      </c>
      <c r="J61">
        <f t="shared" si="130"/>
        <v>24</v>
      </c>
      <c r="K61">
        <f t="shared" si="131"/>
        <v>1181</v>
      </c>
      <c r="L61">
        <f t="shared" si="132"/>
        <v>1088</v>
      </c>
      <c r="M61">
        <f t="shared" si="133"/>
        <v>3537</v>
      </c>
      <c r="N61">
        <f t="shared" si="134"/>
        <v>0</v>
      </c>
      <c r="O61">
        <f t="shared" si="135"/>
        <v>1000059</v>
      </c>
      <c r="P61" t="str">
        <f t="shared" si="136"/>
        <v>大恶魔</v>
      </c>
      <c r="R61">
        <v>59</v>
      </c>
      <c r="S61">
        <v>16</v>
      </c>
      <c r="T61">
        <v>5</v>
      </c>
      <c r="U61" t="s">
        <v>557</v>
      </c>
      <c r="V61">
        <f>VLOOKUP(S61,映射表!T:U,2,FALSE)</f>
        <v>24</v>
      </c>
      <c r="W61" s="30">
        <v>0</v>
      </c>
      <c r="X61" s="5">
        <v>0.6</v>
      </c>
      <c r="Y61" s="5">
        <v>0.52500000000000002</v>
      </c>
      <c r="Z61" s="5">
        <v>1</v>
      </c>
      <c r="AA61" s="5">
        <v>0</v>
      </c>
      <c r="AB61" s="5">
        <v>1</v>
      </c>
      <c r="AC61" s="10">
        <f>INT(VLOOKUP($V61,映射表!$B:$C,2,FALSE)*VLOOKUP($U61,怪物属性偏向!$F:$J,3,FALSE)/100*X61*$AB61)</f>
        <v>1181</v>
      </c>
      <c r="AD61" s="10">
        <f>INT(VLOOKUP($V61,映射表!$B:$C,2,FALSE)*VLOOKUP($U61,怪物属性偏向!$F:$J,4,FALSE)/100*Y61*$AB61)</f>
        <v>1088</v>
      </c>
      <c r="AE61" s="10">
        <f>INT(VLOOKUP($V61,映射表!$B:$C,2,FALSE)*VLOOKUP($U61,怪物属性偏向!$F:$J,5,FALSE)/100*Z61*AB61)</f>
        <v>3537</v>
      </c>
      <c r="AF61" s="10">
        <f>INT(VLOOKUP($V61,映射表!$B:$D,3,FALSE)*AA61)</f>
        <v>0</v>
      </c>
      <c r="AG61">
        <v>3</v>
      </c>
    </row>
    <row r="62" spans="1:33" x14ac:dyDescent="0.15">
      <c r="A62">
        <f t="shared" si="125"/>
        <v>1000016</v>
      </c>
      <c r="B62">
        <f t="shared" si="0"/>
        <v>1000057</v>
      </c>
      <c r="C62">
        <f t="shared" si="1"/>
        <v>1000057</v>
      </c>
      <c r="D62" t="str">
        <f t="shared" si="124"/>
        <v>1000016s7</v>
      </c>
      <c r="E62" t="str">
        <f t="shared" si="126"/>
        <v>1000060:24:1</v>
      </c>
      <c r="F62">
        <f t="shared" si="127"/>
        <v>60</v>
      </c>
      <c r="G62">
        <f t="shared" si="128"/>
        <v>1000060</v>
      </c>
      <c r="H62">
        <f t="shared" si="129"/>
        <v>60</v>
      </c>
      <c r="I62" t="str">
        <f>VLOOKUP(U62,怪物属性偏向!F:G,2,FALSE)</f>
        <v>食人花</v>
      </c>
      <c r="J62">
        <f t="shared" si="130"/>
        <v>24</v>
      </c>
      <c r="K62">
        <f t="shared" si="131"/>
        <v>1492</v>
      </c>
      <c r="L62">
        <f t="shared" si="132"/>
        <v>870</v>
      </c>
      <c r="M62">
        <f t="shared" si="133"/>
        <v>1462</v>
      </c>
      <c r="N62">
        <f t="shared" si="134"/>
        <v>0</v>
      </c>
      <c r="O62">
        <f t="shared" si="135"/>
        <v>1000060</v>
      </c>
      <c r="P62" t="str">
        <f t="shared" si="136"/>
        <v>食人花</v>
      </c>
      <c r="R62">
        <v>60</v>
      </c>
      <c r="S62">
        <v>16</v>
      </c>
      <c r="T62">
        <v>7</v>
      </c>
      <c r="U62" t="s">
        <v>293</v>
      </c>
      <c r="V62">
        <f>VLOOKUP(S62,映射表!T:U,2,FALSE)</f>
        <v>24</v>
      </c>
      <c r="W62" s="30">
        <v>0</v>
      </c>
      <c r="X62" s="5">
        <v>0.6</v>
      </c>
      <c r="Y62" s="5">
        <v>0.52500000000000002</v>
      </c>
      <c r="Z62" s="5">
        <v>0.52500000000000002</v>
      </c>
      <c r="AA62" s="5">
        <v>0</v>
      </c>
      <c r="AB62" s="5">
        <v>1</v>
      </c>
      <c r="AC62" s="10">
        <f>INT(VLOOKUP($V62,映射表!$B:$C,2,FALSE)*VLOOKUP($U62,怪物属性偏向!$F:$J,3,FALSE)/100*X62*$AB62)</f>
        <v>1492</v>
      </c>
      <c r="AD62" s="10">
        <f>INT(VLOOKUP($V62,映射表!$B:$C,2,FALSE)*VLOOKUP($U62,怪物属性偏向!$F:$J,4,FALSE)/100*Y62*$AB62)</f>
        <v>870</v>
      </c>
      <c r="AE62" s="10">
        <f>INT(VLOOKUP($V62,映射表!$B:$C,2,FALSE)*VLOOKUP($U62,怪物属性偏向!$F:$J,5,FALSE)/100*Z62*AB62)</f>
        <v>1462</v>
      </c>
      <c r="AF62" s="10">
        <f>INT(VLOOKUP($V62,映射表!$B:$D,3,FALSE)*AA62)</f>
        <v>0</v>
      </c>
      <c r="AG62">
        <v>4</v>
      </c>
    </row>
    <row r="63" spans="1:33" x14ac:dyDescent="0.15">
      <c r="A63">
        <f t="shared" si="125"/>
        <v>1000016</v>
      </c>
      <c r="B63">
        <f t="shared" si="0"/>
        <v>1000057</v>
      </c>
      <c r="C63">
        <f t="shared" si="1"/>
        <v>1000057</v>
      </c>
      <c r="D63" t="str">
        <f t="shared" si="124"/>
        <v>1000016s9</v>
      </c>
      <c r="E63" t="str">
        <f t="shared" si="126"/>
        <v>1000061:24:1</v>
      </c>
      <c r="F63">
        <f t="shared" si="127"/>
        <v>61</v>
      </c>
      <c r="G63">
        <f t="shared" si="128"/>
        <v>1000061</v>
      </c>
      <c r="H63">
        <f t="shared" si="129"/>
        <v>61</v>
      </c>
      <c r="I63" t="str">
        <f>VLOOKUP(U63,怪物属性偏向!F:G,2,FALSE)</f>
        <v>小花精</v>
      </c>
      <c r="J63">
        <f t="shared" si="130"/>
        <v>24</v>
      </c>
      <c r="K63">
        <f t="shared" si="131"/>
        <v>1243</v>
      </c>
      <c r="L63">
        <f t="shared" si="132"/>
        <v>1088</v>
      </c>
      <c r="M63">
        <f t="shared" si="133"/>
        <v>1741</v>
      </c>
      <c r="N63">
        <f t="shared" si="134"/>
        <v>0</v>
      </c>
      <c r="O63">
        <f t="shared" si="135"/>
        <v>1000061</v>
      </c>
      <c r="P63" t="str">
        <f t="shared" si="136"/>
        <v>小花精</v>
      </c>
      <c r="R63">
        <v>61</v>
      </c>
      <c r="S63">
        <v>16</v>
      </c>
      <c r="T63">
        <v>9</v>
      </c>
      <c r="U63" t="s">
        <v>276</v>
      </c>
      <c r="V63">
        <f>VLOOKUP(S63,映射表!T:U,2,FALSE)</f>
        <v>24</v>
      </c>
      <c r="W63" s="30">
        <v>0</v>
      </c>
      <c r="X63" s="5">
        <v>0.6</v>
      </c>
      <c r="Y63" s="5">
        <v>0.52500000000000002</v>
      </c>
      <c r="Z63" s="5">
        <v>0.52500000000000002</v>
      </c>
      <c r="AA63" s="5">
        <v>0</v>
      </c>
      <c r="AB63" s="5">
        <v>1</v>
      </c>
      <c r="AC63" s="10">
        <f>INT(VLOOKUP($V63,映射表!$B:$C,2,FALSE)*VLOOKUP($U63,怪物属性偏向!$F:$J,3,FALSE)/100*X63*$AB63)</f>
        <v>1243</v>
      </c>
      <c r="AD63" s="10">
        <f>INT(VLOOKUP($V63,映射表!$B:$C,2,FALSE)*VLOOKUP($U63,怪物属性偏向!$F:$J,4,FALSE)/100*Y63*$AB63)</f>
        <v>1088</v>
      </c>
      <c r="AE63" s="10">
        <f>INT(VLOOKUP($V63,映射表!$B:$C,2,FALSE)*VLOOKUP($U63,怪物属性偏向!$F:$J,5,FALSE)/100*Z63*AB63)</f>
        <v>1741</v>
      </c>
      <c r="AF63" s="10">
        <f>INT(VLOOKUP($V63,映射表!$B:$D,3,FALSE)*AA63)</f>
        <v>0</v>
      </c>
      <c r="AG63">
        <v>5</v>
      </c>
    </row>
    <row r="64" spans="1:33" x14ac:dyDescent="0.15">
      <c r="A64">
        <f t="shared" si="125"/>
        <v>1000017</v>
      </c>
      <c r="B64">
        <f t="shared" si="0"/>
        <v>1000062</v>
      </c>
      <c r="C64">
        <f t="shared" si="1"/>
        <v>1000062</v>
      </c>
      <c r="D64" t="str">
        <f t="shared" si="124"/>
        <v>1000017s1</v>
      </c>
      <c r="E64" t="str">
        <f t="shared" si="126"/>
        <v>1000062:30:1</v>
      </c>
      <c r="F64">
        <f t="shared" si="127"/>
        <v>62</v>
      </c>
      <c r="G64">
        <f t="shared" si="128"/>
        <v>1000062</v>
      </c>
      <c r="H64">
        <f t="shared" si="129"/>
        <v>62</v>
      </c>
      <c r="I64" t="str">
        <f>VLOOKUP(U64,怪物属性偏向!F:G,2,FALSE)</f>
        <v>甲虫精</v>
      </c>
      <c r="J64">
        <f t="shared" si="130"/>
        <v>30</v>
      </c>
      <c r="K64">
        <f t="shared" si="131"/>
        <v>1682</v>
      </c>
      <c r="L64">
        <f t="shared" si="132"/>
        <v>1814</v>
      </c>
      <c r="M64">
        <f t="shared" si="133"/>
        <v>3573</v>
      </c>
      <c r="N64">
        <f t="shared" si="134"/>
        <v>0</v>
      </c>
      <c r="O64">
        <f t="shared" si="135"/>
        <v>1000062</v>
      </c>
      <c r="P64" t="str">
        <f t="shared" si="136"/>
        <v>甲虫精</v>
      </c>
      <c r="R64">
        <v>62</v>
      </c>
      <c r="S64">
        <v>17</v>
      </c>
      <c r="T64">
        <v>1</v>
      </c>
      <c r="U64" t="s">
        <v>307</v>
      </c>
      <c r="V64">
        <f>VLOOKUP(S64,映射表!T:U,2,FALSE)</f>
        <v>30</v>
      </c>
      <c r="W64" s="30">
        <v>1</v>
      </c>
      <c r="X64" s="5">
        <v>0.6</v>
      </c>
      <c r="Y64" s="5">
        <v>0.55000000000000004</v>
      </c>
      <c r="Z64" s="5">
        <v>0.55000000000000004</v>
      </c>
      <c r="AA64" s="5">
        <v>0</v>
      </c>
      <c r="AB64" s="5">
        <v>1</v>
      </c>
      <c r="AC64" s="10">
        <f>INT(VLOOKUP($V64,映射表!$B:$C,2,FALSE)*VLOOKUP($U64,怪物属性偏向!$F:$J,3,FALSE)/100*X64*$AB64)</f>
        <v>1682</v>
      </c>
      <c r="AD64" s="10">
        <f>INT(VLOOKUP($V64,映射表!$B:$C,2,FALSE)*VLOOKUP($U64,怪物属性偏向!$F:$J,4,FALSE)/100*Y64*$AB64)</f>
        <v>1814</v>
      </c>
      <c r="AE64" s="10">
        <f>INT(VLOOKUP($V64,映射表!$B:$C,2,FALSE)*VLOOKUP($U64,怪物属性偏向!$F:$J,5,FALSE)/100*Z64*AB64)</f>
        <v>3573</v>
      </c>
      <c r="AF64" s="10">
        <f>INT(VLOOKUP($V64,映射表!$B:$D,3,FALSE)*AA64)</f>
        <v>0</v>
      </c>
      <c r="AG64">
        <v>1</v>
      </c>
    </row>
    <row r="65" spans="1:33" x14ac:dyDescent="0.15">
      <c r="A65">
        <f t="shared" si="125"/>
        <v>1000017</v>
      </c>
      <c r="B65">
        <f t="shared" si="0"/>
        <v>1000062</v>
      </c>
      <c r="C65">
        <f t="shared" si="1"/>
        <v>1000062</v>
      </c>
      <c r="D65" t="str">
        <f t="shared" si="124"/>
        <v>1000017s3</v>
      </c>
      <c r="E65" t="str">
        <f t="shared" si="126"/>
        <v>1000063:30:1</v>
      </c>
      <c r="F65">
        <f t="shared" si="127"/>
        <v>63</v>
      </c>
      <c r="G65">
        <f t="shared" si="128"/>
        <v>1000063</v>
      </c>
      <c r="H65">
        <f t="shared" si="129"/>
        <v>63</v>
      </c>
      <c r="I65" t="str">
        <f>VLOOKUP(U65,怪物属性偏向!F:G,2,FALSE)</f>
        <v>小蘑菇</v>
      </c>
      <c r="J65">
        <f t="shared" si="130"/>
        <v>30</v>
      </c>
      <c r="K65">
        <f t="shared" si="131"/>
        <v>1979</v>
      </c>
      <c r="L65">
        <f t="shared" si="132"/>
        <v>1814</v>
      </c>
      <c r="M65">
        <f t="shared" si="133"/>
        <v>2903</v>
      </c>
      <c r="N65">
        <f t="shared" si="134"/>
        <v>0</v>
      </c>
      <c r="O65">
        <f t="shared" si="135"/>
        <v>1000063</v>
      </c>
      <c r="P65" t="str">
        <f t="shared" si="136"/>
        <v>小蘑菇</v>
      </c>
      <c r="R65">
        <v>63</v>
      </c>
      <c r="S65">
        <v>17</v>
      </c>
      <c r="T65">
        <v>3</v>
      </c>
      <c r="U65" t="s">
        <v>291</v>
      </c>
      <c r="V65">
        <f>VLOOKUP(S65,映射表!T:U,2,FALSE)</f>
        <v>30</v>
      </c>
      <c r="W65" s="30">
        <v>0</v>
      </c>
      <c r="X65" s="5">
        <v>0.6</v>
      </c>
      <c r="Y65" s="5">
        <v>0.55000000000000004</v>
      </c>
      <c r="Z65" s="5">
        <v>0.55000000000000004</v>
      </c>
      <c r="AA65" s="5">
        <v>0</v>
      </c>
      <c r="AB65" s="5">
        <v>1</v>
      </c>
      <c r="AC65" s="10">
        <f>INT(VLOOKUP($V65,映射表!$B:$C,2,FALSE)*VLOOKUP($U65,怪物属性偏向!$F:$J,3,FALSE)/100*X65*$AB65)</f>
        <v>1979</v>
      </c>
      <c r="AD65" s="10">
        <f>INT(VLOOKUP($V65,映射表!$B:$C,2,FALSE)*VLOOKUP($U65,怪物属性偏向!$F:$J,4,FALSE)/100*Y65*$AB65)</f>
        <v>1814</v>
      </c>
      <c r="AE65" s="10">
        <f>INT(VLOOKUP($V65,映射表!$B:$C,2,FALSE)*VLOOKUP($U65,怪物属性偏向!$F:$J,5,FALSE)/100*Z65*AB65)</f>
        <v>2903</v>
      </c>
      <c r="AF65" s="10">
        <f>INT(VLOOKUP($V65,映射表!$B:$D,3,FALSE)*AA65)</f>
        <v>0</v>
      </c>
      <c r="AG65">
        <v>2</v>
      </c>
    </row>
    <row r="66" spans="1:33" x14ac:dyDescent="0.15">
      <c r="A66">
        <f t="shared" si="125"/>
        <v>1000017</v>
      </c>
      <c r="B66">
        <f t="shared" si="0"/>
        <v>1000062</v>
      </c>
      <c r="C66">
        <f t="shared" si="1"/>
        <v>1000062</v>
      </c>
      <c r="D66" t="str">
        <f t="shared" si="124"/>
        <v>1000017s4</v>
      </c>
      <c r="E66" t="str">
        <f t="shared" si="126"/>
        <v>1000064:30:1</v>
      </c>
      <c r="F66">
        <f t="shared" si="127"/>
        <v>64</v>
      </c>
      <c r="G66">
        <f t="shared" si="128"/>
        <v>1000064</v>
      </c>
      <c r="H66">
        <f t="shared" si="129"/>
        <v>64</v>
      </c>
      <c r="I66" t="str">
        <f>VLOOKUP(U66,怪物属性偏向!F:G,2,FALSE)</f>
        <v>毒蘑菇</v>
      </c>
      <c r="J66">
        <f t="shared" si="130"/>
        <v>30</v>
      </c>
      <c r="K66">
        <f t="shared" si="131"/>
        <v>2177</v>
      </c>
      <c r="L66">
        <f t="shared" si="132"/>
        <v>1814</v>
      </c>
      <c r="M66">
        <f t="shared" si="133"/>
        <v>2580</v>
      </c>
      <c r="N66">
        <f t="shared" si="134"/>
        <v>0</v>
      </c>
      <c r="O66">
        <f t="shared" si="135"/>
        <v>1000064</v>
      </c>
      <c r="P66" t="str">
        <f t="shared" si="136"/>
        <v>毒蘑菇</v>
      </c>
      <c r="R66">
        <v>64</v>
      </c>
      <c r="S66">
        <v>17</v>
      </c>
      <c r="T66">
        <v>4</v>
      </c>
      <c r="U66" t="s">
        <v>309</v>
      </c>
      <c r="V66">
        <f>VLOOKUP(S66,映射表!T:U,2,FALSE)</f>
        <v>30</v>
      </c>
      <c r="W66" s="30">
        <v>0</v>
      </c>
      <c r="X66" s="5">
        <v>0.6</v>
      </c>
      <c r="Y66" s="5">
        <v>0.55000000000000004</v>
      </c>
      <c r="Z66" s="5">
        <v>0.55000000000000004</v>
      </c>
      <c r="AA66" s="5">
        <v>0</v>
      </c>
      <c r="AB66" s="5">
        <v>1</v>
      </c>
      <c r="AC66" s="10">
        <f>INT(VLOOKUP($V66,映射表!$B:$C,2,FALSE)*VLOOKUP($U66,怪物属性偏向!$F:$J,3,FALSE)/100*X66*$AB66)</f>
        <v>2177</v>
      </c>
      <c r="AD66" s="10">
        <f>INT(VLOOKUP($V66,映射表!$B:$C,2,FALSE)*VLOOKUP($U66,怪物属性偏向!$F:$J,4,FALSE)/100*Y66*$AB66)</f>
        <v>1814</v>
      </c>
      <c r="AE66" s="10">
        <f>INT(VLOOKUP($V66,映射表!$B:$C,2,FALSE)*VLOOKUP($U66,怪物属性偏向!$F:$J,5,FALSE)/100*Z66*AB66)</f>
        <v>2580</v>
      </c>
      <c r="AF66" s="10">
        <f>INT(VLOOKUP($V66,映射表!$B:$D,3,FALSE)*AA66)</f>
        <v>0</v>
      </c>
      <c r="AG66">
        <v>3</v>
      </c>
    </row>
    <row r="67" spans="1:33" x14ac:dyDescent="0.15">
      <c r="A67">
        <f t="shared" ref="A67:A130" si="137">1000000+S67</f>
        <v>1000017</v>
      </c>
      <c r="B67">
        <f t="shared" ref="B67:B130" si="138">IF(C67="",B68,C67)</f>
        <v>1000062</v>
      </c>
      <c r="C67">
        <f t="shared" ref="C67:C130" si="139">IF(W67=1,G67,IF(A67=A66,C66,""))</f>
        <v>1000062</v>
      </c>
      <c r="D67" t="str">
        <f t="shared" ref="D67:D130" si="140">A67&amp;"s"&amp;T67</f>
        <v>1000017s6</v>
      </c>
      <c r="E67" t="str">
        <f t="shared" ref="E67:E130" si="141">G67&amp;":"&amp;V67&amp;":"&amp;"1"</f>
        <v>1000065:30:1</v>
      </c>
      <c r="F67">
        <f t="shared" ref="F67:F130" si="142">H67</f>
        <v>65</v>
      </c>
      <c r="G67">
        <f t="shared" ref="G67:G130" si="143">1000000+F67</f>
        <v>1000065</v>
      </c>
      <c r="H67">
        <f t="shared" ref="H67:H130" si="144">R67</f>
        <v>65</v>
      </c>
      <c r="I67" t="str">
        <f>VLOOKUP(U67,怪物属性偏向!F:G,2,FALSE)</f>
        <v>小蘑菇</v>
      </c>
      <c r="J67">
        <f t="shared" ref="J67:J130" si="145">V67</f>
        <v>30</v>
      </c>
      <c r="K67">
        <f t="shared" ref="K67:K130" si="146">AC67</f>
        <v>1979</v>
      </c>
      <c r="L67">
        <f t="shared" ref="L67:L130" si="147">AD67</f>
        <v>1814</v>
      </c>
      <c r="M67">
        <f t="shared" ref="M67:M130" si="148">AE67</f>
        <v>2903</v>
      </c>
      <c r="N67">
        <f t="shared" ref="N67:N130" si="149">AF67</f>
        <v>0</v>
      </c>
      <c r="O67">
        <f t="shared" ref="O67:O130" si="150">G67</f>
        <v>1000065</v>
      </c>
      <c r="P67" t="str">
        <f t="shared" ref="P67:P130" si="151">U67</f>
        <v>小蘑菇</v>
      </c>
      <c r="R67">
        <v>65</v>
      </c>
      <c r="S67">
        <v>17</v>
      </c>
      <c r="T67">
        <v>6</v>
      </c>
      <c r="U67" t="s">
        <v>291</v>
      </c>
      <c r="V67">
        <f>VLOOKUP(S67,映射表!T:U,2,FALSE)</f>
        <v>30</v>
      </c>
      <c r="W67" s="30">
        <v>0</v>
      </c>
      <c r="X67" s="5">
        <v>0.6</v>
      </c>
      <c r="Y67" s="5">
        <v>0.55000000000000004</v>
      </c>
      <c r="Z67" s="5">
        <v>0.55000000000000004</v>
      </c>
      <c r="AA67" s="5">
        <v>0</v>
      </c>
      <c r="AB67" s="5">
        <v>1</v>
      </c>
      <c r="AC67" s="10">
        <f>INT(VLOOKUP($V67,映射表!$B:$C,2,FALSE)*VLOOKUP($U67,怪物属性偏向!$F:$J,3,FALSE)/100*X67*$AB67)</f>
        <v>1979</v>
      </c>
      <c r="AD67" s="10">
        <f>INT(VLOOKUP($V67,映射表!$B:$C,2,FALSE)*VLOOKUP($U67,怪物属性偏向!$F:$J,4,FALSE)/100*Y67*$AB67)</f>
        <v>1814</v>
      </c>
      <c r="AE67" s="10">
        <f>INT(VLOOKUP($V67,映射表!$B:$C,2,FALSE)*VLOOKUP($U67,怪物属性偏向!$F:$J,5,FALSE)/100*Z67*AB67)</f>
        <v>2903</v>
      </c>
      <c r="AF67" s="10">
        <f>INT(VLOOKUP($V67,映射表!$B:$D,3,FALSE)*AA67)</f>
        <v>0</v>
      </c>
      <c r="AG67">
        <v>4</v>
      </c>
    </row>
    <row r="68" spans="1:33" x14ac:dyDescent="0.15">
      <c r="A68">
        <f t="shared" si="137"/>
        <v>1000017</v>
      </c>
      <c r="B68">
        <f t="shared" si="138"/>
        <v>1000062</v>
      </c>
      <c r="C68">
        <f t="shared" si="139"/>
        <v>1000062</v>
      </c>
      <c r="D68" t="str">
        <f t="shared" si="140"/>
        <v>1000017s8</v>
      </c>
      <c r="E68" t="str">
        <f t="shared" si="141"/>
        <v>1000066:30:1</v>
      </c>
      <c r="F68">
        <f t="shared" si="142"/>
        <v>66</v>
      </c>
      <c r="G68">
        <f t="shared" si="143"/>
        <v>1000066</v>
      </c>
      <c r="H68">
        <f t="shared" si="144"/>
        <v>66</v>
      </c>
      <c r="I68" t="str">
        <f>VLOOKUP(U68,怪物属性偏向!F:G,2,FALSE)</f>
        <v>毒蘑菇</v>
      </c>
      <c r="J68">
        <f t="shared" si="145"/>
        <v>30</v>
      </c>
      <c r="K68">
        <f t="shared" si="146"/>
        <v>2177</v>
      </c>
      <c r="L68">
        <f t="shared" si="147"/>
        <v>1814</v>
      </c>
      <c r="M68">
        <f t="shared" si="148"/>
        <v>2580</v>
      </c>
      <c r="N68">
        <f t="shared" si="149"/>
        <v>0</v>
      </c>
      <c r="O68">
        <f t="shared" si="150"/>
        <v>1000066</v>
      </c>
      <c r="P68" t="str">
        <f t="shared" si="151"/>
        <v>毒蘑菇</v>
      </c>
      <c r="R68">
        <v>66</v>
      </c>
      <c r="S68">
        <v>17</v>
      </c>
      <c r="T68">
        <v>8</v>
      </c>
      <c r="U68" t="s">
        <v>309</v>
      </c>
      <c r="V68">
        <f>VLOOKUP(S68,映射表!T:U,2,FALSE)</f>
        <v>30</v>
      </c>
      <c r="W68" s="30">
        <v>0</v>
      </c>
      <c r="X68" s="5">
        <v>0.6</v>
      </c>
      <c r="Y68" s="5">
        <v>0.55000000000000004</v>
      </c>
      <c r="Z68" s="5">
        <v>0.55000000000000004</v>
      </c>
      <c r="AA68" s="5">
        <v>0</v>
      </c>
      <c r="AB68" s="5">
        <v>1</v>
      </c>
      <c r="AC68" s="10">
        <f>INT(VLOOKUP($V68,映射表!$B:$C,2,FALSE)*VLOOKUP($U68,怪物属性偏向!$F:$J,3,FALSE)/100*X68*$AB68)</f>
        <v>2177</v>
      </c>
      <c r="AD68" s="10">
        <f>INT(VLOOKUP($V68,映射表!$B:$C,2,FALSE)*VLOOKUP($U68,怪物属性偏向!$F:$J,4,FALSE)/100*Y68*$AB68)</f>
        <v>1814</v>
      </c>
      <c r="AE68" s="10">
        <f>INT(VLOOKUP($V68,映射表!$B:$C,2,FALSE)*VLOOKUP($U68,怪物属性偏向!$F:$J,5,FALSE)/100*Z68*AB68)</f>
        <v>2580</v>
      </c>
      <c r="AF68" s="10">
        <f>INT(VLOOKUP($V68,映射表!$B:$D,3,FALSE)*AA68)</f>
        <v>0</v>
      </c>
      <c r="AG68">
        <v>5</v>
      </c>
    </row>
    <row r="69" spans="1:33" x14ac:dyDescent="0.15">
      <c r="A69">
        <f t="shared" si="137"/>
        <v>1000018</v>
      </c>
      <c r="B69">
        <f t="shared" si="138"/>
        <v>1000069</v>
      </c>
      <c r="C69" t="str">
        <f t="shared" si="139"/>
        <v/>
      </c>
      <c r="D69" t="str">
        <f t="shared" si="140"/>
        <v>1000018s2</v>
      </c>
      <c r="E69" t="str">
        <f t="shared" si="141"/>
        <v>1000067:30:1</v>
      </c>
      <c r="F69">
        <f t="shared" si="142"/>
        <v>67</v>
      </c>
      <c r="G69">
        <f t="shared" si="143"/>
        <v>1000067</v>
      </c>
      <c r="H69">
        <f t="shared" si="144"/>
        <v>67</v>
      </c>
      <c r="I69" t="str">
        <f>VLOOKUP(U69,怪物属性偏向!F:G,2,FALSE)</f>
        <v>小蘑菇</v>
      </c>
      <c r="J69">
        <f t="shared" si="145"/>
        <v>30</v>
      </c>
      <c r="K69">
        <f t="shared" si="146"/>
        <v>1979</v>
      </c>
      <c r="L69">
        <f t="shared" si="147"/>
        <v>1897</v>
      </c>
      <c r="M69">
        <f t="shared" si="148"/>
        <v>3035</v>
      </c>
      <c r="N69">
        <f t="shared" si="149"/>
        <v>0</v>
      </c>
      <c r="O69">
        <f t="shared" si="150"/>
        <v>1000067</v>
      </c>
      <c r="P69" t="str">
        <f t="shared" si="151"/>
        <v>小蘑菇</v>
      </c>
      <c r="R69">
        <v>67</v>
      </c>
      <c r="S69">
        <v>18</v>
      </c>
      <c r="T69">
        <v>2</v>
      </c>
      <c r="U69" t="s">
        <v>222</v>
      </c>
      <c r="V69">
        <f>VLOOKUP(S69,映射表!T:U,2,FALSE)</f>
        <v>30</v>
      </c>
      <c r="W69" s="30">
        <v>0</v>
      </c>
      <c r="X69" s="5">
        <v>0.6</v>
      </c>
      <c r="Y69" s="5">
        <v>0.57499999999999996</v>
      </c>
      <c r="Z69" s="5">
        <v>0.57499999999999996</v>
      </c>
      <c r="AA69" s="5">
        <v>0</v>
      </c>
      <c r="AB69" s="5">
        <v>1</v>
      </c>
      <c r="AC69" s="10">
        <f>INT(VLOOKUP($V69,映射表!$B:$C,2,FALSE)*VLOOKUP($U69,怪物属性偏向!$F:$J,3,FALSE)/100*X69*$AB69)</f>
        <v>1979</v>
      </c>
      <c r="AD69" s="10">
        <f>INT(VLOOKUP($V69,映射表!$B:$C,2,FALSE)*VLOOKUP($U69,怪物属性偏向!$F:$J,4,FALSE)/100*Y69*$AB69)</f>
        <v>1897</v>
      </c>
      <c r="AE69" s="10">
        <f>INT(VLOOKUP($V69,映射表!$B:$C,2,FALSE)*VLOOKUP($U69,怪物属性偏向!$F:$J,5,FALSE)/100*Z69*AB69)</f>
        <v>3035</v>
      </c>
      <c r="AF69" s="10">
        <f>INT(VLOOKUP($V69,映射表!$B:$D,3,FALSE)*AA69)</f>
        <v>0</v>
      </c>
      <c r="AG69">
        <v>1</v>
      </c>
    </row>
    <row r="70" spans="1:33" x14ac:dyDescent="0.15">
      <c r="A70">
        <f t="shared" si="137"/>
        <v>1000018</v>
      </c>
      <c r="B70">
        <f t="shared" si="138"/>
        <v>1000069</v>
      </c>
      <c r="C70" t="str">
        <f t="shared" si="139"/>
        <v/>
      </c>
      <c r="D70" t="str">
        <f t="shared" si="140"/>
        <v>1000018s4</v>
      </c>
      <c r="E70" t="str">
        <f t="shared" si="141"/>
        <v>1000068:30:1</v>
      </c>
      <c r="F70">
        <f t="shared" si="142"/>
        <v>68</v>
      </c>
      <c r="G70">
        <f t="shared" si="143"/>
        <v>1000068</v>
      </c>
      <c r="H70">
        <f t="shared" si="144"/>
        <v>68</v>
      </c>
      <c r="I70" t="str">
        <f>VLOOKUP(U70,怪物属性偏向!F:G,2,FALSE)</f>
        <v>毒蘑菇</v>
      </c>
      <c r="J70">
        <f t="shared" si="145"/>
        <v>30</v>
      </c>
      <c r="K70">
        <f t="shared" si="146"/>
        <v>2177</v>
      </c>
      <c r="L70">
        <f t="shared" si="147"/>
        <v>1897</v>
      </c>
      <c r="M70">
        <f t="shared" si="148"/>
        <v>2698</v>
      </c>
      <c r="N70">
        <f t="shared" si="149"/>
        <v>0</v>
      </c>
      <c r="O70">
        <f t="shared" si="150"/>
        <v>1000068</v>
      </c>
      <c r="P70" t="str">
        <f t="shared" si="151"/>
        <v>毒蘑菇</v>
      </c>
      <c r="R70">
        <v>68</v>
      </c>
      <c r="S70">
        <v>18</v>
      </c>
      <c r="T70">
        <v>4</v>
      </c>
      <c r="U70" t="s">
        <v>309</v>
      </c>
      <c r="V70">
        <f>VLOOKUP(S70,映射表!T:U,2,FALSE)</f>
        <v>30</v>
      </c>
      <c r="W70" s="30">
        <v>0</v>
      </c>
      <c r="X70" s="5">
        <v>0.6</v>
      </c>
      <c r="Y70" s="5">
        <v>0.57499999999999996</v>
      </c>
      <c r="Z70" s="5">
        <v>0.57499999999999996</v>
      </c>
      <c r="AA70" s="5">
        <v>0</v>
      </c>
      <c r="AB70" s="5">
        <v>1</v>
      </c>
      <c r="AC70" s="10">
        <f>INT(VLOOKUP($V70,映射表!$B:$C,2,FALSE)*VLOOKUP($U70,怪物属性偏向!$F:$J,3,FALSE)/100*X70*$AB70)</f>
        <v>2177</v>
      </c>
      <c r="AD70" s="10">
        <f>INT(VLOOKUP($V70,映射表!$B:$C,2,FALSE)*VLOOKUP($U70,怪物属性偏向!$F:$J,4,FALSE)/100*Y70*$AB70)</f>
        <v>1897</v>
      </c>
      <c r="AE70" s="10">
        <f>INT(VLOOKUP($V70,映射表!$B:$C,2,FALSE)*VLOOKUP($U70,怪物属性偏向!$F:$J,5,FALSE)/100*Z70*AB70)</f>
        <v>2698</v>
      </c>
      <c r="AF70" s="10">
        <f>INT(VLOOKUP($V70,映射表!$B:$D,3,FALSE)*AA70)</f>
        <v>0</v>
      </c>
      <c r="AG70">
        <v>2</v>
      </c>
    </row>
    <row r="71" spans="1:33" x14ac:dyDescent="0.15">
      <c r="A71">
        <f t="shared" si="137"/>
        <v>1000018</v>
      </c>
      <c r="B71">
        <f t="shared" si="138"/>
        <v>1000069</v>
      </c>
      <c r="C71">
        <f t="shared" si="139"/>
        <v>1000069</v>
      </c>
      <c r="D71" t="str">
        <f t="shared" si="140"/>
        <v>1000018s5</v>
      </c>
      <c r="E71" t="str">
        <f t="shared" si="141"/>
        <v>1000069:30:1</v>
      </c>
      <c r="F71">
        <f t="shared" si="142"/>
        <v>69</v>
      </c>
      <c r="G71">
        <f t="shared" si="143"/>
        <v>1000069</v>
      </c>
      <c r="H71">
        <f t="shared" si="144"/>
        <v>69</v>
      </c>
      <c r="I71" t="str">
        <f>VLOOKUP(U71,怪物属性偏向!F:G,2,FALSE)</f>
        <v>食人花</v>
      </c>
      <c r="J71">
        <f t="shared" si="145"/>
        <v>30</v>
      </c>
      <c r="K71">
        <f t="shared" si="146"/>
        <v>2375</v>
      </c>
      <c r="L71">
        <f t="shared" si="147"/>
        <v>1517</v>
      </c>
      <c r="M71">
        <f t="shared" si="148"/>
        <v>2549</v>
      </c>
      <c r="N71">
        <f t="shared" si="149"/>
        <v>0</v>
      </c>
      <c r="O71">
        <f t="shared" si="150"/>
        <v>1000069</v>
      </c>
      <c r="P71" t="str">
        <f t="shared" si="151"/>
        <v>食人花</v>
      </c>
      <c r="R71">
        <v>69</v>
      </c>
      <c r="S71">
        <v>18</v>
      </c>
      <c r="T71">
        <v>5</v>
      </c>
      <c r="U71" t="s">
        <v>225</v>
      </c>
      <c r="V71">
        <f>VLOOKUP(S71,映射表!T:U,2,FALSE)</f>
        <v>30</v>
      </c>
      <c r="W71" s="30">
        <v>1</v>
      </c>
      <c r="X71" s="5">
        <v>0.6</v>
      </c>
      <c r="Y71" s="5">
        <v>0.57499999999999996</v>
      </c>
      <c r="Z71" s="5">
        <v>0.57499999999999996</v>
      </c>
      <c r="AA71" s="5">
        <v>0</v>
      </c>
      <c r="AB71" s="5">
        <v>1</v>
      </c>
      <c r="AC71" s="10">
        <f>INT(VLOOKUP($V71,映射表!$B:$C,2,FALSE)*VLOOKUP($U71,怪物属性偏向!$F:$J,3,FALSE)/100*X71*$AB71)</f>
        <v>2375</v>
      </c>
      <c r="AD71" s="10">
        <f>INT(VLOOKUP($V71,映射表!$B:$C,2,FALSE)*VLOOKUP($U71,怪物属性偏向!$F:$J,4,FALSE)/100*Y71*$AB71)</f>
        <v>1517</v>
      </c>
      <c r="AE71" s="10">
        <f>INT(VLOOKUP($V71,映射表!$B:$C,2,FALSE)*VLOOKUP($U71,怪物属性偏向!$F:$J,5,FALSE)/100*Z71*AB71)</f>
        <v>2549</v>
      </c>
      <c r="AF71" s="10">
        <f>INT(VLOOKUP($V71,映射表!$B:$D,3,FALSE)*AA71)</f>
        <v>0</v>
      </c>
      <c r="AG71">
        <v>3</v>
      </c>
    </row>
    <row r="72" spans="1:33" x14ac:dyDescent="0.15">
      <c r="A72">
        <f t="shared" si="137"/>
        <v>1000018</v>
      </c>
      <c r="B72">
        <f t="shared" si="138"/>
        <v>1000069</v>
      </c>
      <c r="C72">
        <f t="shared" si="139"/>
        <v>1000069</v>
      </c>
      <c r="D72" t="str">
        <f t="shared" si="140"/>
        <v>1000018s6</v>
      </c>
      <c r="E72" t="str">
        <f t="shared" si="141"/>
        <v>1000070:30:1</v>
      </c>
      <c r="F72">
        <f t="shared" si="142"/>
        <v>70</v>
      </c>
      <c r="G72">
        <f t="shared" si="143"/>
        <v>1000070</v>
      </c>
      <c r="H72">
        <f t="shared" si="144"/>
        <v>70</v>
      </c>
      <c r="I72" t="str">
        <f>VLOOKUP(U72,怪物属性偏向!F:G,2,FALSE)</f>
        <v>食人花</v>
      </c>
      <c r="J72">
        <f t="shared" si="145"/>
        <v>30</v>
      </c>
      <c r="K72">
        <f t="shared" si="146"/>
        <v>2375</v>
      </c>
      <c r="L72">
        <f t="shared" si="147"/>
        <v>1517</v>
      </c>
      <c r="M72">
        <f t="shared" si="148"/>
        <v>2549</v>
      </c>
      <c r="N72">
        <f t="shared" si="149"/>
        <v>0</v>
      </c>
      <c r="O72">
        <f t="shared" si="150"/>
        <v>1000070</v>
      </c>
      <c r="P72" t="str">
        <f t="shared" si="151"/>
        <v>食人花</v>
      </c>
      <c r="R72">
        <v>70</v>
      </c>
      <c r="S72">
        <v>18</v>
      </c>
      <c r="T72">
        <v>6</v>
      </c>
      <c r="U72" t="s">
        <v>293</v>
      </c>
      <c r="V72">
        <f>VLOOKUP(S72,映射表!T:U,2,FALSE)</f>
        <v>30</v>
      </c>
      <c r="W72" s="30">
        <v>0</v>
      </c>
      <c r="X72" s="5">
        <v>0.6</v>
      </c>
      <c r="Y72" s="5">
        <v>0.57499999999999996</v>
      </c>
      <c r="Z72" s="5">
        <v>0.57499999999999996</v>
      </c>
      <c r="AA72" s="5">
        <v>0</v>
      </c>
      <c r="AB72" s="5">
        <v>1</v>
      </c>
      <c r="AC72" s="10">
        <f>INT(VLOOKUP($V72,映射表!$B:$C,2,FALSE)*VLOOKUP($U72,怪物属性偏向!$F:$J,3,FALSE)/100*X72*$AB72)</f>
        <v>2375</v>
      </c>
      <c r="AD72" s="10">
        <f>INT(VLOOKUP($V72,映射表!$B:$C,2,FALSE)*VLOOKUP($U72,怪物属性偏向!$F:$J,4,FALSE)/100*Y72*$AB72)</f>
        <v>1517</v>
      </c>
      <c r="AE72" s="10">
        <f>INT(VLOOKUP($V72,映射表!$B:$C,2,FALSE)*VLOOKUP($U72,怪物属性偏向!$F:$J,5,FALSE)/100*Z72*AB72)</f>
        <v>2549</v>
      </c>
      <c r="AF72" s="10">
        <f>INT(VLOOKUP($V72,映射表!$B:$D,3,FALSE)*AA72)</f>
        <v>0</v>
      </c>
      <c r="AG72">
        <v>4</v>
      </c>
    </row>
    <row r="73" spans="1:33" x14ac:dyDescent="0.15">
      <c r="A73">
        <f t="shared" si="137"/>
        <v>1000018</v>
      </c>
      <c r="B73">
        <f t="shared" si="138"/>
        <v>1000069</v>
      </c>
      <c r="C73">
        <f t="shared" si="139"/>
        <v>1000069</v>
      </c>
      <c r="D73" t="str">
        <f t="shared" si="140"/>
        <v>1000018s8</v>
      </c>
      <c r="E73" t="str">
        <f t="shared" si="141"/>
        <v>1000071:30:1</v>
      </c>
      <c r="F73">
        <f t="shared" si="142"/>
        <v>71</v>
      </c>
      <c r="G73">
        <f t="shared" si="143"/>
        <v>1000071</v>
      </c>
      <c r="H73">
        <f t="shared" si="144"/>
        <v>71</v>
      </c>
      <c r="I73" t="str">
        <f>VLOOKUP(U73,怪物属性偏向!F:G,2,FALSE)</f>
        <v>食人花</v>
      </c>
      <c r="J73">
        <f t="shared" si="145"/>
        <v>30</v>
      </c>
      <c r="K73">
        <f t="shared" si="146"/>
        <v>2375</v>
      </c>
      <c r="L73">
        <f t="shared" si="147"/>
        <v>1517</v>
      </c>
      <c r="M73">
        <f t="shared" si="148"/>
        <v>2549</v>
      </c>
      <c r="N73">
        <f t="shared" si="149"/>
        <v>0</v>
      </c>
      <c r="O73">
        <f t="shared" si="150"/>
        <v>1000071</v>
      </c>
      <c r="P73" t="str">
        <f t="shared" si="151"/>
        <v>食人花</v>
      </c>
      <c r="R73">
        <v>71</v>
      </c>
      <c r="S73">
        <v>18</v>
      </c>
      <c r="T73">
        <v>8</v>
      </c>
      <c r="U73" t="s">
        <v>292</v>
      </c>
      <c r="V73">
        <f>VLOOKUP(S73,映射表!T:U,2,FALSE)</f>
        <v>30</v>
      </c>
      <c r="W73" s="30">
        <v>0</v>
      </c>
      <c r="X73" s="5">
        <v>0.6</v>
      </c>
      <c r="Y73" s="5">
        <v>0.57499999999999996</v>
      </c>
      <c r="Z73" s="5">
        <v>0.57499999999999996</v>
      </c>
      <c r="AA73" s="5">
        <v>0</v>
      </c>
      <c r="AB73" s="5">
        <v>1</v>
      </c>
      <c r="AC73" s="10">
        <f>INT(VLOOKUP($V73,映射表!$B:$C,2,FALSE)*VLOOKUP($U73,怪物属性偏向!$F:$J,3,FALSE)/100*X73*$AB73)</f>
        <v>2375</v>
      </c>
      <c r="AD73" s="10">
        <f>INT(VLOOKUP($V73,映射表!$B:$C,2,FALSE)*VLOOKUP($U73,怪物属性偏向!$F:$J,4,FALSE)/100*Y73*$AB73)</f>
        <v>1517</v>
      </c>
      <c r="AE73" s="10">
        <f>INT(VLOOKUP($V73,映射表!$B:$C,2,FALSE)*VLOOKUP($U73,怪物属性偏向!$F:$J,5,FALSE)/100*Z73*AB73)</f>
        <v>2549</v>
      </c>
      <c r="AF73" s="10">
        <f>INT(VLOOKUP($V73,映射表!$B:$D,3,FALSE)*AA73)</f>
        <v>0</v>
      </c>
      <c r="AG73">
        <v>5</v>
      </c>
    </row>
    <row r="74" spans="1:33" x14ac:dyDescent="0.15">
      <c r="A74">
        <f t="shared" si="137"/>
        <v>1000019</v>
      </c>
      <c r="B74">
        <f t="shared" si="138"/>
        <v>1000076</v>
      </c>
      <c r="C74" t="str">
        <f t="shared" si="139"/>
        <v/>
      </c>
      <c r="D74" t="str">
        <f t="shared" si="140"/>
        <v>1000019s1</v>
      </c>
      <c r="E74" t="str">
        <f t="shared" si="141"/>
        <v>1000072:30:1</v>
      </c>
      <c r="F74">
        <f t="shared" si="142"/>
        <v>72</v>
      </c>
      <c r="G74">
        <f t="shared" si="143"/>
        <v>1000072</v>
      </c>
      <c r="H74">
        <f t="shared" si="144"/>
        <v>72</v>
      </c>
      <c r="I74" t="str">
        <f>VLOOKUP(U74,怪物属性偏向!F:G,2,FALSE)</f>
        <v>藤蔓怪</v>
      </c>
      <c r="J74">
        <f t="shared" si="145"/>
        <v>30</v>
      </c>
      <c r="K74">
        <f t="shared" si="146"/>
        <v>1583</v>
      </c>
      <c r="L74">
        <f t="shared" si="147"/>
        <v>2375</v>
      </c>
      <c r="M74">
        <f t="shared" si="148"/>
        <v>4012</v>
      </c>
      <c r="N74">
        <f t="shared" si="149"/>
        <v>0</v>
      </c>
      <c r="O74">
        <f t="shared" si="150"/>
        <v>1000072</v>
      </c>
      <c r="P74" t="str">
        <f t="shared" si="151"/>
        <v>藤蔓怪</v>
      </c>
      <c r="R74">
        <v>72</v>
      </c>
      <c r="S74">
        <v>19</v>
      </c>
      <c r="T74">
        <v>1</v>
      </c>
      <c r="U74" t="s">
        <v>320</v>
      </c>
      <c r="V74">
        <f>VLOOKUP(S74,映射表!T:U,2,FALSE)</f>
        <v>30</v>
      </c>
      <c r="W74" s="30">
        <v>0</v>
      </c>
      <c r="X74" s="5">
        <v>0.6</v>
      </c>
      <c r="Y74" s="5">
        <v>0.6</v>
      </c>
      <c r="Z74" s="5">
        <v>0.6</v>
      </c>
      <c r="AA74" s="5">
        <v>0</v>
      </c>
      <c r="AB74" s="5">
        <v>1</v>
      </c>
      <c r="AC74" s="10">
        <f>INT(VLOOKUP($V74,映射表!$B:$C,2,FALSE)*VLOOKUP($U74,怪物属性偏向!$F:$J,3,FALSE)/100*X74*$AB74)</f>
        <v>1583</v>
      </c>
      <c r="AD74" s="10">
        <f>INT(VLOOKUP($V74,映射表!$B:$C,2,FALSE)*VLOOKUP($U74,怪物属性偏向!$F:$J,4,FALSE)/100*Y74*$AB74)</f>
        <v>2375</v>
      </c>
      <c r="AE74" s="10">
        <f>INT(VLOOKUP($V74,映射表!$B:$C,2,FALSE)*VLOOKUP($U74,怪物属性偏向!$F:$J,5,FALSE)/100*Z74*AB74)</f>
        <v>4012</v>
      </c>
      <c r="AF74" s="10">
        <f>INT(VLOOKUP($V74,映射表!$B:$D,3,FALSE)*AA74)</f>
        <v>0</v>
      </c>
      <c r="AG74">
        <v>1</v>
      </c>
    </row>
    <row r="75" spans="1:33" x14ac:dyDescent="0.15">
      <c r="A75">
        <f t="shared" si="137"/>
        <v>1000019</v>
      </c>
      <c r="B75">
        <f t="shared" si="138"/>
        <v>1000076</v>
      </c>
      <c r="C75" t="str">
        <f t="shared" si="139"/>
        <v/>
      </c>
      <c r="D75" t="str">
        <f t="shared" si="140"/>
        <v>1000019s3</v>
      </c>
      <c r="E75" t="str">
        <f t="shared" si="141"/>
        <v>1000073:30:1</v>
      </c>
      <c r="F75">
        <f t="shared" si="142"/>
        <v>73</v>
      </c>
      <c r="G75">
        <f t="shared" si="143"/>
        <v>1000073</v>
      </c>
      <c r="H75">
        <f t="shared" si="144"/>
        <v>73</v>
      </c>
      <c r="I75" t="str">
        <f>VLOOKUP(U75,怪物属性偏向!F:G,2,FALSE)</f>
        <v>树妖</v>
      </c>
      <c r="J75">
        <f t="shared" si="145"/>
        <v>30</v>
      </c>
      <c r="K75">
        <f t="shared" si="146"/>
        <v>1583</v>
      </c>
      <c r="L75">
        <f t="shared" si="147"/>
        <v>1979</v>
      </c>
      <c r="M75">
        <f t="shared" si="148"/>
        <v>4223</v>
      </c>
      <c r="N75">
        <f t="shared" si="149"/>
        <v>0</v>
      </c>
      <c r="O75">
        <f t="shared" si="150"/>
        <v>1000073</v>
      </c>
      <c r="P75" t="str">
        <f t="shared" si="151"/>
        <v>树妖</v>
      </c>
      <c r="R75">
        <v>73</v>
      </c>
      <c r="S75">
        <v>19</v>
      </c>
      <c r="T75">
        <v>3</v>
      </c>
      <c r="U75" t="s">
        <v>227</v>
      </c>
      <c r="V75">
        <f>VLOOKUP(S75,映射表!T:U,2,FALSE)</f>
        <v>30</v>
      </c>
      <c r="W75" s="30">
        <v>0</v>
      </c>
      <c r="X75" s="5">
        <v>0.6</v>
      </c>
      <c r="Y75" s="5">
        <v>0.6</v>
      </c>
      <c r="Z75" s="5">
        <v>0.6</v>
      </c>
      <c r="AA75" s="5">
        <v>0</v>
      </c>
      <c r="AB75" s="5">
        <v>1</v>
      </c>
      <c r="AC75" s="10">
        <f>INT(VLOOKUP($V75,映射表!$B:$C,2,FALSE)*VLOOKUP($U75,怪物属性偏向!$F:$J,3,FALSE)/100*X75*$AB75)</f>
        <v>1583</v>
      </c>
      <c r="AD75" s="10">
        <f>INT(VLOOKUP($V75,映射表!$B:$C,2,FALSE)*VLOOKUP($U75,怪物属性偏向!$F:$J,4,FALSE)/100*Y75*$AB75)</f>
        <v>1979</v>
      </c>
      <c r="AE75" s="10">
        <f>INT(VLOOKUP($V75,映射表!$B:$C,2,FALSE)*VLOOKUP($U75,怪物属性偏向!$F:$J,5,FALSE)/100*Z75*AB75)</f>
        <v>4223</v>
      </c>
      <c r="AF75" s="10">
        <f>INT(VLOOKUP($V75,映射表!$B:$D,3,FALSE)*AA75)</f>
        <v>0</v>
      </c>
      <c r="AG75">
        <v>2</v>
      </c>
    </row>
    <row r="76" spans="1:33" x14ac:dyDescent="0.15">
      <c r="A76">
        <f t="shared" si="137"/>
        <v>1000019</v>
      </c>
      <c r="B76">
        <f t="shared" si="138"/>
        <v>1000076</v>
      </c>
      <c r="C76" t="str">
        <f t="shared" si="139"/>
        <v/>
      </c>
      <c r="D76" t="str">
        <f t="shared" si="140"/>
        <v>1000019s4</v>
      </c>
      <c r="E76" t="str">
        <f t="shared" si="141"/>
        <v>1000074:30:1</v>
      </c>
      <c r="F76">
        <f t="shared" si="142"/>
        <v>74</v>
      </c>
      <c r="G76">
        <f t="shared" si="143"/>
        <v>1000074</v>
      </c>
      <c r="H76">
        <f t="shared" si="144"/>
        <v>74</v>
      </c>
      <c r="I76" t="str">
        <f>VLOOKUP(U76,怪物属性偏向!F:G,2,FALSE)</f>
        <v>小花精</v>
      </c>
      <c r="J76">
        <f t="shared" si="145"/>
        <v>30</v>
      </c>
      <c r="K76">
        <f t="shared" si="146"/>
        <v>1979</v>
      </c>
      <c r="L76">
        <f t="shared" si="147"/>
        <v>1979</v>
      </c>
      <c r="M76">
        <f t="shared" si="148"/>
        <v>3167</v>
      </c>
      <c r="N76">
        <f t="shared" si="149"/>
        <v>0</v>
      </c>
      <c r="O76">
        <f t="shared" si="150"/>
        <v>1000074</v>
      </c>
      <c r="P76" t="str">
        <f t="shared" si="151"/>
        <v>小花精</v>
      </c>
      <c r="R76">
        <v>74</v>
      </c>
      <c r="S76">
        <v>19</v>
      </c>
      <c r="T76">
        <v>4</v>
      </c>
      <c r="U76" t="s">
        <v>276</v>
      </c>
      <c r="V76">
        <f>VLOOKUP(S76,映射表!T:U,2,FALSE)</f>
        <v>30</v>
      </c>
      <c r="W76" s="30">
        <v>0</v>
      </c>
      <c r="X76" s="5">
        <v>0.6</v>
      </c>
      <c r="Y76" s="5">
        <v>0.6</v>
      </c>
      <c r="Z76" s="5">
        <v>0.6</v>
      </c>
      <c r="AA76" s="5">
        <v>0</v>
      </c>
      <c r="AB76" s="5">
        <v>1</v>
      </c>
      <c r="AC76" s="10">
        <f>INT(VLOOKUP($V76,映射表!$B:$C,2,FALSE)*VLOOKUP($U76,怪物属性偏向!$F:$J,3,FALSE)/100*X76*$AB76)</f>
        <v>1979</v>
      </c>
      <c r="AD76" s="10">
        <f>INT(VLOOKUP($V76,映射表!$B:$C,2,FALSE)*VLOOKUP($U76,怪物属性偏向!$F:$J,4,FALSE)/100*Y76*$AB76)</f>
        <v>1979</v>
      </c>
      <c r="AE76" s="10">
        <f>INT(VLOOKUP($V76,映射表!$B:$C,2,FALSE)*VLOOKUP($U76,怪物属性偏向!$F:$J,5,FALSE)/100*Z76*AB76)</f>
        <v>3167</v>
      </c>
      <c r="AF76" s="10">
        <f>INT(VLOOKUP($V76,映射表!$B:$D,3,FALSE)*AA76)</f>
        <v>0</v>
      </c>
      <c r="AG76">
        <v>3</v>
      </c>
    </row>
    <row r="77" spans="1:33" x14ac:dyDescent="0.15">
      <c r="A77">
        <f t="shared" si="137"/>
        <v>1000019</v>
      </c>
      <c r="B77">
        <f t="shared" si="138"/>
        <v>1000076</v>
      </c>
      <c r="C77" t="str">
        <f t="shared" si="139"/>
        <v/>
      </c>
      <c r="D77" t="str">
        <f t="shared" si="140"/>
        <v>1000019s6</v>
      </c>
      <c r="E77" t="str">
        <f t="shared" si="141"/>
        <v>1000075:30:1</v>
      </c>
      <c r="F77">
        <f t="shared" si="142"/>
        <v>75</v>
      </c>
      <c r="G77">
        <f t="shared" si="143"/>
        <v>1000075</v>
      </c>
      <c r="H77">
        <f t="shared" si="144"/>
        <v>75</v>
      </c>
      <c r="I77" t="str">
        <f>VLOOKUP(U77,怪物属性偏向!F:G,2,FALSE)</f>
        <v>小花精</v>
      </c>
      <c r="J77">
        <f t="shared" si="145"/>
        <v>30</v>
      </c>
      <c r="K77">
        <f t="shared" si="146"/>
        <v>1979</v>
      </c>
      <c r="L77">
        <f t="shared" si="147"/>
        <v>1979</v>
      </c>
      <c r="M77">
        <f t="shared" si="148"/>
        <v>3167</v>
      </c>
      <c r="N77">
        <f t="shared" si="149"/>
        <v>0</v>
      </c>
      <c r="O77">
        <f t="shared" si="150"/>
        <v>1000075</v>
      </c>
      <c r="P77" t="str">
        <f t="shared" si="151"/>
        <v>小花精</v>
      </c>
      <c r="R77">
        <v>75</v>
      </c>
      <c r="S77">
        <v>19</v>
      </c>
      <c r="T77">
        <v>6</v>
      </c>
      <c r="U77" t="s">
        <v>276</v>
      </c>
      <c r="V77">
        <f>VLOOKUP(S77,映射表!T:U,2,FALSE)</f>
        <v>30</v>
      </c>
      <c r="W77" s="30">
        <v>0</v>
      </c>
      <c r="X77" s="5">
        <v>0.6</v>
      </c>
      <c r="Y77" s="5">
        <v>0.6</v>
      </c>
      <c r="Z77" s="5">
        <v>0.6</v>
      </c>
      <c r="AA77" s="5">
        <v>0</v>
      </c>
      <c r="AB77" s="5">
        <v>1</v>
      </c>
      <c r="AC77" s="10">
        <f>INT(VLOOKUP($V77,映射表!$B:$C,2,FALSE)*VLOOKUP($U77,怪物属性偏向!$F:$J,3,FALSE)/100*X77*$AB77)</f>
        <v>1979</v>
      </c>
      <c r="AD77" s="10">
        <f>INT(VLOOKUP($V77,映射表!$B:$C,2,FALSE)*VLOOKUP($U77,怪物属性偏向!$F:$J,4,FALSE)/100*Y77*$AB77)</f>
        <v>1979</v>
      </c>
      <c r="AE77" s="10">
        <f>INT(VLOOKUP($V77,映射表!$B:$C,2,FALSE)*VLOOKUP($U77,怪物属性偏向!$F:$J,5,FALSE)/100*Z77*AB77)</f>
        <v>3167</v>
      </c>
      <c r="AF77" s="10">
        <f>INT(VLOOKUP($V77,映射表!$B:$D,3,FALSE)*AA77)</f>
        <v>0</v>
      </c>
      <c r="AG77">
        <v>4</v>
      </c>
    </row>
    <row r="78" spans="1:33" x14ac:dyDescent="0.15">
      <c r="A78">
        <f t="shared" si="137"/>
        <v>1000019</v>
      </c>
      <c r="B78">
        <f t="shared" si="138"/>
        <v>1000076</v>
      </c>
      <c r="C78">
        <f t="shared" si="139"/>
        <v>1000076</v>
      </c>
      <c r="D78" t="str">
        <f t="shared" si="140"/>
        <v>1000019s8</v>
      </c>
      <c r="E78" t="str">
        <f t="shared" si="141"/>
        <v>1000076:30:1</v>
      </c>
      <c r="F78">
        <f t="shared" si="142"/>
        <v>76</v>
      </c>
      <c r="G78">
        <f t="shared" si="143"/>
        <v>1000076</v>
      </c>
      <c r="H78">
        <f t="shared" si="144"/>
        <v>76</v>
      </c>
      <c r="I78" t="str">
        <f>VLOOKUP(U78,怪物属性偏向!F:G,2,FALSE)</f>
        <v>小花精</v>
      </c>
      <c r="J78">
        <f t="shared" si="145"/>
        <v>30</v>
      </c>
      <c r="K78">
        <f t="shared" si="146"/>
        <v>1979</v>
      </c>
      <c r="L78">
        <f t="shared" si="147"/>
        <v>1979</v>
      </c>
      <c r="M78">
        <f t="shared" si="148"/>
        <v>3167</v>
      </c>
      <c r="N78">
        <f t="shared" si="149"/>
        <v>0</v>
      </c>
      <c r="O78">
        <f t="shared" si="150"/>
        <v>1000076</v>
      </c>
      <c r="P78" t="str">
        <f t="shared" si="151"/>
        <v>小花精</v>
      </c>
      <c r="R78">
        <v>76</v>
      </c>
      <c r="S78">
        <v>19</v>
      </c>
      <c r="T78">
        <v>8</v>
      </c>
      <c r="U78" t="s">
        <v>276</v>
      </c>
      <c r="V78">
        <f>VLOOKUP(S78,映射表!T:U,2,FALSE)</f>
        <v>30</v>
      </c>
      <c r="W78" s="30">
        <v>1</v>
      </c>
      <c r="X78" s="5">
        <v>0.6</v>
      </c>
      <c r="Y78" s="5">
        <v>0.6</v>
      </c>
      <c r="Z78" s="5">
        <v>0.6</v>
      </c>
      <c r="AA78" s="5">
        <v>0</v>
      </c>
      <c r="AB78" s="5">
        <v>1</v>
      </c>
      <c r="AC78" s="10">
        <f>INT(VLOOKUP($V78,映射表!$B:$C,2,FALSE)*VLOOKUP($U78,怪物属性偏向!$F:$J,3,FALSE)/100*X78*$AB78)</f>
        <v>1979</v>
      </c>
      <c r="AD78" s="10">
        <f>INT(VLOOKUP($V78,映射表!$B:$C,2,FALSE)*VLOOKUP($U78,怪物属性偏向!$F:$J,4,FALSE)/100*Y78*$AB78)</f>
        <v>1979</v>
      </c>
      <c r="AE78" s="10">
        <f>INT(VLOOKUP($V78,映射表!$B:$C,2,FALSE)*VLOOKUP($U78,怪物属性偏向!$F:$J,5,FALSE)/100*Z78*AB78)</f>
        <v>3167</v>
      </c>
      <c r="AF78" s="10">
        <f>INT(VLOOKUP($V78,映射表!$B:$D,3,FALSE)*AA78)</f>
        <v>0</v>
      </c>
      <c r="AG78">
        <v>5</v>
      </c>
    </row>
    <row r="79" spans="1:33" x14ac:dyDescent="0.15">
      <c r="A79">
        <f t="shared" si="137"/>
        <v>1000020</v>
      </c>
      <c r="B79">
        <f t="shared" si="138"/>
        <v>1000081</v>
      </c>
      <c r="C79" t="str">
        <f t="shared" si="139"/>
        <v/>
      </c>
      <c r="D79" t="str">
        <f t="shared" si="140"/>
        <v>1000020s1</v>
      </c>
      <c r="E79" t="str">
        <f t="shared" si="141"/>
        <v>1000077:30:1</v>
      </c>
      <c r="F79">
        <f t="shared" si="142"/>
        <v>77</v>
      </c>
      <c r="G79">
        <f t="shared" si="143"/>
        <v>1000077</v>
      </c>
      <c r="H79">
        <f t="shared" si="144"/>
        <v>77</v>
      </c>
      <c r="I79" t="str">
        <f>VLOOKUP(U79,怪物属性偏向!F:G,2,FALSE)</f>
        <v>小蘑菇</v>
      </c>
      <c r="J79">
        <f t="shared" si="145"/>
        <v>30</v>
      </c>
      <c r="K79">
        <f t="shared" si="146"/>
        <v>1979</v>
      </c>
      <c r="L79">
        <f t="shared" si="147"/>
        <v>1979</v>
      </c>
      <c r="M79">
        <f t="shared" si="148"/>
        <v>3167</v>
      </c>
      <c r="N79">
        <f t="shared" si="149"/>
        <v>0</v>
      </c>
      <c r="O79">
        <f t="shared" si="150"/>
        <v>1000077</v>
      </c>
      <c r="P79" t="str">
        <f t="shared" si="151"/>
        <v>小蘑菇</v>
      </c>
      <c r="R79">
        <v>77</v>
      </c>
      <c r="S79">
        <v>20</v>
      </c>
      <c r="T79">
        <v>1</v>
      </c>
      <c r="U79" t="s">
        <v>222</v>
      </c>
      <c r="V79">
        <f>VLOOKUP(S79,映射表!T:U,2,FALSE)</f>
        <v>30</v>
      </c>
      <c r="W79" s="30">
        <v>0</v>
      </c>
      <c r="X79" s="5">
        <v>0.6</v>
      </c>
      <c r="Y79" s="5">
        <v>0.6</v>
      </c>
      <c r="Z79" s="5">
        <v>0.6</v>
      </c>
      <c r="AA79" s="5">
        <v>0</v>
      </c>
      <c r="AB79" s="5">
        <v>1</v>
      </c>
      <c r="AC79" s="10">
        <f>INT(VLOOKUP($V79,映射表!$B:$C,2,FALSE)*VLOOKUP($U79,怪物属性偏向!$F:$J,3,FALSE)/100*X79*$AB79)</f>
        <v>1979</v>
      </c>
      <c r="AD79" s="10">
        <f>INT(VLOOKUP($V79,映射表!$B:$C,2,FALSE)*VLOOKUP($U79,怪物属性偏向!$F:$J,4,FALSE)/100*Y79*$AB79)</f>
        <v>1979</v>
      </c>
      <c r="AE79" s="10">
        <f>INT(VLOOKUP($V79,映射表!$B:$C,2,FALSE)*VLOOKUP($U79,怪物属性偏向!$F:$J,5,FALSE)/100*Z79*AB79)</f>
        <v>3167</v>
      </c>
      <c r="AF79" s="10">
        <f>INT(VLOOKUP($V79,映射表!$B:$D,3,FALSE)*AA79)</f>
        <v>0</v>
      </c>
      <c r="AG79">
        <v>1</v>
      </c>
    </row>
    <row r="80" spans="1:33" x14ac:dyDescent="0.15">
      <c r="A80">
        <f t="shared" si="137"/>
        <v>1000020</v>
      </c>
      <c r="B80">
        <f t="shared" si="138"/>
        <v>1000081</v>
      </c>
      <c r="C80" t="str">
        <f t="shared" si="139"/>
        <v/>
      </c>
      <c r="D80" t="str">
        <f t="shared" si="140"/>
        <v>1000020s3</v>
      </c>
      <c r="E80" t="str">
        <f t="shared" si="141"/>
        <v>1000078:30:1</v>
      </c>
      <c r="F80">
        <f t="shared" si="142"/>
        <v>78</v>
      </c>
      <c r="G80">
        <f t="shared" si="143"/>
        <v>1000078</v>
      </c>
      <c r="H80">
        <f t="shared" si="144"/>
        <v>78</v>
      </c>
      <c r="I80" t="str">
        <f>VLOOKUP(U80,怪物属性偏向!F:G,2,FALSE)</f>
        <v>小蘑菇</v>
      </c>
      <c r="J80">
        <f t="shared" si="145"/>
        <v>30</v>
      </c>
      <c r="K80">
        <f t="shared" si="146"/>
        <v>1979</v>
      </c>
      <c r="L80">
        <f t="shared" si="147"/>
        <v>1979</v>
      </c>
      <c r="M80">
        <f t="shared" si="148"/>
        <v>3167</v>
      </c>
      <c r="N80">
        <f t="shared" si="149"/>
        <v>0</v>
      </c>
      <c r="O80">
        <f t="shared" si="150"/>
        <v>1000078</v>
      </c>
      <c r="P80" t="str">
        <f t="shared" si="151"/>
        <v>小蘑菇</v>
      </c>
      <c r="R80">
        <v>78</v>
      </c>
      <c r="S80">
        <v>20</v>
      </c>
      <c r="T80">
        <v>3</v>
      </c>
      <c r="U80" t="s">
        <v>222</v>
      </c>
      <c r="V80">
        <f>VLOOKUP(S80,映射表!T:U,2,FALSE)</f>
        <v>30</v>
      </c>
      <c r="W80" s="30">
        <v>0</v>
      </c>
      <c r="X80" s="5">
        <v>0.6</v>
      </c>
      <c r="Y80" s="5">
        <v>0.6</v>
      </c>
      <c r="Z80" s="5">
        <v>0.6</v>
      </c>
      <c r="AA80" s="5">
        <v>0</v>
      </c>
      <c r="AB80" s="5">
        <v>1</v>
      </c>
      <c r="AC80" s="10">
        <f>INT(VLOOKUP($V80,映射表!$B:$C,2,FALSE)*VLOOKUP($U80,怪物属性偏向!$F:$J,3,FALSE)/100*X80*$AB80)</f>
        <v>1979</v>
      </c>
      <c r="AD80" s="10">
        <f>INT(VLOOKUP($V80,映射表!$B:$C,2,FALSE)*VLOOKUP($U80,怪物属性偏向!$F:$J,4,FALSE)/100*Y80*$AB80)</f>
        <v>1979</v>
      </c>
      <c r="AE80" s="10">
        <f>INT(VLOOKUP($V80,映射表!$B:$C,2,FALSE)*VLOOKUP($U80,怪物属性偏向!$F:$J,5,FALSE)/100*Z80*AB80)</f>
        <v>3167</v>
      </c>
      <c r="AF80" s="10">
        <f>INT(VLOOKUP($V80,映射表!$B:$D,3,FALSE)*AA80)</f>
        <v>0</v>
      </c>
      <c r="AG80">
        <v>2</v>
      </c>
    </row>
    <row r="81" spans="1:33" x14ac:dyDescent="0.15">
      <c r="A81">
        <f t="shared" si="137"/>
        <v>1000020</v>
      </c>
      <c r="B81">
        <f t="shared" si="138"/>
        <v>1000081</v>
      </c>
      <c r="C81" t="str">
        <f t="shared" si="139"/>
        <v/>
      </c>
      <c r="D81" t="str">
        <f t="shared" si="140"/>
        <v>1000020s4</v>
      </c>
      <c r="E81" t="str">
        <f t="shared" si="141"/>
        <v>1000079:30:1</v>
      </c>
      <c r="F81">
        <f t="shared" si="142"/>
        <v>79</v>
      </c>
      <c r="G81">
        <f t="shared" si="143"/>
        <v>1000079</v>
      </c>
      <c r="H81">
        <f t="shared" si="144"/>
        <v>79</v>
      </c>
      <c r="I81" t="str">
        <f>VLOOKUP(U81,怪物属性偏向!F:G,2,FALSE)</f>
        <v>甲虫精</v>
      </c>
      <c r="J81">
        <f t="shared" si="145"/>
        <v>30</v>
      </c>
      <c r="K81">
        <f t="shared" si="146"/>
        <v>1682</v>
      </c>
      <c r="L81">
        <f t="shared" si="147"/>
        <v>1979</v>
      </c>
      <c r="M81">
        <f t="shared" si="148"/>
        <v>3898</v>
      </c>
      <c r="N81">
        <f t="shared" si="149"/>
        <v>0</v>
      </c>
      <c r="O81">
        <f t="shared" si="150"/>
        <v>1000079</v>
      </c>
      <c r="P81" t="str">
        <f t="shared" si="151"/>
        <v>甲虫精</v>
      </c>
      <c r="R81">
        <v>79</v>
      </c>
      <c r="S81">
        <v>20</v>
      </c>
      <c r="T81">
        <v>4</v>
      </c>
      <c r="U81" t="s">
        <v>307</v>
      </c>
      <c r="V81">
        <f>VLOOKUP(S81,映射表!T:U,2,FALSE)</f>
        <v>30</v>
      </c>
      <c r="W81" s="30">
        <v>0</v>
      </c>
      <c r="X81" s="5">
        <v>0.6</v>
      </c>
      <c r="Y81" s="5">
        <v>0.6</v>
      </c>
      <c r="Z81" s="5">
        <v>0.6</v>
      </c>
      <c r="AA81" s="5">
        <v>0</v>
      </c>
      <c r="AB81" s="5">
        <v>1</v>
      </c>
      <c r="AC81" s="10">
        <f>INT(VLOOKUP($V81,映射表!$B:$C,2,FALSE)*VLOOKUP($U81,怪物属性偏向!$F:$J,3,FALSE)/100*X81*$AB81)</f>
        <v>1682</v>
      </c>
      <c r="AD81" s="10">
        <f>INT(VLOOKUP($V81,映射表!$B:$C,2,FALSE)*VLOOKUP($U81,怪物属性偏向!$F:$J,4,FALSE)/100*Y81*$AB81)</f>
        <v>1979</v>
      </c>
      <c r="AE81" s="10">
        <f>INT(VLOOKUP($V81,映射表!$B:$C,2,FALSE)*VLOOKUP($U81,怪物属性偏向!$F:$J,5,FALSE)/100*Z81*AB81)</f>
        <v>3898</v>
      </c>
      <c r="AF81" s="10">
        <f>INT(VLOOKUP($V81,映射表!$B:$D,3,FALSE)*AA81)</f>
        <v>0</v>
      </c>
      <c r="AG81">
        <v>3</v>
      </c>
    </row>
    <row r="82" spans="1:33" x14ac:dyDescent="0.15">
      <c r="A82">
        <f t="shared" si="137"/>
        <v>1000020</v>
      </c>
      <c r="B82">
        <f t="shared" si="138"/>
        <v>1000081</v>
      </c>
      <c r="C82" t="str">
        <f t="shared" si="139"/>
        <v/>
      </c>
      <c r="D82" t="str">
        <f t="shared" si="140"/>
        <v>1000020s6</v>
      </c>
      <c r="E82" t="str">
        <f t="shared" si="141"/>
        <v>1000080:30:1</v>
      </c>
      <c r="F82">
        <f t="shared" si="142"/>
        <v>80</v>
      </c>
      <c r="G82">
        <f t="shared" si="143"/>
        <v>1000080</v>
      </c>
      <c r="H82">
        <f t="shared" si="144"/>
        <v>80</v>
      </c>
      <c r="I82" t="str">
        <f>VLOOKUP(U82,怪物属性偏向!F:G,2,FALSE)</f>
        <v>食人花</v>
      </c>
      <c r="J82">
        <f t="shared" si="145"/>
        <v>30</v>
      </c>
      <c r="K82">
        <f t="shared" si="146"/>
        <v>2375</v>
      </c>
      <c r="L82">
        <f t="shared" si="147"/>
        <v>1583</v>
      </c>
      <c r="M82">
        <f t="shared" si="148"/>
        <v>2660</v>
      </c>
      <c r="N82">
        <f t="shared" si="149"/>
        <v>0</v>
      </c>
      <c r="O82">
        <f t="shared" si="150"/>
        <v>1000080</v>
      </c>
      <c r="P82" t="str">
        <f t="shared" si="151"/>
        <v>食人花</v>
      </c>
      <c r="R82">
        <v>80</v>
      </c>
      <c r="S82">
        <v>20</v>
      </c>
      <c r="T82">
        <v>6</v>
      </c>
      <c r="U82" t="s">
        <v>224</v>
      </c>
      <c r="V82">
        <f>VLOOKUP(S82,映射表!T:U,2,FALSE)</f>
        <v>30</v>
      </c>
      <c r="W82" s="30">
        <v>0</v>
      </c>
      <c r="X82" s="5">
        <v>0.6</v>
      </c>
      <c r="Y82" s="5">
        <v>0.6</v>
      </c>
      <c r="Z82" s="5">
        <v>0.6</v>
      </c>
      <c r="AA82" s="5">
        <v>0</v>
      </c>
      <c r="AB82" s="5">
        <v>1</v>
      </c>
      <c r="AC82" s="10">
        <f>INT(VLOOKUP($V82,映射表!$B:$C,2,FALSE)*VLOOKUP($U82,怪物属性偏向!$F:$J,3,FALSE)/100*X82*$AB82)</f>
        <v>2375</v>
      </c>
      <c r="AD82" s="10">
        <f>INT(VLOOKUP($V82,映射表!$B:$C,2,FALSE)*VLOOKUP($U82,怪物属性偏向!$F:$J,4,FALSE)/100*Y82*$AB82)</f>
        <v>1583</v>
      </c>
      <c r="AE82" s="10">
        <f>INT(VLOOKUP($V82,映射表!$B:$C,2,FALSE)*VLOOKUP($U82,怪物属性偏向!$F:$J,5,FALSE)/100*Z82*AB82)</f>
        <v>2660</v>
      </c>
      <c r="AF82" s="10">
        <f>INT(VLOOKUP($V82,映射表!$B:$D,3,FALSE)*AA82)</f>
        <v>0</v>
      </c>
      <c r="AG82">
        <v>4</v>
      </c>
    </row>
    <row r="83" spans="1:33" x14ac:dyDescent="0.15">
      <c r="A83">
        <f t="shared" si="137"/>
        <v>1000020</v>
      </c>
      <c r="B83">
        <f t="shared" si="138"/>
        <v>1000081</v>
      </c>
      <c r="C83">
        <f t="shared" si="139"/>
        <v>1000081</v>
      </c>
      <c r="D83" t="str">
        <f t="shared" si="140"/>
        <v>1000020s8</v>
      </c>
      <c r="E83" t="str">
        <f t="shared" si="141"/>
        <v>1000081:30:1</v>
      </c>
      <c r="F83">
        <f t="shared" si="142"/>
        <v>81</v>
      </c>
      <c r="G83">
        <f t="shared" si="143"/>
        <v>1000081</v>
      </c>
      <c r="H83">
        <f t="shared" si="144"/>
        <v>81</v>
      </c>
      <c r="I83" t="str">
        <f>VLOOKUP(U83,怪物属性偏向!F:G,2,FALSE)</f>
        <v>小恶魔</v>
      </c>
      <c r="J83">
        <f t="shared" si="145"/>
        <v>30</v>
      </c>
      <c r="K83">
        <f t="shared" si="146"/>
        <v>1880</v>
      </c>
      <c r="L83">
        <f t="shared" si="147"/>
        <v>1979</v>
      </c>
      <c r="M83">
        <f t="shared" si="148"/>
        <v>3378</v>
      </c>
      <c r="N83">
        <f t="shared" si="149"/>
        <v>0</v>
      </c>
      <c r="O83">
        <f t="shared" si="150"/>
        <v>1000081</v>
      </c>
      <c r="P83" t="str">
        <f t="shared" si="151"/>
        <v>小恶魔</v>
      </c>
      <c r="R83">
        <v>81</v>
      </c>
      <c r="S83">
        <v>20</v>
      </c>
      <c r="T83">
        <v>8</v>
      </c>
      <c r="U83" t="s">
        <v>558</v>
      </c>
      <c r="V83">
        <f>VLOOKUP(S83,映射表!T:U,2,FALSE)</f>
        <v>30</v>
      </c>
      <c r="W83" s="30">
        <v>1</v>
      </c>
      <c r="X83" s="5">
        <v>0.6</v>
      </c>
      <c r="Y83" s="5">
        <v>0.6</v>
      </c>
      <c r="Z83" s="5">
        <v>0.6</v>
      </c>
      <c r="AA83" s="5">
        <v>0</v>
      </c>
      <c r="AB83" s="5">
        <v>1</v>
      </c>
      <c r="AC83" s="10">
        <f>INT(VLOOKUP($V83,映射表!$B:$C,2,FALSE)*VLOOKUP($U83,怪物属性偏向!$F:$J,3,FALSE)/100*X83*$AB83)</f>
        <v>1880</v>
      </c>
      <c r="AD83" s="10">
        <f>INT(VLOOKUP($V83,映射表!$B:$C,2,FALSE)*VLOOKUP($U83,怪物属性偏向!$F:$J,4,FALSE)/100*Y83*$AB83)</f>
        <v>1979</v>
      </c>
      <c r="AE83" s="10">
        <f>INT(VLOOKUP($V83,映射表!$B:$C,2,FALSE)*VLOOKUP($U83,怪物属性偏向!$F:$J,5,FALSE)/100*Z83*AB83)</f>
        <v>3378</v>
      </c>
      <c r="AF83" s="10">
        <f>INT(VLOOKUP($V83,映射表!$B:$D,3,FALSE)*AA83)</f>
        <v>0</v>
      </c>
      <c r="AG83">
        <v>5</v>
      </c>
    </row>
    <row r="84" spans="1:33" x14ac:dyDescent="0.15">
      <c r="A84">
        <f t="shared" si="137"/>
        <v>1000021</v>
      </c>
      <c r="B84">
        <f t="shared" si="138"/>
        <v>1000082</v>
      </c>
      <c r="C84">
        <f t="shared" si="139"/>
        <v>1000082</v>
      </c>
      <c r="D84" t="str">
        <f t="shared" si="140"/>
        <v>1000021s2</v>
      </c>
      <c r="E84" t="str">
        <f t="shared" si="141"/>
        <v>1000082:32:1</v>
      </c>
      <c r="F84">
        <f t="shared" si="142"/>
        <v>82</v>
      </c>
      <c r="G84">
        <f t="shared" si="143"/>
        <v>1000082</v>
      </c>
      <c r="H84">
        <f t="shared" si="144"/>
        <v>82</v>
      </c>
      <c r="I84" t="str">
        <f>VLOOKUP(U84,怪物属性偏向!F:G,2,FALSE)</f>
        <v>人鱼守卫</v>
      </c>
      <c r="J84">
        <f t="shared" si="145"/>
        <v>32</v>
      </c>
      <c r="K84">
        <f t="shared" si="146"/>
        <v>2071</v>
      </c>
      <c r="L84">
        <f t="shared" si="147"/>
        <v>2301</v>
      </c>
      <c r="M84">
        <f t="shared" si="148"/>
        <v>4208</v>
      </c>
      <c r="N84">
        <f t="shared" si="149"/>
        <v>0</v>
      </c>
      <c r="O84">
        <f t="shared" si="150"/>
        <v>1000082</v>
      </c>
      <c r="P84" t="str">
        <f t="shared" si="151"/>
        <v>人鱼守卫</v>
      </c>
      <c r="R84">
        <v>82</v>
      </c>
      <c r="S84">
        <v>21</v>
      </c>
      <c r="T84">
        <v>2</v>
      </c>
      <c r="U84" t="s">
        <v>604</v>
      </c>
      <c r="V84">
        <f>VLOOKUP(S84,映射表!T:U,2,FALSE)</f>
        <v>32</v>
      </c>
      <c r="W84" s="30">
        <v>1</v>
      </c>
      <c r="X84" s="5">
        <v>0.6</v>
      </c>
      <c r="Y84" s="5">
        <v>0.6</v>
      </c>
      <c r="Z84" s="5">
        <v>0.6</v>
      </c>
      <c r="AA84" s="5">
        <v>0</v>
      </c>
      <c r="AB84" s="5">
        <v>1</v>
      </c>
      <c r="AC84" s="10">
        <f>INT(VLOOKUP($V84,映射表!$B:$C,2,FALSE)*VLOOKUP($U84,怪物属性偏向!$F:$J,3,FALSE)/100*X84*$AB84)</f>
        <v>2071</v>
      </c>
      <c r="AD84" s="10">
        <f>INT(VLOOKUP($V84,映射表!$B:$C,2,FALSE)*VLOOKUP($U84,怪物属性偏向!$F:$J,4,FALSE)/100*Y84*$AB84)</f>
        <v>2301</v>
      </c>
      <c r="AE84" s="10">
        <f>INT(VLOOKUP($V84,映射表!$B:$C,2,FALSE)*VLOOKUP($U84,怪物属性偏向!$F:$J,5,FALSE)/100*Z84*AB84)</f>
        <v>4208</v>
      </c>
      <c r="AF84" s="10">
        <f>INT(VLOOKUP($V84,映射表!$B:$D,3,FALSE)*AA84)</f>
        <v>0</v>
      </c>
      <c r="AG84">
        <v>1</v>
      </c>
    </row>
    <row r="85" spans="1:33" x14ac:dyDescent="0.15">
      <c r="A85">
        <f t="shared" si="137"/>
        <v>1000021</v>
      </c>
      <c r="B85">
        <f t="shared" si="138"/>
        <v>1000082</v>
      </c>
      <c r="C85">
        <f t="shared" si="139"/>
        <v>1000082</v>
      </c>
      <c r="D85" t="str">
        <f t="shared" si="140"/>
        <v>1000021s4</v>
      </c>
      <c r="E85" t="str">
        <f t="shared" si="141"/>
        <v>1000083:32:1</v>
      </c>
      <c r="F85">
        <f t="shared" si="142"/>
        <v>83</v>
      </c>
      <c r="G85">
        <f t="shared" si="143"/>
        <v>1000083</v>
      </c>
      <c r="H85">
        <f t="shared" si="144"/>
        <v>83</v>
      </c>
      <c r="I85" t="str">
        <f>VLOOKUP(U85,怪物属性偏向!F:G,2,FALSE)</f>
        <v>人鱼守卫</v>
      </c>
      <c r="J85">
        <f t="shared" si="145"/>
        <v>32</v>
      </c>
      <c r="K85">
        <f t="shared" si="146"/>
        <v>2071</v>
      </c>
      <c r="L85">
        <f t="shared" si="147"/>
        <v>2301</v>
      </c>
      <c r="M85">
        <f t="shared" si="148"/>
        <v>4208</v>
      </c>
      <c r="N85">
        <f t="shared" si="149"/>
        <v>0</v>
      </c>
      <c r="O85">
        <f t="shared" si="150"/>
        <v>1000083</v>
      </c>
      <c r="P85" t="str">
        <f t="shared" si="151"/>
        <v>人鱼守卫</v>
      </c>
      <c r="R85">
        <v>83</v>
      </c>
      <c r="S85">
        <v>21</v>
      </c>
      <c r="T85">
        <v>4</v>
      </c>
      <c r="U85" t="s">
        <v>604</v>
      </c>
      <c r="V85">
        <f>VLOOKUP(S85,映射表!T:U,2,FALSE)</f>
        <v>32</v>
      </c>
      <c r="W85" s="30">
        <v>0</v>
      </c>
      <c r="X85" s="5">
        <v>0.6</v>
      </c>
      <c r="Y85" s="5">
        <v>0.6</v>
      </c>
      <c r="Z85" s="5">
        <v>0.6</v>
      </c>
      <c r="AA85" s="5">
        <v>0</v>
      </c>
      <c r="AB85" s="5">
        <v>1</v>
      </c>
      <c r="AC85" s="10">
        <f>INT(VLOOKUP($V85,映射表!$B:$C,2,FALSE)*VLOOKUP($U85,怪物属性偏向!$F:$J,3,FALSE)/100*X85*$AB85)</f>
        <v>2071</v>
      </c>
      <c r="AD85" s="10">
        <f>INT(VLOOKUP($V85,映射表!$B:$C,2,FALSE)*VLOOKUP($U85,怪物属性偏向!$F:$J,4,FALSE)/100*Y85*$AB85)</f>
        <v>2301</v>
      </c>
      <c r="AE85" s="10">
        <f>INT(VLOOKUP($V85,映射表!$B:$C,2,FALSE)*VLOOKUP($U85,怪物属性偏向!$F:$J,5,FALSE)/100*Z85*AB85)</f>
        <v>4208</v>
      </c>
      <c r="AF85" s="10">
        <f>INT(VLOOKUP($V85,映射表!$B:$D,3,FALSE)*AA85)</f>
        <v>0</v>
      </c>
      <c r="AG85">
        <v>2</v>
      </c>
    </row>
    <row r="86" spans="1:33" x14ac:dyDescent="0.15">
      <c r="A86">
        <f t="shared" si="137"/>
        <v>1000021</v>
      </c>
      <c r="B86">
        <f t="shared" si="138"/>
        <v>1000082</v>
      </c>
      <c r="C86">
        <f t="shared" si="139"/>
        <v>1000082</v>
      </c>
      <c r="D86" t="str">
        <f t="shared" si="140"/>
        <v>1000021s5</v>
      </c>
      <c r="E86" t="str">
        <f t="shared" si="141"/>
        <v>1000084:32:1</v>
      </c>
      <c r="F86">
        <f t="shared" si="142"/>
        <v>84</v>
      </c>
      <c r="G86">
        <f t="shared" si="143"/>
        <v>1000084</v>
      </c>
      <c r="H86">
        <f t="shared" si="144"/>
        <v>84</v>
      </c>
      <c r="I86" t="str">
        <f>VLOOKUP(U86,怪物属性偏向!F:G,2,FALSE)</f>
        <v>人鱼守卫</v>
      </c>
      <c r="J86">
        <f t="shared" si="145"/>
        <v>32</v>
      </c>
      <c r="K86">
        <f t="shared" si="146"/>
        <v>2071</v>
      </c>
      <c r="L86">
        <f t="shared" si="147"/>
        <v>2301</v>
      </c>
      <c r="M86">
        <f t="shared" si="148"/>
        <v>4208</v>
      </c>
      <c r="N86">
        <f t="shared" si="149"/>
        <v>0</v>
      </c>
      <c r="O86">
        <f t="shared" si="150"/>
        <v>1000084</v>
      </c>
      <c r="P86" t="str">
        <f t="shared" si="151"/>
        <v>人鱼守卫</v>
      </c>
      <c r="R86">
        <v>84</v>
      </c>
      <c r="S86">
        <v>21</v>
      </c>
      <c r="T86">
        <v>5</v>
      </c>
      <c r="U86" t="s">
        <v>604</v>
      </c>
      <c r="V86">
        <f>VLOOKUP(S86,映射表!T:U,2,FALSE)</f>
        <v>32</v>
      </c>
      <c r="W86" s="30">
        <v>0</v>
      </c>
      <c r="X86" s="5">
        <v>0.6</v>
      </c>
      <c r="Y86" s="5">
        <v>0.6</v>
      </c>
      <c r="Z86" s="5">
        <v>0.6</v>
      </c>
      <c r="AA86" s="5">
        <v>0</v>
      </c>
      <c r="AB86" s="5">
        <v>1</v>
      </c>
      <c r="AC86" s="10">
        <f>INT(VLOOKUP($V86,映射表!$B:$C,2,FALSE)*VLOOKUP($U86,怪物属性偏向!$F:$J,3,FALSE)/100*X86*$AB86)</f>
        <v>2071</v>
      </c>
      <c r="AD86" s="10">
        <f>INT(VLOOKUP($V86,映射表!$B:$C,2,FALSE)*VLOOKUP($U86,怪物属性偏向!$F:$J,4,FALSE)/100*Y86*$AB86)</f>
        <v>2301</v>
      </c>
      <c r="AE86" s="10">
        <f>INT(VLOOKUP($V86,映射表!$B:$C,2,FALSE)*VLOOKUP($U86,怪物属性偏向!$F:$J,5,FALSE)/100*Z86*AB86)</f>
        <v>4208</v>
      </c>
      <c r="AF86" s="10">
        <f>INT(VLOOKUP($V86,映射表!$B:$D,3,FALSE)*AA86)</f>
        <v>0</v>
      </c>
      <c r="AG86">
        <v>3</v>
      </c>
    </row>
    <row r="87" spans="1:33" x14ac:dyDescent="0.15">
      <c r="A87">
        <f t="shared" si="137"/>
        <v>1000021</v>
      </c>
      <c r="B87">
        <f t="shared" si="138"/>
        <v>1000082</v>
      </c>
      <c r="C87">
        <f t="shared" si="139"/>
        <v>1000082</v>
      </c>
      <c r="D87" t="str">
        <f t="shared" si="140"/>
        <v>1000021s6</v>
      </c>
      <c r="E87" t="str">
        <f t="shared" si="141"/>
        <v>1000085:32:1</v>
      </c>
      <c r="F87">
        <f t="shared" si="142"/>
        <v>85</v>
      </c>
      <c r="G87">
        <f t="shared" si="143"/>
        <v>1000085</v>
      </c>
      <c r="H87">
        <f t="shared" si="144"/>
        <v>85</v>
      </c>
      <c r="I87" t="str">
        <f>VLOOKUP(U87,怪物属性偏向!F:G,2,FALSE)</f>
        <v>鱼精</v>
      </c>
      <c r="J87">
        <f t="shared" si="145"/>
        <v>32</v>
      </c>
      <c r="K87">
        <f t="shared" si="146"/>
        <v>2071</v>
      </c>
      <c r="L87">
        <f t="shared" si="147"/>
        <v>1956</v>
      </c>
      <c r="M87">
        <f t="shared" si="148"/>
        <v>4366</v>
      </c>
      <c r="N87">
        <f t="shared" si="149"/>
        <v>0</v>
      </c>
      <c r="O87">
        <f t="shared" si="150"/>
        <v>1000085</v>
      </c>
      <c r="P87" t="str">
        <f t="shared" si="151"/>
        <v>鱼精</v>
      </c>
      <c r="R87">
        <v>85</v>
      </c>
      <c r="S87">
        <v>21</v>
      </c>
      <c r="T87">
        <v>6</v>
      </c>
      <c r="U87" t="s">
        <v>603</v>
      </c>
      <c r="V87">
        <f>VLOOKUP(S87,映射表!T:U,2,FALSE)</f>
        <v>32</v>
      </c>
      <c r="W87" s="30">
        <v>0</v>
      </c>
      <c r="X87" s="5">
        <v>0.6</v>
      </c>
      <c r="Y87" s="5">
        <v>0.6</v>
      </c>
      <c r="Z87" s="5">
        <v>0.6</v>
      </c>
      <c r="AA87" s="5">
        <v>0</v>
      </c>
      <c r="AB87" s="5">
        <v>1</v>
      </c>
      <c r="AC87" s="10">
        <f>INT(VLOOKUP($V87,映射表!$B:$C,2,FALSE)*VLOOKUP($U87,怪物属性偏向!$F:$J,3,FALSE)/100*X87*$AB87)</f>
        <v>2071</v>
      </c>
      <c r="AD87" s="10">
        <f>INT(VLOOKUP($V87,映射表!$B:$C,2,FALSE)*VLOOKUP($U87,怪物属性偏向!$F:$J,4,FALSE)/100*Y87*$AB87)</f>
        <v>1956</v>
      </c>
      <c r="AE87" s="10">
        <f>INT(VLOOKUP($V87,映射表!$B:$C,2,FALSE)*VLOOKUP($U87,怪物属性偏向!$F:$J,5,FALSE)/100*Z87*AB87)</f>
        <v>4366</v>
      </c>
      <c r="AF87" s="10">
        <f>INT(VLOOKUP($V87,映射表!$B:$D,3,FALSE)*AA87)</f>
        <v>0</v>
      </c>
      <c r="AG87">
        <v>4</v>
      </c>
    </row>
    <row r="88" spans="1:33" x14ac:dyDescent="0.15">
      <c r="A88">
        <f t="shared" si="137"/>
        <v>1000021</v>
      </c>
      <c r="B88">
        <f t="shared" si="138"/>
        <v>1000082</v>
      </c>
      <c r="C88">
        <f t="shared" si="139"/>
        <v>1000082</v>
      </c>
      <c r="D88" t="str">
        <f t="shared" si="140"/>
        <v>1000021s8</v>
      </c>
      <c r="E88" t="str">
        <f t="shared" si="141"/>
        <v>1000086:32:1</v>
      </c>
      <c r="F88">
        <f t="shared" si="142"/>
        <v>86</v>
      </c>
      <c r="G88">
        <f t="shared" si="143"/>
        <v>1000086</v>
      </c>
      <c r="H88">
        <f t="shared" si="144"/>
        <v>86</v>
      </c>
      <c r="I88" t="str">
        <f>VLOOKUP(U88,怪物属性偏向!F:G,2,FALSE)</f>
        <v>鱼精</v>
      </c>
      <c r="J88">
        <f t="shared" si="145"/>
        <v>32</v>
      </c>
      <c r="K88">
        <f t="shared" si="146"/>
        <v>2071</v>
      </c>
      <c r="L88">
        <f t="shared" si="147"/>
        <v>1956</v>
      </c>
      <c r="M88">
        <f t="shared" si="148"/>
        <v>4366</v>
      </c>
      <c r="N88">
        <f t="shared" si="149"/>
        <v>0</v>
      </c>
      <c r="O88">
        <f t="shared" si="150"/>
        <v>1000086</v>
      </c>
      <c r="P88" t="str">
        <f t="shared" si="151"/>
        <v>鱼精</v>
      </c>
      <c r="R88">
        <v>86</v>
      </c>
      <c r="S88">
        <v>21</v>
      </c>
      <c r="T88">
        <v>8</v>
      </c>
      <c r="U88" t="s">
        <v>603</v>
      </c>
      <c r="V88">
        <f>VLOOKUP(S88,映射表!T:U,2,FALSE)</f>
        <v>32</v>
      </c>
      <c r="W88" s="30">
        <v>0</v>
      </c>
      <c r="X88" s="5">
        <v>0.6</v>
      </c>
      <c r="Y88" s="5">
        <v>0.6</v>
      </c>
      <c r="Z88" s="5">
        <v>0.6</v>
      </c>
      <c r="AA88" s="5">
        <v>0</v>
      </c>
      <c r="AB88" s="5">
        <v>1</v>
      </c>
      <c r="AC88" s="10">
        <f>INT(VLOOKUP($V88,映射表!$B:$C,2,FALSE)*VLOOKUP($U88,怪物属性偏向!$F:$J,3,FALSE)/100*X88*$AB88)</f>
        <v>2071</v>
      </c>
      <c r="AD88" s="10">
        <f>INT(VLOOKUP($V88,映射表!$B:$C,2,FALSE)*VLOOKUP($U88,怪物属性偏向!$F:$J,4,FALSE)/100*Y88*$AB88)</f>
        <v>1956</v>
      </c>
      <c r="AE88" s="10">
        <f>INT(VLOOKUP($V88,映射表!$B:$C,2,FALSE)*VLOOKUP($U88,怪物属性偏向!$F:$J,5,FALSE)/100*Z88*AB88)</f>
        <v>4366</v>
      </c>
      <c r="AF88" s="10">
        <f>INT(VLOOKUP($V88,映射表!$B:$D,3,FALSE)*AA88)</f>
        <v>0</v>
      </c>
      <c r="AG88">
        <v>5</v>
      </c>
    </row>
    <row r="89" spans="1:33" x14ac:dyDescent="0.15">
      <c r="A89">
        <f t="shared" si="137"/>
        <v>1000022</v>
      </c>
      <c r="B89">
        <f t="shared" si="138"/>
        <v>1000090</v>
      </c>
      <c r="C89" t="str">
        <f t="shared" si="139"/>
        <v/>
      </c>
      <c r="D89" t="str">
        <f t="shared" si="140"/>
        <v>1000022s2</v>
      </c>
      <c r="E89" t="str">
        <f t="shared" si="141"/>
        <v>1000087:32:1</v>
      </c>
      <c r="F89">
        <f t="shared" si="142"/>
        <v>87</v>
      </c>
      <c r="G89">
        <f t="shared" si="143"/>
        <v>1000087</v>
      </c>
      <c r="H89">
        <f t="shared" si="144"/>
        <v>87</v>
      </c>
      <c r="I89" t="str">
        <f>VLOOKUP(U89,怪物属性偏向!F:G,2,FALSE)</f>
        <v>甲虫精</v>
      </c>
      <c r="J89">
        <f t="shared" si="145"/>
        <v>32</v>
      </c>
      <c r="K89">
        <f t="shared" si="146"/>
        <v>1956</v>
      </c>
      <c r="L89">
        <f t="shared" si="147"/>
        <v>2301</v>
      </c>
      <c r="M89">
        <f t="shared" si="148"/>
        <v>4532</v>
      </c>
      <c r="N89">
        <f t="shared" si="149"/>
        <v>0</v>
      </c>
      <c r="O89">
        <f t="shared" si="150"/>
        <v>1000087</v>
      </c>
      <c r="P89" t="str">
        <f t="shared" si="151"/>
        <v>甲虫精</v>
      </c>
      <c r="R89">
        <v>87</v>
      </c>
      <c r="S89">
        <v>22</v>
      </c>
      <c r="T89">
        <v>2</v>
      </c>
      <c r="U89" t="s">
        <v>307</v>
      </c>
      <c r="V89">
        <f>VLOOKUP(S89,映射表!T:U,2,FALSE)</f>
        <v>32</v>
      </c>
      <c r="W89" s="30">
        <v>0</v>
      </c>
      <c r="X89" s="5">
        <v>0.6</v>
      </c>
      <c r="Y89" s="5">
        <v>0.6</v>
      </c>
      <c r="Z89" s="5">
        <v>0.6</v>
      </c>
      <c r="AA89" s="5">
        <v>0</v>
      </c>
      <c r="AB89" s="5">
        <v>1</v>
      </c>
      <c r="AC89" s="10">
        <f>INT(VLOOKUP($V89,映射表!$B:$C,2,FALSE)*VLOOKUP($U89,怪物属性偏向!$F:$J,3,FALSE)/100*X89*$AB89)</f>
        <v>1956</v>
      </c>
      <c r="AD89" s="10">
        <f>INT(VLOOKUP($V89,映射表!$B:$C,2,FALSE)*VLOOKUP($U89,怪物属性偏向!$F:$J,4,FALSE)/100*Y89*$AB89)</f>
        <v>2301</v>
      </c>
      <c r="AE89" s="10">
        <f>INT(VLOOKUP($V89,映射表!$B:$C,2,FALSE)*VLOOKUP($U89,怪物属性偏向!$F:$J,5,FALSE)/100*Z89*AB89)</f>
        <v>4532</v>
      </c>
      <c r="AF89" s="10">
        <f>INT(VLOOKUP($V89,映射表!$B:$D,3,FALSE)*AA89)</f>
        <v>0</v>
      </c>
      <c r="AG89">
        <v>1</v>
      </c>
    </row>
    <row r="90" spans="1:33" x14ac:dyDescent="0.15">
      <c r="A90">
        <f t="shared" si="137"/>
        <v>1000022</v>
      </c>
      <c r="B90">
        <f t="shared" si="138"/>
        <v>1000090</v>
      </c>
      <c r="C90" t="str">
        <f t="shared" si="139"/>
        <v/>
      </c>
      <c r="D90" t="str">
        <f t="shared" si="140"/>
        <v>1000022s5</v>
      </c>
      <c r="E90" t="str">
        <f t="shared" si="141"/>
        <v>1000088:32:1</v>
      </c>
      <c r="F90">
        <f t="shared" si="142"/>
        <v>88</v>
      </c>
      <c r="G90">
        <f t="shared" si="143"/>
        <v>1000088</v>
      </c>
      <c r="H90">
        <f t="shared" si="144"/>
        <v>88</v>
      </c>
      <c r="I90" t="str">
        <f>VLOOKUP(U90,怪物属性偏向!F:G,2,FALSE)</f>
        <v>甲虫精</v>
      </c>
      <c r="J90">
        <f t="shared" si="145"/>
        <v>32</v>
      </c>
      <c r="K90">
        <f t="shared" si="146"/>
        <v>1956</v>
      </c>
      <c r="L90">
        <f t="shared" si="147"/>
        <v>2301</v>
      </c>
      <c r="M90">
        <f t="shared" si="148"/>
        <v>4532</v>
      </c>
      <c r="N90">
        <f t="shared" si="149"/>
        <v>0</v>
      </c>
      <c r="O90">
        <f t="shared" si="150"/>
        <v>1000088</v>
      </c>
      <c r="P90" t="str">
        <f t="shared" si="151"/>
        <v>甲虫精</v>
      </c>
      <c r="R90">
        <v>88</v>
      </c>
      <c r="S90">
        <v>22</v>
      </c>
      <c r="T90">
        <v>5</v>
      </c>
      <c r="U90" t="s">
        <v>307</v>
      </c>
      <c r="V90">
        <f>VLOOKUP(S90,映射表!T:U,2,FALSE)</f>
        <v>32</v>
      </c>
      <c r="W90" s="30">
        <v>0</v>
      </c>
      <c r="X90" s="5">
        <v>0.6</v>
      </c>
      <c r="Y90" s="5">
        <v>0.6</v>
      </c>
      <c r="Z90" s="5">
        <v>0.6</v>
      </c>
      <c r="AA90" s="5">
        <v>0</v>
      </c>
      <c r="AB90" s="5">
        <v>1</v>
      </c>
      <c r="AC90" s="10">
        <f>INT(VLOOKUP($V90,映射表!$B:$C,2,FALSE)*VLOOKUP($U90,怪物属性偏向!$F:$J,3,FALSE)/100*X90*$AB90)</f>
        <v>1956</v>
      </c>
      <c r="AD90" s="10">
        <f>INT(VLOOKUP($V90,映射表!$B:$C,2,FALSE)*VLOOKUP($U90,怪物属性偏向!$F:$J,4,FALSE)/100*Y90*$AB90)</f>
        <v>2301</v>
      </c>
      <c r="AE90" s="10">
        <f>INT(VLOOKUP($V90,映射表!$B:$C,2,FALSE)*VLOOKUP($U90,怪物属性偏向!$F:$J,5,FALSE)/100*Z90*AB90)</f>
        <v>4532</v>
      </c>
      <c r="AF90" s="10">
        <f>INT(VLOOKUP($V90,映射表!$B:$D,3,FALSE)*AA90)</f>
        <v>0</v>
      </c>
      <c r="AG90">
        <v>2</v>
      </c>
    </row>
    <row r="91" spans="1:33" x14ac:dyDescent="0.15">
      <c r="A91">
        <f t="shared" si="137"/>
        <v>1000022</v>
      </c>
      <c r="B91">
        <f t="shared" si="138"/>
        <v>1000090</v>
      </c>
      <c r="C91" t="str">
        <f t="shared" si="139"/>
        <v/>
      </c>
      <c r="D91" t="str">
        <f t="shared" si="140"/>
        <v>1000022s7</v>
      </c>
      <c r="E91" t="str">
        <f t="shared" si="141"/>
        <v>1000089:32:1</v>
      </c>
      <c r="F91">
        <f t="shared" si="142"/>
        <v>89</v>
      </c>
      <c r="G91">
        <f t="shared" si="143"/>
        <v>1000089</v>
      </c>
      <c r="H91">
        <f t="shared" si="144"/>
        <v>89</v>
      </c>
      <c r="I91" t="str">
        <f>VLOOKUP(U91,怪物属性偏向!F:G,2,FALSE)</f>
        <v>食人花</v>
      </c>
      <c r="J91">
        <f t="shared" si="145"/>
        <v>32</v>
      </c>
      <c r="K91">
        <f t="shared" si="146"/>
        <v>2761</v>
      </c>
      <c r="L91">
        <f t="shared" si="147"/>
        <v>1841</v>
      </c>
      <c r="M91">
        <f t="shared" si="148"/>
        <v>3093</v>
      </c>
      <c r="N91">
        <f t="shared" si="149"/>
        <v>0</v>
      </c>
      <c r="O91">
        <f t="shared" si="150"/>
        <v>1000089</v>
      </c>
      <c r="P91" t="str">
        <f t="shared" si="151"/>
        <v>食人花</v>
      </c>
      <c r="R91">
        <v>89</v>
      </c>
      <c r="S91">
        <v>22</v>
      </c>
      <c r="T91">
        <v>7</v>
      </c>
      <c r="U91" t="s">
        <v>224</v>
      </c>
      <c r="V91">
        <f>VLOOKUP(S91,映射表!T:U,2,FALSE)</f>
        <v>32</v>
      </c>
      <c r="W91" s="30">
        <v>0</v>
      </c>
      <c r="X91" s="5">
        <v>0.6</v>
      </c>
      <c r="Y91" s="5">
        <v>0.6</v>
      </c>
      <c r="Z91" s="5">
        <v>0.6</v>
      </c>
      <c r="AA91" s="5">
        <v>0</v>
      </c>
      <c r="AB91" s="5">
        <v>1</v>
      </c>
      <c r="AC91" s="10">
        <f>INT(VLOOKUP($V91,映射表!$B:$C,2,FALSE)*VLOOKUP($U91,怪物属性偏向!$F:$J,3,FALSE)/100*X91*$AB91)</f>
        <v>2761</v>
      </c>
      <c r="AD91" s="10">
        <f>INT(VLOOKUP($V91,映射表!$B:$C,2,FALSE)*VLOOKUP($U91,怪物属性偏向!$F:$J,4,FALSE)/100*Y91*$AB91)</f>
        <v>1841</v>
      </c>
      <c r="AE91" s="10">
        <f>INT(VLOOKUP($V91,映射表!$B:$C,2,FALSE)*VLOOKUP($U91,怪物属性偏向!$F:$J,5,FALSE)/100*Z91*AB91)</f>
        <v>3093</v>
      </c>
      <c r="AF91" s="10">
        <f>INT(VLOOKUP($V91,映射表!$B:$D,3,FALSE)*AA91)</f>
        <v>0</v>
      </c>
      <c r="AG91">
        <v>3</v>
      </c>
    </row>
    <row r="92" spans="1:33" x14ac:dyDescent="0.15">
      <c r="A92">
        <f t="shared" si="137"/>
        <v>1000022</v>
      </c>
      <c r="B92">
        <f t="shared" si="138"/>
        <v>1000090</v>
      </c>
      <c r="C92">
        <f t="shared" si="139"/>
        <v>1000090</v>
      </c>
      <c r="D92" t="str">
        <f t="shared" si="140"/>
        <v>1000022s8</v>
      </c>
      <c r="E92" t="str">
        <f t="shared" si="141"/>
        <v>1000090:32:1</v>
      </c>
      <c r="F92">
        <f t="shared" si="142"/>
        <v>90</v>
      </c>
      <c r="G92">
        <f t="shared" si="143"/>
        <v>1000090</v>
      </c>
      <c r="H92">
        <f t="shared" si="144"/>
        <v>90</v>
      </c>
      <c r="I92" t="str">
        <f>VLOOKUP(U92,怪物属性偏向!F:G,2,FALSE)</f>
        <v>小恶魔</v>
      </c>
      <c r="J92">
        <f t="shared" si="145"/>
        <v>32</v>
      </c>
      <c r="K92">
        <f t="shared" si="146"/>
        <v>2186</v>
      </c>
      <c r="L92">
        <f t="shared" si="147"/>
        <v>2301</v>
      </c>
      <c r="M92">
        <f t="shared" si="148"/>
        <v>3927</v>
      </c>
      <c r="N92">
        <f t="shared" si="149"/>
        <v>0</v>
      </c>
      <c r="O92">
        <f t="shared" si="150"/>
        <v>1000090</v>
      </c>
      <c r="P92" t="str">
        <f t="shared" si="151"/>
        <v>小恶魔</v>
      </c>
      <c r="R92">
        <v>90</v>
      </c>
      <c r="S92">
        <v>22</v>
      </c>
      <c r="T92">
        <v>8</v>
      </c>
      <c r="U92" t="s">
        <v>558</v>
      </c>
      <c r="V92">
        <f>VLOOKUP(S92,映射表!T:U,2,FALSE)</f>
        <v>32</v>
      </c>
      <c r="W92" s="30">
        <v>1</v>
      </c>
      <c r="X92" s="5">
        <v>0.6</v>
      </c>
      <c r="Y92" s="5">
        <v>0.6</v>
      </c>
      <c r="Z92" s="5">
        <v>0.6</v>
      </c>
      <c r="AA92" s="5">
        <v>0</v>
      </c>
      <c r="AB92" s="5">
        <v>1</v>
      </c>
      <c r="AC92" s="10">
        <f>INT(VLOOKUP($V92,映射表!$B:$C,2,FALSE)*VLOOKUP($U92,怪物属性偏向!$F:$J,3,FALSE)/100*X92*$AB92)</f>
        <v>2186</v>
      </c>
      <c r="AD92" s="10">
        <f>INT(VLOOKUP($V92,映射表!$B:$C,2,FALSE)*VLOOKUP($U92,怪物属性偏向!$F:$J,4,FALSE)/100*Y92*$AB92)</f>
        <v>2301</v>
      </c>
      <c r="AE92" s="10">
        <f>INT(VLOOKUP($V92,映射表!$B:$C,2,FALSE)*VLOOKUP($U92,怪物属性偏向!$F:$J,5,FALSE)/100*Z92*AB92)</f>
        <v>3927</v>
      </c>
      <c r="AF92" s="10">
        <f>INT(VLOOKUP($V92,映射表!$B:$D,3,FALSE)*AA92)</f>
        <v>0</v>
      </c>
      <c r="AG92">
        <v>4</v>
      </c>
    </row>
    <row r="93" spans="1:33" s="32" customFormat="1" x14ac:dyDescent="0.15">
      <c r="A93" s="32">
        <f t="shared" si="137"/>
        <v>1000022</v>
      </c>
      <c r="B93" s="32">
        <f t="shared" si="138"/>
        <v>1000090</v>
      </c>
      <c r="C93" s="32">
        <f t="shared" si="139"/>
        <v>1000090</v>
      </c>
      <c r="D93" s="32" t="str">
        <f t="shared" si="140"/>
        <v>1000022s9</v>
      </c>
      <c r="E93" s="32" t="str">
        <f t="shared" si="141"/>
        <v>1000091:32:1</v>
      </c>
      <c r="F93" s="32">
        <f t="shared" si="142"/>
        <v>91</v>
      </c>
      <c r="G93" s="32">
        <f t="shared" si="143"/>
        <v>1000091</v>
      </c>
      <c r="H93" s="32">
        <f t="shared" si="144"/>
        <v>91</v>
      </c>
      <c r="I93" s="32" t="str">
        <f>VLOOKUP(U93,怪物属性偏向!F:G,2,FALSE)</f>
        <v>小恶魔</v>
      </c>
      <c r="J93" s="32">
        <f t="shared" si="145"/>
        <v>32</v>
      </c>
      <c r="K93" s="32">
        <f t="shared" si="146"/>
        <v>2186</v>
      </c>
      <c r="L93" s="32">
        <f t="shared" si="147"/>
        <v>2301</v>
      </c>
      <c r="M93" s="32">
        <f t="shared" si="148"/>
        <v>3927</v>
      </c>
      <c r="N93" s="32">
        <f t="shared" si="149"/>
        <v>0</v>
      </c>
      <c r="O93" s="32">
        <f t="shared" si="150"/>
        <v>1000091</v>
      </c>
      <c r="P93" s="32" t="str">
        <f t="shared" si="151"/>
        <v>小恶魔</v>
      </c>
      <c r="R93" s="32">
        <v>91</v>
      </c>
      <c r="S93" s="32">
        <v>22</v>
      </c>
      <c r="T93" s="32">
        <v>9</v>
      </c>
      <c r="U93" s="32" t="s">
        <v>558</v>
      </c>
      <c r="V93" s="32">
        <f>VLOOKUP(S93,映射表!T:U,2,FALSE)</f>
        <v>32</v>
      </c>
      <c r="W93" s="32">
        <v>0</v>
      </c>
      <c r="X93" s="33">
        <v>0.6</v>
      </c>
      <c r="Y93" s="33">
        <v>0.6</v>
      </c>
      <c r="Z93" s="33">
        <v>0.6</v>
      </c>
      <c r="AA93" s="33">
        <v>0</v>
      </c>
      <c r="AB93" s="33">
        <v>1</v>
      </c>
      <c r="AC93" s="32">
        <f>INT(VLOOKUP($V93,映射表!$B:$C,2,FALSE)*VLOOKUP($U93,怪物属性偏向!$F:$J,3,FALSE)/100*X93*$AB93)</f>
        <v>2186</v>
      </c>
      <c r="AD93" s="32">
        <f>INT(VLOOKUP($V93,映射表!$B:$C,2,FALSE)*VLOOKUP($U93,怪物属性偏向!$F:$J,4,FALSE)/100*Y93*$AB93)</f>
        <v>2301</v>
      </c>
      <c r="AE93" s="32">
        <f>INT(VLOOKUP($V93,映射表!$B:$C,2,FALSE)*VLOOKUP($U93,怪物属性偏向!$F:$J,5,FALSE)/100*Z93*AB93)</f>
        <v>3927</v>
      </c>
      <c r="AF93" s="32">
        <f>INT(VLOOKUP($V93,映射表!$B:$D,3,FALSE)*AA93)</f>
        <v>0</v>
      </c>
      <c r="AG93" s="32">
        <v>5</v>
      </c>
    </row>
    <row r="94" spans="1:33" x14ac:dyDescent="0.15">
      <c r="A94">
        <f t="shared" si="137"/>
        <v>1000023</v>
      </c>
      <c r="B94">
        <f t="shared" si="138"/>
        <v>1000095</v>
      </c>
      <c r="C94" t="str">
        <f t="shared" si="139"/>
        <v/>
      </c>
      <c r="D94" t="str">
        <f t="shared" si="140"/>
        <v>1000023s2</v>
      </c>
      <c r="E94" t="str">
        <f t="shared" si="141"/>
        <v>1000092:37:1</v>
      </c>
      <c r="F94">
        <f t="shared" si="142"/>
        <v>92</v>
      </c>
      <c r="G94">
        <f t="shared" si="143"/>
        <v>1000092</v>
      </c>
      <c r="H94">
        <f t="shared" si="144"/>
        <v>92</v>
      </c>
      <c r="I94" t="str">
        <f>VLOOKUP(U94,怪物属性偏向!F:G,2,FALSE)</f>
        <v>人鱼守卫</v>
      </c>
      <c r="J94">
        <f t="shared" si="145"/>
        <v>37</v>
      </c>
      <c r="K94">
        <f t="shared" si="146"/>
        <v>4313</v>
      </c>
      <c r="L94">
        <f t="shared" si="147"/>
        <v>4793</v>
      </c>
      <c r="M94">
        <f t="shared" si="148"/>
        <v>8764</v>
      </c>
      <c r="N94">
        <f t="shared" si="149"/>
        <v>0</v>
      </c>
      <c r="O94">
        <f t="shared" si="150"/>
        <v>1000092</v>
      </c>
      <c r="P94" t="str">
        <f t="shared" si="151"/>
        <v>人鱼守卫</v>
      </c>
      <c r="R94">
        <v>92</v>
      </c>
      <c r="S94">
        <v>23</v>
      </c>
      <c r="T94">
        <v>2</v>
      </c>
      <c r="U94" t="s">
        <v>604</v>
      </c>
      <c r="V94">
        <f>VLOOKUP(S94,映射表!T:U,2,FALSE)</f>
        <v>37</v>
      </c>
      <c r="W94" s="30">
        <v>0</v>
      </c>
      <c r="X94" s="5">
        <v>0.6</v>
      </c>
      <c r="Y94" s="5">
        <v>0.6</v>
      </c>
      <c r="Z94" s="5">
        <v>0.6</v>
      </c>
      <c r="AA94" s="5">
        <v>0</v>
      </c>
      <c r="AB94" s="5">
        <v>1</v>
      </c>
      <c r="AC94" s="10">
        <f>INT(VLOOKUP($V94,映射表!$B:$C,2,FALSE)*VLOOKUP($U94,怪物属性偏向!$F:$J,3,FALSE)/100*X94*$AB94)</f>
        <v>4313</v>
      </c>
      <c r="AD94" s="10">
        <f>INT(VLOOKUP($V94,映射表!$B:$C,2,FALSE)*VLOOKUP($U94,怪物属性偏向!$F:$J,4,FALSE)/100*Y94*$AB94)</f>
        <v>4793</v>
      </c>
      <c r="AE94" s="10">
        <f>INT(VLOOKUP($V94,映射表!$B:$C,2,FALSE)*VLOOKUP($U94,怪物属性偏向!$F:$J,5,FALSE)/100*Z94*AB94)</f>
        <v>8764</v>
      </c>
      <c r="AF94" s="10">
        <f>INT(VLOOKUP($V94,映射表!$B:$D,3,FALSE)*AA94)</f>
        <v>0</v>
      </c>
      <c r="AG94">
        <v>1</v>
      </c>
    </row>
    <row r="95" spans="1:33" x14ac:dyDescent="0.15">
      <c r="A95">
        <f t="shared" si="137"/>
        <v>1000023</v>
      </c>
      <c r="B95">
        <f t="shared" si="138"/>
        <v>1000095</v>
      </c>
      <c r="C95" t="str">
        <f t="shared" si="139"/>
        <v/>
      </c>
      <c r="D95" t="str">
        <f t="shared" si="140"/>
        <v>1000023s4</v>
      </c>
      <c r="E95" t="str">
        <f t="shared" si="141"/>
        <v>1000093:37:1</v>
      </c>
      <c r="F95">
        <f t="shared" si="142"/>
        <v>93</v>
      </c>
      <c r="G95">
        <f t="shared" si="143"/>
        <v>1000093</v>
      </c>
      <c r="H95">
        <f t="shared" si="144"/>
        <v>93</v>
      </c>
      <c r="I95" t="str">
        <f>VLOOKUP(U95,怪物属性偏向!F:G,2,FALSE)</f>
        <v>人鱼守卫</v>
      </c>
      <c r="J95">
        <f t="shared" si="145"/>
        <v>37</v>
      </c>
      <c r="K95">
        <f t="shared" si="146"/>
        <v>4313</v>
      </c>
      <c r="L95">
        <f t="shared" si="147"/>
        <v>4793</v>
      </c>
      <c r="M95">
        <f t="shared" si="148"/>
        <v>8764</v>
      </c>
      <c r="N95">
        <f t="shared" si="149"/>
        <v>0</v>
      </c>
      <c r="O95">
        <f t="shared" si="150"/>
        <v>1000093</v>
      </c>
      <c r="P95" t="str">
        <f t="shared" si="151"/>
        <v>人鱼守卫</v>
      </c>
      <c r="R95">
        <v>93</v>
      </c>
      <c r="S95">
        <v>23</v>
      </c>
      <c r="T95">
        <v>4</v>
      </c>
      <c r="U95" t="s">
        <v>604</v>
      </c>
      <c r="V95">
        <f>VLOOKUP(S95,映射表!T:U,2,FALSE)</f>
        <v>37</v>
      </c>
      <c r="W95" s="30">
        <v>0</v>
      </c>
      <c r="X95" s="5">
        <v>0.6</v>
      </c>
      <c r="Y95" s="5">
        <v>0.6</v>
      </c>
      <c r="Z95" s="5">
        <v>0.6</v>
      </c>
      <c r="AA95" s="5">
        <v>0</v>
      </c>
      <c r="AB95" s="5">
        <v>1</v>
      </c>
      <c r="AC95" s="10">
        <f>INT(VLOOKUP($V95,映射表!$B:$C,2,FALSE)*VLOOKUP($U95,怪物属性偏向!$F:$J,3,FALSE)/100*X95*$AB95)</f>
        <v>4313</v>
      </c>
      <c r="AD95" s="10">
        <f>INT(VLOOKUP($V95,映射表!$B:$C,2,FALSE)*VLOOKUP($U95,怪物属性偏向!$F:$J,4,FALSE)/100*Y95*$AB95)</f>
        <v>4793</v>
      </c>
      <c r="AE95" s="10">
        <f>INT(VLOOKUP($V95,映射表!$B:$C,2,FALSE)*VLOOKUP($U95,怪物属性偏向!$F:$J,5,FALSE)/100*Z95*AB95)</f>
        <v>8764</v>
      </c>
      <c r="AF95" s="10">
        <f>INT(VLOOKUP($V95,映射表!$B:$D,3,FALSE)*AA95)</f>
        <v>0</v>
      </c>
      <c r="AG95">
        <v>2</v>
      </c>
    </row>
    <row r="96" spans="1:33" x14ac:dyDescent="0.15">
      <c r="A96">
        <f t="shared" si="137"/>
        <v>1000023</v>
      </c>
      <c r="B96">
        <f t="shared" si="138"/>
        <v>1000095</v>
      </c>
      <c r="C96" t="str">
        <f t="shared" si="139"/>
        <v/>
      </c>
      <c r="D96" t="str">
        <f t="shared" si="140"/>
        <v>1000023s5</v>
      </c>
      <c r="E96" t="str">
        <f t="shared" si="141"/>
        <v>1000094:37:1</v>
      </c>
      <c r="F96">
        <f t="shared" si="142"/>
        <v>94</v>
      </c>
      <c r="G96">
        <f t="shared" si="143"/>
        <v>1000094</v>
      </c>
      <c r="H96">
        <f t="shared" si="144"/>
        <v>94</v>
      </c>
      <c r="I96" t="str">
        <f>VLOOKUP(U96,怪物属性偏向!F:G,2,FALSE)</f>
        <v>海盗</v>
      </c>
      <c r="J96">
        <f t="shared" si="145"/>
        <v>37</v>
      </c>
      <c r="K96">
        <f t="shared" si="146"/>
        <v>5751</v>
      </c>
      <c r="L96">
        <f t="shared" si="147"/>
        <v>2396</v>
      </c>
      <c r="M96">
        <f t="shared" si="148"/>
        <v>6902</v>
      </c>
      <c r="N96">
        <f t="shared" si="149"/>
        <v>0</v>
      </c>
      <c r="O96">
        <f t="shared" si="150"/>
        <v>1000094</v>
      </c>
      <c r="P96" t="str">
        <f t="shared" si="151"/>
        <v>海盗</v>
      </c>
      <c r="R96">
        <v>94</v>
      </c>
      <c r="S96">
        <v>23</v>
      </c>
      <c r="T96">
        <v>5</v>
      </c>
      <c r="U96" t="s">
        <v>602</v>
      </c>
      <c r="V96">
        <f>VLOOKUP(S96,映射表!T:U,2,FALSE)</f>
        <v>37</v>
      </c>
      <c r="W96" s="30">
        <v>0</v>
      </c>
      <c r="X96" s="5">
        <v>0.6</v>
      </c>
      <c r="Y96" s="5">
        <v>0.6</v>
      </c>
      <c r="Z96" s="5">
        <v>0.6</v>
      </c>
      <c r="AA96" s="5">
        <v>0</v>
      </c>
      <c r="AB96" s="5">
        <v>1</v>
      </c>
      <c r="AC96" s="10">
        <f>INT(VLOOKUP($V96,映射表!$B:$C,2,FALSE)*VLOOKUP($U96,怪物属性偏向!$F:$J,3,FALSE)/100*X96*$AB96)</f>
        <v>5751</v>
      </c>
      <c r="AD96" s="10">
        <f>INT(VLOOKUP($V96,映射表!$B:$C,2,FALSE)*VLOOKUP($U96,怪物属性偏向!$F:$J,4,FALSE)/100*Y96*$AB96)</f>
        <v>2396</v>
      </c>
      <c r="AE96" s="10">
        <f>INT(VLOOKUP($V96,映射表!$B:$C,2,FALSE)*VLOOKUP($U96,怪物属性偏向!$F:$J,5,FALSE)/100*Z96*AB96)</f>
        <v>6902</v>
      </c>
      <c r="AF96" s="10">
        <f>INT(VLOOKUP($V96,映射表!$B:$D,3,FALSE)*AA96)</f>
        <v>0</v>
      </c>
      <c r="AG96">
        <v>3</v>
      </c>
    </row>
    <row r="97" spans="1:33" x14ac:dyDescent="0.15">
      <c r="A97">
        <f t="shared" si="137"/>
        <v>1000023</v>
      </c>
      <c r="B97">
        <f t="shared" si="138"/>
        <v>1000095</v>
      </c>
      <c r="C97">
        <f t="shared" si="139"/>
        <v>1000095</v>
      </c>
      <c r="D97" t="str">
        <f t="shared" si="140"/>
        <v>1000023s6</v>
      </c>
      <c r="E97" t="str">
        <f t="shared" si="141"/>
        <v>1000095:37:1</v>
      </c>
      <c r="F97">
        <f t="shared" si="142"/>
        <v>95</v>
      </c>
      <c r="G97">
        <f t="shared" si="143"/>
        <v>1000095</v>
      </c>
      <c r="H97">
        <f t="shared" si="144"/>
        <v>95</v>
      </c>
      <c r="I97" t="str">
        <f>VLOOKUP(U97,怪物属性偏向!F:G,2,FALSE)</f>
        <v>人鱼守卫</v>
      </c>
      <c r="J97">
        <f t="shared" si="145"/>
        <v>37</v>
      </c>
      <c r="K97">
        <f t="shared" si="146"/>
        <v>4313</v>
      </c>
      <c r="L97">
        <f t="shared" si="147"/>
        <v>4793</v>
      </c>
      <c r="M97">
        <f t="shared" si="148"/>
        <v>8764</v>
      </c>
      <c r="N97">
        <f t="shared" si="149"/>
        <v>0</v>
      </c>
      <c r="O97">
        <f t="shared" si="150"/>
        <v>1000095</v>
      </c>
      <c r="P97" t="str">
        <f t="shared" si="151"/>
        <v>人鱼守卫</v>
      </c>
      <c r="R97">
        <v>95</v>
      </c>
      <c r="S97">
        <v>23</v>
      </c>
      <c r="T97">
        <v>6</v>
      </c>
      <c r="U97" t="s">
        <v>604</v>
      </c>
      <c r="V97">
        <f>VLOOKUP(S97,映射表!T:U,2,FALSE)</f>
        <v>37</v>
      </c>
      <c r="W97" s="30">
        <v>1</v>
      </c>
      <c r="X97" s="5">
        <v>0.6</v>
      </c>
      <c r="Y97" s="5">
        <v>0.6</v>
      </c>
      <c r="Z97" s="5">
        <v>0.6</v>
      </c>
      <c r="AA97" s="5">
        <v>0</v>
      </c>
      <c r="AB97" s="5">
        <v>1</v>
      </c>
      <c r="AC97" s="10">
        <f>INT(VLOOKUP($V97,映射表!$B:$C,2,FALSE)*VLOOKUP($U97,怪物属性偏向!$F:$J,3,FALSE)/100*X97*$AB97)</f>
        <v>4313</v>
      </c>
      <c r="AD97" s="10">
        <f>INT(VLOOKUP($V97,映射表!$B:$C,2,FALSE)*VLOOKUP($U97,怪物属性偏向!$F:$J,4,FALSE)/100*Y97*$AB97)</f>
        <v>4793</v>
      </c>
      <c r="AE97" s="10">
        <f>INT(VLOOKUP($V97,映射表!$B:$C,2,FALSE)*VLOOKUP($U97,怪物属性偏向!$F:$J,5,FALSE)/100*Z97*AB97)</f>
        <v>8764</v>
      </c>
      <c r="AF97" s="10">
        <f>INT(VLOOKUP($V97,映射表!$B:$D,3,FALSE)*AA97)</f>
        <v>0</v>
      </c>
      <c r="AG97">
        <v>4</v>
      </c>
    </row>
    <row r="98" spans="1:33" x14ac:dyDescent="0.15">
      <c r="A98">
        <f t="shared" si="137"/>
        <v>1000023</v>
      </c>
      <c r="B98">
        <f t="shared" si="138"/>
        <v>1000095</v>
      </c>
      <c r="C98">
        <f t="shared" si="139"/>
        <v>1000095</v>
      </c>
      <c r="D98" t="str">
        <f t="shared" si="140"/>
        <v>1000023s8</v>
      </c>
      <c r="E98" t="str">
        <f t="shared" si="141"/>
        <v>1000096:37:1</v>
      </c>
      <c r="F98">
        <f t="shared" si="142"/>
        <v>96</v>
      </c>
      <c r="G98">
        <f t="shared" si="143"/>
        <v>1000096</v>
      </c>
      <c r="H98">
        <f t="shared" si="144"/>
        <v>96</v>
      </c>
      <c r="I98" t="str">
        <f>VLOOKUP(U98,怪物属性偏向!F:G,2,FALSE)</f>
        <v>海盗</v>
      </c>
      <c r="J98">
        <f t="shared" si="145"/>
        <v>37</v>
      </c>
      <c r="K98">
        <f t="shared" si="146"/>
        <v>5751</v>
      </c>
      <c r="L98">
        <f t="shared" si="147"/>
        <v>2396</v>
      </c>
      <c r="M98">
        <f t="shared" si="148"/>
        <v>6902</v>
      </c>
      <c r="N98">
        <f t="shared" si="149"/>
        <v>0</v>
      </c>
      <c r="O98">
        <f t="shared" si="150"/>
        <v>1000096</v>
      </c>
      <c r="P98" t="str">
        <f t="shared" si="151"/>
        <v>海盗</v>
      </c>
      <c r="R98">
        <v>96</v>
      </c>
      <c r="S98">
        <v>23</v>
      </c>
      <c r="T98">
        <v>8</v>
      </c>
      <c r="U98" t="s">
        <v>602</v>
      </c>
      <c r="V98">
        <f>VLOOKUP(S98,映射表!T:U,2,FALSE)</f>
        <v>37</v>
      </c>
      <c r="W98" s="30">
        <v>0</v>
      </c>
      <c r="X98" s="5">
        <v>0.6</v>
      </c>
      <c r="Y98" s="5">
        <v>0.6</v>
      </c>
      <c r="Z98" s="5">
        <v>0.6</v>
      </c>
      <c r="AA98" s="5">
        <v>0</v>
      </c>
      <c r="AB98" s="5">
        <v>1</v>
      </c>
      <c r="AC98" s="10">
        <f>INT(VLOOKUP($V98,映射表!$B:$C,2,FALSE)*VLOOKUP($U98,怪物属性偏向!$F:$J,3,FALSE)/100*X98*$AB98)</f>
        <v>5751</v>
      </c>
      <c r="AD98" s="10">
        <f>INT(VLOOKUP($V98,映射表!$B:$C,2,FALSE)*VLOOKUP($U98,怪物属性偏向!$F:$J,4,FALSE)/100*Y98*$AB98)</f>
        <v>2396</v>
      </c>
      <c r="AE98" s="10">
        <f>INT(VLOOKUP($V98,映射表!$B:$C,2,FALSE)*VLOOKUP($U98,怪物属性偏向!$F:$J,5,FALSE)/100*Z98*AB98)</f>
        <v>6902</v>
      </c>
      <c r="AF98" s="10">
        <f>INT(VLOOKUP($V98,映射表!$B:$D,3,FALSE)*AA98)</f>
        <v>0</v>
      </c>
      <c r="AG98">
        <v>5</v>
      </c>
    </row>
    <row r="99" spans="1:33" x14ac:dyDescent="0.15">
      <c r="A99">
        <f t="shared" si="137"/>
        <v>1000024</v>
      </c>
      <c r="B99">
        <f t="shared" si="138"/>
        <v>1000097</v>
      </c>
      <c r="C99">
        <f t="shared" si="139"/>
        <v>1000097</v>
      </c>
      <c r="D99" t="str">
        <f t="shared" si="140"/>
        <v>1000024s1</v>
      </c>
      <c r="E99" t="str">
        <f t="shared" si="141"/>
        <v>1000097:39:1</v>
      </c>
      <c r="F99">
        <f t="shared" si="142"/>
        <v>97</v>
      </c>
      <c r="G99">
        <f t="shared" si="143"/>
        <v>1000097</v>
      </c>
      <c r="H99">
        <f t="shared" si="144"/>
        <v>97</v>
      </c>
      <c r="I99" t="str">
        <f>VLOOKUP(U99,怪物属性偏向!F:G,2,FALSE)</f>
        <v>海盗</v>
      </c>
      <c r="J99">
        <f t="shared" si="145"/>
        <v>39</v>
      </c>
      <c r="K99">
        <f t="shared" si="146"/>
        <v>8178</v>
      </c>
      <c r="L99">
        <f t="shared" si="147"/>
        <v>3407</v>
      </c>
      <c r="M99">
        <f t="shared" si="148"/>
        <v>9813</v>
      </c>
      <c r="N99">
        <f t="shared" si="149"/>
        <v>0</v>
      </c>
      <c r="O99">
        <f t="shared" si="150"/>
        <v>1000097</v>
      </c>
      <c r="P99" t="str">
        <f t="shared" si="151"/>
        <v>海盗</v>
      </c>
      <c r="R99">
        <v>97</v>
      </c>
      <c r="S99">
        <v>24</v>
      </c>
      <c r="T99">
        <v>1</v>
      </c>
      <c r="U99" t="s">
        <v>602</v>
      </c>
      <c r="V99">
        <f>VLOOKUP(S99,映射表!T:U,2,FALSE)</f>
        <v>39</v>
      </c>
      <c r="W99" s="30">
        <v>1</v>
      </c>
      <c r="X99" s="5">
        <v>0.6</v>
      </c>
      <c r="Y99" s="5">
        <v>0.6</v>
      </c>
      <c r="Z99" s="5">
        <v>0.6</v>
      </c>
      <c r="AA99" s="5">
        <v>0</v>
      </c>
      <c r="AB99" s="5">
        <v>1</v>
      </c>
      <c r="AC99" s="10">
        <f>INT(VLOOKUP($V99,映射表!$B:$C,2,FALSE)*VLOOKUP($U99,怪物属性偏向!$F:$J,3,FALSE)/100*X99*$AB99)</f>
        <v>8178</v>
      </c>
      <c r="AD99" s="10">
        <f>INT(VLOOKUP($V99,映射表!$B:$C,2,FALSE)*VLOOKUP($U99,怪物属性偏向!$F:$J,4,FALSE)/100*Y99*$AB99)</f>
        <v>3407</v>
      </c>
      <c r="AE99" s="10">
        <f>INT(VLOOKUP($V99,映射表!$B:$C,2,FALSE)*VLOOKUP($U99,怪物属性偏向!$F:$J,5,FALSE)/100*Z99*AB99)</f>
        <v>9813</v>
      </c>
      <c r="AF99" s="10">
        <f>INT(VLOOKUP($V99,映射表!$B:$D,3,FALSE)*AA99)</f>
        <v>0</v>
      </c>
      <c r="AG99">
        <v>1</v>
      </c>
    </row>
    <row r="100" spans="1:33" x14ac:dyDescent="0.15">
      <c r="A100">
        <f t="shared" si="137"/>
        <v>1000024</v>
      </c>
      <c r="B100">
        <f t="shared" si="138"/>
        <v>1000097</v>
      </c>
      <c r="C100">
        <f t="shared" si="139"/>
        <v>1000097</v>
      </c>
      <c r="D100" t="str">
        <f t="shared" si="140"/>
        <v>1000024s3</v>
      </c>
      <c r="E100" t="str">
        <f t="shared" si="141"/>
        <v>1000098:39:1</v>
      </c>
      <c r="F100">
        <f t="shared" si="142"/>
        <v>98</v>
      </c>
      <c r="G100">
        <f t="shared" si="143"/>
        <v>1000098</v>
      </c>
      <c r="H100">
        <f t="shared" si="144"/>
        <v>98</v>
      </c>
      <c r="I100" t="str">
        <f>VLOOKUP(U100,怪物属性偏向!F:G,2,FALSE)</f>
        <v>海盗</v>
      </c>
      <c r="J100">
        <f t="shared" si="145"/>
        <v>39</v>
      </c>
      <c r="K100">
        <f t="shared" si="146"/>
        <v>8178</v>
      </c>
      <c r="L100">
        <f t="shared" si="147"/>
        <v>3407</v>
      </c>
      <c r="M100">
        <f t="shared" si="148"/>
        <v>9813</v>
      </c>
      <c r="N100">
        <f t="shared" si="149"/>
        <v>0</v>
      </c>
      <c r="O100">
        <f t="shared" si="150"/>
        <v>1000098</v>
      </c>
      <c r="P100" t="str">
        <f t="shared" si="151"/>
        <v>海盗</v>
      </c>
      <c r="R100">
        <v>98</v>
      </c>
      <c r="S100">
        <v>24</v>
      </c>
      <c r="T100">
        <v>3</v>
      </c>
      <c r="U100" t="s">
        <v>602</v>
      </c>
      <c r="V100">
        <f>VLOOKUP(S100,映射表!T:U,2,FALSE)</f>
        <v>39</v>
      </c>
      <c r="W100" s="30">
        <v>0</v>
      </c>
      <c r="X100" s="5">
        <v>0.6</v>
      </c>
      <c r="Y100" s="5">
        <v>0.6</v>
      </c>
      <c r="Z100" s="5">
        <v>0.6</v>
      </c>
      <c r="AA100" s="5">
        <v>0</v>
      </c>
      <c r="AB100" s="5">
        <v>1</v>
      </c>
      <c r="AC100" s="10">
        <f>INT(VLOOKUP($V100,映射表!$B:$C,2,FALSE)*VLOOKUP($U100,怪物属性偏向!$F:$J,3,FALSE)/100*X100*$AB100)</f>
        <v>8178</v>
      </c>
      <c r="AD100" s="10">
        <f>INT(VLOOKUP($V100,映射表!$B:$C,2,FALSE)*VLOOKUP($U100,怪物属性偏向!$F:$J,4,FALSE)/100*Y100*$AB100)</f>
        <v>3407</v>
      </c>
      <c r="AE100" s="10">
        <f>INT(VLOOKUP($V100,映射表!$B:$C,2,FALSE)*VLOOKUP($U100,怪物属性偏向!$F:$J,5,FALSE)/100*Z100*AB100)</f>
        <v>9813</v>
      </c>
      <c r="AF100" s="10">
        <f>INT(VLOOKUP($V100,映射表!$B:$D,3,FALSE)*AA100)</f>
        <v>0</v>
      </c>
      <c r="AG100">
        <v>2</v>
      </c>
    </row>
    <row r="101" spans="1:33" x14ac:dyDescent="0.15">
      <c r="A101">
        <f t="shared" si="137"/>
        <v>1000024</v>
      </c>
      <c r="B101">
        <f t="shared" si="138"/>
        <v>1000097</v>
      </c>
      <c r="C101">
        <f t="shared" si="139"/>
        <v>1000097</v>
      </c>
      <c r="D101" t="str">
        <f t="shared" si="140"/>
        <v>1000024s5</v>
      </c>
      <c r="E101" t="str">
        <f t="shared" si="141"/>
        <v>1000099:39:1</v>
      </c>
      <c r="F101">
        <f t="shared" si="142"/>
        <v>99</v>
      </c>
      <c r="G101">
        <f t="shared" si="143"/>
        <v>1000099</v>
      </c>
      <c r="H101">
        <f t="shared" si="144"/>
        <v>99</v>
      </c>
      <c r="I101" t="str">
        <f>VLOOKUP(U101,怪物属性偏向!F:G,2,FALSE)</f>
        <v>海盗</v>
      </c>
      <c r="J101">
        <f t="shared" si="145"/>
        <v>39</v>
      </c>
      <c r="K101">
        <f t="shared" si="146"/>
        <v>8178</v>
      </c>
      <c r="L101">
        <f t="shared" si="147"/>
        <v>3407</v>
      </c>
      <c r="M101">
        <f t="shared" si="148"/>
        <v>9813</v>
      </c>
      <c r="N101">
        <f t="shared" si="149"/>
        <v>0</v>
      </c>
      <c r="O101">
        <f t="shared" si="150"/>
        <v>1000099</v>
      </c>
      <c r="P101" t="str">
        <f t="shared" si="151"/>
        <v>海盗</v>
      </c>
      <c r="R101">
        <v>99</v>
      </c>
      <c r="S101">
        <v>24</v>
      </c>
      <c r="T101">
        <v>5</v>
      </c>
      <c r="U101" t="s">
        <v>602</v>
      </c>
      <c r="V101">
        <f>VLOOKUP(S101,映射表!T:U,2,FALSE)</f>
        <v>39</v>
      </c>
      <c r="W101" s="30">
        <v>0</v>
      </c>
      <c r="X101" s="5">
        <v>0.6</v>
      </c>
      <c r="Y101" s="5">
        <v>0.6</v>
      </c>
      <c r="Z101" s="5">
        <v>0.6</v>
      </c>
      <c r="AA101" s="5">
        <v>0</v>
      </c>
      <c r="AB101" s="5">
        <v>1</v>
      </c>
      <c r="AC101" s="10">
        <f>INT(VLOOKUP($V101,映射表!$B:$C,2,FALSE)*VLOOKUP($U101,怪物属性偏向!$F:$J,3,FALSE)/100*X101*$AB101)</f>
        <v>8178</v>
      </c>
      <c r="AD101" s="10">
        <f>INT(VLOOKUP($V101,映射表!$B:$C,2,FALSE)*VLOOKUP($U101,怪物属性偏向!$F:$J,4,FALSE)/100*Y101*$AB101)</f>
        <v>3407</v>
      </c>
      <c r="AE101" s="10">
        <f>INT(VLOOKUP($V101,映射表!$B:$C,2,FALSE)*VLOOKUP($U101,怪物属性偏向!$F:$J,5,FALSE)/100*Z101*AB101)</f>
        <v>9813</v>
      </c>
      <c r="AF101" s="10">
        <f>INT(VLOOKUP($V101,映射表!$B:$D,3,FALSE)*AA101)</f>
        <v>0</v>
      </c>
      <c r="AG101">
        <v>3</v>
      </c>
    </row>
    <row r="102" spans="1:33" x14ac:dyDescent="0.15">
      <c r="A102">
        <f t="shared" si="137"/>
        <v>1000024</v>
      </c>
      <c r="B102">
        <f t="shared" si="138"/>
        <v>1000097</v>
      </c>
      <c r="C102">
        <f t="shared" si="139"/>
        <v>1000097</v>
      </c>
      <c r="D102" t="str">
        <f t="shared" si="140"/>
        <v>1000024s7</v>
      </c>
      <c r="E102" t="str">
        <f t="shared" si="141"/>
        <v>1000100:39:1</v>
      </c>
      <c r="F102">
        <f t="shared" si="142"/>
        <v>100</v>
      </c>
      <c r="G102">
        <f t="shared" si="143"/>
        <v>1000100</v>
      </c>
      <c r="H102">
        <f t="shared" si="144"/>
        <v>100</v>
      </c>
      <c r="I102" t="str">
        <f>VLOOKUP(U102,怪物属性偏向!F:G,2,FALSE)</f>
        <v>鱼精</v>
      </c>
      <c r="J102">
        <f t="shared" si="145"/>
        <v>39</v>
      </c>
      <c r="K102">
        <f t="shared" si="146"/>
        <v>6133</v>
      </c>
      <c r="L102">
        <f t="shared" si="147"/>
        <v>5792</v>
      </c>
      <c r="M102">
        <f t="shared" si="148"/>
        <v>12929</v>
      </c>
      <c r="N102">
        <f t="shared" si="149"/>
        <v>0</v>
      </c>
      <c r="O102">
        <f t="shared" si="150"/>
        <v>1000100</v>
      </c>
      <c r="P102" t="str">
        <f t="shared" si="151"/>
        <v>鱼精</v>
      </c>
      <c r="R102">
        <v>100</v>
      </c>
      <c r="S102">
        <v>24</v>
      </c>
      <c r="T102">
        <v>7</v>
      </c>
      <c r="U102" t="s">
        <v>603</v>
      </c>
      <c r="V102">
        <f>VLOOKUP(S102,映射表!T:U,2,FALSE)</f>
        <v>39</v>
      </c>
      <c r="W102" s="30">
        <v>0</v>
      </c>
      <c r="X102" s="5">
        <v>0.6</v>
      </c>
      <c r="Y102" s="5">
        <v>0.6</v>
      </c>
      <c r="Z102" s="5">
        <v>0.6</v>
      </c>
      <c r="AA102" s="5">
        <v>0</v>
      </c>
      <c r="AB102" s="5">
        <v>1</v>
      </c>
      <c r="AC102" s="10">
        <f>INT(VLOOKUP($V102,映射表!$B:$C,2,FALSE)*VLOOKUP($U102,怪物属性偏向!$F:$J,3,FALSE)/100*X102*$AB102)</f>
        <v>6133</v>
      </c>
      <c r="AD102" s="10">
        <f>INT(VLOOKUP($V102,映射表!$B:$C,2,FALSE)*VLOOKUP($U102,怪物属性偏向!$F:$J,4,FALSE)/100*Y102*$AB102)</f>
        <v>5792</v>
      </c>
      <c r="AE102" s="10">
        <f>INT(VLOOKUP($V102,映射表!$B:$C,2,FALSE)*VLOOKUP($U102,怪物属性偏向!$F:$J,5,FALSE)/100*Z102*AB102)</f>
        <v>12929</v>
      </c>
      <c r="AF102" s="10">
        <f>INT(VLOOKUP($V102,映射表!$B:$D,3,FALSE)*AA102)</f>
        <v>0</v>
      </c>
      <c r="AG102">
        <v>4</v>
      </c>
    </row>
    <row r="103" spans="1:33" x14ac:dyDescent="0.15">
      <c r="A103">
        <f t="shared" si="137"/>
        <v>1000024</v>
      </c>
      <c r="B103">
        <f t="shared" si="138"/>
        <v>1000097</v>
      </c>
      <c r="C103">
        <f t="shared" si="139"/>
        <v>1000097</v>
      </c>
      <c r="D103" t="str">
        <f t="shared" si="140"/>
        <v>1000024s9</v>
      </c>
      <c r="E103" t="str">
        <f t="shared" si="141"/>
        <v>1000101:39:1</v>
      </c>
      <c r="F103">
        <f t="shared" si="142"/>
        <v>101</v>
      </c>
      <c r="G103">
        <f t="shared" si="143"/>
        <v>1000101</v>
      </c>
      <c r="H103">
        <f t="shared" si="144"/>
        <v>101</v>
      </c>
      <c r="I103" t="str">
        <f>VLOOKUP(U103,怪物属性偏向!F:G,2,FALSE)</f>
        <v>鱼精</v>
      </c>
      <c r="J103">
        <f t="shared" si="145"/>
        <v>39</v>
      </c>
      <c r="K103">
        <f t="shared" si="146"/>
        <v>6133</v>
      </c>
      <c r="L103">
        <f t="shared" si="147"/>
        <v>5792</v>
      </c>
      <c r="M103">
        <f t="shared" si="148"/>
        <v>12929</v>
      </c>
      <c r="N103">
        <f t="shared" si="149"/>
        <v>0</v>
      </c>
      <c r="O103">
        <f t="shared" si="150"/>
        <v>1000101</v>
      </c>
      <c r="P103" t="str">
        <f t="shared" si="151"/>
        <v>鱼精</v>
      </c>
      <c r="R103">
        <v>101</v>
      </c>
      <c r="S103">
        <v>24</v>
      </c>
      <c r="T103">
        <v>9</v>
      </c>
      <c r="U103" t="s">
        <v>603</v>
      </c>
      <c r="V103">
        <f>VLOOKUP(S103,映射表!T:U,2,FALSE)</f>
        <v>39</v>
      </c>
      <c r="W103" s="30">
        <v>0</v>
      </c>
      <c r="X103" s="5">
        <v>0.6</v>
      </c>
      <c r="Y103" s="5">
        <v>0.6</v>
      </c>
      <c r="Z103" s="5">
        <v>0.6</v>
      </c>
      <c r="AA103" s="5">
        <v>0</v>
      </c>
      <c r="AB103" s="5">
        <v>1</v>
      </c>
      <c r="AC103" s="10">
        <f>INT(VLOOKUP($V103,映射表!$B:$C,2,FALSE)*VLOOKUP($U103,怪物属性偏向!$F:$J,3,FALSE)/100*X103*$AB103)</f>
        <v>6133</v>
      </c>
      <c r="AD103" s="10">
        <f>INT(VLOOKUP($V103,映射表!$B:$C,2,FALSE)*VLOOKUP($U103,怪物属性偏向!$F:$J,4,FALSE)/100*Y103*$AB103)</f>
        <v>5792</v>
      </c>
      <c r="AE103" s="10">
        <f>INT(VLOOKUP($V103,映射表!$B:$C,2,FALSE)*VLOOKUP($U103,怪物属性偏向!$F:$J,5,FALSE)/100*Z103*AB103)</f>
        <v>12929</v>
      </c>
      <c r="AF103" s="10">
        <f>INT(VLOOKUP($V103,映射表!$B:$D,3,FALSE)*AA103)</f>
        <v>0</v>
      </c>
      <c r="AG103">
        <v>5</v>
      </c>
    </row>
    <row r="104" spans="1:33" x14ac:dyDescent="0.15">
      <c r="A104">
        <f t="shared" si="137"/>
        <v>1000025</v>
      </c>
      <c r="B104">
        <f t="shared" si="138"/>
        <v>1000103</v>
      </c>
      <c r="C104" t="str">
        <f t="shared" si="139"/>
        <v/>
      </c>
      <c r="D104" t="str">
        <f t="shared" si="140"/>
        <v>1000025s1</v>
      </c>
      <c r="E104" t="str">
        <f t="shared" si="141"/>
        <v>1000102:41:1</v>
      </c>
      <c r="F104">
        <f t="shared" si="142"/>
        <v>102</v>
      </c>
      <c r="G104">
        <f t="shared" si="143"/>
        <v>1000102</v>
      </c>
      <c r="H104">
        <f t="shared" si="144"/>
        <v>102</v>
      </c>
      <c r="I104" t="str">
        <f>VLOOKUP(U104,怪物属性偏向!F:G,2,FALSE)</f>
        <v>人鱼守卫</v>
      </c>
      <c r="J104">
        <f t="shared" si="145"/>
        <v>41</v>
      </c>
      <c r="K104">
        <f t="shared" si="146"/>
        <v>8406</v>
      </c>
      <c r="L104">
        <f t="shared" si="147"/>
        <v>9340</v>
      </c>
      <c r="M104">
        <f t="shared" si="148"/>
        <v>17080</v>
      </c>
      <c r="N104">
        <f t="shared" si="149"/>
        <v>0</v>
      </c>
      <c r="O104">
        <f t="shared" si="150"/>
        <v>1000102</v>
      </c>
      <c r="P104" t="str">
        <f t="shared" si="151"/>
        <v>人鱼守卫</v>
      </c>
      <c r="R104">
        <v>102</v>
      </c>
      <c r="S104">
        <v>25</v>
      </c>
      <c r="T104">
        <v>1</v>
      </c>
      <c r="U104" t="s">
        <v>604</v>
      </c>
      <c r="V104">
        <f>VLOOKUP(S104,映射表!T:U,2,FALSE)</f>
        <v>41</v>
      </c>
      <c r="W104" s="30">
        <v>0</v>
      </c>
      <c r="X104" s="5">
        <v>0.6</v>
      </c>
      <c r="Y104" s="5">
        <v>0.6</v>
      </c>
      <c r="Z104" s="5">
        <v>0.6</v>
      </c>
      <c r="AA104" s="5">
        <v>0</v>
      </c>
      <c r="AB104" s="5">
        <v>1</v>
      </c>
      <c r="AC104" s="10">
        <f>INT(VLOOKUP($V104,映射表!$B:$C,2,FALSE)*VLOOKUP($U104,怪物属性偏向!$F:$J,3,FALSE)/100*X104*$AB104)</f>
        <v>8406</v>
      </c>
      <c r="AD104" s="10">
        <f>INT(VLOOKUP($V104,映射表!$B:$C,2,FALSE)*VLOOKUP($U104,怪物属性偏向!$F:$J,4,FALSE)/100*Y104*$AB104)</f>
        <v>9340</v>
      </c>
      <c r="AE104" s="10">
        <f>INT(VLOOKUP($V104,映射表!$B:$C,2,FALSE)*VLOOKUP($U104,怪物属性偏向!$F:$J,5,FALSE)/100*Z104*AB104)</f>
        <v>17080</v>
      </c>
      <c r="AF104" s="10">
        <f>INT(VLOOKUP($V104,映射表!$B:$D,3,FALSE)*AA104)</f>
        <v>0</v>
      </c>
      <c r="AG104">
        <v>1</v>
      </c>
    </row>
    <row r="105" spans="1:33" x14ac:dyDescent="0.15">
      <c r="A105">
        <f t="shared" si="137"/>
        <v>1000025</v>
      </c>
      <c r="B105">
        <f t="shared" si="138"/>
        <v>1000103</v>
      </c>
      <c r="C105">
        <f t="shared" si="139"/>
        <v>1000103</v>
      </c>
      <c r="D105" t="str">
        <f t="shared" si="140"/>
        <v>1000025s2</v>
      </c>
      <c r="E105" t="str">
        <f t="shared" si="141"/>
        <v>1000103:41:1</v>
      </c>
      <c r="F105">
        <f t="shared" si="142"/>
        <v>103</v>
      </c>
      <c r="G105">
        <f t="shared" si="143"/>
        <v>1000103</v>
      </c>
      <c r="H105">
        <f t="shared" si="144"/>
        <v>103</v>
      </c>
      <c r="I105" t="str">
        <f>VLOOKUP(U105,怪物属性偏向!F:G,2,FALSE)</f>
        <v>人鱼勇士</v>
      </c>
      <c r="J105">
        <f t="shared" si="145"/>
        <v>41</v>
      </c>
      <c r="K105">
        <f t="shared" si="146"/>
        <v>8873</v>
      </c>
      <c r="L105">
        <f t="shared" si="147"/>
        <v>9340</v>
      </c>
      <c r="M105">
        <f t="shared" si="148"/>
        <v>15941</v>
      </c>
      <c r="N105">
        <f t="shared" si="149"/>
        <v>0</v>
      </c>
      <c r="O105">
        <f t="shared" si="150"/>
        <v>1000103</v>
      </c>
      <c r="P105" t="str">
        <f t="shared" si="151"/>
        <v>人鱼勇士</v>
      </c>
      <c r="R105">
        <v>103</v>
      </c>
      <c r="S105">
        <v>25</v>
      </c>
      <c r="T105">
        <v>2</v>
      </c>
      <c r="U105" s="11" t="s">
        <v>578</v>
      </c>
      <c r="V105">
        <f>VLOOKUP(S105,映射表!T:U,2,FALSE)</f>
        <v>41</v>
      </c>
      <c r="W105" s="30">
        <v>1</v>
      </c>
      <c r="X105" s="5">
        <v>0.6</v>
      </c>
      <c r="Y105" s="5">
        <v>0.6</v>
      </c>
      <c r="Z105" s="5">
        <v>0.6</v>
      </c>
      <c r="AA105" s="5">
        <v>0</v>
      </c>
      <c r="AB105" s="5">
        <v>1</v>
      </c>
      <c r="AC105" s="10">
        <f>INT(VLOOKUP($V105,映射表!$B:$C,2,FALSE)*VLOOKUP($U105,怪物属性偏向!$F:$J,3,FALSE)/100*X105*$AB105)</f>
        <v>8873</v>
      </c>
      <c r="AD105" s="10">
        <f>INT(VLOOKUP($V105,映射表!$B:$C,2,FALSE)*VLOOKUP($U105,怪物属性偏向!$F:$J,4,FALSE)/100*Y105*$AB105)</f>
        <v>9340</v>
      </c>
      <c r="AE105" s="10">
        <f>INT(VLOOKUP($V105,映射表!$B:$C,2,FALSE)*VLOOKUP($U105,怪物属性偏向!$F:$J,5,FALSE)/100*Z105*AB105)</f>
        <v>15941</v>
      </c>
      <c r="AF105" s="10">
        <f>INT(VLOOKUP($V105,映射表!$B:$D,3,FALSE)*AA105)</f>
        <v>0</v>
      </c>
      <c r="AG105">
        <v>2</v>
      </c>
    </row>
    <row r="106" spans="1:33" x14ac:dyDescent="0.15">
      <c r="A106">
        <f t="shared" si="137"/>
        <v>1000025</v>
      </c>
      <c r="B106">
        <f t="shared" si="138"/>
        <v>1000103</v>
      </c>
      <c r="C106">
        <f t="shared" si="139"/>
        <v>1000103</v>
      </c>
      <c r="D106" t="str">
        <f t="shared" si="140"/>
        <v>1000025s3</v>
      </c>
      <c r="E106" t="str">
        <f t="shared" si="141"/>
        <v>1000104:41:1</v>
      </c>
      <c r="F106">
        <f t="shared" si="142"/>
        <v>104</v>
      </c>
      <c r="G106">
        <f t="shared" si="143"/>
        <v>1000104</v>
      </c>
      <c r="H106">
        <f t="shared" si="144"/>
        <v>104</v>
      </c>
      <c r="I106" t="str">
        <f>VLOOKUP(U106,怪物属性偏向!F:G,2,FALSE)</f>
        <v>人鱼守卫</v>
      </c>
      <c r="J106">
        <f t="shared" si="145"/>
        <v>41</v>
      </c>
      <c r="K106">
        <f t="shared" si="146"/>
        <v>8406</v>
      </c>
      <c r="L106">
        <f t="shared" si="147"/>
        <v>9340</v>
      </c>
      <c r="M106">
        <f t="shared" si="148"/>
        <v>17080</v>
      </c>
      <c r="N106">
        <f t="shared" si="149"/>
        <v>0</v>
      </c>
      <c r="O106">
        <f t="shared" si="150"/>
        <v>1000104</v>
      </c>
      <c r="P106" t="str">
        <f t="shared" si="151"/>
        <v>人鱼守卫</v>
      </c>
      <c r="R106">
        <v>104</v>
      </c>
      <c r="S106">
        <v>25</v>
      </c>
      <c r="T106">
        <v>3</v>
      </c>
      <c r="U106" t="s">
        <v>604</v>
      </c>
      <c r="V106">
        <f>VLOOKUP(S106,映射表!T:U,2,FALSE)</f>
        <v>41</v>
      </c>
      <c r="W106" s="30">
        <v>0</v>
      </c>
      <c r="X106" s="5">
        <v>0.6</v>
      </c>
      <c r="Y106" s="5">
        <v>0.6</v>
      </c>
      <c r="Z106" s="5">
        <v>0.6</v>
      </c>
      <c r="AA106" s="5">
        <v>0</v>
      </c>
      <c r="AB106" s="5">
        <v>1</v>
      </c>
      <c r="AC106" s="10">
        <f>INT(VLOOKUP($V106,映射表!$B:$C,2,FALSE)*VLOOKUP($U106,怪物属性偏向!$F:$J,3,FALSE)/100*X106*$AB106)</f>
        <v>8406</v>
      </c>
      <c r="AD106" s="10">
        <f>INT(VLOOKUP($V106,映射表!$B:$C,2,FALSE)*VLOOKUP($U106,怪物属性偏向!$F:$J,4,FALSE)/100*Y106*$AB106)</f>
        <v>9340</v>
      </c>
      <c r="AE106" s="10">
        <f>INT(VLOOKUP($V106,映射表!$B:$C,2,FALSE)*VLOOKUP($U106,怪物属性偏向!$F:$J,5,FALSE)/100*Z106*AB106)</f>
        <v>17080</v>
      </c>
      <c r="AF106" s="10">
        <f>INT(VLOOKUP($V106,映射表!$B:$D,3,FALSE)*AA106)</f>
        <v>0</v>
      </c>
      <c r="AG106">
        <v>3</v>
      </c>
    </row>
    <row r="107" spans="1:33" x14ac:dyDescent="0.15">
      <c r="A107">
        <f t="shared" si="137"/>
        <v>1000025</v>
      </c>
      <c r="B107">
        <f t="shared" si="138"/>
        <v>1000103</v>
      </c>
      <c r="C107">
        <f t="shared" si="139"/>
        <v>1000103</v>
      </c>
      <c r="D107" t="str">
        <f t="shared" si="140"/>
        <v>1000025s5</v>
      </c>
      <c r="E107" t="str">
        <f t="shared" si="141"/>
        <v>1000105:41:1</v>
      </c>
      <c r="F107">
        <f t="shared" si="142"/>
        <v>105</v>
      </c>
      <c r="G107">
        <f t="shared" si="143"/>
        <v>1000105</v>
      </c>
      <c r="H107">
        <f t="shared" si="144"/>
        <v>105</v>
      </c>
      <c r="I107" t="str">
        <f>VLOOKUP(U107,怪物属性偏向!F:G,2,FALSE)</f>
        <v>海盗</v>
      </c>
      <c r="J107">
        <f t="shared" si="145"/>
        <v>41</v>
      </c>
      <c r="K107">
        <f t="shared" si="146"/>
        <v>11208</v>
      </c>
      <c r="L107">
        <f t="shared" si="147"/>
        <v>4670</v>
      </c>
      <c r="M107">
        <f t="shared" si="148"/>
        <v>13450</v>
      </c>
      <c r="N107">
        <f t="shared" si="149"/>
        <v>0</v>
      </c>
      <c r="O107">
        <f t="shared" si="150"/>
        <v>1000105</v>
      </c>
      <c r="P107" t="str">
        <f t="shared" si="151"/>
        <v>海盗</v>
      </c>
      <c r="R107">
        <v>105</v>
      </c>
      <c r="S107">
        <v>25</v>
      </c>
      <c r="T107">
        <v>5</v>
      </c>
      <c r="U107" t="s">
        <v>602</v>
      </c>
      <c r="V107">
        <f>VLOOKUP(S107,映射表!T:U,2,FALSE)</f>
        <v>41</v>
      </c>
      <c r="W107" s="30">
        <v>0</v>
      </c>
      <c r="X107" s="5">
        <v>0.6</v>
      </c>
      <c r="Y107" s="5">
        <v>0.6</v>
      </c>
      <c r="Z107" s="5">
        <v>0.6</v>
      </c>
      <c r="AA107" s="5">
        <v>0</v>
      </c>
      <c r="AB107" s="5">
        <v>1</v>
      </c>
      <c r="AC107" s="10">
        <f>INT(VLOOKUP($V107,映射表!$B:$C,2,FALSE)*VLOOKUP($U107,怪物属性偏向!$F:$J,3,FALSE)/100*X107*$AB107)</f>
        <v>11208</v>
      </c>
      <c r="AD107" s="10">
        <f>INT(VLOOKUP($V107,映射表!$B:$C,2,FALSE)*VLOOKUP($U107,怪物属性偏向!$F:$J,4,FALSE)/100*Y107*$AB107)</f>
        <v>4670</v>
      </c>
      <c r="AE107" s="10">
        <f>INT(VLOOKUP($V107,映射表!$B:$C,2,FALSE)*VLOOKUP($U107,怪物属性偏向!$F:$J,5,FALSE)/100*Z107*AB107)</f>
        <v>13450</v>
      </c>
      <c r="AF107" s="10">
        <f>INT(VLOOKUP($V107,映射表!$B:$D,3,FALSE)*AA107)</f>
        <v>0</v>
      </c>
      <c r="AG107">
        <v>4</v>
      </c>
    </row>
    <row r="108" spans="1:33" x14ac:dyDescent="0.15">
      <c r="A108">
        <f t="shared" si="137"/>
        <v>1000025</v>
      </c>
      <c r="B108">
        <f t="shared" si="138"/>
        <v>1000103</v>
      </c>
      <c r="C108">
        <f t="shared" si="139"/>
        <v>1000103</v>
      </c>
      <c r="D108" t="str">
        <f t="shared" si="140"/>
        <v>1000025s8</v>
      </c>
      <c r="E108" t="str">
        <f t="shared" si="141"/>
        <v>1000106:41:1</v>
      </c>
      <c r="F108">
        <f t="shared" si="142"/>
        <v>106</v>
      </c>
      <c r="G108">
        <f t="shared" si="143"/>
        <v>1000106</v>
      </c>
      <c r="H108">
        <f t="shared" si="144"/>
        <v>106</v>
      </c>
      <c r="I108" t="str">
        <f>VLOOKUP(U108,怪物属性偏向!F:G,2,FALSE)</f>
        <v>海盗</v>
      </c>
      <c r="J108">
        <f t="shared" si="145"/>
        <v>41</v>
      </c>
      <c r="K108">
        <f t="shared" si="146"/>
        <v>11208</v>
      </c>
      <c r="L108">
        <f t="shared" si="147"/>
        <v>4670</v>
      </c>
      <c r="M108">
        <f t="shared" si="148"/>
        <v>13450</v>
      </c>
      <c r="N108">
        <f t="shared" si="149"/>
        <v>0</v>
      </c>
      <c r="O108">
        <f t="shared" si="150"/>
        <v>1000106</v>
      </c>
      <c r="P108" t="str">
        <f t="shared" si="151"/>
        <v>海盗</v>
      </c>
      <c r="R108">
        <v>106</v>
      </c>
      <c r="S108">
        <v>25</v>
      </c>
      <c r="T108">
        <v>8</v>
      </c>
      <c r="U108" t="s">
        <v>602</v>
      </c>
      <c r="V108">
        <f>VLOOKUP(S108,映射表!T:U,2,FALSE)</f>
        <v>41</v>
      </c>
      <c r="W108" s="30">
        <v>0</v>
      </c>
      <c r="X108" s="5">
        <v>0.6</v>
      </c>
      <c r="Y108" s="5">
        <v>0.6</v>
      </c>
      <c r="Z108" s="5">
        <v>0.6</v>
      </c>
      <c r="AA108" s="5">
        <v>0</v>
      </c>
      <c r="AB108" s="5">
        <v>1</v>
      </c>
      <c r="AC108" s="10">
        <f>INT(VLOOKUP($V108,映射表!$B:$C,2,FALSE)*VLOOKUP($U108,怪物属性偏向!$F:$J,3,FALSE)/100*X108*$AB108)</f>
        <v>11208</v>
      </c>
      <c r="AD108" s="10">
        <f>INT(VLOOKUP($V108,映射表!$B:$C,2,FALSE)*VLOOKUP($U108,怪物属性偏向!$F:$J,4,FALSE)/100*Y108*$AB108)</f>
        <v>4670</v>
      </c>
      <c r="AE108" s="10">
        <f>INT(VLOOKUP($V108,映射表!$B:$C,2,FALSE)*VLOOKUP($U108,怪物属性偏向!$F:$J,5,FALSE)/100*Z108*AB108)</f>
        <v>13450</v>
      </c>
      <c r="AF108" s="10">
        <f>INT(VLOOKUP($V108,映射表!$B:$D,3,FALSE)*AA108)</f>
        <v>0</v>
      </c>
      <c r="AG108">
        <v>5</v>
      </c>
    </row>
    <row r="109" spans="1:33" x14ac:dyDescent="0.15">
      <c r="A109">
        <f t="shared" si="137"/>
        <v>1000026</v>
      </c>
      <c r="B109">
        <f t="shared" si="138"/>
        <v>1000107</v>
      </c>
      <c r="C109">
        <f t="shared" si="139"/>
        <v>1000107</v>
      </c>
      <c r="D109" t="str">
        <f t="shared" si="140"/>
        <v>1000026s1</v>
      </c>
      <c r="E109" t="str">
        <f t="shared" si="141"/>
        <v>1000107:42:1</v>
      </c>
      <c r="F109">
        <f t="shared" si="142"/>
        <v>107</v>
      </c>
      <c r="G109">
        <f t="shared" si="143"/>
        <v>1000107</v>
      </c>
      <c r="H109">
        <f t="shared" si="144"/>
        <v>107</v>
      </c>
      <c r="I109" t="str">
        <f>VLOOKUP(U109,怪物属性偏向!F:G,2,FALSE)</f>
        <v>人鱼勇士</v>
      </c>
      <c r="J109">
        <f t="shared" si="145"/>
        <v>42</v>
      </c>
      <c r="K109">
        <f t="shared" si="146"/>
        <v>10039</v>
      </c>
      <c r="L109">
        <f t="shared" si="147"/>
        <v>10567</v>
      </c>
      <c r="M109">
        <f t="shared" si="148"/>
        <v>18035</v>
      </c>
      <c r="N109">
        <f t="shared" si="149"/>
        <v>0</v>
      </c>
      <c r="O109">
        <f t="shared" si="150"/>
        <v>1000107</v>
      </c>
      <c r="P109" t="str">
        <f t="shared" si="151"/>
        <v>人鱼勇士</v>
      </c>
      <c r="R109">
        <v>107</v>
      </c>
      <c r="S109">
        <v>26</v>
      </c>
      <c r="T109">
        <v>1</v>
      </c>
      <c r="U109" s="11" t="s">
        <v>578</v>
      </c>
      <c r="V109">
        <f>VLOOKUP(S109,映射表!T:U,2,FALSE)</f>
        <v>42</v>
      </c>
      <c r="W109" s="30">
        <v>1</v>
      </c>
      <c r="X109" s="5">
        <v>0.6</v>
      </c>
      <c r="Y109" s="5">
        <v>0.6</v>
      </c>
      <c r="Z109" s="5">
        <v>0.6</v>
      </c>
      <c r="AA109" s="5">
        <v>0</v>
      </c>
      <c r="AB109" s="5">
        <v>1</v>
      </c>
      <c r="AC109" s="10">
        <f>INT(VLOOKUP($V109,映射表!$B:$C,2,FALSE)*VLOOKUP($U109,怪物属性偏向!$F:$J,3,FALSE)/100*X109*$AB109)</f>
        <v>10039</v>
      </c>
      <c r="AD109" s="10">
        <f>INT(VLOOKUP($V109,映射表!$B:$C,2,FALSE)*VLOOKUP($U109,怪物属性偏向!$F:$J,4,FALSE)/100*Y109*$AB109)</f>
        <v>10567</v>
      </c>
      <c r="AE109" s="10">
        <f>INT(VLOOKUP($V109,映射表!$B:$C,2,FALSE)*VLOOKUP($U109,怪物属性偏向!$F:$J,5,FALSE)/100*Z109*AB109)</f>
        <v>18035</v>
      </c>
      <c r="AF109" s="10">
        <f>INT(VLOOKUP($V109,映射表!$B:$D,3,FALSE)*AA109)</f>
        <v>0</v>
      </c>
      <c r="AG109">
        <v>1</v>
      </c>
    </row>
    <row r="110" spans="1:33" x14ac:dyDescent="0.15">
      <c r="A110">
        <f t="shared" si="137"/>
        <v>1000026</v>
      </c>
      <c r="B110">
        <f t="shared" si="138"/>
        <v>1000107</v>
      </c>
      <c r="C110">
        <f t="shared" si="139"/>
        <v>1000107</v>
      </c>
      <c r="D110" t="str">
        <f t="shared" si="140"/>
        <v>1000026s3</v>
      </c>
      <c r="E110" t="str">
        <f t="shared" si="141"/>
        <v>1000108:42:1</v>
      </c>
      <c r="F110">
        <f t="shared" si="142"/>
        <v>108</v>
      </c>
      <c r="G110">
        <f t="shared" si="143"/>
        <v>1000108</v>
      </c>
      <c r="H110">
        <f t="shared" si="144"/>
        <v>108</v>
      </c>
      <c r="I110" t="str">
        <f>VLOOKUP(U110,怪物属性偏向!F:G,2,FALSE)</f>
        <v>人鱼勇士</v>
      </c>
      <c r="J110">
        <f t="shared" si="145"/>
        <v>42</v>
      </c>
      <c r="K110">
        <f t="shared" si="146"/>
        <v>10039</v>
      </c>
      <c r="L110">
        <f t="shared" si="147"/>
        <v>10567</v>
      </c>
      <c r="M110">
        <f t="shared" si="148"/>
        <v>18035</v>
      </c>
      <c r="N110">
        <f t="shared" si="149"/>
        <v>0</v>
      </c>
      <c r="O110">
        <f t="shared" si="150"/>
        <v>1000108</v>
      </c>
      <c r="P110" t="str">
        <f t="shared" si="151"/>
        <v>人鱼勇士</v>
      </c>
      <c r="R110">
        <v>108</v>
      </c>
      <c r="S110">
        <v>26</v>
      </c>
      <c r="T110">
        <v>3</v>
      </c>
      <c r="U110" s="11" t="s">
        <v>578</v>
      </c>
      <c r="V110">
        <f>VLOOKUP(S110,映射表!T:U,2,FALSE)</f>
        <v>42</v>
      </c>
      <c r="W110" s="30">
        <v>0</v>
      </c>
      <c r="X110" s="5">
        <v>0.6</v>
      </c>
      <c r="Y110" s="5">
        <v>0.6</v>
      </c>
      <c r="Z110" s="5">
        <v>0.6</v>
      </c>
      <c r="AA110" s="5">
        <v>0</v>
      </c>
      <c r="AB110" s="5">
        <v>1</v>
      </c>
      <c r="AC110" s="10">
        <f>INT(VLOOKUP($V110,映射表!$B:$C,2,FALSE)*VLOOKUP($U110,怪物属性偏向!$F:$J,3,FALSE)/100*X110*$AB110)</f>
        <v>10039</v>
      </c>
      <c r="AD110" s="10">
        <f>INT(VLOOKUP($V110,映射表!$B:$C,2,FALSE)*VLOOKUP($U110,怪物属性偏向!$F:$J,4,FALSE)/100*Y110*$AB110)</f>
        <v>10567</v>
      </c>
      <c r="AE110" s="10">
        <f>INT(VLOOKUP($V110,映射表!$B:$C,2,FALSE)*VLOOKUP($U110,怪物属性偏向!$F:$J,5,FALSE)/100*Z110*AB110)</f>
        <v>18035</v>
      </c>
      <c r="AF110" s="10">
        <f>INT(VLOOKUP($V110,映射表!$B:$D,3,FALSE)*AA110)</f>
        <v>0</v>
      </c>
      <c r="AG110">
        <v>2</v>
      </c>
    </row>
    <row r="111" spans="1:33" x14ac:dyDescent="0.15">
      <c r="A111">
        <f t="shared" si="137"/>
        <v>1000026</v>
      </c>
      <c r="B111">
        <f t="shared" si="138"/>
        <v>1000107</v>
      </c>
      <c r="C111">
        <f t="shared" si="139"/>
        <v>1000107</v>
      </c>
      <c r="D111" t="str">
        <f t="shared" si="140"/>
        <v>1000026s5</v>
      </c>
      <c r="E111" t="str">
        <f t="shared" si="141"/>
        <v>1000109:42:1</v>
      </c>
      <c r="F111">
        <f t="shared" si="142"/>
        <v>109</v>
      </c>
      <c r="G111">
        <f t="shared" si="143"/>
        <v>1000109</v>
      </c>
      <c r="H111">
        <f t="shared" si="144"/>
        <v>109</v>
      </c>
      <c r="I111" t="str">
        <f>VLOOKUP(U111,怪物属性偏向!F:G,2,FALSE)</f>
        <v>鱼精</v>
      </c>
      <c r="J111">
        <f t="shared" si="145"/>
        <v>42</v>
      </c>
      <c r="K111">
        <f t="shared" si="146"/>
        <v>9511</v>
      </c>
      <c r="L111">
        <f t="shared" si="147"/>
        <v>8982</v>
      </c>
      <c r="M111">
        <f t="shared" si="148"/>
        <v>20048</v>
      </c>
      <c r="N111">
        <f t="shared" si="149"/>
        <v>0</v>
      </c>
      <c r="O111">
        <f t="shared" si="150"/>
        <v>1000109</v>
      </c>
      <c r="P111" t="str">
        <f t="shared" si="151"/>
        <v>鱼精</v>
      </c>
      <c r="R111">
        <v>109</v>
      </c>
      <c r="S111">
        <v>26</v>
      </c>
      <c r="T111">
        <v>5</v>
      </c>
      <c r="U111" t="s">
        <v>603</v>
      </c>
      <c r="V111">
        <f>VLOOKUP(S111,映射表!T:U,2,FALSE)</f>
        <v>42</v>
      </c>
      <c r="W111" s="30">
        <v>0</v>
      </c>
      <c r="X111" s="5">
        <v>0.6</v>
      </c>
      <c r="Y111" s="5">
        <v>0.6</v>
      </c>
      <c r="Z111" s="5">
        <v>0.6</v>
      </c>
      <c r="AA111" s="5">
        <v>0</v>
      </c>
      <c r="AB111" s="5">
        <v>1</v>
      </c>
      <c r="AC111" s="10">
        <f>INT(VLOOKUP($V111,映射表!$B:$C,2,FALSE)*VLOOKUP($U111,怪物属性偏向!$F:$J,3,FALSE)/100*X111*$AB111)</f>
        <v>9511</v>
      </c>
      <c r="AD111" s="10">
        <f>INT(VLOOKUP($V111,映射表!$B:$C,2,FALSE)*VLOOKUP($U111,怪物属性偏向!$F:$J,4,FALSE)/100*Y111*$AB111)</f>
        <v>8982</v>
      </c>
      <c r="AE111" s="10">
        <f>INT(VLOOKUP($V111,映射表!$B:$C,2,FALSE)*VLOOKUP($U111,怪物属性偏向!$F:$J,5,FALSE)/100*Z111*AB111)</f>
        <v>20048</v>
      </c>
      <c r="AF111" s="10">
        <f>INT(VLOOKUP($V111,映射表!$B:$D,3,FALSE)*AA111)</f>
        <v>0</v>
      </c>
      <c r="AG111">
        <v>3</v>
      </c>
    </row>
    <row r="112" spans="1:33" x14ac:dyDescent="0.15">
      <c r="A112">
        <f t="shared" si="137"/>
        <v>1000026</v>
      </c>
      <c r="B112">
        <f t="shared" si="138"/>
        <v>1000107</v>
      </c>
      <c r="C112">
        <f t="shared" si="139"/>
        <v>1000107</v>
      </c>
      <c r="D112" t="str">
        <f t="shared" si="140"/>
        <v>1000026s7</v>
      </c>
      <c r="E112" t="str">
        <f t="shared" si="141"/>
        <v>1000110:42:1</v>
      </c>
      <c r="F112">
        <f t="shared" si="142"/>
        <v>110</v>
      </c>
      <c r="G112">
        <f t="shared" si="143"/>
        <v>1000110</v>
      </c>
      <c r="H112">
        <f t="shared" si="144"/>
        <v>110</v>
      </c>
      <c r="I112" t="str">
        <f>VLOOKUP(U112,怪物属性偏向!F:G,2,FALSE)</f>
        <v>海盗</v>
      </c>
      <c r="J112">
        <f t="shared" si="145"/>
        <v>42</v>
      </c>
      <c r="K112">
        <f t="shared" si="146"/>
        <v>12681</v>
      </c>
      <c r="L112">
        <f t="shared" si="147"/>
        <v>5283</v>
      </c>
      <c r="M112">
        <f t="shared" si="148"/>
        <v>15217</v>
      </c>
      <c r="N112">
        <f t="shared" si="149"/>
        <v>0</v>
      </c>
      <c r="O112">
        <f t="shared" si="150"/>
        <v>1000110</v>
      </c>
      <c r="P112" t="str">
        <f t="shared" si="151"/>
        <v>海盗</v>
      </c>
      <c r="R112">
        <v>110</v>
      </c>
      <c r="S112">
        <v>26</v>
      </c>
      <c r="T112">
        <v>7</v>
      </c>
      <c r="U112" t="s">
        <v>602</v>
      </c>
      <c r="V112">
        <f>VLOOKUP(S112,映射表!T:U,2,FALSE)</f>
        <v>42</v>
      </c>
      <c r="W112" s="30">
        <v>0</v>
      </c>
      <c r="X112" s="5">
        <v>0.6</v>
      </c>
      <c r="Y112" s="5">
        <v>0.6</v>
      </c>
      <c r="Z112" s="5">
        <v>0.6</v>
      </c>
      <c r="AA112" s="5">
        <v>0</v>
      </c>
      <c r="AB112" s="5">
        <v>1</v>
      </c>
      <c r="AC112" s="10">
        <f>INT(VLOOKUP($V112,映射表!$B:$C,2,FALSE)*VLOOKUP($U112,怪物属性偏向!$F:$J,3,FALSE)/100*X112*$AB112)</f>
        <v>12681</v>
      </c>
      <c r="AD112" s="10">
        <f>INT(VLOOKUP($V112,映射表!$B:$C,2,FALSE)*VLOOKUP($U112,怪物属性偏向!$F:$J,4,FALSE)/100*Y112*$AB112)</f>
        <v>5283</v>
      </c>
      <c r="AE112" s="10">
        <f>INT(VLOOKUP($V112,映射表!$B:$C,2,FALSE)*VLOOKUP($U112,怪物属性偏向!$F:$J,5,FALSE)/100*Z112*AB112)</f>
        <v>15217</v>
      </c>
      <c r="AF112" s="10">
        <f>INT(VLOOKUP($V112,映射表!$B:$D,3,FALSE)*AA112)</f>
        <v>0</v>
      </c>
      <c r="AG112">
        <v>4</v>
      </c>
    </row>
    <row r="113" spans="1:33" x14ac:dyDescent="0.15">
      <c r="A113">
        <f t="shared" si="137"/>
        <v>1000026</v>
      </c>
      <c r="B113">
        <f t="shared" si="138"/>
        <v>1000107</v>
      </c>
      <c r="C113">
        <f t="shared" si="139"/>
        <v>1000107</v>
      </c>
      <c r="D113" t="str">
        <f t="shared" si="140"/>
        <v>1000026s9</v>
      </c>
      <c r="E113" t="str">
        <f t="shared" si="141"/>
        <v>1000111:42:1</v>
      </c>
      <c r="F113">
        <f t="shared" si="142"/>
        <v>111</v>
      </c>
      <c r="G113">
        <f t="shared" si="143"/>
        <v>1000111</v>
      </c>
      <c r="H113">
        <f t="shared" si="144"/>
        <v>111</v>
      </c>
      <c r="I113" t="str">
        <f>VLOOKUP(U113,怪物属性偏向!F:G,2,FALSE)</f>
        <v>海盗</v>
      </c>
      <c r="J113">
        <f t="shared" si="145"/>
        <v>42</v>
      </c>
      <c r="K113">
        <f t="shared" si="146"/>
        <v>12681</v>
      </c>
      <c r="L113">
        <f t="shared" si="147"/>
        <v>5283</v>
      </c>
      <c r="M113">
        <f t="shared" si="148"/>
        <v>15217</v>
      </c>
      <c r="N113">
        <f t="shared" si="149"/>
        <v>0</v>
      </c>
      <c r="O113">
        <f t="shared" si="150"/>
        <v>1000111</v>
      </c>
      <c r="P113" t="str">
        <f t="shared" si="151"/>
        <v>海盗</v>
      </c>
      <c r="R113">
        <v>111</v>
      </c>
      <c r="S113">
        <v>26</v>
      </c>
      <c r="T113">
        <v>9</v>
      </c>
      <c r="U113" t="s">
        <v>602</v>
      </c>
      <c r="V113">
        <f>VLOOKUP(S113,映射表!T:U,2,FALSE)</f>
        <v>42</v>
      </c>
      <c r="W113" s="30">
        <v>0</v>
      </c>
      <c r="X113" s="5">
        <v>0.6</v>
      </c>
      <c r="Y113" s="5">
        <v>0.6</v>
      </c>
      <c r="Z113" s="5">
        <v>0.6</v>
      </c>
      <c r="AA113" s="5">
        <v>0</v>
      </c>
      <c r="AB113" s="5">
        <v>1</v>
      </c>
      <c r="AC113" s="10">
        <f>INT(VLOOKUP($V113,映射表!$B:$C,2,FALSE)*VLOOKUP($U113,怪物属性偏向!$F:$J,3,FALSE)/100*X113*$AB113)</f>
        <v>12681</v>
      </c>
      <c r="AD113" s="10">
        <f>INT(VLOOKUP($V113,映射表!$B:$C,2,FALSE)*VLOOKUP($U113,怪物属性偏向!$F:$J,4,FALSE)/100*Y113*$AB113)</f>
        <v>5283</v>
      </c>
      <c r="AE113" s="10">
        <f>INT(VLOOKUP($V113,映射表!$B:$C,2,FALSE)*VLOOKUP($U113,怪物属性偏向!$F:$J,5,FALSE)/100*Z113*AB113)</f>
        <v>15217</v>
      </c>
      <c r="AF113" s="10">
        <f>INT(VLOOKUP($V113,映射表!$B:$D,3,FALSE)*AA113)</f>
        <v>0</v>
      </c>
      <c r="AG113">
        <v>5</v>
      </c>
    </row>
    <row r="114" spans="1:33" x14ac:dyDescent="0.15">
      <c r="A114">
        <f t="shared" si="137"/>
        <v>1000027</v>
      </c>
      <c r="B114">
        <f t="shared" si="138"/>
        <v>1000112</v>
      </c>
      <c r="C114">
        <f t="shared" si="139"/>
        <v>1000112</v>
      </c>
      <c r="D114" t="str">
        <f t="shared" si="140"/>
        <v>1000027s1</v>
      </c>
      <c r="E114" t="str">
        <f t="shared" si="141"/>
        <v>1000112:45:1</v>
      </c>
      <c r="F114">
        <f t="shared" si="142"/>
        <v>112</v>
      </c>
      <c r="G114">
        <f t="shared" si="143"/>
        <v>1000112</v>
      </c>
      <c r="H114">
        <f t="shared" si="144"/>
        <v>112</v>
      </c>
      <c r="I114" t="str">
        <f>VLOOKUP(U114,怪物属性偏向!F:G,2,FALSE)</f>
        <v>藤蔓怪</v>
      </c>
      <c r="J114">
        <f t="shared" si="145"/>
        <v>45</v>
      </c>
      <c r="K114">
        <f t="shared" si="146"/>
        <v>12844</v>
      </c>
      <c r="L114">
        <f t="shared" si="147"/>
        <v>19267</v>
      </c>
      <c r="M114">
        <f t="shared" si="148"/>
        <v>32540</v>
      </c>
      <c r="N114">
        <f t="shared" si="149"/>
        <v>0</v>
      </c>
      <c r="O114">
        <f t="shared" si="150"/>
        <v>1000112</v>
      </c>
      <c r="P114" t="str">
        <f t="shared" si="151"/>
        <v>藤蔓怪</v>
      </c>
      <c r="R114">
        <v>112</v>
      </c>
      <c r="S114">
        <v>27</v>
      </c>
      <c r="T114">
        <v>1</v>
      </c>
      <c r="U114" t="s">
        <v>607</v>
      </c>
      <c r="V114">
        <f>VLOOKUP(S114,映射表!T:U,2,FALSE)</f>
        <v>45</v>
      </c>
      <c r="W114" s="30">
        <v>1</v>
      </c>
      <c r="X114" s="5">
        <v>0.6</v>
      </c>
      <c r="Y114" s="5">
        <v>0.6</v>
      </c>
      <c r="Z114" s="5">
        <v>0.6</v>
      </c>
      <c r="AA114" s="5">
        <v>0</v>
      </c>
      <c r="AB114" s="5">
        <v>1</v>
      </c>
      <c r="AC114" s="10">
        <f>INT(VLOOKUP($V114,映射表!$B:$C,2,FALSE)*VLOOKUP($U114,怪物属性偏向!$F:$J,3,FALSE)/100*X114*$AB114)</f>
        <v>12844</v>
      </c>
      <c r="AD114" s="10">
        <f>INT(VLOOKUP($V114,映射表!$B:$C,2,FALSE)*VLOOKUP($U114,怪物属性偏向!$F:$J,4,FALSE)/100*Y114*$AB114)</f>
        <v>19267</v>
      </c>
      <c r="AE114" s="10">
        <f>INT(VLOOKUP($V114,映射表!$B:$C,2,FALSE)*VLOOKUP($U114,怪物属性偏向!$F:$J,5,FALSE)/100*Z114*AB114)</f>
        <v>32540</v>
      </c>
      <c r="AF114" s="10">
        <f>INT(VLOOKUP($V114,映射表!$B:$D,3,FALSE)*AA114)</f>
        <v>0</v>
      </c>
      <c r="AG114">
        <v>1</v>
      </c>
    </row>
    <row r="115" spans="1:33" x14ac:dyDescent="0.15">
      <c r="A115">
        <f t="shared" si="137"/>
        <v>1000027</v>
      </c>
      <c r="B115">
        <f t="shared" si="138"/>
        <v>1000112</v>
      </c>
      <c r="C115">
        <f t="shared" si="139"/>
        <v>1000112</v>
      </c>
      <c r="D115" t="str">
        <f t="shared" si="140"/>
        <v>1000027s3</v>
      </c>
      <c r="E115" t="str">
        <f t="shared" si="141"/>
        <v>1000113:45:1</v>
      </c>
      <c r="F115">
        <f t="shared" si="142"/>
        <v>113</v>
      </c>
      <c r="G115">
        <f t="shared" si="143"/>
        <v>1000113</v>
      </c>
      <c r="H115">
        <f t="shared" si="144"/>
        <v>113</v>
      </c>
      <c r="I115" t="str">
        <f>VLOOKUP(U115,怪物属性偏向!F:G,2,FALSE)</f>
        <v>藤蔓怪</v>
      </c>
      <c r="J115">
        <f t="shared" si="145"/>
        <v>45</v>
      </c>
      <c r="K115">
        <f t="shared" si="146"/>
        <v>12844</v>
      </c>
      <c r="L115">
        <f t="shared" si="147"/>
        <v>19267</v>
      </c>
      <c r="M115">
        <f t="shared" si="148"/>
        <v>32540</v>
      </c>
      <c r="N115">
        <f t="shared" si="149"/>
        <v>0</v>
      </c>
      <c r="O115">
        <f t="shared" si="150"/>
        <v>1000113</v>
      </c>
      <c r="P115" t="str">
        <f t="shared" si="151"/>
        <v>藤蔓怪</v>
      </c>
      <c r="R115">
        <v>113</v>
      </c>
      <c r="S115">
        <v>27</v>
      </c>
      <c r="T115">
        <v>3</v>
      </c>
      <c r="U115" t="s">
        <v>607</v>
      </c>
      <c r="V115">
        <f>VLOOKUP(S115,映射表!T:U,2,FALSE)</f>
        <v>45</v>
      </c>
      <c r="W115" s="30">
        <v>0</v>
      </c>
      <c r="X115" s="5">
        <v>0.6</v>
      </c>
      <c r="Y115" s="5">
        <v>0.6</v>
      </c>
      <c r="Z115" s="5">
        <v>0.6</v>
      </c>
      <c r="AA115" s="5">
        <v>0</v>
      </c>
      <c r="AB115" s="5">
        <v>1</v>
      </c>
      <c r="AC115" s="10">
        <f>INT(VLOOKUP($V115,映射表!$B:$C,2,FALSE)*VLOOKUP($U115,怪物属性偏向!$F:$J,3,FALSE)/100*X115*$AB115)</f>
        <v>12844</v>
      </c>
      <c r="AD115" s="10">
        <f>INT(VLOOKUP($V115,映射表!$B:$C,2,FALSE)*VLOOKUP($U115,怪物属性偏向!$F:$J,4,FALSE)/100*Y115*$AB115)</f>
        <v>19267</v>
      </c>
      <c r="AE115" s="10">
        <f>INT(VLOOKUP($V115,映射表!$B:$C,2,FALSE)*VLOOKUP($U115,怪物属性偏向!$F:$J,5,FALSE)/100*Z115*AB115)</f>
        <v>32540</v>
      </c>
      <c r="AF115" s="10">
        <f>INT(VLOOKUP($V115,映射表!$B:$D,3,FALSE)*AA115)</f>
        <v>0</v>
      </c>
      <c r="AG115">
        <v>2</v>
      </c>
    </row>
    <row r="116" spans="1:33" x14ac:dyDescent="0.15">
      <c r="A116">
        <f t="shared" si="137"/>
        <v>1000027</v>
      </c>
      <c r="B116">
        <f t="shared" si="138"/>
        <v>1000112</v>
      </c>
      <c r="C116">
        <f t="shared" si="139"/>
        <v>1000112</v>
      </c>
      <c r="D116" t="str">
        <f t="shared" si="140"/>
        <v>1000027s4</v>
      </c>
      <c r="E116" t="str">
        <f t="shared" si="141"/>
        <v>1000114:45:1</v>
      </c>
      <c r="F116">
        <f t="shared" si="142"/>
        <v>114</v>
      </c>
      <c r="G116">
        <f t="shared" si="143"/>
        <v>1000114</v>
      </c>
      <c r="H116">
        <f t="shared" si="144"/>
        <v>114</v>
      </c>
      <c r="I116" t="str">
        <f>VLOOKUP(U116,怪物属性偏向!F:G,2,FALSE)</f>
        <v>食人花</v>
      </c>
      <c r="J116">
        <f t="shared" si="145"/>
        <v>45</v>
      </c>
      <c r="K116">
        <f t="shared" si="146"/>
        <v>19267</v>
      </c>
      <c r="L116">
        <f t="shared" si="147"/>
        <v>12844</v>
      </c>
      <c r="M116">
        <f t="shared" si="148"/>
        <v>21579</v>
      </c>
      <c r="N116">
        <f t="shared" si="149"/>
        <v>0</v>
      </c>
      <c r="O116">
        <f t="shared" si="150"/>
        <v>1000114</v>
      </c>
      <c r="P116" t="str">
        <f t="shared" si="151"/>
        <v>食人花</v>
      </c>
      <c r="R116">
        <v>114</v>
      </c>
      <c r="S116">
        <v>27</v>
      </c>
      <c r="T116">
        <v>4</v>
      </c>
      <c r="U116" t="s">
        <v>292</v>
      </c>
      <c r="V116">
        <f>VLOOKUP(S116,映射表!T:U,2,FALSE)</f>
        <v>45</v>
      </c>
      <c r="W116" s="30">
        <v>0</v>
      </c>
      <c r="X116" s="5">
        <v>0.6</v>
      </c>
      <c r="Y116" s="5">
        <v>0.6</v>
      </c>
      <c r="Z116" s="5">
        <v>0.6</v>
      </c>
      <c r="AA116" s="5">
        <v>0</v>
      </c>
      <c r="AB116" s="5">
        <v>1</v>
      </c>
      <c r="AC116" s="10">
        <f>INT(VLOOKUP($V116,映射表!$B:$C,2,FALSE)*VLOOKUP($U116,怪物属性偏向!$F:$J,3,FALSE)/100*X116*$AB116)</f>
        <v>19267</v>
      </c>
      <c r="AD116" s="10">
        <f>INT(VLOOKUP($V116,映射表!$B:$C,2,FALSE)*VLOOKUP($U116,怪物属性偏向!$F:$J,4,FALSE)/100*Y116*$AB116)</f>
        <v>12844</v>
      </c>
      <c r="AE116" s="10">
        <f>INT(VLOOKUP($V116,映射表!$B:$C,2,FALSE)*VLOOKUP($U116,怪物属性偏向!$F:$J,5,FALSE)/100*Z116*AB116)</f>
        <v>21579</v>
      </c>
      <c r="AF116" s="10">
        <f>INT(VLOOKUP($V116,映射表!$B:$D,3,FALSE)*AA116)</f>
        <v>0</v>
      </c>
      <c r="AG116">
        <v>3</v>
      </c>
    </row>
    <row r="117" spans="1:33" x14ac:dyDescent="0.15">
      <c r="A117">
        <f t="shared" si="137"/>
        <v>1000027</v>
      </c>
      <c r="B117">
        <f t="shared" si="138"/>
        <v>1000112</v>
      </c>
      <c r="C117">
        <f t="shared" si="139"/>
        <v>1000112</v>
      </c>
      <c r="D117" t="str">
        <f t="shared" si="140"/>
        <v>1000027s6</v>
      </c>
      <c r="E117" t="str">
        <f t="shared" si="141"/>
        <v>1000115:45:1</v>
      </c>
      <c r="F117">
        <f t="shared" si="142"/>
        <v>115</v>
      </c>
      <c r="G117">
        <f t="shared" si="143"/>
        <v>1000115</v>
      </c>
      <c r="H117">
        <f t="shared" si="144"/>
        <v>115</v>
      </c>
      <c r="I117" t="str">
        <f>VLOOKUP(U117,怪物属性偏向!F:G,2,FALSE)</f>
        <v>食人花</v>
      </c>
      <c r="J117">
        <f t="shared" si="145"/>
        <v>45</v>
      </c>
      <c r="K117">
        <f t="shared" si="146"/>
        <v>19267</v>
      </c>
      <c r="L117">
        <f t="shared" si="147"/>
        <v>12844</v>
      </c>
      <c r="M117">
        <f t="shared" si="148"/>
        <v>21579</v>
      </c>
      <c r="N117">
        <f t="shared" si="149"/>
        <v>0</v>
      </c>
      <c r="O117">
        <f t="shared" si="150"/>
        <v>1000115</v>
      </c>
      <c r="P117" t="str">
        <f t="shared" si="151"/>
        <v>食人花</v>
      </c>
      <c r="R117">
        <v>115</v>
      </c>
      <c r="S117">
        <v>27</v>
      </c>
      <c r="T117">
        <v>6</v>
      </c>
      <c r="U117" t="s">
        <v>292</v>
      </c>
      <c r="V117">
        <f>VLOOKUP(S117,映射表!T:U,2,FALSE)</f>
        <v>45</v>
      </c>
      <c r="W117" s="30">
        <v>0</v>
      </c>
      <c r="X117" s="5">
        <v>0.6</v>
      </c>
      <c r="Y117" s="5">
        <v>0.6</v>
      </c>
      <c r="Z117" s="5">
        <v>0.6</v>
      </c>
      <c r="AA117" s="5">
        <v>0</v>
      </c>
      <c r="AB117" s="5">
        <v>1</v>
      </c>
      <c r="AC117" s="10">
        <f>INT(VLOOKUP($V117,映射表!$B:$C,2,FALSE)*VLOOKUP($U117,怪物属性偏向!$F:$J,3,FALSE)/100*X117*$AB117)</f>
        <v>19267</v>
      </c>
      <c r="AD117" s="10">
        <f>INT(VLOOKUP($V117,映射表!$B:$C,2,FALSE)*VLOOKUP($U117,怪物属性偏向!$F:$J,4,FALSE)/100*Y117*$AB117)</f>
        <v>12844</v>
      </c>
      <c r="AE117" s="10">
        <f>INT(VLOOKUP($V117,映射表!$B:$C,2,FALSE)*VLOOKUP($U117,怪物属性偏向!$F:$J,5,FALSE)/100*Z117*AB117)</f>
        <v>21579</v>
      </c>
      <c r="AF117" s="10">
        <f>INT(VLOOKUP($V117,映射表!$B:$D,3,FALSE)*AA117)</f>
        <v>0</v>
      </c>
      <c r="AG117">
        <v>4</v>
      </c>
    </row>
    <row r="118" spans="1:33" x14ac:dyDescent="0.15">
      <c r="A118">
        <f t="shared" si="137"/>
        <v>1000027</v>
      </c>
      <c r="B118">
        <f t="shared" si="138"/>
        <v>1000112</v>
      </c>
      <c r="C118">
        <f t="shared" si="139"/>
        <v>1000112</v>
      </c>
      <c r="D118" t="str">
        <f t="shared" si="140"/>
        <v>1000027s8</v>
      </c>
      <c r="E118" t="str">
        <f t="shared" si="141"/>
        <v>1000116:45:1</v>
      </c>
      <c r="F118">
        <f t="shared" si="142"/>
        <v>116</v>
      </c>
      <c r="G118">
        <f t="shared" si="143"/>
        <v>1000116</v>
      </c>
      <c r="H118">
        <f t="shared" si="144"/>
        <v>116</v>
      </c>
      <c r="I118" t="str">
        <f>VLOOKUP(U118,怪物属性偏向!F:G,2,FALSE)</f>
        <v>食人花</v>
      </c>
      <c r="J118">
        <f t="shared" si="145"/>
        <v>45</v>
      </c>
      <c r="K118">
        <f t="shared" si="146"/>
        <v>19267</v>
      </c>
      <c r="L118">
        <f t="shared" si="147"/>
        <v>12844</v>
      </c>
      <c r="M118">
        <f t="shared" si="148"/>
        <v>21579</v>
      </c>
      <c r="N118">
        <f t="shared" si="149"/>
        <v>0</v>
      </c>
      <c r="O118">
        <f t="shared" si="150"/>
        <v>1000116</v>
      </c>
      <c r="P118" t="str">
        <f t="shared" si="151"/>
        <v>食人花</v>
      </c>
      <c r="R118">
        <v>116</v>
      </c>
      <c r="S118">
        <v>27</v>
      </c>
      <c r="T118">
        <v>8</v>
      </c>
      <c r="U118" t="s">
        <v>292</v>
      </c>
      <c r="V118">
        <f>VLOOKUP(S118,映射表!T:U,2,FALSE)</f>
        <v>45</v>
      </c>
      <c r="W118" s="30">
        <v>0</v>
      </c>
      <c r="X118" s="5">
        <v>0.6</v>
      </c>
      <c r="Y118" s="5">
        <v>0.6</v>
      </c>
      <c r="Z118" s="5">
        <v>0.6</v>
      </c>
      <c r="AA118" s="5">
        <v>0</v>
      </c>
      <c r="AB118" s="5">
        <v>1</v>
      </c>
      <c r="AC118" s="10">
        <f>INT(VLOOKUP($V118,映射表!$B:$C,2,FALSE)*VLOOKUP($U118,怪物属性偏向!$F:$J,3,FALSE)/100*X118*$AB118)</f>
        <v>19267</v>
      </c>
      <c r="AD118" s="10">
        <f>INT(VLOOKUP($V118,映射表!$B:$C,2,FALSE)*VLOOKUP($U118,怪物属性偏向!$F:$J,4,FALSE)/100*Y118*$AB118)</f>
        <v>12844</v>
      </c>
      <c r="AE118" s="10">
        <f>INT(VLOOKUP($V118,映射表!$B:$C,2,FALSE)*VLOOKUP($U118,怪物属性偏向!$F:$J,5,FALSE)/100*Z118*AB118)</f>
        <v>21579</v>
      </c>
      <c r="AF118" s="10">
        <f>INT(VLOOKUP($V118,映射表!$B:$D,3,FALSE)*AA118)</f>
        <v>0</v>
      </c>
      <c r="AG118">
        <v>5</v>
      </c>
    </row>
    <row r="119" spans="1:33" x14ac:dyDescent="0.15">
      <c r="A119">
        <f t="shared" si="137"/>
        <v>1000028</v>
      </c>
      <c r="B119">
        <f t="shared" si="138"/>
        <v>1000121</v>
      </c>
      <c r="C119" t="str">
        <f t="shared" si="139"/>
        <v/>
      </c>
      <c r="D119" t="str">
        <f t="shared" si="140"/>
        <v>1000028s1</v>
      </c>
      <c r="E119" t="str">
        <f t="shared" si="141"/>
        <v>1000117:46:1</v>
      </c>
      <c r="F119">
        <f t="shared" si="142"/>
        <v>117</v>
      </c>
      <c r="G119">
        <f t="shared" si="143"/>
        <v>1000117</v>
      </c>
      <c r="H119">
        <f t="shared" si="144"/>
        <v>117</v>
      </c>
      <c r="I119" t="str">
        <f>VLOOKUP(U119,怪物属性偏向!F:G,2,FALSE)</f>
        <v>鱼精</v>
      </c>
      <c r="J119">
        <f t="shared" si="145"/>
        <v>46</v>
      </c>
      <c r="K119">
        <f t="shared" si="146"/>
        <v>16159</v>
      </c>
      <c r="L119">
        <f t="shared" si="147"/>
        <v>15262</v>
      </c>
      <c r="M119">
        <f t="shared" si="148"/>
        <v>34064</v>
      </c>
      <c r="N119">
        <f t="shared" si="149"/>
        <v>0</v>
      </c>
      <c r="O119">
        <f t="shared" si="150"/>
        <v>1000117</v>
      </c>
      <c r="P119" t="str">
        <f t="shared" si="151"/>
        <v>鱼精</v>
      </c>
      <c r="R119">
        <v>117</v>
      </c>
      <c r="S119">
        <v>28</v>
      </c>
      <c r="T119">
        <v>1</v>
      </c>
      <c r="U119" t="s">
        <v>603</v>
      </c>
      <c r="V119">
        <f>VLOOKUP(S119,映射表!T:U,2,FALSE)</f>
        <v>46</v>
      </c>
      <c r="W119" s="30">
        <v>0</v>
      </c>
      <c r="X119" s="5">
        <v>0.6</v>
      </c>
      <c r="Y119" s="5">
        <v>0.6</v>
      </c>
      <c r="Z119" s="5">
        <v>0.6</v>
      </c>
      <c r="AA119" s="5">
        <v>0</v>
      </c>
      <c r="AB119" s="5">
        <v>1</v>
      </c>
      <c r="AC119" s="10">
        <f>INT(VLOOKUP($V119,映射表!$B:$C,2,FALSE)*VLOOKUP($U119,怪物属性偏向!$F:$J,3,FALSE)/100*X119*$AB119)</f>
        <v>16159</v>
      </c>
      <c r="AD119" s="10">
        <f>INT(VLOOKUP($V119,映射表!$B:$C,2,FALSE)*VLOOKUP($U119,怪物属性偏向!$F:$J,4,FALSE)/100*Y119*$AB119)</f>
        <v>15262</v>
      </c>
      <c r="AE119" s="10">
        <f>INT(VLOOKUP($V119,映射表!$B:$C,2,FALSE)*VLOOKUP($U119,怪物属性偏向!$F:$J,5,FALSE)/100*Z119*AB119)</f>
        <v>34064</v>
      </c>
      <c r="AF119" s="10">
        <f>INT(VLOOKUP($V119,映射表!$B:$D,3,FALSE)*AA119)</f>
        <v>0</v>
      </c>
      <c r="AG119">
        <v>1</v>
      </c>
    </row>
    <row r="120" spans="1:33" x14ac:dyDescent="0.15">
      <c r="A120">
        <f t="shared" si="137"/>
        <v>1000028</v>
      </c>
      <c r="B120">
        <f t="shared" si="138"/>
        <v>1000121</v>
      </c>
      <c r="C120" t="str">
        <f t="shared" si="139"/>
        <v/>
      </c>
      <c r="D120" t="str">
        <f t="shared" si="140"/>
        <v>1000028s3</v>
      </c>
      <c r="E120" t="str">
        <f t="shared" si="141"/>
        <v>1000118:46:1</v>
      </c>
      <c r="F120">
        <f t="shared" si="142"/>
        <v>118</v>
      </c>
      <c r="G120">
        <f t="shared" si="143"/>
        <v>1000118</v>
      </c>
      <c r="H120">
        <f t="shared" si="144"/>
        <v>118</v>
      </c>
      <c r="I120" t="str">
        <f>VLOOKUP(U120,怪物属性偏向!F:G,2,FALSE)</f>
        <v>鱼精</v>
      </c>
      <c r="J120">
        <f t="shared" si="145"/>
        <v>46</v>
      </c>
      <c r="K120">
        <f t="shared" si="146"/>
        <v>16159</v>
      </c>
      <c r="L120">
        <f t="shared" si="147"/>
        <v>15262</v>
      </c>
      <c r="M120">
        <f t="shared" si="148"/>
        <v>34064</v>
      </c>
      <c r="N120">
        <f t="shared" si="149"/>
        <v>0</v>
      </c>
      <c r="O120">
        <f t="shared" si="150"/>
        <v>1000118</v>
      </c>
      <c r="P120" t="str">
        <f t="shared" si="151"/>
        <v>鱼精</v>
      </c>
      <c r="R120">
        <v>118</v>
      </c>
      <c r="S120">
        <v>28</v>
      </c>
      <c r="T120">
        <v>3</v>
      </c>
      <c r="U120" t="s">
        <v>603</v>
      </c>
      <c r="V120">
        <f>VLOOKUP(S120,映射表!T:U,2,FALSE)</f>
        <v>46</v>
      </c>
      <c r="W120" s="30">
        <v>0</v>
      </c>
      <c r="X120" s="5">
        <v>0.6</v>
      </c>
      <c r="Y120" s="5">
        <v>0.6</v>
      </c>
      <c r="Z120" s="5">
        <v>0.6</v>
      </c>
      <c r="AA120" s="5">
        <v>0</v>
      </c>
      <c r="AB120" s="5">
        <v>1</v>
      </c>
      <c r="AC120" s="10">
        <f>INT(VLOOKUP($V120,映射表!$B:$C,2,FALSE)*VLOOKUP($U120,怪物属性偏向!$F:$J,3,FALSE)/100*X120*$AB120)</f>
        <v>16159</v>
      </c>
      <c r="AD120" s="10">
        <f>INT(VLOOKUP($V120,映射表!$B:$C,2,FALSE)*VLOOKUP($U120,怪物属性偏向!$F:$J,4,FALSE)/100*Y120*$AB120)</f>
        <v>15262</v>
      </c>
      <c r="AE120" s="10">
        <f>INT(VLOOKUP($V120,映射表!$B:$C,2,FALSE)*VLOOKUP($U120,怪物属性偏向!$F:$J,5,FALSE)/100*Z120*AB120)</f>
        <v>34064</v>
      </c>
      <c r="AF120" s="10">
        <f>INT(VLOOKUP($V120,映射表!$B:$D,3,FALSE)*AA120)</f>
        <v>0</v>
      </c>
      <c r="AG120">
        <v>2</v>
      </c>
    </row>
    <row r="121" spans="1:33" x14ac:dyDescent="0.15">
      <c r="A121">
        <f t="shared" si="137"/>
        <v>1000028</v>
      </c>
      <c r="B121">
        <f t="shared" si="138"/>
        <v>1000121</v>
      </c>
      <c r="C121" t="str">
        <f t="shared" si="139"/>
        <v/>
      </c>
      <c r="D121" t="str">
        <f t="shared" si="140"/>
        <v>1000028s5</v>
      </c>
      <c r="E121" t="str">
        <f t="shared" si="141"/>
        <v>1000119:46:1</v>
      </c>
      <c r="F121">
        <f t="shared" si="142"/>
        <v>119</v>
      </c>
      <c r="G121">
        <f t="shared" si="143"/>
        <v>1000119</v>
      </c>
      <c r="H121">
        <f t="shared" si="144"/>
        <v>119</v>
      </c>
      <c r="I121" t="str">
        <f>VLOOKUP(U121,怪物属性偏向!F:G,2,FALSE)</f>
        <v>海盗</v>
      </c>
      <c r="J121">
        <f t="shared" si="145"/>
        <v>46</v>
      </c>
      <c r="K121">
        <f t="shared" si="146"/>
        <v>21546</v>
      </c>
      <c r="L121">
        <f t="shared" si="147"/>
        <v>8977</v>
      </c>
      <c r="M121">
        <f t="shared" si="148"/>
        <v>25855</v>
      </c>
      <c r="N121">
        <f t="shared" si="149"/>
        <v>0</v>
      </c>
      <c r="O121">
        <f t="shared" si="150"/>
        <v>1000119</v>
      </c>
      <c r="P121" t="str">
        <f t="shared" si="151"/>
        <v>海盗</v>
      </c>
      <c r="R121">
        <v>119</v>
      </c>
      <c r="S121">
        <v>28</v>
      </c>
      <c r="T121">
        <v>5</v>
      </c>
      <c r="U121" t="s">
        <v>602</v>
      </c>
      <c r="V121">
        <f>VLOOKUP(S121,映射表!T:U,2,FALSE)</f>
        <v>46</v>
      </c>
      <c r="W121" s="30">
        <v>0</v>
      </c>
      <c r="X121" s="5">
        <v>0.6</v>
      </c>
      <c r="Y121" s="5">
        <v>0.6</v>
      </c>
      <c r="Z121" s="5">
        <v>0.6</v>
      </c>
      <c r="AA121" s="5">
        <v>0</v>
      </c>
      <c r="AB121" s="5">
        <v>1</v>
      </c>
      <c r="AC121" s="10">
        <f>INT(VLOOKUP($V121,映射表!$B:$C,2,FALSE)*VLOOKUP($U121,怪物属性偏向!$F:$J,3,FALSE)/100*X121*$AB121)</f>
        <v>21546</v>
      </c>
      <c r="AD121" s="10">
        <f>INT(VLOOKUP($V121,映射表!$B:$C,2,FALSE)*VLOOKUP($U121,怪物属性偏向!$F:$J,4,FALSE)/100*Y121*$AB121)</f>
        <v>8977</v>
      </c>
      <c r="AE121" s="10">
        <f>INT(VLOOKUP($V121,映射表!$B:$C,2,FALSE)*VLOOKUP($U121,怪物属性偏向!$F:$J,5,FALSE)/100*Z121*AB121)</f>
        <v>25855</v>
      </c>
      <c r="AF121" s="10">
        <f>INT(VLOOKUP($V121,映射表!$B:$D,3,FALSE)*AA121)</f>
        <v>0</v>
      </c>
      <c r="AG121">
        <v>3</v>
      </c>
    </row>
    <row r="122" spans="1:33" x14ac:dyDescent="0.15">
      <c r="A122">
        <f t="shared" si="137"/>
        <v>1000028</v>
      </c>
      <c r="B122">
        <f t="shared" si="138"/>
        <v>1000121</v>
      </c>
      <c r="C122" t="str">
        <f t="shared" si="139"/>
        <v/>
      </c>
      <c r="D122" t="str">
        <f t="shared" si="140"/>
        <v>1000028s7</v>
      </c>
      <c r="E122" t="str">
        <f t="shared" si="141"/>
        <v>1000120:46:1</v>
      </c>
      <c r="F122">
        <f t="shared" si="142"/>
        <v>120</v>
      </c>
      <c r="G122">
        <f t="shared" si="143"/>
        <v>1000120</v>
      </c>
      <c r="H122">
        <f t="shared" si="144"/>
        <v>120</v>
      </c>
      <c r="I122" t="str">
        <f>VLOOKUP(U122,怪物属性偏向!F:G,2,FALSE)</f>
        <v>鱼精</v>
      </c>
      <c r="J122">
        <f t="shared" si="145"/>
        <v>46</v>
      </c>
      <c r="K122">
        <f t="shared" si="146"/>
        <v>16159</v>
      </c>
      <c r="L122">
        <f t="shared" si="147"/>
        <v>15262</v>
      </c>
      <c r="M122">
        <f t="shared" si="148"/>
        <v>34064</v>
      </c>
      <c r="N122">
        <f t="shared" si="149"/>
        <v>0</v>
      </c>
      <c r="O122">
        <f t="shared" si="150"/>
        <v>1000120</v>
      </c>
      <c r="P122" t="str">
        <f t="shared" si="151"/>
        <v>鱼精</v>
      </c>
      <c r="R122">
        <v>120</v>
      </c>
      <c r="S122">
        <v>28</v>
      </c>
      <c r="T122">
        <v>7</v>
      </c>
      <c r="U122" t="s">
        <v>603</v>
      </c>
      <c r="V122">
        <f>VLOOKUP(S122,映射表!T:U,2,FALSE)</f>
        <v>46</v>
      </c>
      <c r="W122" s="30">
        <v>0</v>
      </c>
      <c r="X122" s="5">
        <v>0.6</v>
      </c>
      <c r="Y122" s="5">
        <v>0.6</v>
      </c>
      <c r="Z122" s="5">
        <v>0.6</v>
      </c>
      <c r="AA122" s="5">
        <v>0</v>
      </c>
      <c r="AB122" s="5">
        <v>1</v>
      </c>
      <c r="AC122" s="10">
        <f>INT(VLOOKUP($V122,映射表!$B:$C,2,FALSE)*VLOOKUP($U122,怪物属性偏向!$F:$J,3,FALSE)/100*X122*$AB122)</f>
        <v>16159</v>
      </c>
      <c r="AD122" s="10">
        <f>INT(VLOOKUP($V122,映射表!$B:$C,2,FALSE)*VLOOKUP($U122,怪物属性偏向!$F:$J,4,FALSE)/100*Y122*$AB122)</f>
        <v>15262</v>
      </c>
      <c r="AE122" s="10">
        <f>INT(VLOOKUP($V122,映射表!$B:$C,2,FALSE)*VLOOKUP($U122,怪物属性偏向!$F:$J,5,FALSE)/100*Z122*AB122)</f>
        <v>34064</v>
      </c>
      <c r="AF122" s="10">
        <f>INT(VLOOKUP($V122,映射表!$B:$D,3,FALSE)*AA122)</f>
        <v>0</v>
      </c>
      <c r="AG122">
        <v>4</v>
      </c>
    </row>
    <row r="123" spans="1:33" x14ac:dyDescent="0.15">
      <c r="A123">
        <f t="shared" si="137"/>
        <v>1000028</v>
      </c>
      <c r="B123">
        <f t="shared" si="138"/>
        <v>1000121</v>
      </c>
      <c r="C123">
        <f t="shared" si="139"/>
        <v>1000121</v>
      </c>
      <c r="D123" t="str">
        <f t="shared" si="140"/>
        <v>1000028s9</v>
      </c>
      <c r="E123" t="str">
        <f t="shared" si="141"/>
        <v>1000121:46:1</v>
      </c>
      <c r="F123">
        <f t="shared" si="142"/>
        <v>121</v>
      </c>
      <c r="G123">
        <f t="shared" si="143"/>
        <v>1000121</v>
      </c>
      <c r="H123">
        <f t="shared" si="144"/>
        <v>121</v>
      </c>
      <c r="I123" t="str">
        <f>VLOOKUP(U123,怪物属性偏向!F:G,2,FALSE)</f>
        <v>鱼精</v>
      </c>
      <c r="J123">
        <f t="shared" si="145"/>
        <v>46</v>
      </c>
      <c r="K123">
        <f t="shared" si="146"/>
        <v>16159</v>
      </c>
      <c r="L123">
        <f t="shared" si="147"/>
        <v>15262</v>
      </c>
      <c r="M123">
        <f t="shared" si="148"/>
        <v>34064</v>
      </c>
      <c r="N123">
        <f t="shared" si="149"/>
        <v>0</v>
      </c>
      <c r="O123">
        <f t="shared" si="150"/>
        <v>1000121</v>
      </c>
      <c r="P123" t="str">
        <f t="shared" si="151"/>
        <v>鱼精</v>
      </c>
      <c r="R123">
        <v>121</v>
      </c>
      <c r="S123">
        <v>28</v>
      </c>
      <c r="T123">
        <v>9</v>
      </c>
      <c r="U123" t="s">
        <v>603</v>
      </c>
      <c r="V123">
        <f>VLOOKUP(S123,映射表!T:U,2,FALSE)</f>
        <v>46</v>
      </c>
      <c r="W123" s="30">
        <v>1</v>
      </c>
      <c r="X123" s="5">
        <v>0.6</v>
      </c>
      <c r="Y123" s="5">
        <v>0.6</v>
      </c>
      <c r="Z123" s="5">
        <v>0.6</v>
      </c>
      <c r="AA123" s="5">
        <v>0</v>
      </c>
      <c r="AB123" s="5">
        <v>1</v>
      </c>
      <c r="AC123" s="10">
        <f>INT(VLOOKUP($V123,映射表!$B:$C,2,FALSE)*VLOOKUP($U123,怪物属性偏向!$F:$J,3,FALSE)/100*X123*$AB123)</f>
        <v>16159</v>
      </c>
      <c r="AD123" s="10">
        <f>INT(VLOOKUP($V123,映射表!$B:$C,2,FALSE)*VLOOKUP($U123,怪物属性偏向!$F:$J,4,FALSE)/100*Y123*$AB123)</f>
        <v>15262</v>
      </c>
      <c r="AE123" s="10">
        <f>INT(VLOOKUP($V123,映射表!$B:$C,2,FALSE)*VLOOKUP($U123,怪物属性偏向!$F:$J,5,FALSE)/100*Z123*AB123)</f>
        <v>34064</v>
      </c>
      <c r="AF123" s="10">
        <f>INT(VLOOKUP($V123,映射表!$B:$D,3,FALSE)*AA123)</f>
        <v>0</v>
      </c>
      <c r="AG123">
        <v>5</v>
      </c>
    </row>
    <row r="124" spans="1:33" x14ac:dyDescent="0.15">
      <c r="A124">
        <f t="shared" si="137"/>
        <v>1000029</v>
      </c>
      <c r="B124">
        <f t="shared" si="138"/>
        <v>1000123</v>
      </c>
      <c r="C124" t="str">
        <f t="shared" si="139"/>
        <v/>
      </c>
      <c r="D124" t="str">
        <f t="shared" si="140"/>
        <v>1000029s2</v>
      </c>
      <c r="E124" t="str">
        <f t="shared" si="141"/>
        <v>1000122:48:1</v>
      </c>
      <c r="F124">
        <f t="shared" si="142"/>
        <v>122</v>
      </c>
      <c r="G124">
        <f t="shared" si="143"/>
        <v>1000122</v>
      </c>
      <c r="H124">
        <f t="shared" si="144"/>
        <v>122</v>
      </c>
      <c r="I124" t="str">
        <f>VLOOKUP(U124,怪物属性偏向!F:G,2,FALSE)</f>
        <v>甲虫精</v>
      </c>
      <c r="J124">
        <f t="shared" si="145"/>
        <v>48</v>
      </c>
      <c r="K124">
        <f t="shared" si="146"/>
        <v>18994</v>
      </c>
      <c r="L124">
        <f t="shared" si="147"/>
        <v>22346</v>
      </c>
      <c r="M124">
        <f t="shared" si="148"/>
        <v>44004</v>
      </c>
      <c r="N124">
        <f t="shared" si="149"/>
        <v>0</v>
      </c>
      <c r="O124">
        <f t="shared" si="150"/>
        <v>1000122</v>
      </c>
      <c r="P124" t="str">
        <f t="shared" si="151"/>
        <v>甲虫精</v>
      </c>
      <c r="R124">
        <v>122</v>
      </c>
      <c r="S124">
        <v>29</v>
      </c>
      <c r="T124">
        <v>2</v>
      </c>
      <c r="U124" t="s">
        <v>231</v>
      </c>
      <c r="V124">
        <f>VLOOKUP(S124,映射表!T:U,2,FALSE)</f>
        <v>48</v>
      </c>
      <c r="W124" s="30">
        <v>0</v>
      </c>
      <c r="X124" s="5">
        <v>0.6</v>
      </c>
      <c r="Y124" s="5">
        <v>0.6</v>
      </c>
      <c r="Z124" s="5">
        <v>0.6</v>
      </c>
      <c r="AA124" s="5">
        <v>0</v>
      </c>
      <c r="AB124" s="5">
        <v>1</v>
      </c>
      <c r="AC124" s="10">
        <f>INT(VLOOKUP($V124,映射表!$B:$C,2,FALSE)*VLOOKUP($U124,怪物属性偏向!$F:$J,3,FALSE)/100*X124*$AB124)</f>
        <v>18994</v>
      </c>
      <c r="AD124" s="10">
        <f>INT(VLOOKUP($V124,映射表!$B:$C,2,FALSE)*VLOOKUP($U124,怪物属性偏向!$F:$J,4,FALSE)/100*Y124*$AB124)</f>
        <v>22346</v>
      </c>
      <c r="AE124" s="10">
        <f>INT(VLOOKUP($V124,映射表!$B:$C,2,FALSE)*VLOOKUP($U124,怪物属性偏向!$F:$J,5,FALSE)/100*Z124*AB124)</f>
        <v>44004</v>
      </c>
      <c r="AF124" s="10">
        <f>INT(VLOOKUP($V124,映射表!$B:$D,3,FALSE)*AA124)</f>
        <v>0</v>
      </c>
      <c r="AG124">
        <v>1</v>
      </c>
    </row>
    <row r="125" spans="1:33" x14ac:dyDescent="0.15">
      <c r="A125">
        <f t="shared" si="137"/>
        <v>1000029</v>
      </c>
      <c r="B125">
        <f t="shared" si="138"/>
        <v>1000123</v>
      </c>
      <c r="C125">
        <f t="shared" si="139"/>
        <v>1000123</v>
      </c>
      <c r="D125" t="str">
        <f t="shared" si="140"/>
        <v>1000029s4</v>
      </c>
      <c r="E125" t="str">
        <f t="shared" si="141"/>
        <v>1000123:48:1</v>
      </c>
      <c r="F125">
        <f t="shared" si="142"/>
        <v>123</v>
      </c>
      <c r="G125">
        <f t="shared" si="143"/>
        <v>1000123</v>
      </c>
      <c r="H125">
        <f t="shared" si="144"/>
        <v>123</v>
      </c>
      <c r="I125" t="str">
        <f>VLOOKUP(U125,怪物属性偏向!F:G,2,FALSE)</f>
        <v>甲虫精</v>
      </c>
      <c r="J125">
        <f t="shared" si="145"/>
        <v>48</v>
      </c>
      <c r="K125">
        <f t="shared" si="146"/>
        <v>18994</v>
      </c>
      <c r="L125">
        <f t="shared" si="147"/>
        <v>22346</v>
      </c>
      <c r="M125">
        <f t="shared" si="148"/>
        <v>44004</v>
      </c>
      <c r="N125">
        <f t="shared" si="149"/>
        <v>0</v>
      </c>
      <c r="O125">
        <f t="shared" si="150"/>
        <v>1000123</v>
      </c>
      <c r="P125" t="str">
        <f t="shared" si="151"/>
        <v>甲虫精</v>
      </c>
      <c r="R125">
        <v>123</v>
      </c>
      <c r="S125">
        <v>29</v>
      </c>
      <c r="T125">
        <v>4</v>
      </c>
      <c r="U125" t="s">
        <v>231</v>
      </c>
      <c r="V125">
        <f>VLOOKUP(S125,映射表!T:U,2,FALSE)</f>
        <v>48</v>
      </c>
      <c r="W125" s="30">
        <v>1</v>
      </c>
      <c r="X125" s="5">
        <v>0.6</v>
      </c>
      <c r="Y125" s="5">
        <v>0.6</v>
      </c>
      <c r="Z125" s="5">
        <v>0.6</v>
      </c>
      <c r="AA125" s="5">
        <v>0</v>
      </c>
      <c r="AB125" s="5">
        <v>1</v>
      </c>
      <c r="AC125" s="10">
        <f>INT(VLOOKUP($V125,映射表!$B:$C,2,FALSE)*VLOOKUP($U125,怪物属性偏向!$F:$J,3,FALSE)/100*X125*$AB125)</f>
        <v>18994</v>
      </c>
      <c r="AD125" s="10">
        <f>INT(VLOOKUP($V125,映射表!$B:$C,2,FALSE)*VLOOKUP($U125,怪物属性偏向!$F:$J,4,FALSE)/100*Y125*$AB125)</f>
        <v>22346</v>
      </c>
      <c r="AE125" s="10">
        <f>INT(VLOOKUP($V125,映射表!$B:$C,2,FALSE)*VLOOKUP($U125,怪物属性偏向!$F:$J,5,FALSE)/100*Z125*AB125)</f>
        <v>44004</v>
      </c>
      <c r="AF125" s="10">
        <f>INT(VLOOKUP($V125,映射表!$B:$D,3,FALSE)*AA125)</f>
        <v>0</v>
      </c>
      <c r="AG125">
        <v>2</v>
      </c>
    </row>
    <row r="126" spans="1:33" x14ac:dyDescent="0.15">
      <c r="A126">
        <f t="shared" si="137"/>
        <v>1000029</v>
      </c>
      <c r="B126">
        <f t="shared" si="138"/>
        <v>1000123</v>
      </c>
      <c r="C126">
        <f t="shared" si="139"/>
        <v>1000123</v>
      </c>
      <c r="D126" t="str">
        <f t="shared" si="140"/>
        <v>1000029s6</v>
      </c>
      <c r="E126" t="str">
        <f t="shared" si="141"/>
        <v>1000124:48:1</v>
      </c>
      <c r="F126">
        <f t="shared" si="142"/>
        <v>124</v>
      </c>
      <c r="G126">
        <f t="shared" si="143"/>
        <v>1000124</v>
      </c>
      <c r="H126">
        <f t="shared" si="144"/>
        <v>124</v>
      </c>
      <c r="I126" t="str">
        <f>VLOOKUP(U126,怪物属性偏向!F:G,2,FALSE)</f>
        <v>甲虫精</v>
      </c>
      <c r="J126">
        <f t="shared" si="145"/>
        <v>48</v>
      </c>
      <c r="K126">
        <f t="shared" si="146"/>
        <v>18994</v>
      </c>
      <c r="L126">
        <f t="shared" si="147"/>
        <v>22346</v>
      </c>
      <c r="M126">
        <f t="shared" si="148"/>
        <v>44004</v>
      </c>
      <c r="N126">
        <f t="shared" si="149"/>
        <v>0</v>
      </c>
      <c r="O126">
        <f t="shared" si="150"/>
        <v>1000124</v>
      </c>
      <c r="P126" t="str">
        <f t="shared" si="151"/>
        <v>甲虫精</v>
      </c>
      <c r="R126">
        <v>124</v>
      </c>
      <c r="S126">
        <v>29</v>
      </c>
      <c r="T126">
        <v>6</v>
      </c>
      <c r="U126" t="s">
        <v>231</v>
      </c>
      <c r="V126">
        <f>VLOOKUP(S126,映射表!T:U,2,FALSE)</f>
        <v>48</v>
      </c>
      <c r="W126" s="30">
        <v>0</v>
      </c>
      <c r="X126" s="5">
        <v>0.6</v>
      </c>
      <c r="Y126" s="5">
        <v>0.6</v>
      </c>
      <c r="Z126" s="5">
        <v>0.6</v>
      </c>
      <c r="AA126" s="5">
        <v>0</v>
      </c>
      <c r="AB126" s="5">
        <v>1</v>
      </c>
      <c r="AC126" s="10">
        <f>INT(VLOOKUP($V126,映射表!$B:$C,2,FALSE)*VLOOKUP($U126,怪物属性偏向!$F:$J,3,FALSE)/100*X126*$AB126)</f>
        <v>18994</v>
      </c>
      <c r="AD126" s="10">
        <f>INT(VLOOKUP($V126,映射表!$B:$C,2,FALSE)*VLOOKUP($U126,怪物属性偏向!$F:$J,4,FALSE)/100*Y126*$AB126)</f>
        <v>22346</v>
      </c>
      <c r="AE126" s="10">
        <f>INT(VLOOKUP($V126,映射表!$B:$C,2,FALSE)*VLOOKUP($U126,怪物属性偏向!$F:$J,5,FALSE)/100*Z126*AB126)</f>
        <v>44004</v>
      </c>
      <c r="AF126" s="10">
        <f>INT(VLOOKUP($V126,映射表!$B:$D,3,FALSE)*AA126)</f>
        <v>0</v>
      </c>
      <c r="AG126">
        <v>3</v>
      </c>
    </row>
    <row r="127" spans="1:33" x14ac:dyDescent="0.15">
      <c r="A127">
        <f t="shared" si="137"/>
        <v>1000029</v>
      </c>
      <c r="B127">
        <f t="shared" si="138"/>
        <v>1000123</v>
      </c>
      <c r="C127">
        <f t="shared" si="139"/>
        <v>1000123</v>
      </c>
      <c r="D127" t="str">
        <f t="shared" si="140"/>
        <v>1000029s7</v>
      </c>
      <c r="E127" t="str">
        <f t="shared" si="141"/>
        <v>1000125:48:1</v>
      </c>
      <c r="F127">
        <f t="shared" si="142"/>
        <v>125</v>
      </c>
      <c r="G127">
        <f t="shared" si="143"/>
        <v>1000125</v>
      </c>
      <c r="H127">
        <f t="shared" si="144"/>
        <v>125</v>
      </c>
      <c r="I127" t="str">
        <f>VLOOKUP(U127,怪物属性偏向!F:G,2,FALSE)</f>
        <v>小花精</v>
      </c>
      <c r="J127">
        <f t="shared" si="145"/>
        <v>48</v>
      </c>
      <c r="K127">
        <f t="shared" si="146"/>
        <v>22346</v>
      </c>
      <c r="L127">
        <f t="shared" si="147"/>
        <v>22346</v>
      </c>
      <c r="M127">
        <f t="shared" si="148"/>
        <v>35753</v>
      </c>
      <c r="N127">
        <f t="shared" si="149"/>
        <v>0</v>
      </c>
      <c r="O127">
        <f t="shared" si="150"/>
        <v>1000125</v>
      </c>
      <c r="P127" t="str">
        <f t="shared" si="151"/>
        <v>小花精</v>
      </c>
      <c r="R127">
        <v>125</v>
      </c>
      <c r="S127">
        <v>29</v>
      </c>
      <c r="T127">
        <v>7</v>
      </c>
      <c r="U127" t="s">
        <v>276</v>
      </c>
      <c r="V127">
        <f>VLOOKUP(S127,映射表!T:U,2,FALSE)</f>
        <v>48</v>
      </c>
      <c r="W127" s="30">
        <v>0</v>
      </c>
      <c r="X127" s="5">
        <v>0.6</v>
      </c>
      <c r="Y127" s="5">
        <v>0.6</v>
      </c>
      <c r="Z127" s="5">
        <v>0.6</v>
      </c>
      <c r="AA127" s="5">
        <v>0</v>
      </c>
      <c r="AB127" s="5">
        <v>1</v>
      </c>
      <c r="AC127" s="10">
        <f>INT(VLOOKUP($V127,映射表!$B:$C,2,FALSE)*VLOOKUP($U127,怪物属性偏向!$F:$J,3,FALSE)/100*X127*$AB127)</f>
        <v>22346</v>
      </c>
      <c r="AD127" s="10">
        <f>INT(VLOOKUP($V127,映射表!$B:$C,2,FALSE)*VLOOKUP($U127,怪物属性偏向!$F:$J,4,FALSE)/100*Y127*$AB127)</f>
        <v>22346</v>
      </c>
      <c r="AE127" s="10">
        <f>INT(VLOOKUP($V127,映射表!$B:$C,2,FALSE)*VLOOKUP($U127,怪物属性偏向!$F:$J,5,FALSE)/100*Z127*AB127)</f>
        <v>35753</v>
      </c>
      <c r="AF127" s="10">
        <f>INT(VLOOKUP($V127,映射表!$B:$D,3,FALSE)*AA127)</f>
        <v>0</v>
      </c>
      <c r="AG127">
        <v>4</v>
      </c>
    </row>
    <row r="128" spans="1:33" x14ac:dyDescent="0.15">
      <c r="A128">
        <f t="shared" si="137"/>
        <v>1000029</v>
      </c>
      <c r="B128">
        <f t="shared" si="138"/>
        <v>1000123</v>
      </c>
      <c r="C128">
        <f t="shared" si="139"/>
        <v>1000123</v>
      </c>
      <c r="D128" t="str">
        <f t="shared" si="140"/>
        <v>1000029s9</v>
      </c>
      <c r="E128" t="str">
        <f t="shared" si="141"/>
        <v>1000126:48:1</v>
      </c>
      <c r="F128">
        <f t="shared" si="142"/>
        <v>126</v>
      </c>
      <c r="G128">
        <f t="shared" si="143"/>
        <v>1000126</v>
      </c>
      <c r="H128">
        <f t="shared" si="144"/>
        <v>126</v>
      </c>
      <c r="I128" t="str">
        <f>VLOOKUP(U128,怪物属性偏向!F:G,2,FALSE)</f>
        <v>小花精</v>
      </c>
      <c r="J128">
        <f t="shared" si="145"/>
        <v>48</v>
      </c>
      <c r="K128">
        <f t="shared" si="146"/>
        <v>22346</v>
      </c>
      <c r="L128">
        <f t="shared" si="147"/>
        <v>22346</v>
      </c>
      <c r="M128">
        <f t="shared" si="148"/>
        <v>35753</v>
      </c>
      <c r="N128">
        <f t="shared" si="149"/>
        <v>0</v>
      </c>
      <c r="O128">
        <f t="shared" si="150"/>
        <v>1000126</v>
      </c>
      <c r="P128" t="str">
        <f t="shared" si="151"/>
        <v>小花精</v>
      </c>
      <c r="R128">
        <v>126</v>
      </c>
      <c r="S128">
        <v>29</v>
      </c>
      <c r="T128">
        <v>9</v>
      </c>
      <c r="U128" t="s">
        <v>276</v>
      </c>
      <c r="V128">
        <f>VLOOKUP(S128,映射表!T:U,2,FALSE)</f>
        <v>48</v>
      </c>
      <c r="W128" s="30">
        <v>0</v>
      </c>
      <c r="X128" s="5">
        <v>0.6</v>
      </c>
      <c r="Y128" s="5">
        <v>0.6</v>
      </c>
      <c r="Z128" s="5">
        <v>0.6</v>
      </c>
      <c r="AA128" s="5">
        <v>0</v>
      </c>
      <c r="AB128" s="5">
        <v>1</v>
      </c>
      <c r="AC128" s="10">
        <f>INT(VLOOKUP($V128,映射表!$B:$C,2,FALSE)*VLOOKUP($U128,怪物属性偏向!$F:$J,3,FALSE)/100*X128*$AB128)</f>
        <v>22346</v>
      </c>
      <c r="AD128" s="10">
        <f>INT(VLOOKUP($V128,映射表!$B:$C,2,FALSE)*VLOOKUP($U128,怪物属性偏向!$F:$J,4,FALSE)/100*Y128*$AB128)</f>
        <v>22346</v>
      </c>
      <c r="AE128" s="10">
        <f>INT(VLOOKUP($V128,映射表!$B:$C,2,FALSE)*VLOOKUP($U128,怪物属性偏向!$F:$J,5,FALSE)/100*Z128*AB128)</f>
        <v>35753</v>
      </c>
      <c r="AF128" s="10">
        <f>INT(VLOOKUP($V128,映射表!$B:$D,3,FALSE)*AA128)</f>
        <v>0</v>
      </c>
      <c r="AG128">
        <v>5</v>
      </c>
    </row>
    <row r="129" spans="1:33" x14ac:dyDescent="0.15">
      <c r="A129">
        <f t="shared" si="137"/>
        <v>1000030</v>
      </c>
      <c r="B129">
        <f t="shared" si="138"/>
        <v>1000128</v>
      </c>
      <c r="C129" t="str">
        <f t="shared" si="139"/>
        <v/>
      </c>
      <c r="D129" t="str">
        <f t="shared" si="140"/>
        <v>1000030s2</v>
      </c>
      <c r="E129" t="str">
        <f t="shared" si="141"/>
        <v>1000127:48:1</v>
      </c>
      <c r="F129">
        <f t="shared" si="142"/>
        <v>127</v>
      </c>
      <c r="G129">
        <f t="shared" si="143"/>
        <v>1000127</v>
      </c>
      <c r="H129">
        <f t="shared" si="144"/>
        <v>127</v>
      </c>
      <c r="I129" t="str">
        <f>VLOOKUP(U129,怪物属性偏向!F:G,2,FALSE)</f>
        <v>藤蔓怪</v>
      </c>
      <c r="J129">
        <f t="shared" si="145"/>
        <v>48</v>
      </c>
      <c r="K129">
        <f t="shared" si="146"/>
        <v>17876</v>
      </c>
      <c r="L129">
        <f t="shared" si="147"/>
        <v>26815</v>
      </c>
      <c r="M129">
        <f t="shared" si="148"/>
        <v>45287</v>
      </c>
      <c r="N129">
        <f t="shared" si="149"/>
        <v>0</v>
      </c>
      <c r="O129">
        <f t="shared" si="150"/>
        <v>1000127</v>
      </c>
      <c r="P129" t="str">
        <f t="shared" si="151"/>
        <v>藤蔓怪</v>
      </c>
      <c r="R129">
        <v>127</v>
      </c>
      <c r="S129">
        <v>30</v>
      </c>
      <c r="T129">
        <v>2</v>
      </c>
      <c r="U129" t="s">
        <v>320</v>
      </c>
      <c r="V129">
        <f>VLOOKUP(S129,映射表!T:U,2,FALSE)</f>
        <v>48</v>
      </c>
      <c r="W129" s="30">
        <v>0</v>
      </c>
      <c r="X129" s="5">
        <v>0.6</v>
      </c>
      <c r="Y129" s="5">
        <v>0.6</v>
      </c>
      <c r="Z129" s="5">
        <v>0.6</v>
      </c>
      <c r="AA129" s="5">
        <v>0</v>
      </c>
      <c r="AB129" s="5">
        <v>1</v>
      </c>
      <c r="AC129" s="10">
        <f>INT(VLOOKUP($V129,映射表!$B:$C,2,FALSE)*VLOOKUP($U129,怪物属性偏向!$F:$J,3,FALSE)/100*X129*$AB129)</f>
        <v>17876</v>
      </c>
      <c r="AD129" s="10">
        <f>INT(VLOOKUP($V129,映射表!$B:$C,2,FALSE)*VLOOKUP($U129,怪物属性偏向!$F:$J,4,FALSE)/100*Y129*$AB129)</f>
        <v>26815</v>
      </c>
      <c r="AE129" s="10">
        <f>INT(VLOOKUP($V129,映射表!$B:$C,2,FALSE)*VLOOKUP($U129,怪物属性偏向!$F:$J,5,FALSE)/100*Z129*AB129)</f>
        <v>45287</v>
      </c>
      <c r="AF129" s="10">
        <f>INT(VLOOKUP($V129,映射表!$B:$D,3,FALSE)*AA129)</f>
        <v>0</v>
      </c>
      <c r="AG129">
        <v>1</v>
      </c>
    </row>
    <row r="130" spans="1:33" x14ac:dyDescent="0.15">
      <c r="A130">
        <f t="shared" si="137"/>
        <v>1000030</v>
      </c>
      <c r="B130">
        <f t="shared" si="138"/>
        <v>1000128</v>
      </c>
      <c r="C130">
        <f t="shared" si="139"/>
        <v>1000128</v>
      </c>
      <c r="D130" t="str">
        <f t="shared" si="140"/>
        <v>1000030s4</v>
      </c>
      <c r="E130" t="str">
        <f t="shared" si="141"/>
        <v>1000128:48:1</v>
      </c>
      <c r="F130">
        <f t="shared" si="142"/>
        <v>128</v>
      </c>
      <c r="G130">
        <f t="shared" si="143"/>
        <v>1000128</v>
      </c>
      <c r="H130">
        <f t="shared" si="144"/>
        <v>128</v>
      </c>
      <c r="I130" t="str">
        <f>VLOOKUP(U130,怪物属性偏向!F:G,2,FALSE)</f>
        <v>食人花</v>
      </c>
      <c r="J130">
        <f t="shared" si="145"/>
        <v>48</v>
      </c>
      <c r="K130">
        <f t="shared" si="146"/>
        <v>26815</v>
      </c>
      <c r="L130">
        <f t="shared" si="147"/>
        <v>17876</v>
      </c>
      <c r="M130">
        <f t="shared" si="148"/>
        <v>30033</v>
      </c>
      <c r="N130">
        <f t="shared" si="149"/>
        <v>0</v>
      </c>
      <c r="O130">
        <f t="shared" si="150"/>
        <v>1000128</v>
      </c>
      <c r="P130" t="str">
        <f t="shared" si="151"/>
        <v>食人花</v>
      </c>
      <c r="R130">
        <v>128</v>
      </c>
      <c r="S130">
        <v>30</v>
      </c>
      <c r="T130">
        <v>4</v>
      </c>
      <c r="U130" t="s">
        <v>224</v>
      </c>
      <c r="V130">
        <f>VLOOKUP(S130,映射表!T:U,2,FALSE)</f>
        <v>48</v>
      </c>
      <c r="W130" s="30">
        <v>1</v>
      </c>
      <c r="X130" s="5">
        <v>0.6</v>
      </c>
      <c r="Y130" s="5">
        <v>0.6</v>
      </c>
      <c r="Z130" s="5">
        <v>0.6</v>
      </c>
      <c r="AA130" s="5">
        <v>0</v>
      </c>
      <c r="AB130" s="5">
        <v>1</v>
      </c>
      <c r="AC130" s="10">
        <f>INT(VLOOKUP($V130,映射表!$B:$C,2,FALSE)*VLOOKUP($U130,怪物属性偏向!$F:$J,3,FALSE)/100*X130*$AB130)</f>
        <v>26815</v>
      </c>
      <c r="AD130" s="10">
        <f>INT(VLOOKUP($V130,映射表!$B:$C,2,FALSE)*VLOOKUP($U130,怪物属性偏向!$F:$J,4,FALSE)/100*Y130*$AB130)</f>
        <v>17876</v>
      </c>
      <c r="AE130" s="10">
        <f>INT(VLOOKUP($V130,映射表!$B:$C,2,FALSE)*VLOOKUP($U130,怪物属性偏向!$F:$J,5,FALSE)/100*Z130*AB130)</f>
        <v>30033</v>
      </c>
      <c r="AF130" s="10">
        <f>INT(VLOOKUP($V130,映射表!$B:$D,3,FALSE)*AA130)</f>
        <v>0</v>
      </c>
      <c r="AG130">
        <v>2</v>
      </c>
    </row>
    <row r="131" spans="1:33" x14ac:dyDescent="0.15">
      <c r="A131">
        <f t="shared" ref="A131:A194" si="152">1000000+S131</f>
        <v>1000030</v>
      </c>
      <c r="B131">
        <f t="shared" ref="B131:B194" si="153">IF(C131="",B132,C131)</f>
        <v>1000128</v>
      </c>
      <c r="C131">
        <f t="shared" ref="C131:C194" si="154">IF(W131=1,G131,IF(A131=A130,C130,""))</f>
        <v>1000128</v>
      </c>
      <c r="D131" t="str">
        <f t="shared" ref="D131:D194" si="155">A131&amp;"s"&amp;T131</f>
        <v>1000030s6</v>
      </c>
      <c r="E131" t="str">
        <f t="shared" ref="E131:E194" si="156">G131&amp;":"&amp;V131&amp;":"&amp;"1"</f>
        <v>1000129:48:1</v>
      </c>
      <c r="F131">
        <f t="shared" ref="F131:F194" si="157">H131</f>
        <v>129</v>
      </c>
      <c r="G131">
        <f t="shared" ref="G131:G194" si="158">1000000+F131</f>
        <v>1000129</v>
      </c>
      <c r="H131">
        <f t="shared" ref="H131:H194" si="159">R131</f>
        <v>129</v>
      </c>
      <c r="I131" t="str">
        <f>VLOOKUP(U131,怪物属性偏向!F:G,2,FALSE)</f>
        <v>黄蜂怪</v>
      </c>
      <c r="J131">
        <f t="shared" ref="J131:J194" si="160">V131</f>
        <v>48</v>
      </c>
      <c r="K131">
        <f t="shared" ref="K131:K194" si="161">AC131</f>
        <v>26815</v>
      </c>
      <c r="L131">
        <f t="shared" ref="L131:L194" si="162">AD131</f>
        <v>22346</v>
      </c>
      <c r="M131">
        <f t="shared" ref="M131:M194" si="163">AE131</f>
        <v>28602</v>
      </c>
      <c r="N131">
        <f t="shared" ref="N131:N194" si="164">AF131</f>
        <v>0</v>
      </c>
      <c r="O131">
        <f t="shared" ref="O131:O194" si="165">G131</f>
        <v>1000129</v>
      </c>
      <c r="P131" t="str">
        <f t="shared" ref="P131:P194" si="166">U131</f>
        <v>黄蜂怪</v>
      </c>
      <c r="R131">
        <v>129</v>
      </c>
      <c r="S131">
        <v>30</v>
      </c>
      <c r="T131">
        <v>6</v>
      </c>
      <c r="U131" t="s">
        <v>310</v>
      </c>
      <c r="V131">
        <f>VLOOKUP(S131,映射表!T:U,2,FALSE)</f>
        <v>48</v>
      </c>
      <c r="W131" s="30">
        <v>0</v>
      </c>
      <c r="X131" s="5">
        <v>0.6</v>
      </c>
      <c r="Y131" s="5">
        <v>0.6</v>
      </c>
      <c r="Z131" s="5">
        <v>0.6</v>
      </c>
      <c r="AA131" s="5">
        <v>0</v>
      </c>
      <c r="AB131" s="5">
        <v>1</v>
      </c>
      <c r="AC131" s="10">
        <f>INT(VLOOKUP($V131,映射表!$B:$C,2,FALSE)*VLOOKUP($U131,怪物属性偏向!$F:$J,3,FALSE)/100*X131*$AB131)</f>
        <v>26815</v>
      </c>
      <c r="AD131" s="10">
        <f>INT(VLOOKUP($V131,映射表!$B:$C,2,FALSE)*VLOOKUP($U131,怪物属性偏向!$F:$J,4,FALSE)/100*Y131*$AB131)</f>
        <v>22346</v>
      </c>
      <c r="AE131" s="10">
        <f>INT(VLOOKUP($V131,映射表!$B:$C,2,FALSE)*VLOOKUP($U131,怪物属性偏向!$F:$J,5,FALSE)/100*Z131*AB131)</f>
        <v>28602</v>
      </c>
      <c r="AF131" s="10">
        <f>INT(VLOOKUP($V131,映射表!$B:$D,3,FALSE)*AA131)</f>
        <v>0</v>
      </c>
      <c r="AG131">
        <v>3</v>
      </c>
    </row>
    <row r="132" spans="1:33" x14ac:dyDescent="0.15">
      <c r="A132">
        <f t="shared" si="152"/>
        <v>1000030</v>
      </c>
      <c r="B132">
        <f t="shared" si="153"/>
        <v>1000128</v>
      </c>
      <c r="C132">
        <f t="shared" si="154"/>
        <v>1000128</v>
      </c>
      <c r="D132" t="str">
        <f t="shared" si="155"/>
        <v>1000030s7</v>
      </c>
      <c r="E132" t="str">
        <f t="shared" si="156"/>
        <v>1000130:48:1</v>
      </c>
      <c r="F132">
        <f t="shared" si="157"/>
        <v>130</v>
      </c>
      <c r="G132">
        <f t="shared" si="158"/>
        <v>1000130</v>
      </c>
      <c r="H132">
        <f t="shared" si="159"/>
        <v>130</v>
      </c>
      <c r="I132" t="str">
        <f>VLOOKUP(U132,怪物属性偏向!F:G,2,FALSE)</f>
        <v>食人花</v>
      </c>
      <c r="J132">
        <f t="shared" si="160"/>
        <v>48</v>
      </c>
      <c r="K132">
        <f t="shared" si="161"/>
        <v>26815</v>
      </c>
      <c r="L132">
        <f t="shared" si="162"/>
        <v>17876</v>
      </c>
      <c r="M132">
        <f t="shared" si="163"/>
        <v>30033</v>
      </c>
      <c r="N132">
        <f t="shared" si="164"/>
        <v>0</v>
      </c>
      <c r="O132">
        <f t="shared" si="165"/>
        <v>1000130</v>
      </c>
      <c r="P132" t="str">
        <f t="shared" si="166"/>
        <v>食人花</v>
      </c>
      <c r="R132">
        <v>130</v>
      </c>
      <c r="S132">
        <v>30</v>
      </c>
      <c r="T132">
        <v>7</v>
      </c>
      <c r="U132" t="s">
        <v>224</v>
      </c>
      <c r="V132">
        <f>VLOOKUP(S132,映射表!T:U,2,FALSE)</f>
        <v>48</v>
      </c>
      <c r="W132" s="30">
        <v>0</v>
      </c>
      <c r="X132" s="5">
        <v>0.6</v>
      </c>
      <c r="Y132" s="5">
        <v>0.6</v>
      </c>
      <c r="Z132" s="5">
        <v>0.6</v>
      </c>
      <c r="AA132" s="5">
        <v>0</v>
      </c>
      <c r="AB132" s="5">
        <v>1</v>
      </c>
      <c r="AC132" s="10">
        <f>INT(VLOOKUP($V132,映射表!$B:$C,2,FALSE)*VLOOKUP($U132,怪物属性偏向!$F:$J,3,FALSE)/100*X132*$AB132)</f>
        <v>26815</v>
      </c>
      <c r="AD132" s="10">
        <f>INT(VLOOKUP($V132,映射表!$B:$C,2,FALSE)*VLOOKUP($U132,怪物属性偏向!$F:$J,4,FALSE)/100*Y132*$AB132)</f>
        <v>17876</v>
      </c>
      <c r="AE132" s="10">
        <f>INT(VLOOKUP($V132,映射表!$B:$C,2,FALSE)*VLOOKUP($U132,怪物属性偏向!$F:$J,5,FALSE)/100*Z132*AB132)</f>
        <v>30033</v>
      </c>
      <c r="AF132" s="10">
        <f>INT(VLOOKUP($V132,映射表!$B:$D,3,FALSE)*AA132)</f>
        <v>0</v>
      </c>
      <c r="AG132">
        <v>4</v>
      </c>
    </row>
    <row r="133" spans="1:33" x14ac:dyDescent="0.15">
      <c r="A133">
        <f t="shared" si="152"/>
        <v>1000030</v>
      </c>
      <c r="B133">
        <f t="shared" si="153"/>
        <v>1000128</v>
      </c>
      <c r="C133">
        <f t="shared" si="154"/>
        <v>1000128</v>
      </c>
      <c r="D133" t="str">
        <f t="shared" si="155"/>
        <v>1000030s9</v>
      </c>
      <c r="E133" t="str">
        <f t="shared" si="156"/>
        <v>1000131:48:1</v>
      </c>
      <c r="F133">
        <f t="shared" si="157"/>
        <v>131</v>
      </c>
      <c r="G133">
        <f t="shared" si="158"/>
        <v>1000131</v>
      </c>
      <c r="H133">
        <f t="shared" si="159"/>
        <v>131</v>
      </c>
      <c r="I133" t="str">
        <f>VLOOKUP(U133,怪物属性偏向!F:G,2,FALSE)</f>
        <v>黄蜂怪</v>
      </c>
      <c r="J133">
        <f t="shared" si="160"/>
        <v>48</v>
      </c>
      <c r="K133">
        <f t="shared" si="161"/>
        <v>26815</v>
      </c>
      <c r="L133">
        <f t="shared" si="162"/>
        <v>22346</v>
      </c>
      <c r="M133">
        <f t="shared" si="163"/>
        <v>28602</v>
      </c>
      <c r="N133">
        <f t="shared" si="164"/>
        <v>0</v>
      </c>
      <c r="O133">
        <f t="shared" si="165"/>
        <v>1000131</v>
      </c>
      <c r="P133" t="str">
        <f t="shared" si="166"/>
        <v>黄蜂怪</v>
      </c>
      <c r="R133">
        <v>131</v>
      </c>
      <c r="S133">
        <v>30</v>
      </c>
      <c r="T133">
        <v>9</v>
      </c>
      <c r="U133" t="s">
        <v>310</v>
      </c>
      <c r="V133">
        <f>VLOOKUP(S133,映射表!T:U,2,FALSE)</f>
        <v>48</v>
      </c>
      <c r="W133" s="30">
        <v>0</v>
      </c>
      <c r="X133" s="5">
        <v>0.6</v>
      </c>
      <c r="Y133" s="5">
        <v>0.6</v>
      </c>
      <c r="Z133" s="5">
        <v>0.6</v>
      </c>
      <c r="AA133" s="5">
        <v>0</v>
      </c>
      <c r="AB133" s="5">
        <v>1</v>
      </c>
      <c r="AC133" s="10">
        <f>INT(VLOOKUP($V133,映射表!$B:$C,2,FALSE)*VLOOKUP($U133,怪物属性偏向!$F:$J,3,FALSE)/100*X133*$AB133)</f>
        <v>26815</v>
      </c>
      <c r="AD133" s="10">
        <f>INT(VLOOKUP($V133,映射表!$B:$C,2,FALSE)*VLOOKUP($U133,怪物属性偏向!$F:$J,4,FALSE)/100*Y133*$AB133)</f>
        <v>22346</v>
      </c>
      <c r="AE133" s="10">
        <f>INT(VLOOKUP($V133,映射表!$B:$C,2,FALSE)*VLOOKUP($U133,怪物属性偏向!$F:$J,5,FALSE)/100*Z133*AB133)</f>
        <v>28602</v>
      </c>
      <c r="AF133" s="10">
        <f>INT(VLOOKUP($V133,映射表!$B:$D,3,FALSE)*AA133)</f>
        <v>0</v>
      </c>
      <c r="AG133">
        <v>5</v>
      </c>
    </row>
    <row r="134" spans="1:33" x14ac:dyDescent="0.15">
      <c r="A134">
        <f t="shared" si="152"/>
        <v>1000031</v>
      </c>
      <c r="B134">
        <f t="shared" si="153"/>
        <v>1000136</v>
      </c>
      <c r="C134" t="str">
        <f t="shared" si="154"/>
        <v/>
      </c>
      <c r="D134" t="str">
        <f t="shared" si="155"/>
        <v>1000031s1</v>
      </c>
      <c r="E134" t="str">
        <f t="shared" si="156"/>
        <v>1000132:48:1</v>
      </c>
      <c r="F134">
        <f t="shared" si="157"/>
        <v>132</v>
      </c>
      <c r="G134">
        <f t="shared" si="158"/>
        <v>1000132</v>
      </c>
      <c r="H134">
        <f t="shared" si="159"/>
        <v>132</v>
      </c>
      <c r="I134" t="str">
        <f>VLOOKUP(U134,怪物属性偏向!F:G,2,FALSE)</f>
        <v>小蘑菇</v>
      </c>
      <c r="J134">
        <f t="shared" si="160"/>
        <v>48</v>
      </c>
      <c r="K134">
        <f t="shared" si="161"/>
        <v>22346</v>
      </c>
      <c r="L134">
        <f t="shared" si="162"/>
        <v>22346</v>
      </c>
      <c r="M134">
        <f t="shared" si="163"/>
        <v>35753</v>
      </c>
      <c r="N134">
        <f t="shared" si="164"/>
        <v>0</v>
      </c>
      <c r="O134">
        <f t="shared" si="165"/>
        <v>1000132</v>
      </c>
      <c r="P134" t="str">
        <f t="shared" si="166"/>
        <v>小蘑菇</v>
      </c>
      <c r="R134">
        <v>132</v>
      </c>
      <c r="S134">
        <v>31</v>
      </c>
      <c r="T134">
        <v>1</v>
      </c>
      <c r="U134" t="s">
        <v>222</v>
      </c>
      <c r="V134">
        <f>VLOOKUP(S134,映射表!T:U,2,FALSE)</f>
        <v>48</v>
      </c>
      <c r="W134" s="30">
        <v>0</v>
      </c>
      <c r="X134" s="5">
        <v>0.6</v>
      </c>
      <c r="Y134" s="5">
        <v>0.6</v>
      </c>
      <c r="Z134" s="5">
        <v>0.6</v>
      </c>
      <c r="AA134" s="5">
        <v>0</v>
      </c>
      <c r="AB134" s="5">
        <v>1</v>
      </c>
      <c r="AC134" s="10">
        <f>INT(VLOOKUP($V134,映射表!$B:$C,2,FALSE)*VLOOKUP($U134,怪物属性偏向!$F:$J,3,FALSE)/100*X134*$AB134)</f>
        <v>22346</v>
      </c>
      <c r="AD134" s="10">
        <f>INT(VLOOKUP($V134,映射表!$B:$C,2,FALSE)*VLOOKUP($U134,怪物属性偏向!$F:$J,4,FALSE)/100*Y134*$AB134)</f>
        <v>22346</v>
      </c>
      <c r="AE134" s="10">
        <f>INT(VLOOKUP($V134,映射表!$B:$C,2,FALSE)*VLOOKUP($U134,怪物属性偏向!$F:$J,5,FALSE)/100*Z134*AB134)</f>
        <v>35753</v>
      </c>
      <c r="AF134" s="10">
        <f>INT(VLOOKUP($V134,映射表!$B:$D,3,FALSE)*AA134)</f>
        <v>0</v>
      </c>
      <c r="AG134">
        <v>1</v>
      </c>
    </row>
    <row r="135" spans="1:33" x14ac:dyDescent="0.15">
      <c r="A135">
        <f t="shared" si="152"/>
        <v>1000031</v>
      </c>
      <c r="B135">
        <f t="shared" si="153"/>
        <v>1000136</v>
      </c>
      <c r="C135" t="str">
        <f t="shared" si="154"/>
        <v/>
      </c>
      <c r="D135" t="str">
        <f t="shared" si="155"/>
        <v>1000031s3</v>
      </c>
      <c r="E135" t="str">
        <f t="shared" si="156"/>
        <v>1000133:48:1</v>
      </c>
      <c r="F135">
        <f t="shared" si="157"/>
        <v>133</v>
      </c>
      <c r="G135">
        <f t="shared" si="158"/>
        <v>1000133</v>
      </c>
      <c r="H135">
        <f t="shared" si="159"/>
        <v>133</v>
      </c>
      <c r="I135" t="str">
        <f>VLOOKUP(U135,怪物属性偏向!F:G,2,FALSE)</f>
        <v>树妖</v>
      </c>
      <c r="J135">
        <f t="shared" si="160"/>
        <v>48</v>
      </c>
      <c r="K135">
        <f t="shared" si="161"/>
        <v>17876</v>
      </c>
      <c r="L135">
        <f t="shared" si="162"/>
        <v>22346</v>
      </c>
      <c r="M135">
        <f t="shared" si="163"/>
        <v>47671</v>
      </c>
      <c r="N135">
        <f t="shared" si="164"/>
        <v>0</v>
      </c>
      <c r="O135">
        <f t="shared" si="165"/>
        <v>1000133</v>
      </c>
      <c r="P135" t="str">
        <f t="shared" si="166"/>
        <v>树妖</v>
      </c>
      <c r="R135">
        <v>133</v>
      </c>
      <c r="S135">
        <v>31</v>
      </c>
      <c r="T135">
        <v>3</v>
      </c>
      <c r="U135" t="s">
        <v>227</v>
      </c>
      <c r="V135">
        <f>VLOOKUP(S135,映射表!T:U,2,FALSE)</f>
        <v>48</v>
      </c>
      <c r="W135" s="30">
        <v>0</v>
      </c>
      <c r="X135" s="5">
        <v>0.6</v>
      </c>
      <c r="Y135" s="5">
        <v>0.6</v>
      </c>
      <c r="Z135" s="5">
        <v>0.6</v>
      </c>
      <c r="AA135" s="5">
        <v>0</v>
      </c>
      <c r="AB135" s="5">
        <v>1</v>
      </c>
      <c r="AC135" s="10">
        <f>INT(VLOOKUP($V135,映射表!$B:$C,2,FALSE)*VLOOKUP($U135,怪物属性偏向!$F:$J,3,FALSE)/100*X135*$AB135)</f>
        <v>17876</v>
      </c>
      <c r="AD135" s="10">
        <f>INT(VLOOKUP($V135,映射表!$B:$C,2,FALSE)*VLOOKUP($U135,怪物属性偏向!$F:$J,4,FALSE)/100*Y135*$AB135)</f>
        <v>22346</v>
      </c>
      <c r="AE135" s="10">
        <f>INT(VLOOKUP($V135,映射表!$B:$C,2,FALSE)*VLOOKUP($U135,怪物属性偏向!$F:$J,5,FALSE)/100*Z135*AB135)</f>
        <v>47671</v>
      </c>
      <c r="AF135" s="10">
        <f>INT(VLOOKUP($V135,映射表!$B:$D,3,FALSE)*AA135)</f>
        <v>0</v>
      </c>
      <c r="AG135">
        <v>2</v>
      </c>
    </row>
    <row r="136" spans="1:33" x14ac:dyDescent="0.15">
      <c r="A136">
        <f t="shared" si="152"/>
        <v>1000031</v>
      </c>
      <c r="B136">
        <f t="shared" si="153"/>
        <v>1000136</v>
      </c>
      <c r="C136" t="str">
        <f t="shared" si="154"/>
        <v/>
      </c>
      <c r="D136" t="str">
        <f t="shared" si="155"/>
        <v>1000031s5</v>
      </c>
      <c r="E136" t="str">
        <f t="shared" si="156"/>
        <v>1000134:48:1</v>
      </c>
      <c r="F136">
        <f t="shared" si="157"/>
        <v>134</v>
      </c>
      <c r="G136">
        <f t="shared" si="158"/>
        <v>1000134</v>
      </c>
      <c r="H136">
        <f t="shared" si="159"/>
        <v>134</v>
      </c>
      <c r="I136" t="str">
        <f>VLOOKUP(U136,怪物属性偏向!F:G,2,FALSE)</f>
        <v>食人花</v>
      </c>
      <c r="J136">
        <f t="shared" si="160"/>
        <v>48</v>
      </c>
      <c r="K136">
        <f t="shared" si="161"/>
        <v>26815</v>
      </c>
      <c r="L136">
        <f t="shared" si="162"/>
        <v>17876</v>
      </c>
      <c r="M136">
        <f t="shared" si="163"/>
        <v>30033</v>
      </c>
      <c r="N136">
        <f t="shared" si="164"/>
        <v>0</v>
      </c>
      <c r="O136">
        <f t="shared" si="165"/>
        <v>1000134</v>
      </c>
      <c r="P136" t="str">
        <f t="shared" si="166"/>
        <v>食人花</v>
      </c>
      <c r="R136">
        <v>134</v>
      </c>
      <c r="S136">
        <v>31</v>
      </c>
      <c r="T136">
        <v>5</v>
      </c>
      <c r="U136" t="s">
        <v>224</v>
      </c>
      <c r="V136">
        <f>VLOOKUP(S136,映射表!T:U,2,FALSE)</f>
        <v>48</v>
      </c>
      <c r="W136" s="30">
        <v>0</v>
      </c>
      <c r="X136" s="5">
        <v>0.6</v>
      </c>
      <c r="Y136" s="5">
        <v>0.6</v>
      </c>
      <c r="Z136" s="5">
        <v>0.6</v>
      </c>
      <c r="AA136" s="5">
        <v>0</v>
      </c>
      <c r="AB136" s="5">
        <v>1</v>
      </c>
      <c r="AC136" s="10">
        <f>INT(VLOOKUP($V136,映射表!$B:$C,2,FALSE)*VLOOKUP($U136,怪物属性偏向!$F:$J,3,FALSE)/100*X136*$AB136)</f>
        <v>26815</v>
      </c>
      <c r="AD136" s="10">
        <f>INT(VLOOKUP($V136,映射表!$B:$C,2,FALSE)*VLOOKUP($U136,怪物属性偏向!$F:$J,4,FALSE)/100*Y136*$AB136)</f>
        <v>17876</v>
      </c>
      <c r="AE136" s="10">
        <f>INT(VLOOKUP($V136,映射表!$B:$C,2,FALSE)*VLOOKUP($U136,怪物属性偏向!$F:$J,5,FALSE)/100*Z136*AB136)</f>
        <v>30033</v>
      </c>
      <c r="AF136" s="10">
        <f>INT(VLOOKUP($V136,映射表!$B:$D,3,FALSE)*AA136)</f>
        <v>0</v>
      </c>
      <c r="AG136">
        <v>3</v>
      </c>
    </row>
    <row r="137" spans="1:33" x14ac:dyDescent="0.15">
      <c r="A137">
        <f t="shared" si="152"/>
        <v>1000031</v>
      </c>
      <c r="B137">
        <f t="shared" si="153"/>
        <v>1000136</v>
      </c>
      <c r="C137" t="str">
        <f t="shared" si="154"/>
        <v/>
      </c>
      <c r="D137" t="str">
        <f t="shared" si="155"/>
        <v>1000031s7</v>
      </c>
      <c r="E137" t="str">
        <f t="shared" si="156"/>
        <v>1000135:48:1</v>
      </c>
      <c r="F137">
        <f t="shared" si="157"/>
        <v>135</v>
      </c>
      <c r="G137">
        <f t="shared" si="158"/>
        <v>1000135</v>
      </c>
      <c r="H137">
        <f t="shared" si="159"/>
        <v>135</v>
      </c>
      <c r="I137" t="str">
        <f>VLOOKUP(U137,怪物属性偏向!F:G,2,FALSE)</f>
        <v>食人花</v>
      </c>
      <c r="J137">
        <f t="shared" si="160"/>
        <v>48</v>
      </c>
      <c r="K137">
        <f t="shared" si="161"/>
        <v>26815</v>
      </c>
      <c r="L137">
        <f t="shared" si="162"/>
        <v>17876</v>
      </c>
      <c r="M137">
        <f t="shared" si="163"/>
        <v>30033</v>
      </c>
      <c r="N137">
        <f t="shared" si="164"/>
        <v>0</v>
      </c>
      <c r="O137">
        <f t="shared" si="165"/>
        <v>1000135</v>
      </c>
      <c r="P137" t="str">
        <f t="shared" si="166"/>
        <v>食人花</v>
      </c>
      <c r="R137">
        <v>135</v>
      </c>
      <c r="S137">
        <v>31</v>
      </c>
      <c r="T137">
        <v>7</v>
      </c>
      <c r="U137" t="s">
        <v>224</v>
      </c>
      <c r="V137">
        <f>VLOOKUP(S137,映射表!T:U,2,FALSE)</f>
        <v>48</v>
      </c>
      <c r="W137" s="30">
        <v>0</v>
      </c>
      <c r="X137" s="5">
        <v>0.6</v>
      </c>
      <c r="Y137" s="5">
        <v>0.6</v>
      </c>
      <c r="Z137" s="5">
        <v>0.6</v>
      </c>
      <c r="AA137" s="5">
        <v>0</v>
      </c>
      <c r="AB137" s="5">
        <v>1</v>
      </c>
      <c r="AC137" s="10">
        <f>INT(VLOOKUP($V137,映射表!$B:$C,2,FALSE)*VLOOKUP($U137,怪物属性偏向!$F:$J,3,FALSE)/100*X137*$AB137)</f>
        <v>26815</v>
      </c>
      <c r="AD137" s="10">
        <f>INT(VLOOKUP($V137,映射表!$B:$C,2,FALSE)*VLOOKUP($U137,怪物属性偏向!$F:$J,4,FALSE)/100*Y137*$AB137)</f>
        <v>17876</v>
      </c>
      <c r="AE137" s="10">
        <f>INT(VLOOKUP($V137,映射表!$B:$C,2,FALSE)*VLOOKUP($U137,怪物属性偏向!$F:$J,5,FALSE)/100*Z137*AB137)</f>
        <v>30033</v>
      </c>
      <c r="AF137" s="10">
        <f>INT(VLOOKUP($V137,映射表!$B:$D,3,FALSE)*AA137)</f>
        <v>0</v>
      </c>
      <c r="AG137">
        <v>4</v>
      </c>
    </row>
    <row r="138" spans="1:33" x14ac:dyDescent="0.15">
      <c r="A138">
        <f t="shared" si="152"/>
        <v>1000031</v>
      </c>
      <c r="B138">
        <f t="shared" si="153"/>
        <v>1000136</v>
      </c>
      <c r="C138">
        <f t="shared" si="154"/>
        <v>1000136</v>
      </c>
      <c r="D138" t="str">
        <f t="shared" si="155"/>
        <v>1000031s9</v>
      </c>
      <c r="E138" t="str">
        <f t="shared" si="156"/>
        <v>1000136:48:1</v>
      </c>
      <c r="F138">
        <f t="shared" si="157"/>
        <v>136</v>
      </c>
      <c r="G138">
        <f t="shared" si="158"/>
        <v>1000136</v>
      </c>
      <c r="H138">
        <f t="shared" si="159"/>
        <v>136</v>
      </c>
      <c r="I138" t="str">
        <f>VLOOKUP(U138,怪物属性偏向!F:G,2,FALSE)</f>
        <v>黄蜂怪</v>
      </c>
      <c r="J138">
        <f t="shared" si="160"/>
        <v>48</v>
      </c>
      <c r="K138">
        <f t="shared" si="161"/>
        <v>26815</v>
      </c>
      <c r="L138">
        <f t="shared" si="162"/>
        <v>22346</v>
      </c>
      <c r="M138">
        <f t="shared" si="163"/>
        <v>28602</v>
      </c>
      <c r="N138">
        <f t="shared" si="164"/>
        <v>0</v>
      </c>
      <c r="O138">
        <f t="shared" si="165"/>
        <v>1000136</v>
      </c>
      <c r="P138" t="str">
        <f t="shared" si="166"/>
        <v>黄蜂怪</v>
      </c>
      <c r="R138">
        <v>136</v>
      </c>
      <c r="S138">
        <v>31</v>
      </c>
      <c r="T138">
        <v>9</v>
      </c>
      <c r="U138" t="s">
        <v>310</v>
      </c>
      <c r="V138">
        <f>VLOOKUP(S138,映射表!T:U,2,FALSE)</f>
        <v>48</v>
      </c>
      <c r="W138" s="30">
        <v>1</v>
      </c>
      <c r="X138" s="5">
        <v>0.6</v>
      </c>
      <c r="Y138" s="5">
        <v>0.6</v>
      </c>
      <c r="Z138" s="5">
        <v>0.6</v>
      </c>
      <c r="AA138" s="5">
        <v>0</v>
      </c>
      <c r="AB138" s="5">
        <v>1</v>
      </c>
      <c r="AC138" s="10">
        <f>INT(VLOOKUP($V138,映射表!$B:$C,2,FALSE)*VLOOKUP($U138,怪物属性偏向!$F:$J,3,FALSE)/100*X138*$AB138)</f>
        <v>26815</v>
      </c>
      <c r="AD138" s="10">
        <f>INT(VLOOKUP($V138,映射表!$B:$C,2,FALSE)*VLOOKUP($U138,怪物属性偏向!$F:$J,4,FALSE)/100*Y138*$AB138)</f>
        <v>22346</v>
      </c>
      <c r="AE138" s="10">
        <f>INT(VLOOKUP($V138,映射表!$B:$C,2,FALSE)*VLOOKUP($U138,怪物属性偏向!$F:$J,5,FALSE)/100*Z138*AB138)</f>
        <v>28602</v>
      </c>
      <c r="AF138" s="10">
        <f>INT(VLOOKUP($V138,映射表!$B:$D,3,FALSE)*AA138)</f>
        <v>0</v>
      </c>
      <c r="AG138">
        <v>5</v>
      </c>
    </row>
    <row r="139" spans="1:33" x14ac:dyDescent="0.15">
      <c r="A139">
        <f t="shared" si="152"/>
        <v>1000032</v>
      </c>
      <c r="B139">
        <f t="shared" si="153"/>
        <v>1000139</v>
      </c>
      <c r="C139" t="str">
        <f t="shared" si="154"/>
        <v/>
      </c>
      <c r="D139" t="str">
        <f t="shared" si="155"/>
        <v>1000032s1</v>
      </c>
      <c r="E139" t="str">
        <f t="shared" si="156"/>
        <v>1000137:48:1</v>
      </c>
      <c r="F139">
        <f t="shared" si="157"/>
        <v>137</v>
      </c>
      <c r="G139">
        <f t="shared" si="158"/>
        <v>1000137</v>
      </c>
      <c r="H139">
        <f t="shared" si="159"/>
        <v>137</v>
      </c>
      <c r="I139" t="str">
        <f>VLOOKUP(U139,怪物属性偏向!F:G,2,FALSE)</f>
        <v>树妖</v>
      </c>
      <c r="J139">
        <f t="shared" si="160"/>
        <v>48</v>
      </c>
      <c r="K139">
        <f t="shared" si="161"/>
        <v>17876</v>
      </c>
      <c r="L139">
        <f t="shared" si="162"/>
        <v>22346</v>
      </c>
      <c r="M139">
        <f t="shared" si="163"/>
        <v>47671</v>
      </c>
      <c r="N139">
        <f t="shared" si="164"/>
        <v>0</v>
      </c>
      <c r="O139">
        <f t="shared" si="165"/>
        <v>1000137</v>
      </c>
      <c r="P139" t="str">
        <f t="shared" si="166"/>
        <v>树妖</v>
      </c>
      <c r="R139">
        <v>137</v>
      </c>
      <c r="S139">
        <v>32</v>
      </c>
      <c r="T139">
        <v>1</v>
      </c>
      <c r="U139" t="s">
        <v>227</v>
      </c>
      <c r="V139">
        <f>VLOOKUP(S139,映射表!T:U,2,FALSE)</f>
        <v>48</v>
      </c>
      <c r="W139" s="30">
        <v>0</v>
      </c>
      <c r="X139" s="5">
        <v>0.6</v>
      </c>
      <c r="Y139" s="5">
        <v>0.6</v>
      </c>
      <c r="Z139" s="5">
        <v>0.6</v>
      </c>
      <c r="AA139" s="5">
        <v>0</v>
      </c>
      <c r="AB139" s="5">
        <v>1</v>
      </c>
      <c r="AC139" s="10">
        <f>INT(VLOOKUP($V139,映射表!$B:$C,2,FALSE)*VLOOKUP($U139,怪物属性偏向!$F:$J,3,FALSE)/100*X139*$AB139)</f>
        <v>17876</v>
      </c>
      <c r="AD139" s="10">
        <f>INT(VLOOKUP($V139,映射表!$B:$C,2,FALSE)*VLOOKUP($U139,怪物属性偏向!$F:$J,4,FALSE)/100*Y139*$AB139)</f>
        <v>22346</v>
      </c>
      <c r="AE139" s="10">
        <f>INT(VLOOKUP($V139,映射表!$B:$C,2,FALSE)*VLOOKUP($U139,怪物属性偏向!$F:$J,5,FALSE)/100*Z139*AB139)</f>
        <v>47671</v>
      </c>
      <c r="AF139" s="10">
        <f>INT(VLOOKUP($V139,映射表!$B:$D,3,FALSE)*AA139)</f>
        <v>0</v>
      </c>
      <c r="AG139">
        <v>1</v>
      </c>
    </row>
    <row r="140" spans="1:33" x14ac:dyDescent="0.15">
      <c r="A140">
        <f t="shared" si="152"/>
        <v>1000032</v>
      </c>
      <c r="B140">
        <f t="shared" si="153"/>
        <v>1000139</v>
      </c>
      <c r="C140" t="str">
        <f t="shared" si="154"/>
        <v/>
      </c>
      <c r="D140" t="str">
        <f t="shared" si="155"/>
        <v>1000032s2</v>
      </c>
      <c r="E140" t="str">
        <f t="shared" si="156"/>
        <v>1000138:48:1</v>
      </c>
      <c r="F140">
        <f t="shared" si="157"/>
        <v>138</v>
      </c>
      <c r="G140">
        <f t="shared" si="158"/>
        <v>1000138</v>
      </c>
      <c r="H140">
        <f t="shared" si="159"/>
        <v>138</v>
      </c>
      <c r="I140" t="str">
        <f>VLOOKUP(U140,怪物属性偏向!F:G,2,FALSE)</f>
        <v>甲虫精</v>
      </c>
      <c r="J140">
        <f t="shared" si="160"/>
        <v>48</v>
      </c>
      <c r="K140">
        <f t="shared" si="161"/>
        <v>18994</v>
      </c>
      <c r="L140">
        <f t="shared" si="162"/>
        <v>22346</v>
      </c>
      <c r="M140">
        <f t="shared" si="163"/>
        <v>44004</v>
      </c>
      <c r="N140">
        <f t="shared" si="164"/>
        <v>0</v>
      </c>
      <c r="O140">
        <f t="shared" si="165"/>
        <v>1000138</v>
      </c>
      <c r="P140" t="str">
        <f t="shared" si="166"/>
        <v>甲虫精</v>
      </c>
      <c r="R140">
        <v>138</v>
      </c>
      <c r="S140">
        <v>32</v>
      </c>
      <c r="T140">
        <v>2</v>
      </c>
      <c r="U140" t="s">
        <v>307</v>
      </c>
      <c r="V140">
        <f>VLOOKUP(S140,映射表!T:U,2,FALSE)</f>
        <v>48</v>
      </c>
      <c r="W140" s="30">
        <v>0</v>
      </c>
      <c r="X140" s="5">
        <v>0.6</v>
      </c>
      <c r="Y140" s="5">
        <v>0.6</v>
      </c>
      <c r="Z140" s="5">
        <v>0.6</v>
      </c>
      <c r="AA140" s="5">
        <v>0</v>
      </c>
      <c r="AB140" s="5">
        <v>1</v>
      </c>
      <c r="AC140" s="10">
        <f>INT(VLOOKUP($V140,映射表!$B:$C,2,FALSE)*VLOOKUP($U140,怪物属性偏向!$F:$J,3,FALSE)/100*X140*$AB140)</f>
        <v>18994</v>
      </c>
      <c r="AD140" s="10">
        <f>INT(VLOOKUP($V140,映射表!$B:$C,2,FALSE)*VLOOKUP($U140,怪物属性偏向!$F:$J,4,FALSE)/100*Y140*$AB140)</f>
        <v>22346</v>
      </c>
      <c r="AE140" s="10">
        <f>INT(VLOOKUP($V140,映射表!$B:$C,2,FALSE)*VLOOKUP($U140,怪物属性偏向!$F:$J,5,FALSE)/100*Z140*AB140)</f>
        <v>44004</v>
      </c>
      <c r="AF140" s="10">
        <f>INT(VLOOKUP($V140,映射表!$B:$D,3,FALSE)*AA140)</f>
        <v>0</v>
      </c>
      <c r="AG140">
        <v>2</v>
      </c>
    </row>
    <row r="141" spans="1:33" x14ac:dyDescent="0.15">
      <c r="A141">
        <f t="shared" si="152"/>
        <v>1000032</v>
      </c>
      <c r="B141">
        <f t="shared" si="153"/>
        <v>1000139</v>
      </c>
      <c r="C141">
        <f t="shared" si="154"/>
        <v>1000139</v>
      </c>
      <c r="D141" t="str">
        <f t="shared" si="155"/>
        <v>1000032s3</v>
      </c>
      <c r="E141" t="str">
        <f t="shared" si="156"/>
        <v>1000139:48:1</v>
      </c>
      <c r="F141">
        <f t="shared" si="157"/>
        <v>139</v>
      </c>
      <c r="G141">
        <f t="shared" si="158"/>
        <v>1000139</v>
      </c>
      <c r="H141">
        <f t="shared" si="159"/>
        <v>139</v>
      </c>
      <c r="I141" t="str">
        <f>VLOOKUP(U141,怪物属性偏向!F:G,2,FALSE)</f>
        <v>甲虫精</v>
      </c>
      <c r="J141">
        <f t="shared" si="160"/>
        <v>48</v>
      </c>
      <c r="K141">
        <f t="shared" si="161"/>
        <v>18994</v>
      </c>
      <c r="L141">
        <f t="shared" si="162"/>
        <v>22346</v>
      </c>
      <c r="M141">
        <f t="shared" si="163"/>
        <v>44004</v>
      </c>
      <c r="N141">
        <f t="shared" si="164"/>
        <v>0</v>
      </c>
      <c r="O141">
        <f t="shared" si="165"/>
        <v>1000139</v>
      </c>
      <c r="P141" t="str">
        <f t="shared" si="166"/>
        <v>甲虫精</v>
      </c>
      <c r="R141">
        <v>139</v>
      </c>
      <c r="S141">
        <v>32</v>
      </c>
      <c r="T141">
        <v>3</v>
      </c>
      <c r="U141" t="s">
        <v>307</v>
      </c>
      <c r="V141">
        <f>VLOOKUP(S141,映射表!T:U,2,FALSE)</f>
        <v>48</v>
      </c>
      <c r="W141" s="30">
        <v>1</v>
      </c>
      <c r="X141" s="5">
        <v>0.6</v>
      </c>
      <c r="Y141" s="5">
        <v>0.6</v>
      </c>
      <c r="Z141" s="5">
        <v>0.6</v>
      </c>
      <c r="AA141" s="5">
        <v>0</v>
      </c>
      <c r="AB141" s="5">
        <v>1</v>
      </c>
      <c r="AC141" s="10">
        <f>INT(VLOOKUP($V141,映射表!$B:$C,2,FALSE)*VLOOKUP($U141,怪物属性偏向!$F:$J,3,FALSE)/100*X141*$AB141)</f>
        <v>18994</v>
      </c>
      <c r="AD141" s="10">
        <f>INT(VLOOKUP($V141,映射表!$B:$C,2,FALSE)*VLOOKUP($U141,怪物属性偏向!$F:$J,4,FALSE)/100*Y141*$AB141)</f>
        <v>22346</v>
      </c>
      <c r="AE141" s="10">
        <f>INT(VLOOKUP($V141,映射表!$B:$C,2,FALSE)*VLOOKUP($U141,怪物属性偏向!$F:$J,5,FALSE)/100*Z141*AB141)</f>
        <v>44004</v>
      </c>
      <c r="AF141" s="10">
        <f>INT(VLOOKUP($V141,映射表!$B:$D,3,FALSE)*AA141)</f>
        <v>0</v>
      </c>
      <c r="AG141">
        <v>3</v>
      </c>
    </row>
    <row r="142" spans="1:33" x14ac:dyDescent="0.15">
      <c r="A142">
        <f t="shared" si="152"/>
        <v>1000032</v>
      </c>
      <c r="B142">
        <f t="shared" si="153"/>
        <v>1000139</v>
      </c>
      <c r="C142">
        <f t="shared" si="154"/>
        <v>1000139</v>
      </c>
      <c r="D142" t="str">
        <f t="shared" si="155"/>
        <v>1000032s5</v>
      </c>
      <c r="E142" t="str">
        <f t="shared" si="156"/>
        <v>1000140:48:1</v>
      </c>
      <c r="F142">
        <f t="shared" si="157"/>
        <v>140</v>
      </c>
      <c r="G142">
        <f t="shared" si="158"/>
        <v>1000140</v>
      </c>
      <c r="H142">
        <f t="shared" si="159"/>
        <v>140</v>
      </c>
      <c r="I142" t="str">
        <f>VLOOKUP(U142,怪物属性偏向!F:G,2,FALSE)</f>
        <v>小花精</v>
      </c>
      <c r="J142">
        <f t="shared" si="160"/>
        <v>48</v>
      </c>
      <c r="K142">
        <f t="shared" si="161"/>
        <v>22346</v>
      </c>
      <c r="L142">
        <f t="shared" si="162"/>
        <v>22346</v>
      </c>
      <c r="M142">
        <f t="shared" si="163"/>
        <v>35753</v>
      </c>
      <c r="N142">
        <f t="shared" si="164"/>
        <v>0</v>
      </c>
      <c r="O142">
        <f t="shared" si="165"/>
        <v>1000140</v>
      </c>
      <c r="P142" t="str">
        <f t="shared" si="166"/>
        <v>小花精</v>
      </c>
      <c r="R142">
        <v>140</v>
      </c>
      <c r="S142">
        <v>32</v>
      </c>
      <c r="T142">
        <v>5</v>
      </c>
      <c r="U142" t="s">
        <v>226</v>
      </c>
      <c r="V142">
        <f>VLOOKUP(S142,映射表!T:U,2,FALSE)</f>
        <v>48</v>
      </c>
      <c r="W142" s="30">
        <v>0</v>
      </c>
      <c r="X142" s="5">
        <v>0.6</v>
      </c>
      <c r="Y142" s="5">
        <v>0.6</v>
      </c>
      <c r="Z142" s="5">
        <v>0.6</v>
      </c>
      <c r="AA142" s="5">
        <v>0</v>
      </c>
      <c r="AB142" s="5">
        <v>1</v>
      </c>
      <c r="AC142" s="10">
        <f>INT(VLOOKUP($V142,映射表!$B:$C,2,FALSE)*VLOOKUP($U142,怪物属性偏向!$F:$J,3,FALSE)/100*X142*$AB142)</f>
        <v>22346</v>
      </c>
      <c r="AD142" s="10">
        <f>INT(VLOOKUP($V142,映射表!$B:$C,2,FALSE)*VLOOKUP($U142,怪物属性偏向!$F:$J,4,FALSE)/100*Y142*$AB142)</f>
        <v>22346</v>
      </c>
      <c r="AE142" s="10">
        <f>INT(VLOOKUP($V142,映射表!$B:$C,2,FALSE)*VLOOKUP($U142,怪物属性偏向!$F:$J,5,FALSE)/100*Z142*AB142)</f>
        <v>35753</v>
      </c>
      <c r="AF142" s="10">
        <f>INT(VLOOKUP($V142,映射表!$B:$D,3,FALSE)*AA142)</f>
        <v>0</v>
      </c>
      <c r="AG142">
        <v>4</v>
      </c>
    </row>
    <row r="143" spans="1:33" x14ac:dyDescent="0.15">
      <c r="A143">
        <f t="shared" si="152"/>
        <v>1000032</v>
      </c>
      <c r="B143">
        <f t="shared" si="153"/>
        <v>1000139</v>
      </c>
      <c r="C143">
        <f t="shared" si="154"/>
        <v>1000139</v>
      </c>
      <c r="D143" t="str">
        <f t="shared" si="155"/>
        <v>1000032s8</v>
      </c>
      <c r="E143" t="str">
        <f t="shared" si="156"/>
        <v>1000141:48:1</v>
      </c>
      <c r="F143">
        <f t="shared" si="157"/>
        <v>141</v>
      </c>
      <c r="G143">
        <f t="shared" si="158"/>
        <v>1000141</v>
      </c>
      <c r="H143">
        <f t="shared" si="159"/>
        <v>141</v>
      </c>
      <c r="I143" t="str">
        <f>VLOOKUP(U143,怪物属性偏向!F:G,2,FALSE)</f>
        <v>食人花</v>
      </c>
      <c r="J143">
        <f t="shared" si="160"/>
        <v>48</v>
      </c>
      <c r="K143">
        <f t="shared" si="161"/>
        <v>26815</v>
      </c>
      <c r="L143">
        <f t="shared" si="162"/>
        <v>17876</v>
      </c>
      <c r="M143">
        <f t="shared" si="163"/>
        <v>30033</v>
      </c>
      <c r="N143">
        <f t="shared" si="164"/>
        <v>0</v>
      </c>
      <c r="O143">
        <f t="shared" si="165"/>
        <v>1000141</v>
      </c>
      <c r="P143" t="str">
        <f t="shared" si="166"/>
        <v>食人花</v>
      </c>
      <c r="R143">
        <v>141</v>
      </c>
      <c r="S143">
        <v>32</v>
      </c>
      <c r="T143">
        <v>8</v>
      </c>
      <c r="U143" t="s">
        <v>224</v>
      </c>
      <c r="V143">
        <f>VLOOKUP(S143,映射表!T:U,2,FALSE)</f>
        <v>48</v>
      </c>
      <c r="W143" s="30">
        <v>0</v>
      </c>
      <c r="X143" s="5">
        <v>0.6</v>
      </c>
      <c r="Y143" s="5">
        <v>0.6</v>
      </c>
      <c r="Z143" s="5">
        <v>0.6</v>
      </c>
      <c r="AA143" s="5">
        <v>0</v>
      </c>
      <c r="AB143" s="5">
        <v>1</v>
      </c>
      <c r="AC143" s="10">
        <f>INT(VLOOKUP($V143,映射表!$B:$C,2,FALSE)*VLOOKUP($U143,怪物属性偏向!$F:$J,3,FALSE)/100*X143*$AB143)</f>
        <v>26815</v>
      </c>
      <c r="AD143" s="10">
        <f>INT(VLOOKUP($V143,映射表!$B:$C,2,FALSE)*VLOOKUP($U143,怪物属性偏向!$F:$J,4,FALSE)/100*Y143*$AB143)</f>
        <v>17876</v>
      </c>
      <c r="AE143" s="10">
        <f>INT(VLOOKUP($V143,映射表!$B:$C,2,FALSE)*VLOOKUP($U143,怪物属性偏向!$F:$J,5,FALSE)/100*Z143*AB143)</f>
        <v>30033</v>
      </c>
      <c r="AF143" s="10">
        <f>INT(VLOOKUP($V143,映射表!$B:$D,3,FALSE)*AA143)</f>
        <v>0</v>
      </c>
      <c r="AG143">
        <v>5</v>
      </c>
    </row>
    <row r="144" spans="1:33" x14ac:dyDescent="0.15">
      <c r="A144">
        <f t="shared" si="152"/>
        <v>1000033</v>
      </c>
      <c r="B144">
        <f t="shared" si="153"/>
        <v>1000144</v>
      </c>
      <c r="C144" t="str">
        <f t="shared" si="154"/>
        <v/>
      </c>
      <c r="D144" t="str">
        <f t="shared" si="155"/>
        <v>1000033s1</v>
      </c>
      <c r="E144" t="str">
        <f t="shared" si="156"/>
        <v>1000142:48:1</v>
      </c>
      <c r="F144">
        <f t="shared" si="157"/>
        <v>142</v>
      </c>
      <c r="G144">
        <f t="shared" si="158"/>
        <v>1000142</v>
      </c>
      <c r="H144">
        <f t="shared" si="159"/>
        <v>142</v>
      </c>
      <c r="I144" t="str">
        <f>VLOOKUP(U144,怪物属性偏向!F:G,2,FALSE)</f>
        <v>小蘑菇</v>
      </c>
      <c r="J144">
        <f t="shared" si="160"/>
        <v>48</v>
      </c>
      <c r="K144">
        <f t="shared" si="161"/>
        <v>22346</v>
      </c>
      <c r="L144">
        <f t="shared" si="162"/>
        <v>22346</v>
      </c>
      <c r="M144">
        <f t="shared" si="163"/>
        <v>35753</v>
      </c>
      <c r="N144">
        <f t="shared" si="164"/>
        <v>0</v>
      </c>
      <c r="O144">
        <f t="shared" si="165"/>
        <v>1000142</v>
      </c>
      <c r="P144" t="str">
        <f t="shared" si="166"/>
        <v>小蘑菇</v>
      </c>
      <c r="R144">
        <v>142</v>
      </c>
      <c r="S144">
        <v>33</v>
      </c>
      <c r="T144">
        <v>1</v>
      </c>
      <c r="U144" t="s">
        <v>222</v>
      </c>
      <c r="V144">
        <f>VLOOKUP(S144,映射表!T:U,2,FALSE)</f>
        <v>48</v>
      </c>
      <c r="W144" s="30">
        <v>0</v>
      </c>
      <c r="X144" s="5">
        <v>0.6</v>
      </c>
      <c r="Y144" s="5">
        <v>0.6</v>
      </c>
      <c r="Z144" s="5">
        <v>0.6</v>
      </c>
      <c r="AA144" s="5">
        <v>0</v>
      </c>
      <c r="AB144" s="5">
        <v>1</v>
      </c>
      <c r="AC144" s="10">
        <f>INT(VLOOKUP($V144,映射表!$B:$C,2,FALSE)*VLOOKUP($U144,怪物属性偏向!$F:$J,3,FALSE)/100*X144*$AB144)</f>
        <v>22346</v>
      </c>
      <c r="AD144" s="10">
        <f>INT(VLOOKUP($V144,映射表!$B:$C,2,FALSE)*VLOOKUP($U144,怪物属性偏向!$F:$J,4,FALSE)/100*Y144*$AB144)</f>
        <v>22346</v>
      </c>
      <c r="AE144" s="10">
        <f>INT(VLOOKUP($V144,映射表!$B:$C,2,FALSE)*VLOOKUP($U144,怪物属性偏向!$F:$J,5,FALSE)/100*Z144*AB144)</f>
        <v>35753</v>
      </c>
      <c r="AF144" s="10">
        <f>INT(VLOOKUP($V144,映射表!$B:$D,3,FALSE)*AA144)</f>
        <v>0</v>
      </c>
      <c r="AG144">
        <v>1</v>
      </c>
    </row>
    <row r="145" spans="1:33" x14ac:dyDescent="0.15">
      <c r="A145">
        <f t="shared" si="152"/>
        <v>1000033</v>
      </c>
      <c r="B145">
        <f t="shared" si="153"/>
        <v>1000144</v>
      </c>
      <c r="C145" t="str">
        <f t="shared" si="154"/>
        <v/>
      </c>
      <c r="D145" t="str">
        <f t="shared" si="155"/>
        <v>1000033s2</v>
      </c>
      <c r="E145" t="str">
        <f t="shared" si="156"/>
        <v>1000143:48:1</v>
      </c>
      <c r="F145">
        <f t="shared" si="157"/>
        <v>143</v>
      </c>
      <c r="G145">
        <f t="shared" si="158"/>
        <v>1000143</v>
      </c>
      <c r="H145">
        <f t="shared" si="159"/>
        <v>143</v>
      </c>
      <c r="I145" t="str">
        <f>VLOOKUP(U145,怪物属性偏向!F:G,2,FALSE)</f>
        <v>藤蔓怪</v>
      </c>
      <c r="J145">
        <f t="shared" si="160"/>
        <v>48</v>
      </c>
      <c r="K145">
        <f t="shared" si="161"/>
        <v>17876</v>
      </c>
      <c r="L145">
        <f t="shared" si="162"/>
        <v>26815</v>
      </c>
      <c r="M145">
        <f t="shared" si="163"/>
        <v>45287</v>
      </c>
      <c r="N145">
        <f t="shared" si="164"/>
        <v>0</v>
      </c>
      <c r="O145">
        <f t="shared" si="165"/>
        <v>1000143</v>
      </c>
      <c r="P145" t="str">
        <f t="shared" si="166"/>
        <v>藤蔓怪</v>
      </c>
      <c r="R145">
        <v>143</v>
      </c>
      <c r="S145">
        <v>33</v>
      </c>
      <c r="T145">
        <v>2</v>
      </c>
      <c r="U145" t="s">
        <v>320</v>
      </c>
      <c r="V145">
        <f>VLOOKUP(S145,映射表!T:U,2,FALSE)</f>
        <v>48</v>
      </c>
      <c r="W145" s="30">
        <v>0</v>
      </c>
      <c r="X145" s="5">
        <v>0.6</v>
      </c>
      <c r="Y145" s="5">
        <v>0.6</v>
      </c>
      <c r="Z145" s="5">
        <v>0.6</v>
      </c>
      <c r="AA145" s="5">
        <v>0</v>
      </c>
      <c r="AB145" s="5">
        <v>1</v>
      </c>
      <c r="AC145" s="10">
        <f>INT(VLOOKUP($V145,映射表!$B:$C,2,FALSE)*VLOOKUP($U145,怪物属性偏向!$F:$J,3,FALSE)/100*X145*$AB145)</f>
        <v>17876</v>
      </c>
      <c r="AD145" s="10">
        <f>INT(VLOOKUP($V145,映射表!$B:$C,2,FALSE)*VLOOKUP($U145,怪物属性偏向!$F:$J,4,FALSE)/100*Y145*$AB145)</f>
        <v>26815</v>
      </c>
      <c r="AE145" s="10">
        <f>INT(VLOOKUP($V145,映射表!$B:$C,2,FALSE)*VLOOKUP($U145,怪物属性偏向!$F:$J,5,FALSE)/100*Z145*AB145)</f>
        <v>45287</v>
      </c>
      <c r="AF145" s="10">
        <f>INT(VLOOKUP($V145,映射表!$B:$D,3,FALSE)*AA145)</f>
        <v>0</v>
      </c>
      <c r="AG145">
        <v>2</v>
      </c>
    </row>
    <row r="146" spans="1:33" x14ac:dyDescent="0.15">
      <c r="A146">
        <f t="shared" si="152"/>
        <v>1000033</v>
      </c>
      <c r="B146">
        <f t="shared" si="153"/>
        <v>1000144</v>
      </c>
      <c r="C146">
        <f t="shared" si="154"/>
        <v>1000144</v>
      </c>
      <c r="D146" t="str">
        <f t="shared" si="155"/>
        <v>1000033s3</v>
      </c>
      <c r="E146" t="str">
        <f t="shared" si="156"/>
        <v>1000144:48:1</v>
      </c>
      <c r="F146">
        <f t="shared" si="157"/>
        <v>144</v>
      </c>
      <c r="G146">
        <f t="shared" si="158"/>
        <v>1000144</v>
      </c>
      <c r="H146">
        <f t="shared" si="159"/>
        <v>144</v>
      </c>
      <c r="I146" t="str">
        <f>VLOOKUP(U146,怪物属性偏向!F:G,2,FALSE)</f>
        <v>甲虫精</v>
      </c>
      <c r="J146">
        <f t="shared" si="160"/>
        <v>48</v>
      </c>
      <c r="K146">
        <f t="shared" si="161"/>
        <v>18994</v>
      </c>
      <c r="L146">
        <f t="shared" si="162"/>
        <v>22346</v>
      </c>
      <c r="M146">
        <f t="shared" si="163"/>
        <v>44004</v>
      </c>
      <c r="N146">
        <f t="shared" si="164"/>
        <v>0</v>
      </c>
      <c r="O146">
        <f t="shared" si="165"/>
        <v>1000144</v>
      </c>
      <c r="P146" t="str">
        <f t="shared" si="166"/>
        <v>甲虫精</v>
      </c>
      <c r="R146">
        <v>144</v>
      </c>
      <c r="S146">
        <v>33</v>
      </c>
      <c r="T146">
        <v>3</v>
      </c>
      <c r="U146" t="s">
        <v>307</v>
      </c>
      <c r="V146">
        <f>VLOOKUP(S146,映射表!T:U,2,FALSE)</f>
        <v>48</v>
      </c>
      <c r="W146" s="30">
        <v>1</v>
      </c>
      <c r="X146" s="5">
        <v>0.6</v>
      </c>
      <c r="Y146" s="5">
        <v>0.6</v>
      </c>
      <c r="Z146" s="5">
        <v>0.6</v>
      </c>
      <c r="AA146" s="5">
        <v>0</v>
      </c>
      <c r="AB146" s="5">
        <v>1</v>
      </c>
      <c r="AC146" s="10">
        <f>INT(VLOOKUP($V146,映射表!$B:$C,2,FALSE)*VLOOKUP($U146,怪物属性偏向!$F:$J,3,FALSE)/100*X146*$AB146)</f>
        <v>18994</v>
      </c>
      <c r="AD146" s="10">
        <f>INT(VLOOKUP($V146,映射表!$B:$C,2,FALSE)*VLOOKUP($U146,怪物属性偏向!$F:$J,4,FALSE)/100*Y146*$AB146)</f>
        <v>22346</v>
      </c>
      <c r="AE146" s="10">
        <f>INT(VLOOKUP($V146,映射表!$B:$C,2,FALSE)*VLOOKUP($U146,怪物属性偏向!$F:$J,5,FALSE)/100*Z146*AB146)</f>
        <v>44004</v>
      </c>
      <c r="AF146" s="10">
        <f>INT(VLOOKUP($V146,映射表!$B:$D,3,FALSE)*AA146)</f>
        <v>0</v>
      </c>
      <c r="AG146">
        <v>3</v>
      </c>
    </row>
    <row r="147" spans="1:33" x14ac:dyDescent="0.15">
      <c r="A147">
        <f t="shared" si="152"/>
        <v>1000033</v>
      </c>
      <c r="B147">
        <f t="shared" si="153"/>
        <v>1000144</v>
      </c>
      <c r="C147">
        <f t="shared" si="154"/>
        <v>1000144</v>
      </c>
      <c r="D147" t="str">
        <f t="shared" si="155"/>
        <v>1000033s5</v>
      </c>
      <c r="E147" t="str">
        <f t="shared" si="156"/>
        <v>1000145:48:1</v>
      </c>
      <c r="F147">
        <f t="shared" si="157"/>
        <v>145</v>
      </c>
      <c r="G147">
        <f t="shared" si="158"/>
        <v>1000145</v>
      </c>
      <c r="H147">
        <f t="shared" si="159"/>
        <v>145</v>
      </c>
      <c r="I147" t="str">
        <f>VLOOKUP(U147,怪物属性偏向!F:G,2,FALSE)</f>
        <v>小花精</v>
      </c>
      <c r="J147">
        <f t="shared" si="160"/>
        <v>48</v>
      </c>
      <c r="K147">
        <f t="shared" si="161"/>
        <v>22346</v>
      </c>
      <c r="L147">
        <f t="shared" si="162"/>
        <v>22346</v>
      </c>
      <c r="M147">
        <f t="shared" si="163"/>
        <v>35753</v>
      </c>
      <c r="N147">
        <f t="shared" si="164"/>
        <v>0</v>
      </c>
      <c r="O147">
        <f t="shared" si="165"/>
        <v>1000145</v>
      </c>
      <c r="P147" t="str">
        <f t="shared" si="166"/>
        <v>小花精</v>
      </c>
      <c r="R147">
        <v>145</v>
      </c>
      <c r="S147">
        <v>33</v>
      </c>
      <c r="T147">
        <v>5</v>
      </c>
      <c r="U147" t="s">
        <v>226</v>
      </c>
      <c r="V147">
        <f>VLOOKUP(S147,映射表!T:U,2,FALSE)</f>
        <v>48</v>
      </c>
      <c r="W147" s="30">
        <v>0</v>
      </c>
      <c r="X147" s="5">
        <v>0.6</v>
      </c>
      <c r="Y147" s="5">
        <v>0.6</v>
      </c>
      <c r="Z147" s="5">
        <v>0.6</v>
      </c>
      <c r="AA147" s="5">
        <v>0</v>
      </c>
      <c r="AB147" s="5">
        <v>1</v>
      </c>
      <c r="AC147" s="10">
        <f>INT(VLOOKUP($V147,映射表!$B:$C,2,FALSE)*VLOOKUP($U147,怪物属性偏向!$F:$J,3,FALSE)/100*X147*$AB147)</f>
        <v>22346</v>
      </c>
      <c r="AD147" s="10">
        <f>INT(VLOOKUP($V147,映射表!$B:$C,2,FALSE)*VLOOKUP($U147,怪物属性偏向!$F:$J,4,FALSE)/100*Y147*$AB147)</f>
        <v>22346</v>
      </c>
      <c r="AE147" s="10">
        <f>INT(VLOOKUP($V147,映射表!$B:$C,2,FALSE)*VLOOKUP($U147,怪物属性偏向!$F:$J,5,FALSE)/100*Z147*AB147)</f>
        <v>35753</v>
      </c>
      <c r="AF147" s="10">
        <f>INT(VLOOKUP($V147,映射表!$B:$D,3,FALSE)*AA147)</f>
        <v>0</v>
      </c>
      <c r="AG147">
        <v>4</v>
      </c>
    </row>
    <row r="148" spans="1:33" x14ac:dyDescent="0.15">
      <c r="A148">
        <f t="shared" si="152"/>
        <v>1000033</v>
      </c>
      <c r="B148">
        <f t="shared" si="153"/>
        <v>1000144</v>
      </c>
      <c r="C148">
        <f t="shared" si="154"/>
        <v>1000144</v>
      </c>
      <c r="D148" t="str">
        <f t="shared" si="155"/>
        <v>1000033s8</v>
      </c>
      <c r="E148" t="str">
        <f t="shared" si="156"/>
        <v>1000146:48:1</v>
      </c>
      <c r="F148">
        <f t="shared" si="157"/>
        <v>146</v>
      </c>
      <c r="G148">
        <f t="shared" si="158"/>
        <v>1000146</v>
      </c>
      <c r="H148">
        <f t="shared" si="159"/>
        <v>146</v>
      </c>
      <c r="I148" t="str">
        <f>VLOOKUP(U148,怪物属性偏向!F:G,2,FALSE)</f>
        <v>小花精</v>
      </c>
      <c r="J148">
        <f t="shared" si="160"/>
        <v>48</v>
      </c>
      <c r="K148">
        <f t="shared" si="161"/>
        <v>22346</v>
      </c>
      <c r="L148">
        <f t="shared" si="162"/>
        <v>22346</v>
      </c>
      <c r="M148">
        <f t="shared" si="163"/>
        <v>35753</v>
      </c>
      <c r="N148">
        <f t="shared" si="164"/>
        <v>0</v>
      </c>
      <c r="O148">
        <f t="shared" si="165"/>
        <v>1000146</v>
      </c>
      <c r="P148" t="str">
        <f t="shared" si="166"/>
        <v>小花精</v>
      </c>
      <c r="R148">
        <v>146</v>
      </c>
      <c r="S148">
        <v>33</v>
      </c>
      <c r="T148">
        <v>8</v>
      </c>
      <c r="U148" t="s">
        <v>226</v>
      </c>
      <c r="V148">
        <f>VLOOKUP(S148,映射表!T:U,2,FALSE)</f>
        <v>48</v>
      </c>
      <c r="W148" s="30">
        <v>0</v>
      </c>
      <c r="X148" s="5">
        <v>0.6</v>
      </c>
      <c r="Y148" s="5">
        <v>0.6</v>
      </c>
      <c r="Z148" s="5">
        <v>0.6</v>
      </c>
      <c r="AA148" s="5">
        <v>0</v>
      </c>
      <c r="AB148" s="5">
        <v>1</v>
      </c>
      <c r="AC148" s="10">
        <f>INT(VLOOKUP($V148,映射表!$B:$C,2,FALSE)*VLOOKUP($U148,怪物属性偏向!$F:$J,3,FALSE)/100*X148*$AB148)</f>
        <v>22346</v>
      </c>
      <c r="AD148" s="10">
        <f>INT(VLOOKUP($V148,映射表!$B:$C,2,FALSE)*VLOOKUP($U148,怪物属性偏向!$F:$J,4,FALSE)/100*Y148*$AB148)</f>
        <v>22346</v>
      </c>
      <c r="AE148" s="10">
        <f>INT(VLOOKUP($V148,映射表!$B:$C,2,FALSE)*VLOOKUP($U148,怪物属性偏向!$F:$J,5,FALSE)/100*Z148*AB148)</f>
        <v>35753</v>
      </c>
      <c r="AF148" s="10">
        <f>INT(VLOOKUP($V148,映射表!$B:$D,3,FALSE)*AA148)</f>
        <v>0</v>
      </c>
      <c r="AG148">
        <v>5</v>
      </c>
    </row>
    <row r="149" spans="1:33" x14ac:dyDescent="0.15">
      <c r="A149">
        <f t="shared" si="152"/>
        <v>1000034</v>
      </c>
      <c r="B149">
        <f t="shared" si="153"/>
        <v>1000148</v>
      </c>
      <c r="C149" t="str">
        <f t="shared" si="154"/>
        <v/>
      </c>
      <c r="D149" t="str">
        <f t="shared" si="155"/>
        <v>1000034s2</v>
      </c>
      <c r="E149" t="str">
        <f t="shared" si="156"/>
        <v>1000147:48:1</v>
      </c>
      <c r="F149">
        <f t="shared" si="157"/>
        <v>147</v>
      </c>
      <c r="G149">
        <f t="shared" si="158"/>
        <v>1000147</v>
      </c>
      <c r="H149">
        <f t="shared" si="159"/>
        <v>147</v>
      </c>
      <c r="I149" t="str">
        <f>VLOOKUP(U149,怪物属性偏向!F:G,2,FALSE)</f>
        <v>藤蔓怪</v>
      </c>
      <c r="J149">
        <f t="shared" si="160"/>
        <v>48</v>
      </c>
      <c r="K149">
        <f t="shared" si="161"/>
        <v>17876</v>
      </c>
      <c r="L149">
        <f t="shared" si="162"/>
        <v>26815</v>
      </c>
      <c r="M149">
        <f t="shared" si="163"/>
        <v>45287</v>
      </c>
      <c r="N149">
        <f t="shared" si="164"/>
        <v>0</v>
      </c>
      <c r="O149">
        <f t="shared" si="165"/>
        <v>1000147</v>
      </c>
      <c r="P149" t="str">
        <f t="shared" si="166"/>
        <v>藤蔓怪</v>
      </c>
      <c r="R149">
        <v>147</v>
      </c>
      <c r="S149">
        <v>34</v>
      </c>
      <c r="T149">
        <v>2</v>
      </c>
      <c r="U149" t="s">
        <v>320</v>
      </c>
      <c r="V149">
        <f>VLOOKUP(S149,映射表!T:U,2,FALSE)</f>
        <v>48</v>
      </c>
      <c r="W149" s="30">
        <v>0</v>
      </c>
      <c r="X149" s="5">
        <v>0.6</v>
      </c>
      <c r="Y149" s="5">
        <v>0.6</v>
      </c>
      <c r="Z149" s="5">
        <v>0.6</v>
      </c>
      <c r="AA149" s="5">
        <v>0</v>
      </c>
      <c r="AB149" s="5">
        <v>1</v>
      </c>
      <c r="AC149" s="10">
        <f>INT(VLOOKUP($V149,映射表!$B:$C,2,FALSE)*VLOOKUP($U149,怪物属性偏向!$F:$J,3,FALSE)/100*X149*$AB149)</f>
        <v>17876</v>
      </c>
      <c r="AD149" s="10">
        <f>INT(VLOOKUP($V149,映射表!$B:$C,2,FALSE)*VLOOKUP($U149,怪物属性偏向!$F:$J,4,FALSE)/100*Y149*$AB149)</f>
        <v>26815</v>
      </c>
      <c r="AE149" s="10">
        <f>INT(VLOOKUP($V149,映射表!$B:$C,2,FALSE)*VLOOKUP($U149,怪物属性偏向!$F:$J,5,FALSE)/100*Z149*AB149)</f>
        <v>45287</v>
      </c>
      <c r="AF149" s="10">
        <f>INT(VLOOKUP($V149,映射表!$B:$D,3,FALSE)*AA149)</f>
        <v>0</v>
      </c>
      <c r="AG149">
        <v>1</v>
      </c>
    </row>
    <row r="150" spans="1:33" x14ac:dyDescent="0.15">
      <c r="A150">
        <f t="shared" si="152"/>
        <v>1000034</v>
      </c>
      <c r="B150">
        <f t="shared" si="153"/>
        <v>1000148</v>
      </c>
      <c r="C150">
        <f t="shared" si="154"/>
        <v>1000148</v>
      </c>
      <c r="D150" t="str">
        <f t="shared" si="155"/>
        <v>1000034s4</v>
      </c>
      <c r="E150" t="str">
        <f t="shared" si="156"/>
        <v>1000148:48:1</v>
      </c>
      <c r="F150">
        <f t="shared" si="157"/>
        <v>148</v>
      </c>
      <c r="G150">
        <f t="shared" si="158"/>
        <v>1000148</v>
      </c>
      <c r="H150">
        <f t="shared" si="159"/>
        <v>148</v>
      </c>
      <c r="I150" t="str">
        <f>VLOOKUP(U150,怪物属性偏向!F:G,2,FALSE)</f>
        <v>小花精</v>
      </c>
      <c r="J150">
        <f t="shared" si="160"/>
        <v>48</v>
      </c>
      <c r="K150">
        <f t="shared" si="161"/>
        <v>22346</v>
      </c>
      <c r="L150">
        <f t="shared" si="162"/>
        <v>22346</v>
      </c>
      <c r="M150">
        <f t="shared" si="163"/>
        <v>35753</v>
      </c>
      <c r="N150">
        <f t="shared" si="164"/>
        <v>0</v>
      </c>
      <c r="O150">
        <f t="shared" si="165"/>
        <v>1000148</v>
      </c>
      <c r="P150" t="str">
        <f t="shared" si="166"/>
        <v>小花精</v>
      </c>
      <c r="R150">
        <v>148</v>
      </c>
      <c r="S150">
        <v>34</v>
      </c>
      <c r="T150">
        <v>4</v>
      </c>
      <c r="U150" t="s">
        <v>226</v>
      </c>
      <c r="V150">
        <f>VLOOKUP(S150,映射表!T:U,2,FALSE)</f>
        <v>48</v>
      </c>
      <c r="W150" s="30">
        <v>1</v>
      </c>
      <c r="X150" s="5">
        <v>0.6</v>
      </c>
      <c r="Y150" s="5">
        <v>0.6</v>
      </c>
      <c r="Z150" s="5">
        <v>0.6</v>
      </c>
      <c r="AA150" s="5">
        <v>0</v>
      </c>
      <c r="AB150" s="5">
        <v>1</v>
      </c>
      <c r="AC150" s="10">
        <f>INT(VLOOKUP($V150,映射表!$B:$C,2,FALSE)*VLOOKUP($U150,怪物属性偏向!$F:$J,3,FALSE)/100*X150*$AB150)</f>
        <v>22346</v>
      </c>
      <c r="AD150" s="10">
        <f>INT(VLOOKUP($V150,映射表!$B:$C,2,FALSE)*VLOOKUP($U150,怪物属性偏向!$F:$J,4,FALSE)/100*Y150*$AB150)</f>
        <v>22346</v>
      </c>
      <c r="AE150" s="10">
        <f>INT(VLOOKUP($V150,映射表!$B:$C,2,FALSE)*VLOOKUP($U150,怪物属性偏向!$F:$J,5,FALSE)/100*Z150*AB150)</f>
        <v>35753</v>
      </c>
      <c r="AF150" s="10">
        <f>INT(VLOOKUP($V150,映射表!$B:$D,3,FALSE)*AA150)</f>
        <v>0</v>
      </c>
      <c r="AG150">
        <v>2</v>
      </c>
    </row>
    <row r="151" spans="1:33" x14ac:dyDescent="0.15">
      <c r="A151">
        <f t="shared" si="152"/>
        <v>1000034</v>
      </c>
      <c r="B151">
        <f t="shared" si="153"/>
        <v>1000148</v>
      </c>
      <c r="C151">
        <f t="shared" si="154"/>
        <v>1000148</v>
      </c>
      <c r="D151" t="str">
        <f t="shared" si="155"/>
        <v>1000034s6</v>
      </c>
      <c r="E151" t="str">
        <f t="shared" si="156"/>
        <v>1000149:48:1</v>
      </c>
      <c r="F151">
        <f t="shared" si="157"/>
        <v>149</v>
      </c>
      <c r="G151">
        <f t="shared" si="158"/>
        <v>1000149</v>
      </c>
      <c r="H151">
        <f t="shared" si="159"/>
        <v>149</v>
      </c>
      <c r="I151" t="str">
        <f>VLOOKUP(U151,怪物属性偏向!F:G,2,FALSE)</f>
        <v>小花精</v>
      </c>
      <c r="J151">
        <f t="shared" si="160"/>
        <v>48</v>
      </c>
      <c r="K151">
        <f t="shared" si="161"/>
        <v>22346</v>
      </c>
      <c r="L151">
        <f t="shared" si="162"/>
        <v>22346</v>
      </c>
      <c r="M151">
        <f t="shared" si="163"/>
        <v>35753</v>
      </c>
      <c r="N151">
        <f t="shared" si="164"/>
        <v>0</v>
      </c>
      <c r="O151">
        <f t="shared" si="165"/>
        <v>1000149</v>
      </c>
      <c r="P151" t="str">
        <f t="shared" si="166"/>
        <v>小花精</v>
      </c>
      <c r="R151">
        <v>149</v>
      </c>
      <c r="S151">
        <v>34</v>
      </c>
      <c r="T151">
        <v>6</v>
      </c>
      <c r="U151" t="s">
        <v>226</v>
      </c>
      <c r="V151">
        <f>VLOOKUP(S151,映射表!T:U,2,FALSE)</f>
        <v>48</v>
      </c>
      <c r="W151" s="30">
        <v>0</v>
      </c>
      <c r="X151" s="5">
        <v>0.6</v>
      </c>
      <c r="Y151" s="5">
        <v>0.6</v>
      </c>
      <c r="Z151" s="5">
        <v>0.6</v>
      </c>
      <c r="AA151" s="5">
        <v>0</v>
      </c>
      <c r="AB151" s="5">
        <v>1</v>
      </c>
      <c r="AC151" s="10">
        <f>INT(VLOOKUP($V151,映射表!$B:$C,2,FALSE)*VLOOKUP($U151,怪物属性偏向!$F:$J,3,FALSE)/100*X151*$AB151)</f>
        <v>22346</v>
      </c>
      <c r="AD151" s="10">
        <f>INT(VLOOKUP($V151,映射表!$B:$C,2,FALSE)*VLOOKUP($U151,怪物属性偏向!$F:$J,4,FALSE)/100*Y151*$AB151)</f>
        <v>22346</v>
      </c>
      <c r="AE151" s="10">
        <f>INT(VLOOKUP($V151,映射表!$B:$C,2,FALSE)*VLOOKUP($U151,怪物属性偏向!$F:$J,5,FALSE)/100*Z151*AB151)</f>
        <v>35753</v>
      </c>
      <c r="AF151" s="10">
        <f>INT(VLOOKUP($V151,映射表!$B:$D,3,FALSE)*AA151)</f>
        <v>0</v>
      </c>
      <c r="AG151">
        <v>3</v>
      </c>
    </row>
    <row r="152" spans="1:33" x14ac:dyDescent="0.15">
      <c r="A152">
        <f t="shared" si="152"/>
        <v>1000034</v>
      </c>
      <c r="B152">
        <f t="shared" si="153"/>
        <v>1000148</v>
      </c>
      <c r="C152">
        <f t="shared" si="154"/>
        <v>1000148</v>
      </c>
      <c r="D152" t="str">
        <f t="shared" si="155"/>
        <v>1000034s7</v>
      </c>
      <c r="E152" t="str">
        <f t="shared" si="156"/>
        <v>1000150:48:1</v>
      </c>
      <c r="F152">
        <f t="shared" si="157"/>
        <v>150</v>
      </c>
      <c r="G152">
        <f t="shared" si="158"/>
        <v>1000150</v>
      </c>
      <c r="H152">
        <f t="shared" si="159"/>
        <v>150</v>
      </c>
      <c r="I152" t="str">
        <f>VLOOKUP(U152,怪物属性偏向!F:G,2,FALSE)</f>
        <v>食人花</v>
      </c>
      <c r="J152">
        <f t="shared" si="160"/>
        <v>48</v>
      </c>
      <c r="K152">
        <f t="shared" si="161"/>
        <v>26815</v>
      </c>
      <c r="L152">
        <f t="shared" si="162"/>
        <v>17876</v>
      </c>
      <c r="M152">
        <f t="shared" si="163"/>
        <v>30033</v>
      </c>
      <c r="N152">
        <f t="shared" si="164"/>
        <v>0</v>
      </c>
      <c r="O152">
        <f t="shared" si="165"/>
        <v>1000150</v>
      </c>
      <c r="P152" t="str">
        <f t="shared" si="166"/>
        <v>食人花</v>
      </c>
      <c r="R152">
        <v>150</v>
      </c>
      <c r="S152">
        <v>34</v>
      </c>
      <c r="T152">
        <v>7</v>
      </c>
      <c r="U152" t="s">
        <v>224</v>
      </c>
      <c r="V152">
        <f>VLOOKUP(S152,映射表!T:U,2,FALSE)</f>
        <v>48</v>
      </c>
      <c r="W152" s="30">
        <v>0</v>
      </c>
      <c r="X152" s="5">
        <v>0.6</v>
      </c>
      <c r="Y152" s="5">
        <v>0.6</v>
      </c>
      <c r="Z152" s="5">
        <v>0.6</v>
      </c>
      <c r="AA152" s="5">
        <v>0</v>
      </c>
      <c r="AB152" s="5">
        <v>1</v>
      </c>
      <c r="AC152" s="10">
        <f>INT(VLOOKUP($V152,映射表!$B:$C,2,FALSE)*VLOOKUP($U152,怪物属性偏向!$F:$J,3,FALSE)/100*X152*$AB152)</f>
        <v>26815</v>
      </c>
      <c r="AD152" s="10">
        <f>INT(VLOOKUP($V152,映射表!$B:$C,2,FALSE)*VLOOKUP($U152,怪物属性偏向!$F:$J,4,FALSE)/100*Y152*$AB152)</f>
        <v>17876</v>
      </c>
      <c r="AE152" s="10">
        <f>INT(VLOOKUP($V152,映射表!$B:$C,2,FALSE)*VLOOKUP($U152,怪物属性偏向!$F:$J,5,FALSE)/100*Z152*AB152)</f>
        <v>30033</v>
      </c>
      <c r="AF152" s="10">
        <f>INT(VLOOKUP($V152,映射表!$B:$D,3,FALSE)*AA152)</f>
        <v>0</v>
      </c>
      <c r="AG152">
        <v>4</v>
      </c>
    </row>
    <row r="153" spans="1:33" x14ac:dyDescent="0.15">
      <c r="A153">
        <f t="shared" si="152"/>
        <v>1000034</v>
      </c>
      <c r="B153">
        <f t="shared" si="153"/>
        <v>1000148</v>
      </c>
      <c r="C153">
        <f t="shared" si="154"/>
        <v>1000148</v>
      </c>
      <c r="D153" t="str">
        <f t="shared" si="155"/>
        <v>1000034s9</v>
      </c>
      <c r="E153" t="str">
        <f t="shared" si="156"/>
        <v>1000151:48:1</v>
      </c>
      <c r="F153">
        <f t="shared" si="157"/>
        <v>151</v>
      </c>
      <c r="G153">
        <f t="shared" si="158"/>
        <v>1000151</v>
      </c>
      <c r="H153">
        <f t="shared" si="159"/>
        <v>151</v>
      </c>
      <c r="I153" t="str">
        <f>VLOOKUP(U153,怪物属性偏向!F:G,2,FALSE)</f>
        <v>食人花</v>
      </c>
      <c r="J153">
        <f t="shared" si="160"/>
        <v>48</v>
      </c>
      <c r="K153">
        <f t="shared" si="161"/>
        <v>26815</v>
      </c>
      <c r="L153">
        <f t="shared" si="162"/>
        <v>17876</v>
      </c>
      <c r="M153">
        <f t="shared" si="163"/>
        <v>30033</v>
      </c>
      <c r="N153">
        <f t="shared" si="164"/>
        <v>0</v>
      </c>
      <c r="O153">
        <f t="shared" si="165"/>
        <v>1000151</v>
      </c>
      <c r="P153" t="str">
        <f t="shared" si="166"/>
        <v>食人花</v>
      </c>
      <c r="R153">
        <v>151</v>
      </c>
      <c r="S153">
        <v>34</v>
      </c>
      <c r="T153">
        <v>9</v>
      </c>
      <c r="U153" t="s">
        <v>224</v>
      </c>
      <c r="V153">
        <f>VLOOKUP(S153,映射表!T:U,2,FALSE)</f>
        <v>48</v>
      </c>
      <c r="W153" s="30">
        <v>0</v>
      </c>
      <c r="X153" s="5">
        <v>0.6</v>
      </c>
      <c r="Y153" s="5">
        <v>0.6</v>
      </c>
      <c r="Z153" s="5">
        <v>0.6</v>
      </c>
      <c r="AA153" s="5">
        <v>0</v>
      </c>
      <c r="AB153" s="5">
        <v>1</v>
      </c>
      <c r="AC153" s="10">
        <f>INT(VLOOKUP($V153,映射表!$B:$C,2,FALSE)*VLOOKUP($U153,怪物属性偏向!$F:$J,3,FALSE)/100*X153*$AB153)</f>
        <v>26815</v>
      </c>
      <c r="AD153" s="10">
        <f>INT(VLOOKUP($V153,映射表!$B:$C,2,FALSE)*VLOOKUP($U153,怪物属性偏向!$F:$J,4,FALSE)/100*Y153*$AB153)</f>
        <v>17876</v>
      </c>
      <c r="AE153" s="10">
        <f>INT(VLOOKUP($V153,映射表!$B:$C,2,FALSE)*VLOOKUP($U153,怪物属性偏向!$F:$J,5,FALSE)/100*Z153*AB153)</f>
        <v>30033</v>
      </c>
      <c r="AF153" s="10">
        <f>INT(VLOOKUP($V153,映射表!$B:$D,3,FALSE)*AA153)</f>
        <v>0</v>
      </c>
      <c r="AG153">
        <v>5</v>
      </c>
    </row>
    <row r="154" spans="1:33" x14ac:dyDescent="0.15">
      <c r="A154">
        <f t="shared" si="152"/>
        <v>1000035</v>
      </c>
      <c r="B154">
        <f t="shared" si="153"/>
        <v>1000155</v>
      </c>
      <c r="C154" t="str">
        <f t="shared" si="154"/>
        <v/>
      </c>
      <c r="D154" t="str">
        <f t="shared" si="155"/>
        <v>1000035s1</v>
      </c>
      <c r="E154" t="str">
        <f t="shared" si="156"/>
        <v>1000152:48:1</v>
      </c>
      <c r="F154">
        <f t="shared" si="157"/>
        <v>152</v>
      </c>
      <c r="G154">
        <f t="shared" si="158"/>
        <v>1000152</v>
      </c>
      <c r="H154">
        <f t="shared" si="159"/>
        <v>152</v>
      </c>
      <c r="I154" t="str">
        <f>VLOOKUP(U154,怪物属性偏向!F:G,2,FALSE)</f>
        <v>藤蔓怪</v>
      </c>
      <c r="J154">
        <f t="shared" si="160"/>
        <v>48</v>
      </c>
      <c r="K154">
        <f t="shared" si="161"/>
        <v>17876</v>
      </c>
      <c r="L154">
        <f t="shared" si="162"/>
        <v>26815</v>
      </c>
      <c r="M154">
        <f t="shared" si="163"/>
        <v>45287</v>
      </c>
      <c r="N154">
        <f t="shared" si="164"/>
        <v>0</v>
      </c>
      <c r="O154">
        <f t="shared" si="165"/>
        <v>1000152</v>
      </c>
      <c r="P154" t="str">
        <f t="shared" si="166"/>
        <v>藤蔓怪</v>
      </c>
      <c r="R154">
        <v>152</v>
      </c>
      <c r="S154">
        <v>35</v>
      </c>
      <c r="T154">
        <v>1</v>
      </c>
      <c r="U154" t="s">
        <v>320</v>
      </c>
      <c r="V154">
        <f>VLOOKUP(S154,映射表!T:U,2,FALSE)</f>
        <v>48</v>
      </c>
      <c r="W154" s="30">
        <v>0</v>
      </c>
      <c r="X154" s="5">
        <v>0.6</v>
      </c>
      <c r="Y154" s="5">
        <v>0.6</v>
      </c>
      <c r="Z154" s="5">
        <v>0.6</v>
      </c>
      <c r="AA154" s="5">
        <v>0</v>
      </c>
      <c r="AB154" s="5">
        <v>1</v>
      </c>
      <c r="AC154" s="10">
        <f>INT(VLOOKUP($V154,映射表!$B:$C,2,FALSE)*VLOOKUP($U154,怪物属性偏向!$F:$J,3,FALSE)/100*X154*$AB154)</f>
        <v>17876</v>
      </c>
      <c r="AD154" s="10">
        <f>INT(VLOOKUP($V154,映射表!$B:$C,2,FALSE)*VLOOKUP($U154,怪物属性偏向!$F:$J,4,FALSE)/100*Y154*$AB154)</f>
        <v>26815</v>
      </c>
      <c r="AE154" s="10">
        <f>INT(VLOOKUP($V154,映射表!$B:$C,2,FALSE)*VLOOKUP($U154,怪物属性偏向!$F:$J,5,FALSE)/100*Z154*AB154)</f>
        <v>45287</v>
      </c>
      <c r="AF154" s="10">
        <f>INT(VLOOKUP($V154,映射表!$B:$D,3,FALSE)*AA154)</f>
        <v>0</v>
      </c>
      <c r="AG154">
        <v>1</v>
      </c>
    </row>
    <row r="155" spans="1:33" x14ac:dyDescent="0.15">
      <c r="A155">
        <f t="shared" si="152"/>
        <v>1000035</v>
      </c>
      <c r="B155">
        <f t="shared" si="153"/>
        <v>1000155</v>
      </c>
      <c r="C155" t="str">
        <f t="shared" si="154"/>
        <v/>
      </c>
      <c r="D155" t="str">
        <f t="shared" si="155"/>
        <v>1000035s2</v>
      </c>
      <c r="E155" t="str">
        <f t="shared" si="156"/>
        <v>1000153:48:1</v>
      </c>
      <c r="F155">
        <f t="shared" si="157"/>
        <v>153</v>
      </c>
      <c r="G155">
        <f t="shared" si="158"/>
        <v>1000153</v>
      </c>
      <c r="H155">
        <f t="shared" si="159"/>
        <v>153</v>
      </c>
      <c r="I155" t="str">
        <f>VLOOKUP(U155,怪物属性偏向!F:G,2,FALSE)</f>
        <v>树妖</v>
      </c>
      <c r="J155">
        <f t="shared" si="160"/>
        <v>48</v>
      </c>
      <c r="K155">
        <f t="shared" si="161"/>
        <v>17876</v>
      </c>
      <c r="L155">
        <f t="shared" si="162"/>
        <v>22346</v>
      </c>
      <c r="M155">
        <f t="shared" si="163"/>
        <v>47671</v>
      </c>
      <c r="N155">
        <f t="shared" si="164"/>
        <v>0</v>
      </c>
      <c r="O155">
        <f t="shared" si="165"/>
        <v>1000153</v>
      </c>
      <c r="P155" t="str">
        <f t="shared" si="166"/>
        <v>树妖</v>
      </c>
      <c r="R155">
        <v>153</v>
      </c>
      <c r="S155">
        <v>35</v>
      </c>
      <c r="T155">
        <v>2</v>
      </c>
      <c r="U155" t="s">
        <v>227</v>
      </c>
      <c r="V155">
        <f>VLOOKUP(S155,映射表!T:U,2,FALSE)</f>
        <v>48</v>
      </c>
      <c r="W155" s="30">
        <v>0</v>
      </c>
      <c r="X155" s="5">
        <v>0.6</v>
      </c>
      <c r="Y155" s="5">
        <v>0.6</v>
      </c>
      <c r="Z155" s="5">
        <v>0.6</v>
      </c>
      <c r="AA155" s="5">
        <v>0</v>
      </c>
      <c r="AB155" s="5">
        <v>1</v>
      </c>
      <c r="AC155" s="10">
        <f>INT(VLOOKUP($V155,映射表!$B:$C,2,FALSE)*VLOOKUP($U155,怪物属性偏向!$F:$J,3,FALSE)/100*X155*$AB155)</f>
        <v>17876</v>
      </c>
      <c r="AD155" s="10">
        <f>INT(VLOOKUP($V155,映射表!$B:$C,2,FALSE)*VLOOKUP($U155,怪物属性偏向!$F:$J,4,FALSE)/100*Y155*$AB155)</f>
        <v>22346</v>
      </c>
      <c r="AE155" s="10">
        <f>INT(VLOOKUP($V155,映射表!$B:$C,2,FALSE)*VLOOKUP($U155,怪物属性偏向!$F:$J,5,FALSE)/100*Z155*AB155)</f>
        <v>47671</v>
      </c>
      <c r="AF155" s="10">
        <f>INT(VLOOKUP($V155,映射表!$B:$D,3,FALSE)*AA155)</f>
        <v>0</v>
      </c>
      <c r="AG155">
        <v>2</v>
      </c>
    </row>
    <row r="156" spans="1:33" x14ac:dyDescent="0.15">
      <c r="A156">
        <f t="shared" si="152"/>
        <v>1000035</v>
      </c>
      <c r="B156">
        <f t="shared" si="153"/>
        <v>1000155</v>
      </c>
      <c r="C156" t="str">
        <f t="shared" si="154"/>
        <v/>
      </c>
      <c r="D156" t="str">
        <f t="shared" si="155"/>
        <v>1000035s3</v>
      </c>
      <c r="E156" t="str">
        <f t="shared" si="156"/>
        <v>1000154:48:1</v>
      </c>
      <c r="F156">
        <f t="shared" si="157"/>
        <v>154</v>
      </c>
      <c r="G156">
        <f t="shared" si="158"/>
        <v>1000154</v>
      </c>
      <c r="H156">
        <f t="shared" si="159"/>
        <v>154</v>
      </c>
      <c r="I156" t="str">
        <f>VLOOKUP(U156,怪物属性偏向!F:G,2,FALSE)</f>
        <v>甲虫精</v>
      </c>
      <c r="J156">
        <f t="shared" si="160"/>
        <v>48</v>
      </c>
      <c r="K156">
        <f t="shared" si="161"/>
        <v>18994</v>
      </c>
      <c r="L156">
        <f t="shared" si="162"/>
        <v>22346</v>
      </c>
      <c r="M156">
        <f t="shared" si="163"/>
        <v>44004</v>
      </c>
      <c r="N156">
        <f t="shared" si="164"/>
        <v>0</v>
      </c>
      <c r="O156">
        <f t="shared" si="165"/>
        <v>1000154</v>
      </c>
      <c r="P156" t="str">
        <f t="shared" si="166"/>
        <v>甲虫精</v>
      </c>
      <c r="R156">
        <v>154</v>
      </c>
      <c r="S156">
        <v>35</v>
      </c>
      <c r="T156">
        <v>3</v>
      </c>
      <c r="U156" t="s">
        <v>307</v>
      </c>
      <c r="V156">
        <f>VLOOKUP(S156,映射表!T:U,2,FALSE)</f>
        <v>48</v>
      </c>
      <c r="W156" s="30">
        <v>0</v>
      </c>
      <c r="X156" s="5">
        <v>0.6</v>
      </c>
      <c r="Y156" s="5">
        <v>0.6</v>
      </c>
      <c r="Z156" s="5">
        <v>0.6</v>
      </c>
      <c r="AA156" s="5">
        <v>0</v>
      </c>
      <c r="AB156" s="5">
        <v>1</v>
      </c>
      <c r="AC156" s="10">
        <f>INT(VLOOKUP($V156,映射表!$B:$C,2,FALSE)*VLOOKUP($U156,怪物属性偏向!$F:$J,3,FALSE)/100*X156*$AB156)</f>
        <v>18994</v>
      </c>
      <c r="AD156" s="10">
        <f>INT(VLOOKUP($V156,映射表!$B:$C,2,FALSE)*VLOOKUP($U156,怪物属性偏向!$F:$J,4,FALSE)/100*Y156*$AB156)</f>
        <v>22346</v>
      </c>
      <c r="AE156" s="10">
        <f>INT(VLOOKUP($V156,映射表!$B:$C,2,FALSE)*VLOOKUP($U156,怪物属性偏向!$F:$J,5,FALSE)/100*Z156*AB156)</f>
        <v>44004</v>
      </c>
      <c r="AF156" s="10">
        <f>INT(VLOOKUP($V156,映射表!$B:$D,3,FALSE)*AA156)</f>
        <v>0</v>
      </c>
      <c r="AG156">
        <v>3</v>
      </c>
    </row>
    <row r="157" spans="1:33" x14ac:dyDescent="0.15">
      <c r="A157">
        <f t="shared" si="152"/>
        <v>1000035</v>
      </c>
      <c r="B157">
        <f t="shared" si="153"/>
        <v>1000155</v>
      </c>
      <c r="C157">
        <f t="shared" si="154"/>
        <v>1000155</v>
      </c>
      <c r="D157" t="str">
        <f t="shared" si="155"/>
        <v>1000035s5</v>
      </c>
      <c r="E157" t="str">
        <f t="shared" si="156"/>
        <v>1000155:48:1</v>
      </c>
      <c r="F157">
        <f t="shared" si="157"/>
        <v>155</v>
      </c>
      <c r="G157">
        <f t="shared" si="158"/>
        <v>1000155</v>
      </c>
      <c r="H157">
        <f t="shared" si="159"/>
        <v>155</v>
      </c>
      <c r="I157" t="str">
        <f>VLOOKUP(U157,怪物属性偏向!F:G,2,FALSE)</f>
        <v>藤蔓怪</v>
      </c>
      <c r="J157">
        <f t="shared" si="160"/>
        <v>48</v>
      </c>
      <c r="K157">
        <f t="shared" si="161"/>
        <v>17876</v>
      </c>
      <c r="L157">
        <f t="shared" si="162"/>
        <v>26815</v>
      </c>
      <c r="M157">
        <f t="shared" si="163"/>
        <v>45287</v>
      </c>
      <c r="N157">
        <f t="shared" si="164"/>
        <v>0</v>
      </c>
      <c r="O157">
        <f t="shared" si="165"/>
        <v>1000155</v>
      </c>
      <c r="P157" t="str">
        <f t="shared" si="166"/>
        <v>藤蔓怪</v>
      </c>
      <c r="R157">
        <v>155</v>
      </c>
      <c r="S157">
        <v>35</v>
      </c>
      <c r="T157">
        <v>5</v>
      </c>
      <c r="U157" t="s">
        <v>320</v>
      </c>
      <c r="V157">
        <f>VLOOKUP(S157,映射表!T:U,2,FALSE)</f>
        <v>48</v>
      </c>
      <c r="W157" s="30">
        <v>1</v>
      </c>
      <c r="X157" s="5">
        <v>0.6</v>
      </c>
      <c r="Y157" s="5">
        <v>0.6</v>
      </c>
      <c r="Z157" s="5">
        <v>0.6</v>
      </c>
      <c r="AA157" s="5">
        <v>0</v>
      </c>
      <c r="AB157" s="5">
        <v>1</v>
      </c>
      <c r="AC157" s="10">
        <f>INT(VLOOKUP($V157,映射表!$B:$C,2,FALSE)*VLOOKUP($U157,怪物属性偏向!$F:$J,3,FALSE)/100*X157*$AB157)</f>
        <v>17876</v>
      </c>
      <c r="AD157" s="10">
        <f>INT(VLOOKUP($V157,映射表!$B:$C,2,FALSE)*VLOOKUP($U157,怪物属性偏向!$F:$J,4,FALSE)/100*Y157*$AB157)</f>
        <v>26815</v>
      </c>
      <c r="AE157" s="10">
        <f>INT(VLOOKUP($V157,映射表!$B:$C,2,FALSE)*VLOOKUP($U157,怪物属性偏向!$F:$J,5,FALSE)/100*Z157*AB157)</f>
        <v>45287</v>
      </c>
      <c r="AF157" s="10">
        <f>INT(VLOOKUP($V157,映射表!$B:$D,3,FALSE)*AA157)</f>
        <v>0</v>
      </c>
      <c r="AG157">
        <v>4</v>
      </c>
    </row>
    <row r="158" spans="1:33" x14ac:dyDescent="0.15">
      <c r="A158">
        <f t="shared" si="152"/>
        <v>1000035</v>
      </c>
      <c r="B158">
        <f t="shared" si="153"/>
        <v>1000155</v>
      </c>
      <c r="C158">
        <f t="shared" si="154"/>
        <v>1000155</v>
      </c>
      <c r="D158" t="str">
        <f t="shared" si="155"/>
        <v>1000035s8</v>
      </c>
      <c r="E158" t="str">
        <f t="shared" si="156"/>
        <v>1000156:48:1</v>
      </c>
      <c r="F158">
        <f t="shared" si="157"/>
        <v>156</v>
      </c>
      <c r="G158">
        <f t="shared" si="158"/>
        <v>1000156</v>
      </c>
      <c r="H158">
        <f t="shared" si="159"/>
        <v>156</v>
      </c>
      <c r="I158" t="str">
        <f>VLOOKUP(U158,怪物属性偏向!F:G,2,FALSE)</f>
        <v>毒蘑菇</v>
      </c>
      <c r="J158">
        <f t="shared" si="160"/>
        <v>48</v>
      </c>
      <c r="K158">
        <f t="shared" si="161"/>
        <v>24580</v>
      </c>
      <c r="L158">
        <f t="shared" si="162"/>
        <v>22346</v>
      </c>
      <c r="M158">
        <f t="shared" si="163"/>
        <v>31780</v>
      </c>
      <c r="N158">
        <f t="shared" si="164"/>
        <v>0</v>
      </c>
      <c r="O158">
        <f t="shared" si="165"/>
        <v>1000156</v>
      </c>
      <c r="P158" t="str">
        <f t="shared" si="166"/>
        <v>毒蘑菇</v>
      </c>
      <c r="R158">
        <v>156</v>
      </c>
      <c r="S158">
        <v>35</v>
      </c>
      <c r="T158">
        <v>8</v>
      </c>
      <c r="U158" t="s">
        <v>309</v>
      </c>
      <c r="V158">
        <f>VLOOKUP(S158,映射表!T:U,2,FALSE)</f>
        <v>48</v>
      </c>
      <c r="W158" s="30">
        <v>0</v>
      </c>
      <c r="X158" s="5">
        <v>0.6</v>
      </c>
      <c r="Y158" s="5">
        <v>0.6</v>
      </c>
      <c r="Z158" s="5">
        <v>0.6</v>
      </c>
      <c r="AA158" s="5">
        <v>0</v>
      </c>
      <c r="AB158" s="5">
        <v>1</v>
      </c>
      <c r="AC158" s="10">
        <f>INT(VLOOKUP($V158,映射表!$B:$C,2,FALSE)*VLOOKUP($U158,怪物属性偏向!$F:$J,3,FALSE)/100*X158*$AB158)</f>
        <v>24580</v>
      </c>
      <c r="AD158" s="10">
        <f>INT(VLOOKUP($V158,映射表!$B:$C,2,FALSE)*VLOOKUP($U158,怪物属性偏向!$F:$J,4,FALSE)/100*Y158*$AB158)</f>
        <v>22346</v>
      </c>
      <c r="AE158" s="10">
        <f>INT(VLOOKUP($V158,映射表!$B:$C,2,FALSE)*VLOOKUP($U158,怪物属性偏向!$F:$J,5,FALSE)/100*Z158*AB158)</f>
        <v>31780</v>
      </c>
      <c r="AF158" s="10">
        <f>INT(VLOOKUP($V158,映射表!$B:$D,3,FALSE)*AA158)</f>
        <v>0</v>
      </c>
      <c r="AG158">
        <v>5</v>
      </c>
    </row>
    <row r="159" spans="1:33" x14ac:dyDescent="0.15">
      <c r="A159">
        <f t="shared" si="152"/>
        <v>1000036</v>
      </c>
      <c r="B159">
        <f t="shared" si="153"/>
        <v>1000157</v>
      </c>
      <c r="C159">
        <f t="shared" si="154"/>
        <v>1000157</v>
      </c>
      <c r="D159" t="str">
        <f t="shared" si="155"/>
        <v>1000036s2</v>
      </c>
      <c r="E159" t="str">
        <f t="shared" si="156"/>
        <v>1000157:48:1</v>
      </c>
      <c r="F159">
        <f t="shared" si="157"/>
        <v>157</v>
      </c>
      <c r="G159">
        <f t="shared" si="158"/>
        <v>1000157</v>
      </c>
      <c r="H159">
        <f t="shared" si="159"/>
        <v>157</v>
      </c>
      <c r="I159" t="str">
        <f>VLOOKUP(U159,怪物属性偏向!F:G,2,FALSE)</f>
        <v>树妖</v>
      </c>
      <c r="J159">
        <f t="shared" si="160"/>
        <v>48</v>
      </c>
      <c r="K159">
        <f t="shared" si="161"/>
        <v>17876</v>
      </c>
      <c r="L159">
        <f t="shared" si="162"/>
        <v>22346</v>
      </c>
      <c r="M159">
        <f t="shared" si="163"/>
        <v>47671</v>
      </c>
      <c r="N159">
        <f t="shared" si="164"/>
        <v>0</v>
      </c>
      <c r="O159">
        <f t="shared" si="165"/>
        <v>1000157</v>
      </c>
      <c r="P159" t="str">
        <f t="shared" si="166"/>
        <v>树妖</v>
      </c>
      <c r="R159">
        <v>157</v>
      </c>
      <c r="S159">
        <v>36</v>
      </c>
      <c r="T159">
        <v>2</v>
      </c>
      <c r="U159" t="s">
        <v>227</v>
      </c>
      <c r="V159">
        <f>VLOOKUP(S159,映射表!T:U,2,FALSE)</f>
        <v>48</v>
      </c>
      <c r="W159" s="30">
        <v>1</v>
      </c>
      <c r="X159" s="5">
        <v>0.6</v>
      </c>
      <c r="Y159" s="5">
        <v>0.6</v>
      </c>
      <c r="Z159" s="5">
        <v>0.6</v>
      </c>
      <c r="AA159" s="5">
        <v>0</v>
      </c>
      <c r="AB159" s="5">
        <v>1</v>
      </c>
      <c r="AC159" s="10">
        <f>INT(VLOOKUP($V159,映射表!$B:$C,2,FALSE)*VLOOKUP($U159,怪物属性偏向!$F:$J,3,FALSE)/100*X159*$AB159)</f>
        <v>17876</v>
      </c>
      <c r="AD159" s="10">
        <f>INT(VLOOKUP($V159,映射表!$B:$C,2,FALSE)*VLOOKUP($U159,怪物属性偏向!$F:$J,4,FALSE)/100*Y159*$AB159)</f>
        <v>22346</v>
      </c>
      <c r="AE159" s="10">
        <f>INT(VLOOKUP($V159,映射表!$B:$C,2,FALSE)*VLOOKUP($U159,怪物属性偏向!$F:$J,5,FALSE)/100*Z159*AB159)</f>
        <v>47671</v>
      </c>
      <c r="AF159" s="10">
        <f>INT(VLOOKUP($V159,映射表!$B:$D,3,FALSE)*AA159)</f>
        <v>0</v>
      </c>
      <c r="AG159">
        <v>1</v>
      </c>
    </row>
    <row r="160" spans="1:33" x14ac:dyDescent="0.15">
      <c r="A160">
        <f t="shared" si="152"/>
        <v>1000036</v>
      </c>
      <c r="B160">
        <f t="shared" si="153"/>
        <v>1000157</v>
      </c>
      <c r="C160">
        <f t="shared" si="154"/>
        <v>1000157</v>
      </c>
      <c r="D160" t="str">
        <f t="shared" si="155"/>
        <v>1000036s4</v>
      </c>
      <c r="E160" t="str">
        <f t="shared" si="156"/>
        <v>1000158:48:1</v>
      </c>
      <c r="F160">
        <f t="shared" si="157"/>
        <v>158</v>
      </c>
      <c r="G160">
        <f t="shared" si="158"/>
        <v>1000158</v>
      </c>
      <c r="H160">
        <f t="shared" si="159"/>
        <v>158</v>
      </c>
      <c r="I160" t="str">
        <f>VLOOKUP(U160,怪物属性偏向!F:G,2,FALSE)</f>
        <v>树妖</v>
      </c>
      <c r="J160">
        <f t="shared" si="160"/>
        <v>48</v>
      </c>
      <c r="K160">
        <f t="shared" si="161"/>
        <v>17876</v>
      </c>
      <c r="L160">
        <f t="shared" si="162"/>
        <v>22346</v>
      </c>
      <c r="M160">
        <f t="shared" si="163"/>
        <v>47671</v>
      </c>
      <c r="N160">
        <f t="shared" si="164"/>
        <v>0</v>
      </c>
      <c r="O160">
        <f t="shared" si="165"/>
        <v>1000158</v>
      </c>
      <c r="P160" t="str">
        <f t="shared" si="166"/>
        <v>树妖</v>
      </c>
      <c r="R160">
        <v>158</v>
      </c>
      <c r="S160">
        <v>36</v>
      </c>
      <c r="T160">
        <v>4</v>
      </c>
      <c r="U160" t="s">
        <v>227</v>
      </c>
      <c r="V160">
        <f>VLOOKUP(S160,映射表!T:U,2,FALSE)</f>
        <v>48</v>
      </c>
      <c r="W160" s="30">
        <v>0</v>
      </c>
      <c r="X160" s="5">
        <v>0.6</v>
      </c>
      <c r="Y160" s="5">
        <v>0.6</v>
      </c>
      <c r="Z160" s="5">
        <v>0.6</v>
      </c>
      <c r="AA160" s="5">
        <v>0</v>
      </c>
      <c r="AB160" s="5">
        <v>1</v>
      </c>
      <c r="AC160" s="10">
        <f>INT(VLOOKUP($V160,映射表!$B:$C,2,FALSE)*VLOOKUP($U160,怪物属性偏向!$F:$J,3,FALSE)/100*X160*$AB160)</f>
        <v>17876</v>
      </c>
      <c r="AD160" s="10">
        <f>INT(VLOOKUP($V160,映射表!$B:$C,2,FALSE)*VLOOKUP($U160,怪物属性偏向!$F:$J,4,FALSE)/100*Y160*$AB160)</f>
        <v>22346</v>
      </c>
      <c r="AE160" s="10">
        <f>INT(VLOOKUP($V160,映射表!$B:$C,2,FALSE)*VLOOKUP($U160,怪物属性偏向!$F:$J,5,FALSE)/100*Z160*AB160)</f>
        <v>47671</v>
      </c>
      <c r="AF160" s="10">
        <f>INT(VLOOKUP($V160,映射表!$B:$D,3,FALSE)*AA160)</f>
        <v>0</v>
      </c>
      <c r="AG160">
        <v>2</v>
      </c>
    </row>
    <row r="161" spans="1:33" x14ac:dyDescent="0.15">
      <c r="A161">
        <f t="shared" si="152"/>
        <v>1000036</v>
      </c>
      <c r="B161">
        <f t="shared" si="153"/>
        <v>1000157</v>
      </c>
      <c r="C161">
        <f t="shared" si="154"/>
        <v>1000157</v>
      </c>
      <c r="D161" t="str">
        <f t="shared" si="155"/>
        <v>1000036s5</v>
      </c>
      <c r="E161" t="str">
        <f t="shared" si="156"/>
        <v>1000159:48:1</v>
      </c>
      <c r="F161">
        <f t="shared" si="157"/>
        <v>159</v>
      </c>
      <c r="G161">
        <f t="shared" si="158"/>
        <v>1000159</v>
      </c>
      <c r="H161">
        <f t="shared" si="159"/>
        <v>159</v>
      </c>
      <c r="I161" t="str">
        <f>VLOOKUP(U161,怪物属性偏向!F:G,2,FALSE)</f>
        <v>小花精</v>
      </c>
      <c r="J161">
        <f t="shared" si="160"/>
        <v>48</v>
      </c>
      <c r="K161">
        <f t="shared" si="161"/>
        <v>22346</v>
      </c>
      <c r="L161">
        <f t="shared" si="162"/>
        <v>22346</v>
      </c>
      <c r="M161">
        <f t="shared" si="163"/>
        <v>35753</v>
      </c>
      <c r="N161">
        <f t="shared" si="164"/>
        <v>0</v>
      </c>
      <c r="O161">
        <f t="shared" si="165"/>
        <v>1000159</v>
      </c>
      <c r="P161" t="str">
        <f t="shared" si="166"/>
        <v>小花精</v>
      </c>
      <c r="R161">
        <v>159</v>
      </c>
      <c r="S161">
        <v>36</v>
      </c>
      <c r="T161">
        <v>5</v>
      </c>
      <c r="U161" t="s">
        <v>226</v>
      </c>
      <c r="V161">
        <f>VLOOKUP(S161,映射表!T:U,2,FALSE)</f>
        <v>48</v>
      </c>
      <c r="W161" s="30">
        <v>0</v>
      </c>
      <c r="X161" s="5">
        <v>0.6</v>
      </c>
      <c r="Y161" s="5">
        <v>0.6</v>
      </c>
      <c r="Z161" s="5">
        <v>0.6</v>
      </c>
      <c r="AA161" s="5">
        <v>0</v>
      </c>
      <c r="AB161" s="5">
        <v>1</v>
      </c>
      <c r="AC161" s="10">
        <f>INT(VLOOKUP($V161,映射表!$B:$C,2,FALSE)*VLOOKUP($U161,怪物属性偏向!$F:$J,3,FALSE)/100*X161*$AB161)</f>
        <v>22346</v>
      </c>
      <c r="AD161" s="10">
        <f>INT(VLOOKUP($V161,映射表!$B:$C,2,FALSE)*VLOOKUP($U161,怪物属性偏向!$F:$J,4,FALSE)/100*Y161*$AB161)</f>
        <v>22346</v>
      </c>
      <c r="AE161" s="10">
        <f>INT(VLOOKUP($V161,映射表!$B:$C,2,FALSE)*VLOOKUP($U161,怪物属性偏向!$F:$J,5,FALSE)/100*Z161*AB161)</f>
        <v>35753</v>
      </c>
      <c r="AF161" s="10">
        <f>INT(VLOOKUP($V161,映射表!$B:$D,3,FALSE)*AA161)</f>
        <v>0</v>
      </c>
      <c r="AG161">
        <v>3</v>
      </c>
    </row>
    <row r="162" spans="1:33" x14ac:dyDescent="0.15">
      <c r="A162">
        <f t="shared" si="152"/>
        <v>1000036</v>
      </c>
      <c r="B162">
        <f t="shared" si="153"/>
        <v>1000157</v>
      </c>
      <c r="C162">
        <f t="shared" si="154"/>
        <v>1000157</v>
      </c>
      <c r="D162" t="str">
        <f t="shared" si="155"/>
        <v>1000036s6</v>
      </c>
      <c r="E162" t="str">
        <f t="shared" si="156"/>
        <v>1000160:48:1</v>
      </c>
      <c r="F162">
        <f t="shared" si="157"/>
        <v>160</v>
      </c>
      <c r="G162">
        <f t="shared" si="158"/>
        <v>1000160</v>
      </c>
      <c r="H162">
        <f t="shared" si="159"/>
        <v>160</v>
      </c>
      <c r="I162" t="str">
        <f>VLOOKUP(U162,怪物属性偏向!F:G,2,FALSE)</f>
        <v>食人花</v>
      </c>
      <c r="J162">
        <f t="shared" si="160"/>
        <v>48</v>
      </c>
      <c r="K162">
        <f t="shared" si="161"/>
        <v>26815</v>
      </c>
      <c r="L162">
        <f t="shared" si="162"/>
        <v>17876</v>
      </c>
      <c r="M162">
        <f t="shared" si="163"/>
        <v>30033</v>
      </c>
      <c r="N162">
        <f t="shared" si="164"/>
        <v>0</v>
      </c>
      <c r="O162">
        <f t="shared" si="165"/>
        <v>1000160</v>
      </c>
      <c r="P162" t="str">
        <f t="shared" si="166"/>
        <v>食人花</v>
      </c>
      <c r="R162">
        <v>160</v>
      </c>
      <c r="S162">
        <v>36</v>
      </c>
      <c r="T162">
        <v>6</v>
      </c>
      <c r="U162" t="s">
        <v>224</v>
      </c>
      <c r="V162">
        <f>VLOOKUP(S162,映射表!T:U,2,FALSE)</f>
        <v>48</v>
      </c>
      <c r="W162" s="30">
        <v>0</v>
      </c>
      <c r="X162" s="5">
        <v>0.6</v>
      </c>
      <c r="Y162" s="5">
        <v>0.6</v>
      </c>
      <c r="Z162" s="5">
        <v>0.6</v>
      </c>
      <c r="AA162" s="5">
        <v>0</v>
      </c>
      <c r="AB162" s="5">
        <v>1</v>
      </c>
      <c r="AC162" s="10">
        <f>INT(VLOOKUP($V162,映射表!$B:$C,2,FALSE)*VLOOKUP($U162,怪物属性偏向!$F:$J,3,FALSE)/100*X162*$AB162)</f>
        <v>26815</v>
      </c>
      <c r="AD162" s="10">
        <f>INT(VLOOKUP($V162,映射表!$B:$C,2,FALSE)*VLOOKUP($U162,怪物属性偏向!$F:$J,4,FALSE)/100*Y162*$AB162)</f>
        <v>17876</v>
      </c>
      <c r="AE162" s="10">
        <f>INT(VLOOKUP($V162,映射表!$B:$C,2,FALSE)*VLOOKUP($U162,怪物属性偏向!$F:$J,5,FALSE)/100*Z162*AB162)</f>
        <v>30033</v>
      </c>
      <c r="AF162" s="10">
        <f>INT(VLOOKUP($V162,映射表!$B:$D,3,FALSE)*AA162)</f>
        <v>0</v>
      </c>
      <c r="AG162">
        <v>4</v>
      </c>
    </row>
    <row r="163" spans="1:33" x14ac:dyDescent="0.15">
      <c r="A163">
        <f t="shared" si="152"/>
        <v>1000036</v>
      </c>
      <c r="B163">
        <f t="shared" si="153"/>
        <v>1000157</v>
      </c>
      <c r="C163">
        <f t="shared" si="154"/>
        <v>1000157</v>
      </c>
      <c r="D163" t="str">
        <f t="shared" si="155"/>
        <v>1000036s8</v>
      </c>
      <c r="E163" t="str">
        <f t="shared" si="156"/>
        <v>1000161:48:1</v>
      </c>
      <c r="F163">
        <f t="shared" si="157"/>
        <v>161</v>
      </c>
      <c r="G163">
        <f t="shared" si="158"/>
        <v>1000161</v>
      </c>
      <c r="H163">
        <f t="shared" si="159"/>
        <v>161</v>
      </c>
      <c r="I163" t="str">
        <f>VLOOKUP(U163,怪物属性偏向!F:G,2,FALSE)</f>
        <v>食人花</v>
      </c>
      <c r="J163">
        <f t="shared" si="160"/>
        <v>48</v>
      </c>
      <c r="K163">
        <f t="shared" si="161"/>
        <v>26815</v>
      </c>
      <c r="L163">
        <f t="shared" si="162"/>
        <v>17876</v>
      </c>
      <c r="M163">
        <f t="shared" si="163"/>
        <v>30033</v>
      </c>
      <c r="N163">
        <f t="shared" si="164"/>
        <v>0</v>
      </c>
      <c r="O163">
        <f t="shared" si="165"/>
        <v>1000161</v>
      </c>
      <c r="P163" t="str">
        <f t="shared" si="166"/>
        <v>食人花</v>
      </c>
      <c r="R163">
        <v>161</v>
      </c>
      <c r="S163">
        <v>36</v>
      </c>
      <c r="T163">
        <v>8</v>
      </c>
      <c r="U163" t="s">
        <v>224</v>
      </c>
      <c r="V163">
        <f>VLOOKUP(S163,映射表!T:U,2,FALSE)</f>
        <v>48</v>
      </c>
      <c r="W163" s="30">
        <v>0</v>
      </c>
      <c r="X163" s="5">
        <v>0.6</v>
      </c>
      <c r="Y163" s="5">
        <v>0.6</v>
      </c>
      <c r="Z163" s="5">
        <v>0.6</v>
      </c>
      <c r="AA163" s="5">
        <v>0</v>
      </c>
      <c r="AB163" s="5">
        <v>1</v>
      </c>
      <c r="AC163" s="10">
        <f>INT(VLOOKUP($V163,映射表!$B:$C,2,FALSE)*VLOOKUP($U163,怪物属性偏向!$F:$J,3,FALSE)/100*X163*$AB163)</f>
        <v>26815</v>
      </c>
      <c r="AD163" s="10">
        <f>INT(VLOOKUP($V163,映射表!$B:$C,2,FALSE)*VLOOKUP($U163,怪物属性偏向!$F:$J,4,FALSE)/100*Y163*$AB163)</f>
        <v>17876</v>
      </c>
      <c r="AE163" s="10">
        <f>INT(VLOOKUP($V163,映射表!$B:$C,2,FALSE)*VLOOKUP($U163,怪物属性偏向!$F:$J,5,FALSE)/100*Z163*AB163)</f>
        <v>30033</v>
      </c>
      <c r="AF163" s="10">
        <f>INT(VLOOKUP($V163,映射表!$B:$D,3,FALSE)*AA163)</f>
        <v>0</v>
      </c>
      <c r="AG163">
        <v>5</v>
      </c>
    </row>
    <row r="164" spans="1:33" x14ac:dyDescent="0.15">
      <c r="A164">
        <f t="shared" si="152"/>
        <v>1000037</v>
      </c>
      <c r="B164">
        <f t="shared" si="153"/>
        <v>1000163</v>
      </c>
      <c r="C164" t="str">
        <f t="shared" si="154"/>
        <v/>
      </c>
      <c r="D164" t="str">
        <f t="shared" si="155"/>
        <v>1000037s2</v>
      </c>
      <c r="E164" t="str">
        <f t="shared" si="156"/>
        <v>1000162:48:1</v>
      </c>
      <c r="F164">
        <f t="shared" si="157"/>
        <v>162</v>
      </c>
      <c r="G164">
        <f t="shared" si="158"/>
        <v>1000162</v>
      </c>
      <c r="H164">
        <f t="shared" si="159"/>
        <v>162</v>
      </c>
      <c r="I164" t="str">
        <f>VLOOKUP(U164,怪物属性偏向!F:G,2,FALSE)</f>
        <v>小蘑菇</v>
      </c>
      <c r="J164">
        <f t="shared" si="160"/>
        <v>48</v>
      </c>
      <c r="K164">
        <f t="shared" si="161"/>
        <v>22346</v>
      </c>
      <c r="L164">
        <f t="shared" si="162"/>
        <v>22346</v>
      </c>
      <c r="M164">
        <f t="shared" si="163"/>
        <v>35753</v>
      </c>
      <c r="N164">
        <f t="shared" si="164"/>
        <v>0</v>
      </c>
      <c r="O164">
        <f t="shared" si="165"/>
        <v>1000162</v>
      </c>
      <c r="P164" t="str">
        <f t="shared" si="166"/>
        <v>小蘑菇</v>
      </c>
      <c r="R164">
        <v>162</v>
      </c>
      <c r="S164">
        <v>37</v>
      </c>
      <c r="T164">
        <v>2</v>
      </c>
      <c r="U164" t="s">
        <v>222</v>
      </c>
      <c r="V164">
        <f>VLOOKUP(S164,映射表!T:U,2,FALSE)</f>
        <v>48</v>
      </c>
      <c r="W164" s="30">
        <v>0</v>
      </c>
      <c r="X164" s="5">
        <v>0.6</v>
      </c>
      <c r="Y164" s="5">
        <v>0.6</v>
      </c>
      <c r="Z164" s="5">
        <v>0.6</v>
      </c>
      <c r="AA164" s="5">
        <v>0</v>
      </c>
      <c r="AB164" s="5">
        <v>1</v>
      </c>
      <c r="AC164" s="10">
        <f>INT(VLOOKUP($V164,映射表!$B:$C,2,FALSE)*VLOOKUP($U164,怪物属性偏向!$F:$J,3,FALSE)/100*X164*$AB164)</f>
        <v>22346</v>
      </c>
      <c r="AD164" s="10">
        <f>INT(VLOOKUP($V164,映射表!$B:$C,2,FALSE)*VLOOKUP($U164,怪物属性偏向!$F:$J,4,FALSE)/100*Y164*$AB164)</f>
        <v>22346</v>
      </c>
      <c r="AE164" s="10">
        <f>INT(VLOOKUP($V164,映射表!$B:$C,2,FALSE)*VLOOKUP($U164,怪物属性偏向!$F:$J,5,FALSE)/100*Z164*AB164)</f>
        <v>35753</v>
      </c>
      <c r="AF164" s="10">
        <f>INT(VLOOKUP($V164,映射表!$B:$D,3,FALSE)*AA164)</f>
        <v>0</v>
      </c>
      <c r="AG164">
        <v>1</v>
      </c>
    </row>
    <row r="165" spans="1:33" x14ac:dyDescent="0.15">
      <c r="A165">
        <f t="shared" si="152"/>
        <v>1000037</v>
      </c>
      <c r="B165">
        <f t="shared" si="153"/>
        <v>1000163</v>
      </c>
      <c r="C165">
        <f t="shared" si="154"/>
        <v>1000163</v>
      </c>
      <c r="D165" t="str">
        <f t="shared" si="155"/>
        <v>1000037s4</v>
      </c>
      <c r="E165" t="str">
        <f t="shared" si="156"/>
        <v>1000163:48:1</v>
      </c>
      <c r="F165">
        <f t="shared" si="157"/>
        <v>163</v>
      </c>
      <c r="G165">
        <f t="shared" si="158"/>
        <v>1000163</v>
      </c>
      <c r="H165">
        <f t="shared" si="159"/>
        <v>163</v>
      </c>
      <c r="I165" t="str">
        <f>VLOOKUP(U165,怪物属性偏向!F:G,2,FALSE)</f>
        <v>藤蔓怪</v>
      </c>
      <c r="J165">
        <f t="shared" si="160"/>
        <v>48</v>
      </c>
      <c r="K165">
        <f t="shared" si="161"/>
        <v>17876</v>
      </c>
      <c r="L165">
        <f t="shared" si="162"/>
        <v>26815</v>
      </c>
      <c r="M165">
        <f t="shared" si="163"/>
        <v>45287</v>
      </c>
      <c r="N165">
        <f t="shared" si="164"/>
        <v>0</v>
      </c>
      <c r="O165">
        <f t="shared" si="165"/>
        <v>1000163</v>
      </c>
      <c r="P165" t="str">
        <f t="shared" si="166"/>
        <v>藤蔓怪</v>
      </c>
      <c r="R165">
        <v>163</v>
      </c>
      <c r="S165">
        <v>37</v>
      </c>
      <c r="T165">
        <v>4</v>
      </c>
      <c r="U165" t="s">
        <v>320</v>
      </c>
      <c r="V165">
        <f>VLOOKUP(S165,映射表!T:U,2,FALSE)</f>
        <v>48</v>
      </c>
      <c r="W165" s="30">
        <v>1</v>
      </c>
      <c r="X165" s="5">
        <v>0.6</v>
      </c>
      <c r="Y165" s="5">
        <v>0.6</v>
      </c>
      <c r="Z165" s="5">
        <v>0.6</v>
      </c>
      <c r="AA165" s="5">
        <v>0</v>
      </c>
      <c r="AB165" s="5">
        <v>1</v>
      </c>
      <c r="AC165" s="10">
        <f>INT(VLOOKUP($V165,映射表!$B:$C,2,FALSE)*VLOOKUP($U165,怪物属性偏向!$F:$J,3,FALSE)/100*X165*$AB165)</f>
        <v>17876</v>
      </c>
      <c r="AD165" s="10">
        <f>INT(VLOOKUP($V165,映射表!$B:$C,2,FALSE)*VLOOKUP($U165,怪物属性偏向!$F:$J,4,FALSE)/100*Y165*$AB165)</f>
        <v>26815</v>
      </c>
      <c r="AE165" s="10">
        <f>INT(VLOOKUP($V165,映射表!$B:$C,2,FALSE)*VLOOKUP($U165,怪物属性偏向!$F:$J,5,FALSE)/100*Z165*AB165)</f>
        <v>45287</v>
      </c>
      <c r="AF165" s="10">
        <f>INT(VLOOKUP($V165,映射表!$B:$D,3,FALSE)*AA165)</f>
        <v>0</v>
      </c>
      <c r="AG165">
        <v>2</v>
      </c>
    </row>
    <row r="166" spans="1:33" x14ac:dyDescent="0.15">
      <c r="A166">
        <f t="shared" si="152"/>
        <v>1000037</v>
      </c>
      <c r="B166">
        <f t="shared" si="153"/>
        <v>1000163</v>
      </c>
      <c r="C166">
        <f t="shared" si="154"/>
        <v>1000163</v>
      </c>
      <c r="D166" t="str">
        <f t="shared" si="155"/>
        <v>1000037s6</v>
      </c>
      <c r="E166" t="str">
        <f t="shared" si="156"/>
        <v>1000164:48:1</v>
      </c>
      <c r="F166">
        <f t="shared" si="157"/>
        <v>164</v>
      </c>
      <c r="G166">
        <f t="shared" si="158"/>
        <v>1000164</v>
      </c>
      <c r="H166">
        <f t="shared" si="159"/>
        <v>164</v>
      </c>
      <c r="I166" t="str">
        <f>VLOOKUP(U166,怪物属性偏向!F:G,2,FALSE)</f>
        <v>毒蘑菇</v>
      </c>
      <c r="J166">
        <f t="shared" si="160"/>
        <v>48</v>
      </c>
      <c r="K166">
        <f t="shared" si="161"/>
        <v>24580</v>
      </c>
      <c r="L166">
        <f t="shared" si="162"/>
        <v>22346</v>
      </c>
      <c r="M166">
        <f t="shared" si="163"/>
        <v>31780</v>
      </c>
      <c r="N166">
        <f t="shared" si="164"/>
        <v>0</v>
      </c>
      <c r="O166">
        <f t="shared" si="165"/>
        <v>1000164</v>
      </c>
      <c r="P166" t="str">
        <f t="shared" si="166"/>
        <v>毒蘑菇</v>
      </c>
      <c r="R166">
        <v>164</v>
      </c>
      <c r="S166">
        <v>37</v>
      </c>
      <c r="T166">
        <v>6</v>
      </c>
      <c r="U166" t="s">
        <v>309</v>
      </c>
      <c r="V166">
        <f>VLOOKUP(S166,映射表!T:U,2,FALSE)</f>
        <v>48</v>
      </c>
      <c r="W166" s="30">
        <v>0</v>
      </c>
      <c r="X166" s="5">
        <v>0.6</v>
      </c>
      <c r="Y166" s="5">
        <v>0.6</v>
      </c>
      <c r="Z166" s="5">
        <v>0.6</v>
      </c>
      <c r="AA166" s="5">
        <v>0</v>
      </c>
      <c r="AB166" s="5">
        <v>1</v>
      </c>
      <c r="AC166" s="10">
        <f>INT(VLOOKUP($V166,映射表!$B:$C,2,FALSE)*VLOOKUP($U166,怪物属性偏向!$F:$J,3,FALSE)/100*X166*$AB166)</f>
        <v>24580</v>
      </c>
      <c r="AD166" s="10">
        <f>INT(VLOOKUP($V166,映射表!$B:$C,2,FALSE)*VLOOKUP($U166,怪物属性偏向!$F:$J,4,FALSE)/100*Y166*$AB166)</f>
        <v>22346</v>
      </c>
      <c r="AE166" s="10">
        <f>INT(VLOOKUP($V166,映射表!$B:$C,2,FALSE)*VLOOKUP($U166,怪物属性偏向!$F:$J,5,FALSE)/100*Z166*AB166)</f>
        <v>31780</v>
      </c>
      <c r="AF166" s="10">
        <f>INT(VLOOKUP($V166,映射表!$B:$D,3,FALSE)*AA166)</f>
        <v>0</v>
      </c>
      <c r="AG166">
        <v>3</v>
      </c>
    </row>
    <row r="167" spans="1:33" x14ac:dyDescent="0.15">
      <c r="A167">
        <f t="shared" si="152"/>
        <v>1000037</v>
      </c>
      <c r="B167">
        <f t="shared" si="153"/>
        <v>1000163</v>
      </c>
      <c r="C167">
        <f t="shared" si="154"/>
        <v>1000163</v>
      </c>
      <c r="D167" t="str">
        <f t="shared" si="155"/>
        <v>1000037s7</v>
      </c>
      <c r="E167" t="str">
        <f t="shared" si="156"/>
        <v>1000165:48:1</v>
      </c>
      <c r="F167">
        <f t="shared" si="157"/>
        <v>165</v>
      </c>
      <c r="G167">
        <f t="shared" si="158"/>
        <v>1000165</v>
      </c>
      <c r="H167">
        <f t="shared" si="159"/>
        <v>165</v>
      </c>
      <c r="I167" t="str">
        <f>VLOOKUP(U167,怪物属性偏向!F:G,2,FALSE)</f>
        <v>小花精</v>
      </c>
      <c r="J167">
        <f t="shared" si="160"/>
        <v>48</v>
      </c>
      <c r="K167">
        <f t="shared" si="161"/>
        <v>22346</v>
      </c>
      <c r="L167">
        <f t="shared" si="162"/>
        <v>22346</v>
      </c>
      <c r="M167">
        <f t="shared" si="163"/>
        <v>35753</v>
      </c>
      <c r="N167">
        <f t="shared" si="164"/>
        <v>0</v>
      </c>
      <c r="O167">
        <f t="shared" si="165"/>
        <v>1000165</v>
      </c>
      <c r="P167" t="str">
        <f t="shared" si="166"/>
        <v>小花精</v>
      </c>
      <c r="R167">
        <v>165</v>
      </c>
      <c r="S167">
        <v>37</v>
      </c>
      <c r="T167">
        <v>7</v>
      </c>
      <c r="U167" t="s">
        <v>226</v>
      </c>
      <c r="V167">
        <f>VLOOKUP(S167,映射表!T:U,2,FALSE)</f>
        <v>48</v>
      </c>
      <c r="W167" s="30">
        <v>0</v>
      </c>
      <c r="X167" s="5">
        <v>0.6</v>
      </c>
      <c r="Y167" s="5">
        <v>0.6</v>
      </c>
      <c r="Z167" s="5">
        <v>0.6</v>
      </c>
      <c r="AA167" s="5">
        <v>0</v>
      </c>
      <c r="AB167" s="5">
        <v>1</v>
      </c>
      <c r="AC167" s="10">
        <f>INT(VLOOKUP($V167,映射表!$B:$C,2,FALSE)*VLOOKUP($U167,怪物属性偏向!$F:$J,3,FALSE)/100*X167*$AB167)</f>
        <v>22346</v>
      </c>
      <c r="AD167" s="10">
        <f>INT(VLOOKUP($V167,映射表!$B:$C,2,FALSE)*VLOOKUP($U167,怪物属性偏向!$F:$J,4,FALSE)/100*Y167*$AB167)</f>
        <v>22346</v>
      </c>
      <c r="AE167" s="10">
        <f>INT(VLOOKUP($V167,映射表!$B:$C,2,FALSE)*VLOOKUP($U167,怪物属性偏向!$F:$J,5,FALSE)/100*Z167*AB167)</f>
        <v>35753</v>
      </c>
      <c r="AF167" s="10">
        <f>INT(VLOOKUP($V167,映射表!$B:$D,3,FALSE)*AA167)</f>
        <v>0</v>
      </c>
      <c r="AG167">
        <v>4</v>
      </c>
    </row>
    <row r="168" spans="1:33" x14ac:dyDescent="0.15">
      <c r="A168">
        <f t="shared" si="152"/>
        <v>1000037</v>
      </c>
      <c r="B168">
        <f t="shared" si="153"/>
        <v>1000163</v>
      </c>
      <c r="C168">
        <f t="shared" si="154"/>
        <v>1000163</v>
      </c>
      <c r="D168" t="str">
        <f t="shared" si="155"/>
        <v>1000037s9</v>
      </c>
      <c r="E168" t="str">
        <f t="shared" si="156"/>
        <v>1000166:48:1</v>
      </c>
      <c r="F168">
        <f t="shared" si="157"/>
        <v>166</v>
      </c>
      <c r="G168">
        <f t="shared" si="158"/>
        <v>1000166</v>
      </c>
      <c r="H168">
        <f t="shared" si="159"/>
        <v>166</v>
      </c>
      <c r="I168" t="str">
        <f>VLOOKUP(U168,怪物属性偏向!F:G,2,FALSE)</f>
        <v>毒蘑菇</v>
      </c>
      <c r="J168">
        <f t="shared" si="160"/>
        <v>48</v>
      </c>
      <c r="K168">
        <f t="shared" si="161"/>
        <v>24580</v>
      </c>
      <c r="L168">
        <f t="shared" si="162"/>
        <v>22346</v>
      </c>
      <c r="M168">
        <f t="shared" si="163"/>
        <v>31780</v>
      </c>
      <c r="N168">
        <f t="shared" si="164"/>
        <v>0</v>
      </c>
      <c r="O168">
        <f t="shared" si="165"/>
        <v>1000166</v>
      </c>
      <c r="P168" t="str">
        <f t="shared" si="166"/>
        <v>毒蘑菇</v>
      </c>
      <c r="R168">
        <v>166</v>
      </c>
      <c r="S168">
        <v>37</v>
      </c>
      <c r="T168">
        <v>9</v>
      </c>
      <c r="U168" t="s">
        <v>309</v>
      </c>
      <c r="V168">
        <f>VLOOKUP(S168,映射表!T:U,2,FALSE)</f>
        <v>48</v>
      </c>
      <c r="W168" s="30">
        <v>0</v>
      </c>
      <c r="X168" s="5">
        <v>0.6</v>
      </c>
      <c r="Y168" s="5">
        <v>0.6</v>
      </c>
      <c r="Z168" s="5">
        <v>0.6</v>
      </c>
      <c r="AA168" s="5">
        <v>0</v>
      </c>
      <c r="AB168" s="5">
        <v>1</v>
      </c>
      <c r="AC168" s="10">
        <f>INT(VLOOKUP($V168,映射表!$B:$C,2,FALSE)*VLOOKUP($U168,怪物属性偏向!$F:$J,3,FALSE)/100*X168*$AB168)</f>
        <v>24580</v>
      </c>
      <c r="AD168" s="10">
        <f>INT(VLOOKUP($V168,映射表!$B:$C,2,FALSE)*VLOOKUP($U168,怪物属性偏向!$F:$J,4,FALSE)/100*Y168*$AB168)</f>
        <v>22346</v>
      </c>
      <c r="AE168" s="10">
        <f>INT(VLOOKUP($V168,映射表!$B:$C,2,FALSE)*VLOOKUP($U168,怪物属性偏向!$F:$J,5,FALSE)/100*Z168*AB168)</f>
        <v>31780</v>
      </c>
      <c r="AF168" s="10">
        <f>INT(VLOOKUP($V168,映射表!$B:$D,3,FALSE)*AA168)</f>
        <v>0</v>
      </c>
      <c r="AG168">
        <v>5</v>
      </c>
    </row>
    <row r="169" spans="1:33" x14ac:dyDescent="0.15">
      <c r="A169">
        <f t="shared" si="152"/>
        <v>1000038</v>
      </c>
      <c r="B169">
        <f t="shared" si="153"/>
        <v>1000171</v>
      </c>
      <c r="C169" t="str">
        <f t="shared" si="154"/>
        <v/>
      </c>
      <c r="D169" t="str">
        <f t="shared" si="155"/>
        <v>1000038s1</v>
      </c>
      <c r="E169" t="str">
        <f t="shared" si="156"/>
        <v>1000167:48:1</v>
      </c>
      <c r="F169">
        <f t="shared" si="157"/>
        <v>167</v>
      </c>
      <c r="G169">
        <f t="shared" si="158"/>
        <v>1000167</v>
      </c>
      <c r="H169">
        <f t="shared" si="159"/>
        <v>167</v>
      </c>
      <c r="I169" t="str">
        <f>VLOOKUP(U169,怪物属性偏向!F:G,2,FALSE)</f>
        <v>树妖</v>
      </c>
      <c r="J169">
        <f t="shared" si="160"/>
        <v>48</v>
      </c>
      <c r="K169">
        <f t="shared" si="161"/>
        <v>17876</v>
      </c>
      <c r="L169">
        <f t="shared" si="162"/>
        <v>22346</v>
      </c>
      <c r="M169">
        <f t="shared" si="163"/>
        <v>47671</v>
      </c>
      <c r="N169">
        <f t="shared" si="164"/>
        <v>0</v>
      </c>
      <c r="O169">
        <f t="shared" si="165"/>
        <v>1000167</v>
      </c>
      <c r="P169" t="str">
        <f t="shared" si="166"/>
        <v>树妖</v>
      </c>
      <c r="R169">
        <v>167</v>
      </c>
      <c r="S169">
        <v>38</v>
      </c>
      <c r="T169">
        <v>1</v>
      </c>
      <c r="U169" t="s">
        <v>227</v>
      </c>
      <c r="V169">
        <f>VLOOKUP(S169,映射表!T:U,2,FALSE)</f>
        <v>48</v>
      </c>
      <c r="W169" s="30">
        <v>0</v>
      </c>
      <c r="X169" s="5">
        <v>0.6</v>
      </c>
      <c r="Y169" s="5">
        <v>0.6</v>
      </c>
      <c r="Z169" s="5">
        <v>0.6</v>
      </c>
      <c r="AA169" s="5">
        <v>0</v>
      </c>
      <c r="AB169" s="5">
        <v>1</v>
      </c>
      <c r="AC169" s="10">
        <f>INT(VLOOKUP($V169,映射表!$B:$C,2,FALSE)*VLOOKUP($U169,怪物属性偏向!$F:$J,3,FALSE)/100*X169*$AB169)</f>
        <v>17876</v>
      </c>
      <c r="AD169" s="10">
        <f>INT(VLOOKUP($V169,映射表!$B:$C,2,FALSE)*VLOOKUP($U169,怪物属性偏向!$F:$J,4,FALSE)/100*Y169*$AB169)</f>
        <v>22346</v>
      </c>
      <c r="AE169" s="10">
        <f>INT(VLOOKUP($V169,映射表!$B:$C,2,FALSE)*VLOOKUP($U169,怪物属性偏向!$F:$J,5,FALSE)/100*Z169*AB169)</f>
        <v>47671</v>
      </c>
      <c r="AF169" s="10">
        <f>INT(VLOOKUP($V169,映射表!$B:$D,3,FALSE)*AA169)</f>
        <v>0</v>
      </c>
      <c r="AG169">
        <v>1</v>
      </c>
    </row>
    <row r="170" spans="1:33" x14ac:dyDescent="0.15">
      <c r="A170">
        <f t="shared" si="152"/>
        <v>1000038</v>
      </c>
      <c r="B170">
        <f t="shared" si="153"/>
        <v>1000171</v>
      </c>
      <c r="C170" t="str">
        <f t="shared" si="154"/>
        <v/>
      </c>
      <c r="D170" t="str">
        <f t="shared" si="155"/>
        <v>1000038s2</v>
      </c>
      <c r="E170" t="str">
        <f t="shared" si="156"/>
        <v>1000168:48:1</v>
      </c>
      <c r="F170">
        <f t="shared" si="157"/>
        <v>168</v>
      </c>
      <c r="G170">
        <f t="shared" si="158"/>
        <v>1000168</v>
      </c>
      <c r="H170">
        <f t="shared" si="159"/>
        <v>168</v>
      </c>
      <c r="I170" t="str">
        <f>VLOOKUP(U170,怪物属性偏向!F:G,2,FALSE)</f>
        <v>藤蔓怪</v>
      </c>
      <c r="J170">
        <f t="shared" si="160"/>
        <v>48</v>
      </c>
      <c r="K170">
        <f t="shared" si="161"/>
        <v>17876</v>
      </c>
      <c r="L170">
        <f t="shared" si="162"/>
        <v>26815</v>
      </c>
      <c r="M170">
        <f t="shared" si="163"/>
        <v>45287</v>
      </c>
      <c r="N170">
        <f t="shared" si="164"/>
        <v>0</v>
      </c>
      <c r="O170">
        <f t="shared" si="165"/>
        <v>1000168</v>
      </c>
      <c r="P170" t="str">
        <f t="shared" si="166"/>
        <v>藤蔓怪</v>
      </c>
      <c r="R170">
        <v>168</v>
      </c>
      <c r="S170">
        <v>38</v>
      </c>
      <c r="T170">
        <v>2</v>
      </c>
      <c r="U170" t="s">
        <v>320</v>
      </c>
      <c r="V170">
        <f>VLOOKUP(S170,映射表!T:U,2,FALSE)</f>
        <v>48</v>
      </c>
      <c r="W170" s="30">
        <v>0</v>
      </c>
      <c r="X170" s="5">
        <v>0.6</v>
      </c>
      <c r="Y170" s="5">
        <v>0.6</v>
      </c>
      <c r="Z170" s="5">
        <v>0.6</v>
      </c>
      <c r="AA170" s="5">
        <v>0</v>
      </c>
      <c r="AB170" s="5">
        <v>1</v>
      </c>
      <c r="AC170" s="10">
        <f>INT(VLOOKUP($V170,映射表!$B:$C,2,FALSE)*VLOOKUP($U170,怪物属性偏向!$F:$J,3,FALSE)/100*X170*$AB170)</f>
        <v>17876</v>
      </c>
      <c r="AD170" s="10">
        <f>INT(VLOOKUP($V170,映射表!$B:$C,2,FALSE)*VLOOKUP($U170,怪物属性偏向!$F:$J,4,FALSE)/100*Y170*$AB170)</f>
        <v>26815</v>
      </c>
      <c r="AE170" s="10">
        <f>INT(VLOOKUP($V170,映射表!$B:$C,2,FALSE)*VLOOKUP($U170,怪物属性偏向!$F:$J,5,FALSE)/100*Z170*AB170)</f>
        <v>45287</v>
      </c>
      <c r="AF170" s="10">
        <f>INT(VLOOKUP($V170,映射表!$B:$D,3,FALSE)*AA170)</f>
        <v>0</v>
      </c>
      <c r="AG170">
        <v>2</v>
      </c>
    </row>
    <row r="171" spans="1:33" x14ac:dyDescent="0.15">
      <c r="A171">
        <f t="shared" si="152"/>
        <v>1000038</v>
      </c>
      <c r="B171">
        <f t="shared" si="153"/>
        <v>1000171</v>
      </c>
      <c r="C171" t="str">
        <f t="shared" si="154"/>
        <v/>
      </c>
      <c r="D171" t="str">
        <f t="shared" si="155"/>
        <v>1000038s3</v>
      </c>
      <c r="E171" t="str">
        <f t="shared" si="156"/>
        <v>1000169:48:1</v>
      </c>
      <c r="F171">
        <f t="shared" si="157"/>
        <v>169</v>
      </c>
      <c r="G171">
        <f t="shared" si="158"/>
        <v>1000169</v>
      </c>
      <c r="H171">
        <f t="shared" si="159"/>
        <v>169</v>
      </c>
      <c r="I171" t="str">
        <f>VLOOKUP(U171,怪物属性偏向!F:G,2,FALSE)</f>
        <v>藤蔓怪</v>
      </c>
      <c r="J171">
        <f t="shared" si="160"/>
        <v>48</v>
      </c>
      <c r="K171">
        <f t="shared" si="161"/>
        <v>17876</v>
      </c>
      <c r="L171">
        <f t="shared" si="162"/>
        <v>26815</v>
      </c>
      <c r="M171">
        <f t="shared" si="163"/>
        <v>45287</v>
      </c>
      <c r="N171">
        <f t="shared" si="164"/>
        <v>0</v>
      </c>
      <c r="O171">
        <f t="shared" si="165"/>
        <v>1000169</v>
      </c>
      <c r="P171" t="str">
        <f t="shared" si="166"/>
        <v>藤蔓怪</v>
      </c>
      <c r="R171">
        <v>169</v>
      </c>
      <c r="S171">
        <v>38</v>
      </c>
      <c r="T171">
        <v>3</v>
      </c>
      <c r="U171" t="s">
        <v>320</v>
      </c>
      <c r="V171">
        <f>VLOOKUP(S171,映射表!T:U,2,FALSE)</f>
        <v>48</v>
      </c>
      <c r="W171" s="30">
        <v>0</v>
      </c>
      <c r="X171" s="5">
        <v>0.6</v>
      </c>
      <c r="Y171" s="5">
        <v>0.6</v>
      </c>
      <c r="Z171" s="5">
        <v>0.6</v>
      </c>
      <c r="AA171" s="5">
        <v>0</v>
      </c>
      <c r="AB171" s="5">
        <v>1</v>
      </c>
      <c r="AC171" s="10">
        <f>INT(VLOOKUP($V171,映射表!$B:$C,2,FALSE)*VLOOKUP($U171,怪物属性偏向!$F:$J,3,FALSE)/100*X171*$AB171)</f>
        <v>17876</v>
      </c>
      <c r="AD171" s="10">
        <f>INT(VLOOKUP($V171,映射表!$B:$C,2,FALSE)*VLOOKUP($U171,怪物属性偏向!$F:$J,4,FALSE)/100*Y171*$AB171)</f>
        <v>26815</v>
      </c>
      <c r="AE171" s="10">
        <f>INT(VLOOKUP($V171,映射表!$B:$C,2,FALSE)*VLOOKUP($U171,怪物属性偏向!$F:$J,5,FALSE)/100*Z171*AB171)</f>
        <v>45287</v>
      </c>
      <c r="AF171" s="10">
        <f>INT(VLOOKUP($V171,映射表!$B:$D,3,FALSE)*AA171)</f>
        <v>0</v>
      </c>
      <c r="AG171">
        <v>3</v>
      </c>
    </row>
    <row r="172" spans="1:33" x14ac:dyDescent="0.15">
      <c r="A172">
        <f t="shared" si="152"/>
        <v>1000038</v>
      </c>
      <c r="B172">
        <f t="shared" si="153"/>
        <v>1000171</v>
      </c>
      <c r="C172" t="str">
        <f t="shared" si="154"/>
        <v/>
      </c>
      <c r="D172" t="str">
        <f t="shared" si="155"/>
        <v>1000038s5</v>
      </c>
      <c r="E172" t="str">
        <f t="shared" si="156"/>
        <v>1000170:48:1</v>
      </c>
      <c r="F172">
        <f t="shared" si="157"/>
        <v>170</v>
      </c>
      <c r="G172">
        <f t="shared" si="158"/>
        <v>1000170</v>
      </c>
      <c r="H172">
        <f t="shared" si="159"/>
        <v>170</v>
      </c>
      <c r="I172" t="str">
        <f>VLOOKUP(U172,怪物属性偏向!F:G,2,FALSE)</f>
        <v>藤蔓怪</v>
      </c>
      <c r="J172">
        <f t="shared" si="160"/>
        <v>48</v>
      </c>
      <c r="K172">
        <f t="shared" si="161"/>
        <v>17876</v>
      </c>
      <c r="L172">
        <f t="shared" si="162"/>
        <v>26815</v>
      </c>
      <c r="M172">
        <f t="shared" si="163"/>
        <v>45287</v>
      </c>
      <c r="N172">
        <f t="shared" si="164"/>
        <v>0</v>
      </c>
      <c r="O172">
        <f t="shared" si="165"/>
        <v>1000170</v>
      </c>
      <c r="P172" t="str">
        <f t="shared" si="166"/>
        <v>藤蔓怪</v>
      </c>
      <c r="R172">
        <v>170</v>
      </c>
      <c r="S172">
        <v>38</v>
      </c>
      <c r="T172">
        <v>5</v>
      </c>
      <c r="U172" t="s">
        <v>320</v>
      </c>
      <c r="V172">
        <f>VLOOKUP(S172,映射表!T:U,2,FALSE)</f>
        <v>48</v>
      </c>
      <c r="W172" s="30">
        <v>0</v>
      </c>
      <c r="X172" s="5">
        <v>0.6</v>
      </c>
      <c r="Y172" s="5">
        <v>0.6</v>
      </c>
      <c r="Z172" s="5">
        <v>0.6</v>
      </c>
      <c r="AA172" s="5">
        <v>0</v>
      </c>
      <c r="AB172" s="5">
        <v>1</v>
      </c>
      <c r="AC172" s="10">
        <f>INT(VLOOKUP($V172,映射表!$B:$C,2,FALSE)*VLOOKUP($U172,怪物属性偏向!$F:$J,3,FALSE)/100*X172*$AB172)</f>
        <v>17876</v>
      </c>
      <c r="AD172" s="10">
        <f>INT(VLOOKUP($V172,映射表!$B:$C,2,FALSE)*VLOOKUP($U172,怪物属性偏向!$F:$J,4,FALSE)/100*Y172*$AB172)</f>
        <v>26815</v>
      </c>
      <c r="AE172" s="10">
        <f>INT(VLOOKUP($V172,映射表!$B:$C,2,FALSE)*VLOOKUP($U172,怪物属性偏向!$F:$J,5,FALSE)/100*Z172*AB172)</f>
        <v>45287</v>
      </c>
      <c r="AF172" s="10">
        <f>INT(VLOOKUP($V172,映射表!$B:$D,3,FALSE)*AA172)</f>
        <v>0</v>
      </c>
      <c r="AG172">
        <v>4</v>
      </c>
    </row>
    <row r="173" spans="1:33" x14ac:dyDescent="0.15">
      <c r="A173">
        <f t="shared" si="152"/>
        <v>1000038</v>
      </c>
      <c r="B173">
        <f t="shared" si="153"/>
        <v>1000171</v>
      </c>
      <c r="C173">
        <f t="shared" si="154"/>
        <v>1000171</v>
      </c>
      <c r="D173" t="str">
        <f t="shared" si="155"/>
        <v>1000038s8</v>
      </c>
      <c r="E173" t="str">
        <f t="shared" si="156"/>
        <v>1000171:48:1</v>
      </c>
      <c r="F173">
        <f t="shared" si="157"/>
        <v>171</v>
      </c>
      <c r="G173">
        <f t="shared" si="158"/>
        <v>1000171</v>
      </c>
      <c r="H173">
        <f t="shared" si="159"/>
        <v>171</v>
      </c>
      <c r="I173" t="str">
        <f>VLOOKUP(U173,怪物属性偏向!F:G,2,FALSE)</f>
        <v>黄蜂怪</v>
      </c>
      <c r="J173">
        <f t="shared" si="160"/>
        <v>48</v>
      </c>
      <c r="K173">
        <f t="shared" si="161"/>
        <v>26815</v>
      </c>
      <c r="L173">
        <f t="shared" si="162"/>
        <v>22346</v>
      </c>
      <c r="M173">
        <f t="shared" si="163"/>
        <v>28602</v>
      </c>
      <c r="N173">
        <f t="shared" si="164"/>
        <v>0</v>
      </c>
      <c r="O173">
        <f t="shared" si="165"/>
        <v>1000171</v>
      </c>
      <c r="P173" t="str">
        <f t="shared" si="166"/>
        <v>黄蜂怪</v>
      </c>
      <c r="R173">
        <v>171</v>
      </c>
      <c r="S173">
        <v>38</v>
      </c>
      <c r="T173">
        <v>8</v>
      </c>
      <c r="U173" t="s">
        <v>310</v>
      </c>
      <c r="V173">
        <f>VLOOKUP(S173,映射表!T:U,2,FALSE)</f>
        <v>48</v>
      </c>
      <c r="W173" s="30">
        <v>1</v>
      </c>
      <c r="X173" s="5">
        <v>0.6</v>
      </c>
      <c r="Y173" s="5">
        <v>0.6</v>
      </c>
      <c r="Z173" s="5">
        <v>0.6</v>
      </c>
      <c r="AA173" s="5">
        <v>0</v>
      </c>
      <c r="AB173" s="5">
        <v>1</v>
      </c>
      <c r="AC173" s="10">
        <f>INT(VLOOKUP($V173,映射表!$B:$C,2,FALSE)*VLOOKUP($U173,怪物属性偏向!$F:$J,3,FALSE)/100*X173*$AB173)</f>
        <v>26815</v>
      </c>
      <c r="AD173" s="10">
        <f>INT(VLOOKUP($V173,映射表!$B:$C,2,FALSE)*VLOOKUP($U173,怪物属性偏向!$F:$J,4,FALSE)/100*Y173*$AB173)</f>
        <v>22346</v>
      </c>
      <c r="AE173" s="10">
        <f>INT(VLOOKUP($V173,映射表!$B:$C,2,FALSE)*VLOOKUP($U173,怪物属性偏向!$F:$J,5,FALSE)/100*Z173*AB173)</f>
        <v>28602</v>
      </c>
      <c r="AF173" s="10">
        <f>INT(VLOOKUP($V173,映射表!$B:$D,3,FALSE)*AA173)</f>
        <v>0</v>
      </c>
      <c r="AG173">
        <v>5</v>
      </c>
    </row>
    <row r="174" spans="1:33" x14ac:dyDescent="0.15">
      <c r="A174">
        <f t="shared" si="152"/>
        <v>1000039</v>
      </c>
      <c r="B174">
        <f t="shared" si="153"/>
        <v>1000172</v>
      </c>
      <c r="C174">
        <f t="shared" si="154"/>
        <v>1000172</v>
      </c>
      <c r="D174" t="str">
        <f t="shared" si="155"/>
        <v>1000039s1</v>
      </c>
      <c r="E174" t="str">
        <f t="shared" si="156"/>
        <v>1000172:48:1</v>
      </c>
      <c r="F174">
        <f t="shared" si="157"/>
        <v>172</v>
      </c>
      <c r="G174">
        <f t="shared" si="158"/>
        <v>1000172</v>
      </c>
      <c r="H174">
        <f t="shared" si="159"/>
        <v>172</v>
      </c>
      <c r="I174" t="str">
        <f>VLOOKUP(U174,怪物属性偏向!F:G,2,FALSE)</f>
        <v>甲虫精</v>
      </c>
      <c r="J174">
        <f t="shared" si="160"/>
        <v>48</v>
      </c>
      <c r="K174">
        <f t="shared" si="161"/>
        <v>18994</v>
      </c>
      <c r="L174">
        <f t="shared" si="162"/>
        <v>22346</v>
      </c>
      <c r="M174">
        <f t="shared" si="163"/>
        <v>44004</v>
      </c>
      <c r="N174">
        <f t="shared" si="164"/>
        <v>0</v>
      </c>
      <c r="O174">
        <f t="shared" si="165"/>
        <v>1000172</v>
      </c>
      <c r="P174" t="str">
        <f t="shared" si="166"/>
        <v>甲虫精</v>
      </c>
      <c r="R174">
        <v>172</v>
      </c>
      <c r="S174">
        <v>39</v>
      </c>
      <c r="T174">
        <v>1</v>
      </c>
      <c r="U174" t="s">
        <v>307</v>
      </c>
      <c r="V174">
        <f>VLOOKUP(S174,映射表!T:U,2,FALSE)</f>
        <v>48</v>
      </c>
      <c r="W174" s="30">
        <v>1</v>
      </c>
      <c r="X174" s="5">
        <v>0.6</v>
      </c>
      <c r="Y174" s="5">
        <v>0.6</v>
      </c>
      <c r="Z174" s="5">
        <v>0.6</v>
      </c>
      <c r="AA174" s="5">
        <v>0</v>
      </c>
      <c r="AB174" s="5">
        <v>1</v>
      </c>
      <c r="AC174" s="10">
        <f>INT(VLOOKUP($V174,映射表!$B:$C,2,FALSE)*VLOOKUP($U174,怪物属性偏向!$F:$J,3,FALSE)/100*X174*$AB174)</f>
        <v>18994</v>
      </c>
      <c r="AD174" s="10">
        <f>INT(VLOOKUP($V174,映射表!$B:$C,2,FALSE)*VLOOKUP($U174,怪物属性偏向!$F:$J,4,FALSE)/100*Y174*$AB174)</f>
        <v>22346</v>
      </c>
      <c r="AE174" s="10">
        <f>INT(VLOOKUP($V174,映射表!$B:$C,2,FALSE)*VLOOKUP($U174,怪物属性偏向!$F:$J,5,FALSE)/100*Z174*AB174)</f>
        <v>44004</v>
      </c>
      <c r="AF174" s="10">
        <f>INT(VLOOKUP($V174,映射表!$B:$D,3,FALSE)*AA174)</f>
        <v>0</v>
      </c>
      <c r="AG174">
        <v>1</v>
      </c>
    </row>
    <row r="175" spans="1:33" x14ac:dyDescent="0.15">
      <c r="A175">
        <f t="shared" si="152"/>
        <v>1000039</v>
      </c>
      <c r="B175">
        <f t="shared" si="153"/>
        <v>1000172</v>
      </c>
      <c r="C175">
        <f t="shared" si="154"/>
        <v>1000172</v>
      </c>
      <c r="D175" t="str">
        <f t="shared" si="155"/>
        <v>1000039s2</v>
      </c>
      <c r="E175" t="str">
        <f t="shared" si="156"/>
        <v>1000173:48:1</v>
      </c>
      <c r="F175">
        <f t="shared" si="157"/>
        <v>173</v>
      </c>
      <c r="G175">
        <f t="shared" si="158"/>
        <v>1000173</v>
      </c>
      <c r="H175">
        <f t="shared" si="159"/>
        <v>173</v>
      </c>
      <c r="I175" t="str">
        <f>VLOOKUP(U175,怪物属性偏向!F:G,2,FALSE)</f>
        <v>藤蔓怪</v>
      </c>
      <c r="J175">
        <f t="shared" si="160"/>
        <v>48</v>
      </c>
      <c r="K175">
        <f t="shared" si="161"/>
        <v>17876</v>
      </c>
      <c r="L175">
        <f t="shared" si="162"/>
        <v>26815</v>
      </c>
      <c r="M175">
        <f t="shared" si="163"/>
        <v>45287</v>
      </c>
      <c r="N175">
        <f t="shared" si="164"/>
        <v>0</v>
      </c>
      <c r="O175">
        <f t="shared" si="165"/>
        <v>1000173</v>
      </c>
      <c r="P175" t="str">
        <f t="shared" si="166"/>
        <v>藤蔓怪</v>
      </c>
      <c r="R175">
        <v>173</v>
      </c>
      <c r="S175">
        <v>39</v>
      </c>
      <c r="T175">
        <v>2</v>
      </c>
      <c r="U175" t="s">
        <v>320</v>
      </c>
      <c r="V175">
        <f>VLOOKUP(S175,映射表!T:U,2,FALSE)</f>
        <v>48</v>
      </c>
      <c r="W175" s="30">
        <v>0</v>
      </c>
      <c r="X175" s="5">
        <v>0.6</v>
      </c>
      <c r="Y175" s="5">
        <v>0.6</v>
      </c>
      <c r="Z175" s="5">
        <v>0.6</v>
      </c>
      <c r="AA175" s="5">
        <v>0</v>
      </c>
      <c r="AB175" s="5">
        <v>1</v>
      </c>
      <c r="AC175" s="10">
        <f>INT(VLOOKUP($V175,映射表!$B:$C,2,FALSE)*VLOOKUP($U175,怪物属性偏向!$F:$J,3,FALSE)/100*X175*$AB175)</f>
        <v>17876</v>
      </c>
      <c r="AD175" s="10">
        <f>INT(VLOOKUP($V175,映射表!$B:$C,2,FALSE)*VLOOKUP($U175,怪物属性偏向!$F:$J,4,FALSE)/100*Y175*$AB175)</f>
        <v>26815</v>
      </c>
      <c r="AE175" s="10">
        <f>INT(VLOOKUP($V175,映射表!$B:$C,2,FALSE)*VLOOKUP($U175,怪物属性偏向!$F:$J,5,FALSE)/100*Z175*AB175)</f>
        <v>45287</v>
      </c>
      <c r="AF175" s="10">
        <f>INT(VLOOKUP($V175,映射表!$B:$D,3,FALSE)*AA175)</f>
        <v>0</v>
      </c>
      <c r="AG175">
        <v>2</v>
      </c>
    </row>
    <row r="176" spans="1:33" x14ac:dyDescent="0.15">
      <c r="A176">
        <f t="shared" si="152"/>
        <v>1000039</v>
      </c>
      <c r="B176">
        <f t="shared" si="153"/>
        <v>1000172</v>
      </c>
      <c r="C176">
        <f t="shared" si="154"/>
        <v>1000172</v>
      </c>
      <c r="D176" t="str">
        <f t="shared" si="155"/>
        <v>1000039s3</v>
      </c>
      <c r="E176" t="str">
        <f t="shared" si="156"/>
        <v>1000174:48:1</v>
      </c>
      <c r="F176">
        <f t="shared" si="157"/>
        <v>174</v>
      </c>
      <c r="G176">
        <f t="shared" si="158"/>
        <v>1000174</v>
      </c>
      <c r="H176">
        <f t="shared" si="159"/>
        <v>174</v>
      </c>
      <c r="I176" t="str">
        <f>VLOOKUP(U176,怪物属性偏向!F:G,2,FALSE)</f>
        <v>树妖</v>
      </c>
      <c r="J176">
        <f t="shared" si="160"/>
        <v>48</v>
      </c>
      <c r="K176">
        <f t="shared" si="161"/>
        <v>17876</v>
      </c>
      <c r="L176">
        <f t="shared" si="162"/>
        <v>22346</v>
      </c>
      <c r="M176">
        <f t="shared" si="163"/>
        <v>47671</v>
      </c>
      <c r="N176">
        <f t="shared" si="164"/>
        <v>0</v>
      </c>
      <c r="O176">
        <f t="shared" si="165"/>
        <v>1000174</v>
      </c>
      <c r="P176" t="str">
        <f t="shared" si="166"/>
        <v>树妖</v>
      </c>
      <c r="R176">
        <v>174</v>
      </c>
      <c r="S176">
        <v>39</v>
      </c>
      <c r="T176">
        <v>3</v>
      </c>
      <c r="U176" t="s">
        <v>227</v>
      </c>
      <c r="V176">
        <f>VLOOKUP(S176,映射表!T:U,2,FALSE)</f>
        <v>48</v>
      </c>
      <c r="W176" s="30">
        <v>0</v>
      </c>
      <c r="X176" s="5">
        <v>0.6</v>
      </c>
      <c r="Y176" s="5">
        <v>0.6</v>
      </c>
      <c r="Z176" s="5">
        <v>0.6</v>
      </c>
      <c r="AA176" s="5">
        <v>0</v>
      </c>
      <c r="AB176" s="5">
        <v>1</v>
      </c>
      <c r="AC176" s="10">
        <f>INT(VLOOKUP($V176,映射表!$B:$C,2,FALSE)*VLOOKUP($U176,怪物属性偏向!$F:$J,3,FALSE)/100*X176*$AB176)</f>
        <v>17876</v>
      </c>
      <c r="AD176" s="10">
        <f>INT(VLOOKUP($V176,映射表!$B:$C,2,FALSE)*VLOOKUP($U176,怪物属性偏向!$F:$J,4,FALSE)/100*Y176*$AB176)</f>
        <v>22346</v>
      </c>
      <c r="AE176" s="10">
        <f>INT(VLOOKUP($V176,映射表!$B:$C,2,FALSE)*VLOOKUP($U176,怪物属性偏向!$F:$J,5,FALSE)/100*Z176*AB176)</f>
        <v>47671</v>
      </c>
      <c r="AF176" s="10">
        <f>INT(VLOOKUP($V176,映射表!$B:$D,3,FALSE)*AA176)</f>
        <v>0</v>
      </c>
      <c r="AG176">
        <v>3</v>
      </c>
    </row>
    <row r="177" spans="1:33" x14ac:dyDescent="0.15">
      <c r="A177">
        <f t="shared" si="152"/>
        <v>1000039</v>
      </c>
      <c r="B177">
        <f t="shared" si="153"/>
        <v>1000172</v>
      </c>
      <c r="C177">
        <f t="shared" si="154"/>
        <v>1000172</v>
      </c>
      <c r="D177" t="str">
        <f t="shared" si="155"/>
        <v>1000039s5</v>
      </c>
      <c r="E177" t="str">
        <f t="shared" si="156"/>
        <v>1000175:48:1</v>
      </c>
      <c r="F177">
        <f t="shared" si="157"/>
        <v>175</v>
      </c>
      <c r="G177">
        <f t="shared" si="158"/>
        <v>1000175</v>
      </c>
      <c r="H177">
        <f t="shared" si="159"/>
        <v>175</v>
      </c>
      <c r="I177" t="str">
        <f>VLOOKUP(U177,怪物属性偏向!F:G,2,FALSE)</f>
        <v>小蘑菇</v>
      </c>
      <c r="J177">
        <f t="shared" si="160"/>
        <v>48</v>
      </c>
      <c r="K177">
        <f t="shared" si="161"/>
        <v>22346</v>
      </c>
      <c r="L177">
        <f t="shared" si="162"/>
        <v>22346</v>
      </c>
      <c r="M177">
        <f t="shared" si="163"/>
        <v>35753</v>
      </c>
      <c r="N177">
        <f t="shared" si="164"/>
        <v>0</v>
      </c>
      <c r="O177">
        <f t="shared" si="165"/>
        <v>1000175</v>
      </c>
      <c r="P177" t="str">
        <f t="shared" si="166"/>
        <v>小蘑菇</v>
      </c>
      <c r="R177">
        <v>175</v>
      </c>
      <c r="S177">
        <v>39</v>
      </c>
      <c r="T177">
        <v>5</v>
      </c>
      <c r="U177" t="s">
        <v>222</v>
      </c>
      <c r="V177">
        <f>VLOOKUP(S177,映射表!T:U,2,FALSE)</f>
        <v>48</v>
      </c>
      <c r="W177" s="30">
        <v>0</v>
      </c>
      <c r="X177" s="5">
        <v>0.6</v>
      </c>
      <c r="Y177" s="5">
        <v>0.6</v>
      </c>
      <c r="Z177" s="5">
        <v>0.6</v>
      </c>
      <c r="AA177" s="5">
        <v>0</v>
      </c>
      <c r="AB177" s="5">
        <v>1</v>
      </c>
      <c r="AC177" s="10">
        <f>INT(VLOOKUP($V177,映射表!$B:$C,2,FALSE)*VLOOKUP($U177,怪物属性偏向!$F:$J,3,FALSE)/100*X177*$AB177)</f>
        <v>22346</v>
      </c>
      <c r="AD177" s="10">
        <f>INT(VLOOKUP($V177,映射表!$B:$C,2,FALSE)*VLOOKUP($U177,怪物属性偏向!$F:$J,4,FALSE)/100*Y177*$AB177)</f>
        <v>22346</v>
      </c>
      <c r="AE177" s="10">
        <f>INT(VLOOKUP($V177,映射表!$B:$C,2,FALSE)*VLOOKUP($U177,怪物属性偏向!$F:$J,5,FALSE)/100*Z177*AB177)</f>
        <v>35753</v>
      </c>
      <c r="AF177" s="10">
        <f>INT(VLOOKUP($V177,映射表!$B:$D,3,FALSE)*AA177)</f>
        <v>0</v>
      </c>
      <c r="AG177">
        <v>4</v>
      </c>
    </row>
    <row r="178" spans="1:33" x14ac:dyDescent="0.15">
      <c r="A178">
        <f t="shared" si="152"/>
        <v>1000039</v>
      </c>
      <c r="B178">
        <f t="shared" si="153"/>
        <v>1000172</v>
      </c>
      <c r="C178">
        <f t="shared" si="154"/>
        <v>1000172</v>
      </c>
      <c r="D178" t="str">
        <f t="shared" si="155"/>
        <v>1000039s8</v>
      </c>
      <c r="E178" t="str">
        <f t="shared" si="156"/>
        <v>1000176:48:1</v>
      </c>
      <c r="F178">
        <f t="shared" si="157"/>
        <v>176</v>
      </c>
      <c r="G178">
        <f t="shared" si="158"/>
        <v>1000176</v>
      </c>
      <c r="H178">
        <f t="shared" si="159"/>
        <v>176</v>
      </c>
      <c r="I178" t="str">
        <f>VLOOKUP(U178,怪物属性偏向!F:G,2,FALSE)</f>
        <v>食人花</v>
      </c>
      <c r="J178">
        <f t="shared" si="160"/>
        <v>48</v>
      </c>
      <c r="K178">
        <f t="shared" si="161"/>
        <v>26815</v>
      </c>
      <c r="L178">
        <f t="shared" si="162"/>
        <v>17876</v>
      </c>
      <c r="M178">
        <f t="shared" si="163"/>
        <v>30033</v>
      </c>
      <c r="N178">
        <f t="shared" si="164"/>
        <v>0</v>
      </c>
      <c r="O178">
        <f t="shared" si="165"/>
        <v>1000176</v>
      </c>
      <c r="P178" t="str">
        <f t="shared" si="166"/>
        <v>食人花</v>
      </c>
      <c r="R178">
        <v>176</v>
      </c>
      <c r="S178">
        <v>39</v>
      </c>
      <c r="T178">
        <v>8</v>
      </c>
      <c r="U178" t="s">
        <v>224</v>
      </c>
      <c r="V178">
        <f>VLOOKUP(S178,映射表!T:U,2,FALSE)</f>
        <v>48</v>
      </c>
      <c r="W178" s="30">
        <v>0</v>
      </c>
      <c r="X178" s="5">
        <v>0.6</v>
      </c>
      <c r="Y178" s="5">
        <v>0.6</v>
      </c>
      <c r="Z178" s="5">
        <v>0.6</v>
      </c>
      <c r="AA178" s="5">
        <v>0</v>
      </c>
      <c r="AB178" s="5">
        <v>1</v>
      </c>
      <c r="AC178" s="10">
        <f>INT(VLOOKUP($V178,映射表!$B:$C,2,FALSE)*VLOOKUP($U178,怪物属性偏向!$F:$J,3,FALSE)/100*X178*$AB178)</f>
        <v>26815</v>
      </c>
      <c r="AD178" s="10">
        <f>INT(VLOOKUP($V178,映射表!$B:$C,2,FALSE)*VLOOKUP($U178,怪物属性偏向!$F:$J,4,FALSE)/100*Y178*$AB178)</f>
        <v>17876</v>
      </c>
      <c r="AE178" s="10">
        <f>INT(VLOOKUP($V178,映射表!$B:$C,2,FALSE)*VLOOKUP($U178,怪物属性偏向!$F:$J,5,FALSE)/100*Z178*AB178)</f>
        <v>30033</v>
      </c>
      <c r="AF178" s="10">
        <f>INT(VLOOKUP($V178,映射表!$B:$D,3,FALSE)*AA178)</f>
        <v>0</v>
      </c>
      <c r="AG178">
        <v>5</v>
      </c>
    </row>
    <row r="179" spans="1:33" x14ac:dyDescent="0.15">
      <c r="A179">
        <f t="shared" si="152"/>
        <v>1000040</v>
      </c>
      <c r="B179">
        <f t="shared" si="153"/>
        <v>1000180</v>
      </c>
      <c r="C179" t="str">
        <f t="shared" si="154"/>
        <v/>
      </c>
      <c r="D179" t="str">
        <f t="shared" si="155"/>
        <v>1000040s1</v>
      </c>
      <c r="E179" t="str">
        <f t="shared" si="156"/>
        <v>1000177:48:1</v>
      </c>
      <c r="F179">
        <f t="shared" si="157"/>
        <v>177</v>
      </c>
      <c r="G179">
        <f t="shared" si="158"/>
        <v>1000177</v>
      </c>
      <c r="H179">
        <f t="shared" si="159"/>
        <v>177</v>
      </c>
      <c r="I179" t="str">
        <f>VLOOKUP(U179,怪物属性偏向!F:G,2,FALSE)</f>
        <v>藤蔓怪</v>
      </c>
      <c r="J179">
        <f t="shared" si="160"/>
        <v>48</v>
      </c>
      <c r="K179">
        <f t="shared" si="161"/>
        <v>17876</v>
      </c>
      <c r="L179">
        <f t="shared" si="162"/>
        <v>26815</v>
      </c>
      <c r="M179">
        <f t="shared" si="163"/>
        <v>45287</v>
      </c>
      <c r="N179">
        <f t="shared" si="164"/>
        <v>0</v>
      </c>
      <c r="O179">
        <f t="shared" si="165"/>
        <v>1000177</v>
      </c>
      <c r="P179" t="str">
        <f t="shared" si="166"/>
        <v>藤蔓怪</v>
      </c>
      <c r="R179">
        <v>177</v>
      </c>
      <c r="S179">
        <v>40</v>
      </c>
      <c r="T179">
        <v>1</v>
      </c>
      <c r="U179" t="s">
        <v>320</v>
      </c>
      <c r="V179">
        <f>VLOOKUP(S179,映射表!T:U,2,FALSE)</f>
        <v>48</v>
      </c>
      <c r="W179" s="30">
        <v>0</v>
      </c>
      <c r="X179" s="5">
        <v>0.6</v>
      </c>
      <c r="Y179" s="5">
        <v>0.6</v>
      </c>
      <c r="Z179" s="5">
        <v>0.6</v>
      </c>
      <c r="AA179" s="5">
        <v>0</v>
      </c>
      <c r="AB179" s="5">
        <v>1</v>
      </c>
      <c r="AC179" s="10">
        <f>INT(VLOOKUP($V179,映射表!$B:$C,2,FALSE)*VLOOKUP($U179,怪物属性偏向!$F:$J,3,FALSE)/100*X179*$AB179)</f>
        <v>17876</v>
      </c>
      <c r="AD179" s="10">
        <f>INT(VLOOKUP($V179,映射表!$B:$C,2,FALSE)*VLOOKUP($U179,怪物属性偏向!$F:$J,4,FALSE)/100*Y179*$AB179)</f>
        <v>26815</v>
      </c>
      <c r="AE179" s="10">
        <f>INT(VLOOKUP($V179,映射表!$B:$C,2,FALSE)*VLOOKUP($U179,怪物属性偏向!$F:$J,5,FALSE)/100*Z179*AB179)</f>
        <v>45287</v>
      </c>
      <c r="AF179" s="10">
        <f>INT(VLOOKUP($V179,映射表!$B:$D,3,FALSE)*AA179)</f>
        <v>0</v>
      </c>
      <c r="AG179">
        <v>1</v>
      </c>
    </row>
    <row r="180" spans="1:33" x14ac:dyDescent="0.15">
      <c r="A180">
        <f t="shared" si="152"/>
        <v>1000040</v>
      </c>
      <c r="B180">
        <f t="shared" si="153"/>
        <v>1000180</v>
      </c>
      <c r="C180" t="str">
        <f t="shared" si="154"/>
        <v/>
      </c>
      <c r="D180" t="str">
        <f t="shared" si="155"/>
        <v>1000040s3</v>
      </c>
      <c r="E180" t="str">
        <f t="shared" si="156"/>
        <v>1000178:48:1</v>
      </c>
      <c r="F180">
        <f t="shared" si="157"/>
        <v>178</v>
      </c>
      <c r="G180">
        <f t="shared" si="158"/>
        <v>1000178</v>
      </c>
      <c r="H180">
        <f t="shared" si="159"/>
        <v>178</v>
      </c>
      <c r="I180" t="str">
        <f>VLOOKUP(U180,怪物属性偏向!F:G,2,FALSE)</f>
        <v>甲虫精</v>
      </c>
      <c r="J180">
        <f t="shared" si="160"/>
        <v>48</v>
      </c>
      <c r="K180">
        <f t="shared" si="161"/>
        <v>18994</v>
      </c>
      <c r="L180">
        <f t="shared" si="162"/>
        <v>22346</v>
      </c>
      <c r="M180">
        <f t="shared" si="163"/>
        <v>44004</v>
      </c>
      <c r="N180">
        <f t="shared" si="164"/>
        <v>0</v>
      </c>
      <c r="O180">
        <f t="shared" si="165"/>
        <v>1000178</v>
      </c>
      <c r="P180" t="str">
        <f t="shared" si="166"/>
        <v>甲虫精</v>
      </c>
      <c r="R180">
        <v>178</v>
      </c>
      <c r="S180">
        <v>40</v>
      </c>
      <c r="T180">
        <v>3</v>
      </c>
      <c r="U180" t="s">
        <v>307</v>
      </c>
      <c r="V180">
        <f>VLOOKUP(S180,映射表!T:U,2,FALSE)</f>
        <v>48</v>
      </c>
      <c r="W180" s="30">
        <v>0</v>
      </c>
      <c r="X180" s="5">
        <v>0.6</v>
      </c>
      <c r="Y180" s="5">
        <v>0.6</v>
      </c>
      <c r="Z180" s="5">
        <v>0.6</v>
      </c>
      <c r="AA180" s="5">
        <v>0</v>
      </c>
      <c r="AB180" s="5">
        <v>1</v>
      </c>
      <c r="AC180" s="10">
        <f>INT(VLOOKUP($V180,映射表!$B:$C,2,FALSE)*VLOOKUP($U180,怪物属性偏向!$F:$J,3,FALSE)/100*X180*$AB180)</f>
        <v>18994</v>
      </c>
      <c r="AD180" s="10">
        <f>INT(VLOOKUP($V180,映射表!$B:$C,2,FALSE)*VLOOKUP($U180,怪物属性偏向!$F:$J,4,FALSE)/100*Y180*$AB180)</f>
        <v>22346</v>
      </c>
      <c r="AE180" s="10">
        <f>INT(VLOOKUP($V180,映射表!$B:$C,2,FALSE)*VLOOKUP($U180,怪物属性偏向!$F:$J,5,FALSE)/100*Z180*AB180)</f>
        <v>44004</v>
      </c>
      <c r="AF180" s="10">
        <f>INT(VLOOKUP($V180,映射表!$B:$D,3,FALSE)*AA180)</f>
        <v>0</v>
      </c>
      <c r="AG180">
        <v>2</v>
      </c>
    </row>
    <row r="181" spans="1:33" x14ac:dyDescent="0.15">
      <c r="A181">
        <f t="shared" si="152"/>
        <v>1000040</v>
      </c>
      <c r="B181">
        <f t="shared" si="153"/>
        <v>1000180</v>
      </c>
      <c r="C181" t="str">
        <f t="shared" si="154"/>
        <v/>
      </c>
      <c r="D181" t="str">
        <f t="shared" si="155"/>
        <v>1000040s4</v>
      </c>
      <c r="E181" t="str">
        <f t="shared" si="156"/>
        <v>1000179:48:1</v>
      </c>
      <c r="F181">
        <f t="shared" si="157"/>
        <v>179</v>
      </c>
      <c r="G181">
        <f t="shared" si="158"/>
        <v>1000179</v>
      </c>
      <c r="H181">
        <f t="shared" si="159"/>
        <v>179</v>
      </c>
      <c r="I181" t="str">
        <f>VLOOKUP(U181,怪物属性偏向!F:G,2,FALSE)</f>
        <v>小蘑菇</v>
      </c>
      <c r="J181">
        <f t="shared" si="160"/>
        <v>48</v>
      </c>
      <c r="K181">
        <f t="shared" si="161"/>
        <v>22346</v>
      </c>
      <c r="L181">
        <f t="shared" si="162"/>
        <v>22346</v>
      </c>
      <c r="M181">
        <f t="shared" si="163"/>
        <v>35753</v>
      </c>
      <c r="N181">
        <f t="shared" si="164"/>
        <v>0</v>
      </c>
      <c r="O181">
        <f t="shared" si="165"/>
        <v>1000179</v>
      </c>
      <c r="P181" t="str">
        <f t="shared" si="166"/>
        <v>小蘑菇</v>
      </c>
      <c r="R181">
        <v>179</v>
      </c>
      <c r="S181">
        <v>40</v>
      </c>
      <c r="T181">
        <v>4</v>
      </c>
      <c r="U181" t="s">
        <v>222</v>
      </c>
      <c r="V181">
        <f>VLOOKUP(S181,映射表!T:U,2,FALSE)</f>
        <v>48</v>
      </c>
      <c r="W181" s="30">
        <v>0</v>
      </c>
      <c r="X181" s="5">
        <v>0.6</v>
      </c>
      <c r="Y181" s="5">
        <v>0.6</v>
      </c>
      <c r="Z181" s="5">
        <v>0.6</v>
      </c>
      <c r="AA181" s="5">
        <v>0</v>
      </c>
      <c r="AB181" s="5">
        <v>1</v>
      </c>
      <c r="AC181" s="10">
        <f>INT(VLOOKUP($V181,映射表!$B:$C,2,FALSE)*VLOOKUP($U181,怪物属性偏向!$F:$J,3,FALSE)/100*X181*$AB181)</f>
        <v>22346</v>
      </c>
      <c r="AD181" s="10">
        <f>INT(VLOOKUP($V181,映射表!$B:$C,2,FALSE)*VLOOKUP($U181,怪物属性偏向!$F:$J,4,FALSE)/100*Y181*$AB181)</f>
        <v>22346</v>
      </c>
      <c r="AE181" s="10">
        <f>INT(VLOOKUP($V181,映射表!$B:$C,2,FALSE)*VLOOKUP($U181,怪物属性偏向!$F:$J,5,FALSE)/100*Z181*AB181)</f>
        <v>35753</v>
      </c>
      <c r="AF181" s="10">
        <f>INT(VLOOKUP($V181,映射表!$B:$D,3,FALSE)*AA181)</f>
        <v>0</v>
      </c>
      <c r="AG181">
        <v>3</v>
      </c>
    </row>
    <row r="182" spans="1:33" x14ac:dyDescent="0.15">
      <c r="A182">
        <f t="shared" si="152"/>
        <v>1000040</v>
      </c>
      <c r="B182">
        <f t="shared" si="153"/>
        <v>1000180</v>
      </c>
      <c r="C182">
        <f t="shared" si="154"/>
        <v>1000180</v>
      </c>
      <c r="D182" t="str">
        <f t="shared" si="155"/>
        <v>1000040s6</v>
      </c>
      <c r="E182" t="str">
        <f t="shared" si="156"/>
        <v>1000180:48:1</v>
      </c>
      <c r="F182">
        <f t="shared" si="157"/>
        <v>180</v>
      </c>
      <c r="G182">
        <f t="shared" si="158"/>
        <v>1000180</v>
      </c>
      <c r="H182">
        <f t="shared" si="159"/>
        <v>180</v>
      </c>
      <c r="I182" t="str">
        <f>VLOOKUP(U182,怪物属性偏向!F:G,2,FALSE)</f>
        <v>毒蘑菇</v>
      </c>
      <c r="J182">
        <f t="shared" si="160"/>
        <v>48</v>
      </c>
      <c r="K182">
        <f t="shared" si="161"/>
        <v>24580</v>
      </c>
      <c r="L182">
        <f t="shared" si="162"/>
        <v>22346</v>
      </c>
      <c r="M182">
        <f t="shared" si="163"/>
        <v>31780</v>
      </c>
      <c r="N182">
        <f t="shared" si="164"/>
        <v>0</v>
      </c>
      <c r="O182">
        <f t="shared" si="165"/>
        <v>1000180</v>
      </c>
      <c r="P182" t="str">
        <f t="shared" si="166"/>
        <v>毒蘑菇</v>
      </c>
      <c r="R182">
        <v>180</v>
      </c>
      <c r="S182">
        <v>40</v>
      </c>
      <c r="T182">
        <v>6</v>
      </c>
      <c r="U182" t="s">
        <v>309</v>
      </c>
      <c r="V182">
        <f>VLOOKUP(S182,映射表!T:U,2,FALSE)</f>
        <v>48</v>
      </c>
      <c r="W182" s="30">
        <v>1</v>
      </c>
      <c r="X182" s="5">
        <v>0.6</v>
      </c>
      <c r="Y182" s="5">
        <v>0.6</v>
      </c>
      <c r="Z182" s="5">
        <v>0.6</v>
      </c>
      <c r="AA182" s="5">
        <v>0</v>
      </c>
      <c r="AB182" s="5">
        <v>1</v>
      </c>
      <c r="AC182" s="10">
        <f>INT(VLOOKUP($V182,映射表!$B:$C,2,FALSE)*VLOOKUP($U182,怪物属性偏向!$F:$J,3,FALSE)/100*X182*$AB182)</f>
        <v>24580</v>
      </c>
      <c r="AD182" s="10">
        <f>INT(VLOOKUP($V182,映射表!$B:$C,2,FALSE)*VLOOKUP($U182,怪物属性偏向!$F:$J,4,FALSE)/100*Y182*$AB182)</f>
        <v>22346</v>
      </c>
      <c r="AE182" s="10">
        <f>INT(VLOOKUP($V182,映射表!$B:$C,2,FALSE)*VLOOKUP($U182,怪物属性偏向!$F:$J,5,FALSE)/100*Z182*AB182)</f>
        <v>31780</v>
      </c>
      <c r="AF182" s="10">
        <f>INT(VLOOKUP($V182,映射表!$B:$D,3,FALSE)*AA182)</f>
        <v>0</v>
      </c>
      <c r="AG182">
        <v>4</v>
      </c>
    </row>
    <row r="183" spans="1:33" x14ac:dyDescent="0.15">
      <c r="A183">
        <f t="shared" si="152"/>
        <v>1000040</v>
      </c>
      <c r="B183">
        <f t="shared" si="153"/>
        <v>1000180</v>
      </c>
      <c r="C183">
        <f t="shared" si="154"/>
        <v>1000180</v>
      </c>
      <c r="D183" t="str">
        <f t="shared" si="155"/>
        <v>1000040s8</v>
      </c>
      <c r="E183" t="str">
        <f t="shared" si="156"/>
        <v>1000181:48:1</v>
      </c>
      <c r="F183">
        <f t="shared" si="157"/>
        <v>181</v>
      </c>
      <c r="G183">
        <f t="shared" si="158"/>
        <v>1000181</v>
      </c>
      <c r="H183">
        <f t="shared" si="159"/>
        <v>181</v>
      </c>
      <c r="I183" t="str">
        <f>VLOOKUP(U183,怪物属性偏向!F:G,2,FALSE)</f>
        <v>毒蘑菇</v>
      </c>
      <c r="J183">
        <f t="shared" si="160"/>
        <v>48</v>
      </c>
      <c r="K183">
        <f t="shared" si="161"/>
        <v>24580</v>
      </c>
      <c r="L183">
        <f t="shared" si="162"/>
        <v>22346</v>
      </c>
      <c r="M183">
        <f t="shared" si="163"/>
        <v>31780</v>
      </c>
      <c r="N183">
        <f t="shared" si="164"/>
        <v>0</v>
      </c>
      <c r="O183">
        <f t="shared" si="165"/>
        <v>1000181</v>
      </c>
      <c r="P183" t="str">
        <f t="shared" si="166"/>
        <v>毒蘑菇</v>
      </c>
      <c r="R183">
        <v>181</v>
      </c>
      <c r="S183">
        <v>40</v>
      </c>
      <c r="T183">
        <v>8</v>
      </c>
      <c r="U183" t="s">
        <v>309</v>
      </c>
      <c r="V183">
        <f>VLOOKUP(S183,映射表!T:U,2,FALSE)</f>
        <v>48</v>
      </c>
      <c r="W183" s="30">
        <v>0</v>
      </c>
      <c r="X183" s="5">
        <v>0.6</v>
      </c>
      <c r="Y183" s="5">
        <v>0.6</v>
      </c>
      <c r="Z183" s="5">
        <v>0.6</v>
      </c>
      <c r="AA183" s="5">
        <v>0</v>
      </c>
      <c r="AB183" s="5">
        <v>1</v>
      </c>
      <c r="AC183" s="10">
        <f>INT(VLOOKUP($V183,映射表!$B:$C,2,FALSE)*VLOOKUP($U183,怪物属性偏向!$F:$J,3,FALSE)/100*X183*$AB183)</f>
        <v>24580</v>
      </c>
      <c r="AD183" s="10">
        <f>INT(VLOOKUP($V183,映射表!$B:$C,2,FALSE)*VLOOKUP($U183,怪物属性偏向!$F:$J,4,FALSE)/100*Y183*$AB183)</f>
        <v>22346</v>
      </c>
      <c r="AE183" s="10">
        <f>INT(VLOOKUP($V183,映射表!$B:$C,2,FALSE)*VLOOKUP($U183,怪物属性偏向!$F:$J,5,FALSE)/100*Z183*AB183)</f>
        <v>31780</v>
      </c>
      <c r="AF183" s="10">
        <f>INT(VLOOKUP($V183,映射表!$B:$D,3,FALSE)*AA183)</f>
        <v>0</v>
      </c>
      <c r="AG183">
        <v>5</v>
      </c>
    </row>
    <row r="184" spans="1:33" x14ac:dyDescent="0.15">
      <c r="A184">
        <f t="shared" si="152"/>
        <v>1000041</v>
      </c>
      <c r="B184">
        <f t="shared" si="153"/>
        <v>1000184</v>
      </c>
      <c r="C184" t="str">
        <f t="shared" si="154"/>
        <v/>
      </c>
      <c r="D184" t="str">
        <f t="shared" si="155"/>
        <v>1000041s1</v>
      </c>
      <c r="E184" t="str">
        <f t="shared" si="156"/>
        <v>1000182:48:1</v>
      </c>
      <c r="F184">
        <f t="shared" si="157"/>
        <v>182</v>
      </c>
      <c r="G184">
        <f t="shared" si="158"/>
        <v>1000182</v>
      </c>
      <c r="H184">
        <f t="shared" si="159"/>
        <v>182</v>
      </c>
      <c r="I184" t="str">
        <f>VLOOKUP(U184,怪物属性偏向!F:G,2,FALSE)</f>
        <v>甲虫精</v>
      </c>
      <c r="J184">
        <f t="shared" si="160"/>
        <v>48</v>
      </c>
      <c r="K184">
        <f t="shared" si="161"/>
        <v>18994</v>
      </c>
      <c r="L184">
        <f t="shared" si="162"/>
        <v>22346</v>
      </c>
      <c r="M184">
        <f t="shared" si="163"/>
        <v>44004</v>
      </c>
      <c r="N184">
        <f t="shared" si="164"/>
        <v>0</v>
      </c>
      <c r="O184">
        <f t="shared" si="165"/>
        <v>1000182</v>
      </c>
      <c r="P184" t="str">
        <f t="shared" si="166"/>
        <v>甲虫精</v>
      </c>
      <c r="R184">
        <v>182</v>
      </c>
      <c r="S184">
        <v>41</v>
      </c>
      <c r="T184">
        <v>1</v>
      </c>
      <c r="U184" t="s">
        <v>307</v>
      </c>
      <c r="V184">
        <f>VLOOKUP(S184,映射表!T:U,2,FALSE)</f>
        <v>48</v>
      </c>
      <c r="W184" s="30">
        <v>0</v>
      </c>
      <c r="X184" s="5">
        <v>0.6</v>
      </c>
      <c r="Y184" s="5">
        <v>0.6</v>
      </c>
      <c r="Z184" s="5">
        <v>0.6</v>
      </c>
      <c r="AA184" s="5">
        <v>0</v>
      </c>
      <c r="AB184" s="5">
        <v>1</v>
      </c>
      <c r="AC184" s="10">
        <f>INT(VLOOKUP($V184,映射表!$B:$C,2,FALSE)*VLOOKUP($U184,怪物属性偏向!$F:$J,3,FALSE)/100*X184*$AB184)</f>
        <v>18994</v>
      </c>
      <c r="AD184" s="10">
        <f>INT(VLOOKUP($V184,映射表!$B:$C,2,FALSE)*VLOOKUP($U184,怪物属性偏向!$F:$J,4,FALSE)/100*Y184*$AB184)</f>
        <v>22346</v>
      </c>
      <c r="AE184" s="10">
        <f>INT(VLOOKUP($V184,映射表!$B:$C,2,FALSE)*VLOOKUP($U184,怪物属性偏向!$F:$J,5,FALSE)/100*Z184*AB184)</f>
        <v>44004</v>
      </c>
      <c r="AF184" s="10">
        <f>INT(VLOOKUP($V184,映射表!$B:$D,3,FALSE)*AA184)</f>
        <v>0</v>
      </c>
      <c r="AG184">
        <v>1</v>
      </c>
    </row>
    <row r="185" spans="1:33" x14ac:dyDescent="0.15">
      <c r="A185">
        <f t="shared" si="152"/>
        <v>1000041</v>
      </c>
      <c r="B185">
        <f t="shared" si="153"/>
        <v>1000184</v>
      </c>
      <c r="C185" t="str">
        <f t="shared" si="154"/>
        <v/>
      </c>
      <c r="D185" t="str">
        <f t="shared" si="155"/>
        <v>1000041s2</v>
      </c>
      <c r="E185" t="str">
        <f t="shared" si="156"/>
        <v>1000183:48:1</v>
      </c>
      <c r="F185">
        <f t="shared" si="157"/>
        <v>183</v>
      </c>
      <c r="G185">
        <f t="shared" si="158"/>
        <v>1000183</v>
      </c>
      <c r="H185">
        <f t="shared" si="159"/>
        <v>183</v>
      </c>
      <c r="I185" t="str">
        <f>VLOOKUP(U185,怪物属性偏向!F:G,2,FALSE)</f>
        <v>树妖</v>
      </c>
      <c r="J185">
        <f t="shared" si="160"/>
        <v>48</v>
      </c>
      <c r="K185">
        <f t="shared" si="161"/>
        <v>17876</v>
      </c>
      <c r="L185">
        <f t="shared" si="162"/>
        <v>22346</v>
      </c>
      <c r="M185">
        <f t="shared" si="163"/>
        <v>47671</v>
      </c>
      <c r="N185">
        <f t="shared" si="164"/>
        <v>0</v>
      </c>
      <c r="O185">
        <f t="shared" si="165"/>
        <v>1000183</v>
      </c>
      <c r="P185" t="str">
        <f t="shared" si="166"/>
        <v>树妖</v>
      </c>
      <c r="R185">
        <v>183</v>
      </c>
      <c r="S185">
        <v>41</v>
      </c>
      <c r="T185">
        <v>2</v>
      </c>
      <c r="U185" t="s">
        <v>227</v>
      </c>
      <c r="V185">
        <f>VLOOKUP(S185,映射表!T:U,2,FALSE)</f>
        <v>48</v>
      </c>
      <c r="W185" s="30">
        <v>0</v>
      </c>
      <c r="X185" s="5">
        <v>0.6</v>
      </c>
      <c r="Y185" s="5">
        <v>0.6</v>
      </c>
      <c r="Z185" s="5">
        <v>0.6</v>
      </c>
      <c r="AA185" s="5">
        <v>0</v>
      </c>
      <c r="AB185" s="5">
        <v>1</v>
      </c>
      <c r="AC185" s="10">
        <f>INT(VLOOKUP($V185,映射表!$B:$C,2,FALSE)*VLOOKUP($U185,怪物属性偏向!$F:$J,3,FALSE)/100*X185*$AB185)</f>
        <v>17876</v>
      </c>
      <c r="AD185" s="10">
        <f>INT(VLOOKUP($V185,映射表!$B:$C,2,FALSE)*VLOOKUP($U185,怪物属性偏向!$F:$J,4,FALSE)/100*Y185*$AB185)</f>
        <v>22346</v>
      </c>
      <c r="AE185" s="10">
        <f>INT(VLOOKUP($V185,映射表!$B:$C,2,FALSE)*VLOOKUP($U185,怪物属性偏向!$F:$J,5,FALSE)/100*Z185*AB185)</f>
        <v>47671</v>
      </c>
      <c r="AF185" s="10">
        <f>INT(VLOOKUP($V185,映射表!$B:$D,3,FALSE)*AA185)</f>
        <v>0</v>
      </c>
      <c r="AG185">
        <v>2</v>
      </c>
    </row>
    <row r="186" spans="1:33" x14ac:dyDescent="0.15">
      <c r="A186">
        <f t="shared" si="152"/>
        <v>1000041</v>
      </c>
      <c r="B186">
        <f t="shared" si="153"/>
        <v>1000184</v>
      </c>
      <c r="C186">
        <f t="shared" si="154"/>
        <v>1000184</v>
      </c>
      <c r="D186" t="str">
        <f t="shared" si="155"/>
        <v>1000041s3</v>
      </c>
      <c r="E186" t="str">
        <f t="shared" si="156"/>
        <v>1000184:48:1</v>
      </c>
      <c r="F186">
        <f t="shared" si="157"/>
        <v>184</v>
      </c>
      <c r="G186">
        <f t="shared" si="158"/>
        <v>1000184</v>
      </c>
      <c r="H186">
        <f t="shared" si="159"/>
        <v>184</v>
      </c>
      <c r="I186" t="str">
        <f>VLOOKUP(U186,怪物属性偏向!F:G,2,FALSE)</f>
        <v>小蘑菇</v>
      </c>
      <c r="J186">
        <f t="shared" si="160"/>
        <v>48</v>
      </c>
      <c r="K186">
        <f t="shared" si="161"/>
        <v>22346</v>
      </c>
      <c r="L186">
        <f t="shared" si="162"/>
        <v>22346</v>
      </c>
      <c r="M186">
        <f t="shared" si="163"/>
        <v>35753</v>
      </c>
      <c r="N186">
        <f t="shared" si="164"/>
        <v>0</v>
      </c>
      <c r="O186">
        <f t="shared" si="165"/>
        <v>1000184</v>
      </c>
      <c r="P186" t="str">
        <f t="shared" si="166"/>
        <v>小蘑菇</v>
      </c>
      <c r="R186">
        <v>184</v>
      </c>
      <c r="S186">
        <v>41</v>
      </c>
      <c r="T186">
        <v>3</v>
      </c>
      <c r="U186" t="s">
        <v>222</v>
      </c>
      <c r="V186">
        <f>VLOOKUP(S186,映射表!T:U,2,FALSE)</f>
        <v>48</v>
      </c>
      <c r="W186" s="30">
        <v>1</v>
      </c>
      <c r="X186" s="5">
        <v>0.6</v>
      </c>
      <c r="Y186" s="5">
        <v>0.6</v>
      </c>
      <c r="Z186" s="5">
        <v>0.6</v>
      </c>
      <c r="AA186" s="5">
        <v>0</v>
      </c>
      <c r="AB186" s="5">
        <v>1</v>
      </c>
      <c r="AC186" s="10">
        <f>INT(VLOOKUP($V186,映射表!$B:$C,2,FALSE)*VLOOKUP($U186,怪物属性偏向!$F:$J,3,FALSE)/100*X186*$AB186)</f>
        <v>22346</v>
      </c>
      <c r="AD186" s="10">
        <f>INT(VLOOKUP($V186,映射表!$B:$C,2,FALSE)*VLOOKUP($U186,怪物属性偏向!$F:$J,4,FALSE)/100*Y186*$AB186)</f>
        <v>22346</v>
      </c>
      <c r="AE186" s="10">
        <f>INT(VLOOKUP($V186,映射表!$B:$C,2,FALSE)*VLOOKUP($U186,怪物属性偏向!$F:$J,5,FALSE)/100*Z186*AB186)</f>
        <v>35753</v>
      </c>
      <c r="AF186" s="10">
        <f>INT(VLOOKUP($V186,映射表!$B:$D,3,FALSE)*AA186)</f>
        <v>0</v>
      </c>
      <c r="AG186">
        <v>3</v>
      </c>
    </row>
    <row r="187" spans="1:33" x14ac:dyDescent="0.15">
      <c r="A187">
        <f t="shared" si="152"/>
        <v>1000041</v>
      </c>
      <c r="B187">
        <f t="shared" si="153"/>
        <v>1000184</v>
      </c>
      <c r="C187">
        <f t="shared" si="154"/>
        <v>1000184</v>
      </c>
      <c r="D187" t="str">
        <f t="shared" si="155"/>
        <v>1000041s5</v>
      </c>
      <c r="E187" t="str">
        <f t="shared" si="156"/>
        <v>1000185:48:1</v>
      </c>
      <c r="F187">
        <f t="shared" si="157"/>
        <v>185</v>
      </c>
      <c r="G187">
        <f t="shared" si="158"/>
        <v>1000185</v>
      </c>
      <c r="H187">
        <f t="shared" si="159"/>
        <v>185</v>
      </c>
      <c r="I187" t="str">
        <f>VLOOKUP(U187,怪物属性偏向!F:G,2,FALSE)</f>
        <v>树妖</v>
      </c>
      <c r="J187">
        <f t="shared" si="160"/>
        <v>48</v>
      </c>
      <c r="K187">
        <f t="shared" si="161"/>
        <v>17876</v>
      </c>
      <c r="L187">
        <f t="shared" si="162"/>
        <v>22346</v>
      </c>
      <c r="M187">
        <f t="shared" si="163"/>
        <v>47671</v>
      </c>
      <c r="N187">
        <f t="shared" si="164"/>
        <v>0</v>
      </c>
      <c r="O187">
        <f t="shared" si="165"/>
        <v>1000185</v>
      </c>
      <c r="P187" t="str">
        <f t="shared" si="166"/>
        <v>树妖</v>
      </c>
      <c r="R187">
        <v>185</v>
      </c>
      <c r="S187">
        <v>41</v>
      </c>
      <c r="T187">
        <v>5</v>
      </c>
      <c r="U187" t="s">
        <v>227</v>
      </c>
      <c r="V187">
        <f>VLOOKUP(S187,映射表!T:U,2,FALSE)</f>
        <v>48</v>
      </c>
      <c r="W187" s="30">
        <v>0</v>
      </c>
      <c r="X187" s="5">
        <v>0.6</v>
      </c>
      <c r="Y187" s="5">
        <v>0.6</v>
      </c>
      <c r="Z187" s="5">
        <v>0.6</v>
      </c>
      <c r="AA187" s="5">
        <v>0</v>
      </c>
      <c r="AB187" s="5">
        <v>1</v>
      </c>
      <c r="AC187" s="10">
        <f>INT(VLOOKUP($V187,映射表!$B:$C,2,FALSE)*VLOOKUP($U187,怪物属性偏向!$F:$J,3,FALSE)/100*X187*$AB187)</f>
        <v>17876</v>
      </c>
      <c r="AD187" s="10">
        <f>INT(VLOOKUP($V187,映射表!$B:$C,2,FALSE)*VLOOKUP($U187,怪物属性偏向!$F:$J,4,FALSE)/100*Y187*$AB187)</f>
        <v>22346</v>
      </c>
      <c r="AE187" s="10">
        <f>INT(VLOOKUP($V187,映射表!$B:$C,2,FALSE)*VLOOKUP($U187,怪物属性偏向!$F:$J,5,FALSE)/100*Z187*AB187)</f>
        <v>47671</v>
      </c>
      <c r="AF187" s="10">
        <f>INT(VLOOKUP($V187,映射表!$B:$D,3,FALSE)*AA187)</f>
        <v>0</v>
      </c>
      <c r="AG187">
        <v>4</v>
      </c>
    </row>
    <row r="188" spans="1:33" x14ac:dyDescent="0.15">
      <c r="A188">
        <f t="shared" si="152"/>
        <v>1000041</v>
      </c>
      <c r="B188">
        <f t="shared" si="153"/>
        <v>1000184</v>
      </c>
      <c r="C188">
        <f t="shared" si="154"/>
        <v>1000184</v>
      </c>
      <c r="D188" t="str">
        <f t="shared" si="155"/>
        <v>1000041s8</v>
      </c>
      <c r="E188" t="str">
        <f t="shared" si="156"/>
        <v>1000186:48:1</v>
      </c>
      <c r="F188">
        <f t="shared" si="157"/>
        <v>186</v>
      </c>
      <c r="G188">
        <f t="shared" si="158"/>
        <v>1000186</v>
      </c>
      <c r="H188">
        <f t="shared" si="159"/>
        <v>186</v>
      </c>
      <c r="I188" t="str">
        <f>VLOOKUP(U188,怪物属性偏向!F:G,2,FALSE)</f>
        <v>小花精</v>
      </c>
      <c r="J188">
        <f t="shared" si="160"/>
        <v>48</v>
      </c>
      <c r="K188">
        <f t="shared" si="161"/>
        <v>22346</v>
      </c>
      <c r="L188">
        <f t="shared" si="162"/>
        <v>22346</v>
      </c>
      <c r="M188">
        <f t="shared" si="163"/>
        <v>35753</v>
      </c>
      <c r="N188">
        <f t="shared" si="164"/>
        <v>0</v>
      </c>
      <c r="O188">
        <f t="shared" si="165"/>
        <v>1000186</v>
      </c>
      <c r="P188" t="str">
        <f t="shared" si="166"/>
        <v>小花精</v>
      </c>
      <c r="R188">
        <v>186</v>
      </c>
      <c r="S188">
        <v>41</v>
      </c>
      <c r="T188">
        <v>8</v>
      </c>
      <c r="U188" t="s">
        <v>226</v>
      </c>
      <c r="V188">
        <f>VLOOKUP(S188,映射表!T:U,2,FALSE)</f>
        <v>48</v>
      </c>
      <c r="W188" s="30">
        <v>0</v>
      </c>
      <c r="X188" s="5">
        <v>0.6</v>
      </c>
      <c r="Y188" s="5">
        <v>0.6</v>
      </c>
      <c r="Z188" s="5">
        <v>0.6</v>
      </c>
      <c r="AA188" s="5">
        <v>0</v>
      </c>
      <c r="AB188" s="5">
        <v>1</v>
      </c>
      <c r="AC188" s="10">
        <f>INT(VLOOKUP($V188,映射表!$B:$C,2,FALSE)*VLOOKUP($U188,怪物属性偏向!$F:$J,3,FALSE)/100*X188*$AB188)</f>
        <v>22346</v>
      </c>
      <c r="AD188" s="10">
        <f>INT(VLOOKUP($V188,映射表!$B:$C,2,FALSE)*VLOOKUP($U188,怪物属性偏向!$F:$J,4,FALSE)/100*Y188*$AB188)</f>
        <v>22346</v>
      </c>
      <c r="AE188" s="10">
        <f>INT(VLOOKUP($V188,映射表!$B:$C,2,FALSE)*VLOOKUP($U188,怪物属性偏向!$F:$J,5,FALSE)/100*Z188*AB188)</f>
        <v>35753</v>
      </c>
      <c r="AF188" s="10">
        <f>INT(VLOOKUP($V188,映射表!$B:$D,3,FALSE)*AA188)</f>
        <v>0</v>
      </c>
      <c r="AG188">
        <v>5</v>
      </c>
    </row>
    <row r="189" spans="1:33" x14ac:dyDescent="0.15">
      <c r="A189">
        <f t="shared" si="152"/>
        <v>1000042</v>
      </c>
      <c r="B189">
        <f t="shared" si="153"/>
        <v>1000191</v>
      </c>
      <c r="C189" t="str">
        <f t="shared" si="154"/>
        <v/>
      </c>
      <c r="D189" t="str">
        <f t="shared" si="155"/>
        <v>1000042s2</v>
      </c>
      <c r="E189" t="str">
        <f t="shared" si="156"/>
        <v>1000187:48:1</v>
      </c>
      <c r="F189">
        <f t="shared" si="157"/>
        <v>187</v>
      </c>
      <c r="G189">
        <f t="shared" si="158"/>
        <v>1000187</v>
      </c>
      <c r="H189">
        <f t="shared" si="159"/>
        <v>187</v>
      </c>
      <c r="I189" t="str">
        <f>VLOOKUP(U189,怪物属性偏向!F:G,2,FALSE)</f>
        <v>藤蔓怪</v>
      </c>
      <c r="J189">
        <f t="shared" si="160"/>
        <v>48</v>
      </c>
      <c r="K189">
        <f t="shared" si="161"/>
        <v>17876</v>
      </c>
      <c r="L189">
        <f t="shared" si="162"/>
        <v>26815</v>
      </c>
      <c r="M189">
        <f t="shared" si="163"/>
        <v>45287</v>
      </c>
      <c r="N189">
        <f t="shared" si="164"/>
        <v>0</v>
      </c>
      <c r="O189">
        <f t="shared" si="165"/>
        <v>1000187</v>
      </c>
      <c r="P189" t="str">
        <f t="shared" si="166"/>
        <v>藤蔓怪</v>
      </c>
      <c r="R189">
        <v>187</v>
      </c>
      <c r="S189">
        <v>42</v>
      </c>
      <c r="T189">
        <v>2</v>
      </c>
      <c r="U189" t="s">
        <v>320</v>
      </c>
      <c r="V189">
        <f>VLOOKUP(S189,映射表!T:U,2,FALSE)</f>
        <v>48</v>
      </c>
      <c r="W189" s="30">
        <v>0</v>
      </c>
      <c r="X189" s="5">
        <v>0.6</v>
      </c>
      <c r="Y189" s="5">
        <v>0.6</v>
      </c>
      <c r="Z189" s="5">
        <v>0.6</v>
      </c>
      <c r="AA189" s="5">
        <v>0</v>
      </c>
      <c r="AB189" s="5">
        <v>1</v>
      </c>
      <c r="AC189" s="10">
        <f>INT(VLOOKUP($V189,映射表!$B:$C,2,FALSE)*VLOOKUP($U189,怪物属性偏向!$F:$J,3,FALSE)/100*X189*$AB189)</f>
        <v>17876</v>
      </c>
      <c r="AD189" s="10">
        <f>INT(VLOOKUP($V189,映射表!$B:$C,2,FALSE)*VLOOKUP($U189,怪物属性偏向!$F:$J,4,FALSE)/100*Y189*$AB189)</f>
        <v>26815</v>
      </c>
      <c r="AE189" s="10">
        <f>INT(VLOOKUP($V189,映射表!$B:$C,2,FALSE)*VLOOKUP($U189,怪物属性偏向!$F:$J,5,FALSE)/100*Z189*AB189)</f>
        <v>45287</v>
      </c>
      <c r="AF189" s="10">
        <f>INT(VLOOKUP($V189,映射表!$B:$D,3,FALSE)*AA189)</f>
        <v>0</v>
      </c>
      <c r="AG189">
        <v>1</v>
      </c>
    </row>
    <row r="190" spans="1:33" x14ac:dyDescent="0.15">
      <c r="A190">
        <f t="shared" si="152"/>
        <v>1000042</v>
      </c>
      <c r="B190">
        <f t="shared" si="153"/>
        <v>1000191</v>
      </c>
      <c r="C190" t="str">
        <f t="shared" si="154"/>
        <v/>
      </c>
      <c r="D190" t="str">
        <f t="shared" si="155"/>
        <v>1000042s5</v>
      </c>
      <c r="E190" t="str">
        <f t="shared" si="156"/>
        <v>1000188:48:1</v>
      </c>
      <c r="F190">
        <f t="shared" si="157"/>
        <v>188</v>
      </c>
      <c r="G190">
        <f t="shared" si="158"/>
        <v>1000188</v>
      </c>
      <c r="H190">
        <f t="shared" si="159"/>
        <v>188</v>
      </c>
      <c r="I190" t="str">
        <f>VLOOKUP(U190,怪物属性偏向!F:G,2,FALSE)</f>
        <v>黄蜂怪</v>
      </c>
      <c r="J190">
        <f t="shared" si="160"/>
        <v>48</v>
      </c>
      <c r="K190">
        <f t="shared" si="161"/>
        <v>26815</v>
      </c>
      <c r="L190">
        <f t="shared" si="162"/>
        <v>22346</v>
      </c>
      <c r="M190">
        <f t="shared" si="163"/>
        <v>28602</v>
      </c>
      <c r="N190">
        <f t="shared" si="164"/>
        <v>0</v>
      </c>
      <c r="O190">
        <f t="shared" si="165"/>
        <v>1000188</v>
      </c>
      <c r="P190" t="str">
        <f t="shared" si="166"/>
        <v>黄蜂怪</v>
      </c>
      <c r="R190">
        <v>188</v>
      </c>
      <c r="S190">
        <v>42</v>
      </c>
      <c r="T190">
        <v>5</v>
      </c>
      <c r="U190" t="s">
        <v>310</v>
      </c>
      <c r="V190">
        <f>VLOOKUP(S190,映射表!T:U,2,FALSE)</f>
        <v>48</v>
      </c>
      <c r="W190" s="30">
        <v>0</v>
      </c>
      <c r="X190" s="5">
        <v>0.6</v>
      </c>
      <c r="Y190" s="5">
        <v>0.6</v>
      </c>
      <c r="Z190" s="5">
        <v>0.6</v>
      </c>
      <c r="AA190" s="5">
        <v>0</v>
      </c>
      <c r="AB190" s="5">
        <v>1</v>
      </c>
      <c r="AC190" s="10">
        <f>INT(VLOOKUP($V190,映射表!$B:$C,2,FALSE)*VLOOKUP($U190,怪物属性偏向!$F:$J,3,FALSE)/100*X190*$AB190)</f>
        <v>26815</v>
      </c>
      <c r="AD190" s="10">
        <f>INT(VLOOKUP($V190,映射表!$B:$C,2,FALSE)*VLOOKUP($U190,怪物属性偏向!$F:$J,4,FALSE)/100*Y190*$AB190)</f>
        <v>22346</v>
      </c>
      <c r="AE190" s="10">
        <f>INT(VLOOKUP($V190,映射表!$B:$C,2,FALSE)*VLOOKUP($U190,怪物属性偏向!$F:$J,5,FALSE)/100*Z190*AB190)</f>
        <v>28602</v>
      </c>
      <c r="AF190" s="10">
        <f>INT(VLOOKUP($V190,映射表!$B:$D,3,FALSE)*AA190)</f>
        <v>0</v>
      </c>
      <c r="AG190">
        <v>2</v>
      </c>
    </row>
    <row r="191" spans="1:33" x14ac:dyDescent="0.15">
      <c r="A191">
        <f t="shared" si="152"/>
        <v>1000042</v>
      </c>
      <c r="B191">
        <f t="shared" si="153"/>
        <v>1000191</v>
      </c>
      <c r="C191" t="str">
        <f t="shared" si="154"/>
        <v/>
      </c>
      <c r="D191" t="str">
        <f t="shared" si="155"/>
        <v>1000042s7</v>
      </c>
      <c r="E191" t="str">
        <f t="shared" si="156"/>
        <v>1000189:48:1</v>
      </c>
      <c r="F191">
        <f t="shared" si="157"/>
        <v>189</v>
      </c>
      <c r="G191">
        <f t="shared" si="158"/>
        <v>1000189</v>
      </c>
      <c r="H191">
        <f t="shared" si="159"/>
        <v>189</v>
      </c>
      <c r="I191" t="str">
        <f>VLOOKUP(U191,怪物属性偏向!F:G,2,FALSE)</f>
        <v>毒蘑菇</v>
      </c>
      <c r="J191">
        <f t="shared" si="160"/>
        <v>48</v>
      </c>
      <c r="K191">
        <f t="shared" si="161"/>
        <v>24580</v>
      </c>
      <c r="L191">
        <f t="shared" si="162"/>
        <v>22346</v>
      </c>
      <c r="M191">
        <f t="shared" si="163"/>
        <v>31780</v>
      </c>
      <c r="N191">
        <f t="shared" si="164"/>
        <v>0</v>
      </c>
      <c r="O191">
        <f t="shared" si="165"/>
        <v>1000189</v>
      </c>
      <c r="P191" t="str">
        <f t="shared" si="166"/>
        <v>毒蘑菇</v>
      </c>
      <c r="R191">
        <v>189</v>
      </c>
      <c r="S191">
        <v>42</v>
      </c>
      <c r="T191">
        <v>7</v>
      </c>
      <c r="U191" t="s">
        <v>309</v>
      </c>
      <c r="V191">
        <f>VLOOKUP(S191,映射表!T:U,2,FALSE)</f>
        <v>48</v>
      </c>
      <c r="W191" s="30">
        <v>0</v>
      </c>
      <c r="X191" s="5">
        <v>0.6</v>
      </c>
      <c r="Y191" s="5">
        <v>0.6</v>
      </c>
      <c r="Z191" s="5">
        <v>0.6</v>
      </c>
      <c r="AA191" s="5">
        <v>0</v>
      </c>
      <c r="AB191" s="5">
        <v>1</v>
      </c>
      <c r="AC191" s="10">
        <f>INT(VLOOKUP($V191,映射表!$B:$C,2,FALSE)*VLOOKUP($U191,怪物属性偏向!$F:$J,3,FALSE)/100*X191*$AB191)</f>
        <v>24580</v>
      </c>
      <c r="AD191" s="10">
        <f>INT(VLOOKUP($V191,映射表!$B:$C,2,FALSE)*VLOOKUP($U191,怪物属性偏向!$F:$J,4,FALSE)/100*Y191*$AB191)</f>
        <v>22346</v>
      </c>
      <c r="AE191" s="10">
        <f>INT(VLOOKUP($V191,映射表!$B:$C,2,FALSE)*VLOOKUP($U191,怪物属性偏向!$F:$J,5,FALSE)/100*Z191*AB191)</f>
        <v>31780</v>
      </c>
      <c r="AF191" s="10">
        <f>INT(VLOOKUP($V191,映射表!$B:$D,3,FALSE)*AA191)</f>
        <v>0</v>
      </c>
      <c r="AG191">
        <v>3</v>
      </c>
    </row>
    <row r="192" spans="1:33" x14ac:dyDescent="0.15">
      <c r="A192">
        <f t="shared" si="152"/>
        <v>1000042</v>
      </c>
      <c r="B192">
        <f t="shared" si="153"/>
        <v>1000191</v>
      </c>
      <c r="C192" t="str">
        <f t="shared" si="154"/>
        <v/>
      </c>
      <c r="D192" t="str">
        <f t="shared" si="155"/>
        <v>1000042s8</v>
      </c>
      <c r="E192" t="str">
        <f t="shared" si="156"/>
        <v>1000190:48:1</v>
      </c>
      <c r="F192">
        <f t="shared" si="157"/>
        <v>190</v>
      </c>
      <c r="G192">
        <f t="shared" si="158"/>
        <v>1000190</v>
      </c>
      <c r="H192">
        <f t="shared" si="159"/>
        <v>190</v>
      </c>
      <c r="I192" t="str">
        <f>VLOOKUP(U192,怪物属性偏向!F:G,2,FALSE)</f>
        <v>毒蘑菇</v>
      </c>
      <c r="J192">
        <f t="shared" si="160"/>
        <v>48</v>
      </c>
      <c r="K192">
        <f t="shared" si="161"/>
        <v>24580</v>
      </c>
      <c r="L192">
        <f t="shared" si="162"/>
        <v>22346</v>
      </c>
      <c r="M192">
        <f t="shared" si="163"/>
        <v>31780</v>
      </c>
      <c r="N192">
        <f t="shared" si="164"/>
        <v>0</v>
      </c>
      <c r="O192">
        <f t="shared" si="165"/>
        <v>1000190</v>
      </c>
      <c r="P192" t="str">
        <f t="shared" si="166"/>
        <v>毒蘑菇</v>
      </c>
      <c r="R192">
        <v>190</v>
      </c>
      <c r="S192">
        <v>42</v>
      </c>
      <c r="T192">
        <v>8</v>
      </c>
      <c r="U192" t="s">
        <v>309</v>
      </c>
      <c r="V192">
        <f>VLOOKUP(S192,映射表!T:U,2,FALSE)</f>
        <v>48</v>
      </c>
      <c r="W192" s="30">
        <v>0</v>
      </c>
      <c r="X192" s="5">
        <v>0.6</v>
      </c>
      <c r="Y192" s="5">
        <v>0.6</v>
      </c>
      <c r="Z192" s="5">
        <v>0.6</v>
      </c>
      <c r="AA192" s="5">
        <v>0</v>
      </c>
      <c r="AB192" s="5">
        <v>1</v>
      </c>
      <c r="AC192" s="10">
        <f>INT(VLOOKUP($V192,映射表!$B:$C,2,FALSE)*VLOOKUP($U192,怪物属性偏向!$F:$J,3,FALSE)/100*X192*$AB192)</f>
        <v>24580</v>
      </c>
      <c r="AD192" s="10">
        <f>INT(VLOOKUP($V192,映射表!$B:$C,2,FALSE)*VLOOKUP($U192,怪物属性偏向!$F:$J,4,FALSE)/100*Y192*$AB192)</f>
        <v>22346</v>
      </c>
      <c r="AE192" s="10">
        <f>INT(VLOOKUP($V192,映射表!$B:$C,2,FALSE)*VLOOKUP($U192,怪物属性偏向!$F:$J,5,FALSE)/100*Z192*AB192)</f>
        <v>31780</v>
      </c>
      <c r="AF192" s="10">
        <f>INT(VLOOKUP($V192,映射表!$B:$D,3,FALSE)*AA192)</f>
        <v>0</v>
      </c>
      <c r="AG192">
        <v>4</v>
      </c>
    </row>
    <row r="193" spans="1:33" x14ac:dyDescent="0.15">
      <c r="A193">
        <f t="shared" si="152"/>
        <v>1000042</v>
      </c>
      <c r="B193">
        <f t="shared" si="153"/>
        <v>1000191</v>
      </c>
      <c r="C193">
        <f t="shared" si="154"/>
        <v>1000191</v>
      </c>
      <c r="D193" t="str">
        <f t="shared" si="155"/>
        <v>1000042s9</v>
      </c>
      <c r="E193" t="str">
        <f t="shared" si="156"/>
        <v>1000191:48:1</v>
      </c>
      <c r="F193">
        <f t="shared" si="157"/>
        <v>191</v>
      </c>
      <c r="G193">
        <f t="shared" si="158"/>
        <v>1000191</v>
      </c>
      <c r="H193">
        <f t="shared" si="159"/>
        <v>191</v>
      </c>
      <c r="I193" t="str">
        <f>VLOOKUP(U193,怪物属性偏向!F:G,2,FALSE)</f>
        <v>黄蜂怪</v>
      </c>
      <c r="J193">
        <f t="shared" si="160"/>
        <v>48</v>
      </c>
      <c r="K193">
        <f t="shared" si="161"/>
        <v>26815</v>
      </c>
      <c r="L193">
        <f t="shared" si="162"/>
        <v>22346</v>
      </c>
      <c r="M193">
        <f t="shared" si="163"/>
        <v>28602</v>
      </c>
      <c r="N193">
        <f t="shared" si="164"/>
        <v>0</v>
      </c>
      <c r="O193">
        <f t="shared" si="165"/>
        <v>1000191</v>
      </c>
      <c r="P193" t="str">
        <f t="shared" si="166"/>
        <v>黄蜂怪</v>
      </c>
      <c r="R193">
        <v>191</v>
      </c>
      <c r="S193">
        <v>42</v>
      </c>
      <c r="T193">
        <v>9</v>
      </c>
      <c r="U193" t="s">
        <v>310</v>
      </c>
      <c r="V193">
        <f>VLOOKUP(S193,映射表!T:U,2,FALSE)</f>
        <v>48</v>
      </c>
      <c r="W193" s="30">
        <v>1</v>
      </c>
      <c r="X193" s="5">
        <v>0.6</v>
      </c>
      <c r="Y193" s="5">
        <v>0.6</v>
      </c>
      <c r="Z193" s="5">
        <v>0.6</v>
      </c>
      <c r="AA193" s="5">
        <v>0</v>
      </c>
      <c r="AB193" s="5">
        <v>1</v>
      </c>
      <c r="AC193" s="10">
        <f>INT(VLOOKUP($V193,映射表!$B:$C,2,FALSE)*VLOOKUP($U193,怪物属性偏向!$F:$J,3,FALSE)/100*X193*$AB193)</f>
        <v>26815</v>
      </c>
      <c r="AD193" s="10">
        <f>INT(VLOOKUP($V193,映射表!$B:$C,2,FALSE)*VLOOKUP($U193,怪物属性偏向!$F:$J,4,FALSE)/100*Y193*$AB193)</f>
        <v>22346</v>
      </c>
      <c r="AE193" s="10">
        <f>INT(VLOOKUP($V193,映射表!$B:$C,2,FALSE)*VLOOKUP($U193,怪物属性偏向!$F:$J,5,FALSE)/100*Z193*AB193)</f>
        <v>28602</v>
      </c>
      <c r="AF193" s="10">
        <f>INT(VLOOKUP($V193,映射表!$B:$D,3,FALSE)*AA193)</f>
        <v>0</v>
      </c>
      <c r="AG193">
        <v>5</v>
      </c>
    </row>
    <row r="194" spans="1:33" x14ac:dyDescent="0.15">
      <c r="A194">
        <f t="shared" si="152"/>
        <v>1000043</v>
      </c>
      <c r="B194">
        <f t="shared" si="153"/>
        <v>1000194</v>
      </c>
      <c r="C194" t="str">
        <f t="shared" si="154"/>
        <v/>
      </c>
      <c r="D194" t="str">
        <f t="shared" si="155"/>
        <v>1000043s1</v>
      </c>
      <c r="E194" t="str">
        <f t="shared" si="156"/>
        <v>1000192:48:1</v>
      </c>
      <c r="F194">
        <f t="shared" si="157"/>
        <v>192</v>
      </c>
      <c r="G194">
        <f t="shared" si="158"/>
        <v>1000192</v>
      </c>
      <c r="H194">
        <f t="shared" si="159"/>
        <v>192</v>
      </c>
      <c r="I194" t="str">
        <f>VLOOKUP(U194,怪物属性偏向!F:G,2,FALSE)</f>
        <v>甲虫精</v>
      </c>
      <c r="J194">
        <f t="shared" si="160"/>
        <v>48</v>
      </c>
      <c r="K194">
        <f t="shared" si="161"/>
        <v>18994</v>
      </c>
      <c r="L194">
        <f t="shared" si="162"/>
        <v>22346</v>
      </c>
      <c r="M194">
        <f t="shared" si="163"/>
        <v>44004</v>
      </c>
      <c r="N194">
        <f t="shared" si="164"/>
        <v>0</v>
      </c>
      <c r="O194">
        <f t="shared" si="165"/>
        <v>1000192</v>
      </c>
      <c r="P194" t="str">
        <f t="shared" si="166"/>
        <v>甲虫精</v>
      </c>
      <c r="R194">
        <v>192</v>
      </c>
      <c r="S194">
        <v>43</v>
      </c>
      <c r="T194">
        <v>1</v>
      </c>
      <c r="U194" t="s">
        <v>307</v>
      </c>
      <c r="V194">
        <f>VLOOKUP(S194,映射表!T:U,2,FALSE)</f>
        <v>48</v>
      </c>
      <c r="W194" s="30">
        <v>0</v>
      </c>
      <c r="X194" s="5">
        <v>0.6</v>
      </c>
      <c r="Y194" s="5">
        <v>0.6</v>
      </c>
      <c r="Z194" s="5">
        <v>0.6</v>
      </c>
      <c r="AA194" s="5">
        <v>0</v>
      </c>
      <c r="AB194" s="5">
        <v>1</v>
      </c>
      <c r="AC194" s="10">
        <f>INT(VLOOKUP($V194,映射表!$B:$C,2,FALSE)*VLOOKUP($U194,怪物属性偏向!$F:$J,3,FALSE)/100*X194*$AB194)</f>
        <v>18994</v>
      </c>
      <c r="AD194" s="10">
        <f>INT(VLOOKUP($V194,映射表!$B:$C,2,FALSE)*VLOOKUP($U194,怪物属性偏向!$F:$J,4,FALSE)/100*Y194*$AB194)</f>
        <v>22346</v>
      </c>
      <c r="AE194" s="10">
        <f>INT(VLOOKUP($V194,映射表!$B:$C,2,FALSE)*VLOOKUP($U194,怪物属性偏向!$F:$J,5,FALSE)/100*Z194*AB194)</f>
        <v>44004</v>
      </c>
      <c r="AF194" s="10">
        <f>INT(VLOOKUP($V194,映射表!$B:$D,3,FALSE)*AA194)</f>
        <v>0</v>
      </c>
      <c r="AG194">
        <v>1</v>
      </c>
    </row>
    <row r="195" spans="1:33" x14ac:dyDescent="0.15">
      <c r="A195">
        <f t="shared" ref="A195:A258" si="167">1000000+S195</f>
        <v>1000043</v>
      </c>
      <c r="B195">
        <f t="shared" ref="B195:B258" si="168">IF(C195="",B196,C195)</f>
        <v>1000194</v>
      </c>
      <c r="C195" t="str">
        <f t="shared" ref="C195:C258" si="169">IF(W195=1,G195,IF(A195=A194,C194,""))</f>
        <v/>
      </c>
      <c r="D195" t="str">
        <f t="shared" ref="D195:D258" si="170">A195&amp;"s"&amp;T195</f>
        <v>1000043s2</v>
      </c>
      <c r="E195" t="str">
        <f t="shared" ref="E195:E258" si="171">G195&amp;":"&amp;V195&amp;":"&amp;"1"</f>
        <v>1000193:48:1</v>
      </c>
      <c r="F195">
        <f t="shared" ref="F195:F258" si="172">H195</f>
        <v>193</v>
      </c>
      <c r="G195">
        <f t="shared" ref="G195:G258" si="173">1000000+F195</f>
        <v>1000193</v>
      </c>
      <c r="H195">
        <f t="shared" ref="H195:H258" si="174">R195</f>
        <v>193</v>
      </c>
      <c r="I195" t="str">
        <f>VLOOKUP(U195,怪物属性偏向!F:G,2,FALSE)</f>
        <v>藤蔓怪</v>
      </c>
      <c r="J195">
        <f t="shared" ref="J195:J258" si="175">V195</f>
        <v>48</v>
      </c>
      <c r="K195">
        <f t="shared" ref="K195:K258" si="176">AC195</f>
        <v>17876</v>
      </c>
      <c r="L195">
        <f t="shared" ref="L195:L258" si="177">AD195</f>
        <v>26815</v>
      </c>
      <c r="M195">
        <f t="shared" ref="M195:M258" si="178">AE195</f>
        <v>45287</v>
      </c>
      <c r="N195">
        <f t="shared" ref="N195:N258" si="179">AF195</f>
        <v>0</v>
      </c>
      <c r="O195">
        <f t="shared" ref="O195:O258" si="180">G195</f>
        <v>1000193</v>
      </c>
      <c r="P195" t="str">
        <f t="shared" ref="P195:P258" si="181">U195</f>
        <v>藤蔓怪</v>
      </c>
      <c r="R195">
        <v>193</v>
      </c>
      <c r="S195">
        <v>43</v>
      </c>
      <c r="T195">
        <v>2</v>
      </c>
      <c r="U195" t="s">
        <v>320</v>
      </c>
      <c r="V195">
        <f>VLOOKUP(S195,映射表!T:U,2,FALSE)</f>
        <v>48</v>
      </c>
      <c r="W195" s="30">
        <v>0</v>
      </c>
      <c r="X195" s="5">
        <v>0.6</v>
      </c>
      <c r="Y195" s="5">
        <v>0.6</v>
      </c>
      <c r="Z195" s="5">
        <v>0.6</v>
      </c>
      <c r="AA195" s="5">
        <v>0</v>
      </c>
      <c r="AB195" s="5">
        <v>1</v>
      </c>
      <c r="AC195" s="10">
        <f>INT(VLOOKUP($V195,映射表!$B:$C,2,FALSE)*VLOOKUP($U195,怪物属性偏向!$F:$J,3,FALSE)/100*X195*$AB195)</f>
        <v>17876</v>
      </c>
      <c r="AD195" s="10">
        <f>INT(VLOOKUP($V195,映射表!$B:$C,2,FALSE)*VLOOKUP($U195,怪物属性偏向!$F:$J,4,FALSE)/100*Y195*$AB195)</f>
        <v>26815</v>
      </c>
      <c r="AE195" s="10">
        <f>INT(VLOOKUP($V195,映射表!$B:$C,2,FALSE)*VLOOKUP($U195,怪物属性偏向!$F:$J,5,FALSE)/100*Z195*AB195)</f>
        <v>45287</v>
      </c>
      <c r="AF195" s="10">
        <f>INT(VLOOKUP($V195,映射表!$B:$D,3,FALSE)*AA195)</f>
        <v>0</v>
      </c>
      <c r="AG195">
        <v>2</v>
      </c>
    </row>
    <row r="196" spans="1:33" x14ac:dyDescent="0.15">
      <c r="A196">
        <f t="shared" si="167"/>
        <v>1000043</v>
      </c>
      <c r="B196">
        <f t="shared" si="168"/>
        <v>1000194</v>
      </c>
      <c r="C196">
        <f t="shared" si="169"/>
        <v>1000194</v>
      </c>
      <c r="D196" t="str">
        <f t="shared" si="170"/>
        <v>1000043s3</v>
      </c>
      <c r="E196" t="str">
        <f t="shared" si="171"/>
        <v>1000194:48:1</v>
      </c>
      <c r="F196">
        <f t="shared" si="172"/>
        <v>194</v>
      </c>
      <c r="G196">
        <f t="shared" si="173"/>
        <v>1000194</v>
      </c>
      <c r="H196">
        <f t="shared" si="174"/>
        <v>194</v>
      </c>
      <c r="I196" t="str">
        <f>VLOOKUP(U196,怪物属性偏向!F:G,2,FALSE)</f>
        <v>藤蔓怪</v>
      </c>
      <c r="J196">
        <f t="shared" si="175"/>
        <v>48</v>
      </c>
      <c r="K196">
        <f t="shared" si="176"/>
        <v>17876</v>
      </c>
      <c r="L196">
        <f t="shared" si="177"/>
        <v>26815</v>
      </c>
      <c r="M196">
        <f t="shared" si="178"/>
        <v>45287</v>
      </c>
      <c r="N196">
        <f t="shared" si="179"/>
        <v>0</v>
      </c>
      <c r="O196">
        <f t="shared" si="180"/>
        <v>1000194</v>
      </c>
      <c r="P196" t="str">
        <f t="shared" si="181"/>
        <v>藤蔓怪</v>
      </c>
      <c r="R196">
        <v>194</v>
      </c>
      <c r="S196">
        <v>43</v>
      </c>
      <c r="T196">
        <v>3</v>
      </c>
      <c r="U196" t="s">
        <v>320</v>
      </c>
      <c r="V196">
        <f>VLOOKUP(S196,映射表!T:U,2,FALSE)</f>
        <v>48</v>
      </c>
      <c r="W196" s="30">
        <v>1</v>
      </c>
      <c r="X196" s="5">
        <v>0.6</v>
      </c>
      <c r="Y196" s="5">
        <v>0.6</v>
      </c>
      <c r="Z196" s="5">
        <v>0.6</v>
      </c>
      <c r="AA196" s="5">
        <v>0</v>
      </c>
      <c r="AB196" s="5">
        <v>1</v>
      </c>
      <c r="AC196" s="10">
        <f>INT(VLOOKUP($V196,映射表!$B:$C,2,FALSE)*VLOOKUP($U196,怪物属性偏向!$F:$J,3,FALSE)/100*X196*$AB196)</f>
        <v>17876</v>
      </c>
      <c r="AD196" s="10">
        <f>INT(VLOOKUP($V196,映射表!$B:$C,2,FALSE)*VLOOKUP($U196,怪物属性偏向!$F:$J,4,FALSE)/100*Y196*$AB196)</f>
        <v>26815</v>
      </c>
      <c r="AE196" s="10">
        <f>INT(VLOOKUP($V196,映射表!$B:$C,2,FALSE)*VLOOKUP($U196,怪物属性偏向!$F:$J,5,FALSE)/100*Z196*AB196)</f>
        <v>45287</v>
      </c>
      <c r="AF196" s="10">
        <f>INT(VLOOKUP($V196,映射表!$B:$D,3,FALSE)*AA196)</f>
        <v>0</v>
      </c>
      <c r="AG196">
        <v>3</v>
      </c>
    </row>
    <row r="197" spans="1:33" x14ac:dyDescent="0.15">
      <c r="A197">
        <f t="shared" si="167"/>
        <v>1000043</v>
      </c>
      <c r="B197">
        <f t="shared" si="168"/>
        <v>1000194</v>
      </c>
      <c r="C197">
        <f t="shared" si="169"/>
        <v>1000194</v>
      </c>
      <c r="D197" t="str">
        <f t="shared" si="170"/>
        <v>1000043s5</v>
      </c>
      <c r="E197" t="str">
        <f t="shared" si="171"/>
        <v>1000195:48:1</v>
      </c>
      <c r="F197">
        <f t="shared" si="172"/>
        <v>195</v>
      </c>
      <c r="G197">
        <f t="shared" si="173"/>
        <v>1000195</v>
      </c>
      <c r="H197">
        <f t="shared" si="174"/>
        <v>195</v>
      </c>
      <c r="I197" t="str">
        <f>VLOOKUP(U197,怪物属性偏向!F:G,2,FALSE)</f>
        <v>毒蘑菇</v>
      </c>
      <c r="J197">
        <f t="shared" si="175"/>
        <v>48</v>
      </c>
      <c r="K197">
        <f t="shared" si="176"/>
        <v>24580</v>
      </c>
      <c r="L197">
        <f t="shared" si="177"/>
        <v>22346</v>
      </c>
      <c r="M197">
        <f t="shared" si="178"/>
        <v>31780</v>
      </c>
      <c r="N197">
        <f t="shared" si="179"/>
        <v>0</v>
      </c>
      <c r="O197">
        <f t="shared" si="180"/>
        <v>1000195</v>
      </c>
      <c r="P197" t="str">
        <f t="shared" si="181"/>
        <v>毒蘑菇</v>
      </c>
      <c r="R197">
        <v>195</v>
      </c>
      <c r="S197">
        <v>43</v>
      </c>
      <c r="T197">
        <v>5</v>
      </c>
      <c r="U197" t="s">
        <v>309</v>
      </c>
      <c r="V197">
        <f>VLOOKUP(S197,映射表!T:U,2,FALSE)</f>
        <v>48</v>
      </c>
      <c r="W197" s="30">
        <v>0</v>
      </c>
      <c r="X197" s="5">
        <v>0.6</v>
      </c>
      <c r="Y197" s="5">
        <v>0.6</v>
      </c>
      <c r="Z197" s="5">
        <v>0.6</v>
      </c>
      <c r="AA197" s="5">
        <v>0</v>
      </c>
      <c r="AB197" s="5">
        <v>1</v>
      </c>
      <c r="AC197" s="10">
        <f>INT(VLOOKUP($V197,映射表!$B:$C,2,FALSE)*VLOOKUP($U197,怪物属性偏向!$F:$J,3,FALSE)/100*X197*$AB197)</f>
        <v>24580</v>
      </c>
      <c r="AD197" s="10">
        <f>INT(VLOOKUP($V197,映射表!$B:$C,2,FALSE)*VLOOKUP($U197,怪物属性偏向!$F:$J,4,FALSE)/100*Y197*$AB197)</f>
        <v>22346</v>
      </c>
      <c r="AE197" s="10">
        <f>INT(VLOOKUP($V197,映射表!$B:$C,2,FALSE)*VLOOKUP($U197,怪物属性偏向!$F:$J,5,FALSE)/100*Z197*AB197)</f>
        <v>31780</v>
      </c>
      <c r="AF197" s="10">
        <f>INT(VLOOKUP($V197,映射表!$B:$D,3,FALSE)*AA197)</f>
        <v>0</v>
      </c>
      <c r="AG197">
        <v>4</v>
      </c>
    </row>
    <row r="198" spans="1:33" x14ac:dyDescent="0.15">
      <c r="A198">
        <f t="shared" si="167"/>
        <v>1000043</v>
      </c>
      <c r="B198">
        <f t="shared" si="168"/>
        <v>1000194</v>
      </c>
      <c r="C198">
        <f t="shared" si="169"/>
        <v>1000194</v>
      </c>
      <c r="D198" t="str">
        <f t="shared" si="170"/>
        <v>1000043s8</v>
      </c>
      <c r="E198" t="str">
        <f t="shared" si="171"/>
        <v>1000196:48:1</v>
      </c>
      <c r="F198">
        <f t="shared" si="172"/>
        <v>196</v>
      </c>
      <c r="G198">
        <f t="shared" si="173"/>
        <v>1000196</v>
      </c>
      <c r="H198">
        <f t="shared" si="174"/>
        <v>196</v>
      </c>
      <c r="I198" t="str">
        <f>VLOOKUP(U198,怪物属性偏向!F:G,2,FALSE)</f>
        <v>黄蜂怪</v>
      </c>
      <c r="J198">
        <f t="shared" si="175"/>
        <v>48</v>
      </c>
      <c r="K198">
        <f t="shared" si="176"/>
        <v>26815</v>
      </c>
      <c r="L198">
        <f t="shared" si="177"/>
        <v>22346</v>
      </c>
      <c r="M198">
        <f t="shared" si="178"/>
        <v>28602</v>
      </c>
      <c r="N198">
        <f t="shared" si="179"/>
        <v>0</v>
      </c>
      <c r="O198">
        <f t="shared" si="180"/>
        <v>1000196</v>
      </c>
      <c r="P198" t="str">
        <f t="shared" si="181"/>
        <v>黄蜂怪</v>
      </c>
      <c r="R198">
        <v>196</v>
      </c>
      <c r="S198">
        <v>43</v>
      </c>
      <c r="T198">
        <v>8</v>
      </c>
      <c r="U198" t="s">
        <v>310</v>
      </c>
      <c r="V198">
        <f>VLOOKUP(S198,映射表!T:U,2,FALSE)</f>
        <v>48</v>
      </c>
      <c r="W198" s="30">
        <v>0</v>
      </c>
      <c r="X198" s="5">
        <v>0.6</v>
      </c>
      <c r="Y198" s="5">
        <v>0.6</v>
      </c>
      <c r="Z198" s="5">
        <v>0.6</v>
      </c>
      <c r="AA198" s="5">
        <v>0</v>
      </c>
      <c r="AB198" s="5">
        <v>1</v>
      </c>
      <c r="AC198" s="10">
        <f>INT(VLOOKUP($V198,映射表!$B:$C,2,FALSE)*VLOOKUP($U198,怪物属性偏向!$F:$J,3,FALSE)/100*X198*$AB198)</f>
        <v>26815</v>
      </c>
      <c r="AD198" s="10">
        <f>INT(VLOOKUP($V198,映射表!$B:$C,2,FALSE)*VLOOKUP($U198,怪物属性偏向!$F:$J,4,FALSE)/100*Y198*$AB198)</f>
        <v>22346</v>
      </c>
      <c r="AE198" s="10">
        <f>INT(VLOOKUP($V198,映射表!$B:$C,2,FALSE)*VLOOKUP($U198,怪物属性偏向!$F:$J,5,FALSE)/100*Z198*AB198)</f>
        <v>28602</v>
      </c>
      <c r="AF198" s="10">
        <f>INT(VLOOKUP($V198,映射表!$B:$D,3,FALSE)*AA198)</f>
        <v>0</v>
      </c>
      <c r="AG198">
        <v>5</v>
      </c>
    </row>
    <row r="199" spans="1:33" x14ac:dyDescent="0.15">
      <c r="A199">
        <f t="shared" si="167"/>
        <v>1000044</v>
      </c>
      <c r="B199">
        <f t="shared" si="168"/>
        <v>1000197</v>
      </c>
      <c r="C199">
        <f t="shared" si="169"/>
        <v>1000197</v>
      </c>
      <c r="D199" t="str">
        <f t="shared" si="170"/>
        <v>1000044s1</v>
      </c>
      <c r="E199" t="str">
        <f t="shared" si="171"/>
        <v>1000197:48:1</v>
      </c>
      <c r="F199">
        <f t="shared" si="172"/>
        <v>197</v>
      </c>
      <c r="G199">
        <f t="shared" si="173"/>
        <v>1000197</v>
      </c>
      <c r="H199">
        <f t="shared" si="174"/>
        <v>197</v>
      </c>
      <c r="I199" t="str">
        <f>VLOOKUP(U199,怪物属性偏向!F:G,2,FALSE)</f>
        <v>藤蔓怪</v>
      </c>
      <c r="J199">
        <f t="shared" si="175"/>
        <v>48</v>
      </c>
      <c r="K199">
        <f t="shared" si="176"/>
        <v>17876</v>
      </c>
      <c r="L199">
        <f t="shared" si="177"/>
        <v>26815</v>
      </c>
      <c r="M199">
        <f t="shared" si="178"/>
        <v>45287</v>
      </c>
      <c r="N199">
        <f t="shared" si="179"/>
        <v>0</v>
      </c>
      <c r="O199">
        <f t="shared" si="180"/>
        <v>1000197</v>
      </c>
      <c r="P199" t="str">
        <f t="shared" si="181"/>
        <v>藤蔓怪</v>
      </c>
      <c r="R199">
        <v>197</v>
      </c>
      <c r="S199">
        <v>44</v>
      </c>
      <c r="T199">
        <v>1</v>
      </c>
      <c r="U199" t="s">
        <v>320</v>
      </c>
      <c r="V199">
        <f>VLOOKUP(S199,映射表!T:U,2,FALSE)</f>
        <v>48</v>
      </c>
      <c r="W199" s="30">
        <v>1</v>
      </c>
      <c r="X199" s="5">
        <v>0.6</v>
      </c>
      <c r="Y199" s="5">
        <v>0.6</v>
      </c>
      <c r="Z199" s="5">
        <v>0.6</v>
      </c>
      <c r="AA199" s="5">
        <v>0</v>
      </c>
      <c r="AB199" s="5">
        <v>1</v>
      </c>
      <c r="AC199" s="10">
        <f>INT(VLOOKUP($V199,映射表!$B:$C,2,FALSE)*VLOOKUP($U199,怪物属性偏向!$F:$J,3,FALSE)/100*X199*$AB199)</f>
        <v>17876</v>
      </c>
      <c r="AD199" s="10">
        <f>INT(VLOOKUP($V199,映射表!$B:$C,2,FALSE)*VLOOKUP($U199,怪物属性偏向!$F:$J,4,FALSE)/100*Y199*$AB199)</f>
        <v>26815</v>
      </c>
      <c r="AE199" s="10">
        <f>INT(VLOOKUP($V199,映射表!$B:$C,2,FALSE)*VLOOKUP($U199,怪物属性偏向!$F:$J,5,FALSE)/100*Z199*AB199)</f>
        <v>45287</v>
      </c>
      <c r="AF199" s="10">
        <f>INT(VLOOKUP($V199,映射表!$B:$D,3,FALSE)*AA199)</f>
        <v>0</v>
      </c>
      <c r="AG199">
        <v>1</v>
      </c>
    </row>
    <row r="200" spans="1:33" x14ac:dyDescent="0.15">
      <c r="A200">
        <f t="shared" si="167"/>
        <v>1000044</v>
      </c>
      <c r="B200">
        <f t="shared" si="168"/>
        <v>1000197</v>
      </c>
      <c r="C200">
        <f t="shared" si="169"/>
        <v>1000197</v>
      </c>
      <c r="D200" t="str">
        <f t="shared" si="170"/>
        <v>1000044s3</v>
      </c>
      <c r="E200" t="str">
        <f t="shared" si="171"/>
        <v>1000198:48:1</v>
      </c>
      <c r="F200">
        <f t="shared" si="172"/>
        <v>198</v>
      </c>
      <c r="G200">
        <f t="shared" si="173"/>
        <v>1000198</v>
      </c>
      <c r="H200">
        <f t="shared" si="174"/>
        <v>198</v>
      </c>
      <c r="I200" t="str">
        <f>VLOOKUP(U200,怪物属性偏向!F:G,2,FALSE)</f>
        <v>藤蔓怪</v>
      </c>
      <c r="J200">
        <f t="shared" si="175"/>
        <v>48</v>
      </c>
      <c r="K200">
        <f t="shared" si="176"/>
        <v>17876</v>
      </c>
      <c r="L200">
        <f t="shared" si="177"/>
        <v>26815</v>
      </c>
      <c r="M200">
        <f t="shared" si="178"/>
        <v>45287</v>
      </c>
      <c r="N200">
        <f t="shared" si="179"/>
        <v>0</v>
      </c>
      <c r="O200">
        <f t="shared" si="180"/>
        <v>1000198</v>
      </c>
      <c r="P200" t="str">
        <f t="shared" si="181"/>
        <v>藤蔓怪</v>
      </c>
      <c r="R200">
        <v>198</v>
      </c>
      <c r="S200">
        <v>44</v>
      </c>
      <c r="T200">
        <v>3</v>
      </c>
      <c r="U200" t="s">
        <v>320</v>
      </c>
      <c r="V200">
        <f>VLOOKUP(S200,映射表!T:U,2,FALSE)</f>
        <v>48</v>
      </c>
      <c r="W200" s="30">
        <v>0</v>
      </c>
      <c r="X200" s="5">
        <v>0.6</v>
      </c>
      <c r="Y200" s="5">
        <v>0.6</v>
      </c>
      <c r="Z200" s="5">
        <v>0.6</v>
      </c>
      <c r="AA200" s="5">
        <v>0</v>
      </c>
      <c r="AB200" s="5">
        <v>1</v>
      </c>
      <c r="AC200" s="10">
        <f>INT(VLOOKUP($V200,映射表!$B:$C,2,FALSE)*VLOOKUP($U200,怪物属性偏向!$F:$J,3,FALSE)/100*X200*$AB200)</f>
        <v>17876</v>
      </c>
      <c r="AD200" s="10">
        <f>INT(VLOOKUP($V200,映射表!$B:$C,2,FALSE)*VLOOKUP($U200,怪物属性偏向!$F:$J,4,FALSE)/100*Y200*$AB200)</f>
        <v>26815</v>
      </c>
      <c r="AE200" s="10">
        <f>INT(VLOOKUP($V200,映射表!$B:$C,2,FALSE)*VLOOKUP($U200,怪物属性偏向!$F:$J,5,FALSE)/100*Z200*AB200)</f>
        <v>45287</v>
      </c>
      <c r="AF200" s="10">
        <f>INT(VLOOKUP($V200,映射表!$B:$D,3,FALSE)*AA200)</f>
        <v>0</v>
      </c>
      <c r="AG200">
        <v>2</v>
      </c>
    </row>
    <row r="201" spans="1:33" x14ac:dyDescent="0.15">
      <c r="A201">
        <f t="shared" si="167"/>
        <v>1000044</v>
      </c>
      <c r="B201">
        <f t="shared" si="168"/>
        <v>1000197</v>
      </c>
      <c r="C201">
        <f t="shared" si="169"/>
        <v>1000197</v>
      </c>
      <c r="D201" t="str">
        <f t="shared" si="170"/>
        <v>1000044s5</v>
      </c>
      <c r="E201" t="str">
        <f t="shared" si="171"/>
        <v>1000199:48:1</v>
      </c>
      <c r="F201">
        <f t="shared" si="172"/>
        <v>199</v>
      </c>
      <c r="G201">
        <f t="shared" si="173"/>
        <v>1000199</v>
      </c>
      <c r="H201">
        <f t="shared" si="174"/>
        <v>199</v>
      </c>
      <c r="I201" t="str">
        <f>VLOOKUP(U201,怪物属性偏向!F:G,2,FALSE)</f>
        <v>甲虫精</v>
      </c>
      <c r="J201">
        <f t="shared" si="175"/>
        <v>48</v>
      </c>
      <c r="K201">
        <f t="shared" si="176"/>
        <v>18994</v>
      </c>
      <c r="L201">
        <f t="shared" si="177"/>
        <v>22346</v>
      </c>
      <c r="M201">
        <f t="shared" si="178"/>
        <v>44004</v>
      </c>
      <c r="N201">
        <f t="shared" si="179"/>
        <v>0</v>
      </c>
      <c r="O201">
        <f t="shared" si="180"/>
        <v>1000199</v>
      </c>
      <c r="P201" t="str">
        <f t="shared" si="181"/>
        <v>甲虫精</v>
      </c>
      <c r="R201">
        <v>199</v>
      </c>
      <c r="S201">
        <v>44</v>
      </c>
      <c r="T201">
        <v>5</v>
      </c>
      <c r="U201" t="s">
        <v>307</v>
      </c>
      <c r="V201">
        <f>VLOOKUP(S201,映射表!T:U,2,FALSE)</f>
        <v>48</v>
      </c>
      <c r="W201" s="30">
        <v>0</v>
      </c>
      <c r="X201" s="5">
        <v>0.6</v>
      </c>
      <c r="Y201" s="5">
        <v>0.6</v>
      </c>
      <c r="Z201" s="5">
        <v>0.6</v>
      </c>
      <c r="AA201" s="5">
        <v>0</v>
      </c>
      <c r="AB201" s="5">
        <v>1</v>
      </c>
      <c r="AC201" s="10">
        <f>INT(VLOOKUP($V201,映射表!$B:$C,2,FALSE)*VLOOKUP($U201,怪物属性偏向!$F:$J,3,FALSE)/100*X201*$AB201)</f>
        <v>18994</v>
      </c>
      <c r="AD201" s="10">
        <f>INT(VLOOKUP($V201,映射表!$B:$C,2,FALSE)*VLOOKUP($U201,怪物属性偏向!$F:$J,4,FALSE)/100*Y201*$AB201)</f>
        <v>22346</v>
      </c>
      <c r="AE201" s="10">
        <f>INT(VLOOKUP($V201,映射表!$B:$C,2,FALSE)*VLOOKUP($U201,怪物属性偏向!$F:$J,5,FALSE)/100*Z201*AB201)</f>
        <v>44004</v>
      </c>
      <c r="AF201" s="10">
        <f>INT(VLOOKUP($V201,映射表!$B:$D,3,FALSE)*AA201)</f>
        <v>0</v>
      </c>
      <c r="AG201">
        <v>3</v>
      </c>
    </row>
    <row r="202" spans="1:33" x14ac:dyDescent="0.15">
      <c r="A202">
        <f t="shared" si="167"/>
        <v>1000044</v>
      </c>
      <c r="B202">
        <f t="shared" si="168"/>
        <v>1000197</v>
      </c>
      <c r="C202">
        <f t="shared" si="169"/>
        <v>1000197</v>
      </c>
      <c r="D202" t="str">
        <f t="shared" si="170"/>
        <v>1000044s7</v>
      </c>
      <c r="E202" t="str">
        <f t="shared" si="171"/>
        <v>1000200:48:1</v>
      </c>
      <c r="F202">
        <f t="shared" si="172"/>
        <v>200</v>
      </c>
      <c r="G202">
        <f t="shared" si="173"/>
        <v>1000200</v>
      </c>
      <c r="H202">
        <f t="shared" si="174"/>
        <v>200</v>
      </c>
      <c r="I202" t="str">
        <f>VLOOKUP(U202,怪物属性偏向!F:G,2,FALSE)</f>
        <v>小花精</v>
      </c>
      <c r="J202">
        <f t="shared" si="175"/>
        <v>48</v>
      </c>
      <c r="K202">
        <f t="shared" si="176"/>
        <v>22346</v>
      </c>
      <c r="L202">
        <f t="shared" si="177"/>
        <v>22346</v>
      </c>
      <c r="M202">
        <f t="shared" si="178"/>
        <v>35753</v>
      </c>
      <c r="N202">
        <f t="shared" si="179"/>
        <v>0</v>
      </c>
      <c r="O202">
        <f t="shared" si="180"/>
        <v>1000200</v>
      </c>
      <c r="P202" t="str">
        <f t="shared" si="181"/>
        <v>小花精</v>
      </c>
      <c r="R202">
        <v>200</v>
      </c>
      <c r="S202">
        <v>44</v>
      </c>
      <c r="T202">
        <v>7</v>
      </c>
      <c r="U202" t="s">
        <v>226</v>
      </c>
      <c r="V202">
        <f>VLOOKUP(S202,映射表!T:U,2,FALSE)</f>
        <v>48</v>
      </c>
      <c r="W202" s="30">
        <v>0</v>
      </c>
      <c r="X202" s="5">
        <v>0.6</v>
      </c>
      <c r="Y202" s="5">
        <v>0.6</v>
      </c>
      <c r="Z202" s="5">
        <v>0.6</v>
      </c>
      <c r="AA202" s="5">
        <v>0</v>
      </c>
      <c r="AB202" s="5">
        <v>1</v>
      </c>
      <c r="AC202" s="10">
        <f>INT(VLOOKUP($V202,映射表!$B:$C,2,FALSE)*VLOOKUP($U202,怪物属性偏向!$F:$J,3,FALSE)/100*X202*$AB202)</f>
        <v>22346</v>
      </c>
      <c r="AD202" s="10">
        <f>INT(VLOOKUP($V202,映射表!$B:$C,2,FALSE)*VLOOKUP($U202,怪物属性偏向!$F:$J,4,FALSE)/100*Y202*$AB202)</f>
        <v>22346</v>
      </c>
      <c r="AE202" s="10">
        <f>INT(VLOOKUP($V202,映射表!$B:$C,2,FALSE)*VLOOKUP($U202,怪物属性偏向!$F:$J,5,FALSE)/100*Z202*AB202)</f>
        <v>35753</v>
      </c>
      <c r="AF202" s="10">
        <f>INT(VLOOKUP($V202,映射表!$B:$D,3,FALSE)*AA202)</f>
        <v>0</v>
      </c>
      <c r="AG202">
        <v>4</v>
      </c>
    </row>
    <row r="203" spans="1:33" x14ac:dyDescent="0.15">
      <c r="A203">
        <f t="shared" si="167"/>
        <v>1000044</v>
      </c>
      <c r="B203">
        <f t="shared" si="168"/>
        <v>1000197</v>
      </c>
      <c r="C203">
        <f t="shared" si="169"/>
        <v>1000197</v>
      </c>
      <c r="D203" t="str">
        <f t="shared" si="170"/>
        <v>1000044s9</v>
      </c>
      <c r="E203" t="str">
        <f t="shared" si="171"/>
        <v>1000201:48:1</v>
      </c>
      <c r="F203">
        <f t="shared" si="172"/>
        <v>201</v>
      </c>
      <c r="G203">
        <f t="shared" si="173"/>
        <v>1000201</v>
      </c>
      <c r="H203">
        <f t="shared" si="174"/>
        <v>201</v>
      </c>
      <c r="I203" t="str">
        <f>VLOOKUP(U203,怪物属性偏向!F:G,2,FALSE)</f>
        <v>小花精</v>
      </c>
      <c r="J203">
        <f t="shared" si="175"/>
        <v>48</v>
      </c>
      <c r="K203">
        <f t="shared" si="176"/>
        <v>22346</v>
      </c>
      <c r="L203">
        <f t="shared" si="177"/>
        <v>22346</v>
      </c>
      <c r="M203">
        <f t="shared" si="178"/>
        <v>35753</v>
      </c>
      <c r="N203">
        <f t="shared" si="179"/>
        <v>0</v>
      </c>
      <c r="O203">
        <f t="shared" si="180"/>
        <v>1000201</v>
      </c>
      <c r="P203" t="str">
        <f t="shared" si="181"/>
        <v>小花精</v>
      </c>
      <c r="R203">
        <v>201</v>
      </c>
      <c r="S203">
        <v>44</v>
      </c>
      <c r="T203">
        <v>9</v>
      </c>
      <c r="U203" t="s">
        <v>226</v>
      </c>
      <c r="V203">
        <f>VLOOKUP(S203,映射表!T:U,2,FALSE)</f>
        <v>48</v>
      </c>
      <c r="W203" s="30">
        <v>0</v>
      </c>
      <c r="X203" s="5">
        <v>0.6</v>
      </c>
      <c r="Y203" s="5">
        <v>0.6</v>
      </c>
      <c r="Z203" s="5">
        <v>0.6</v>
      </c>
      <c r="AA203" s="5">
        <v>0</v>
      </c>
      <c r="AB203" s="5">
        <v>1</v>
      </c>
      <c r="AC203" s="10">
        <f>INT(VLOOKUP($V203,映射表!$B:$C,2,FALSE)*VLOOKUP($U203,怪物属性偏向!$F:$J,3,FALSE)/100*X203*$AB203)</f>
        <v>22346</v>
      </c>
      <c r="AD203" s="10">
        <f>INT(VLOOKUP($V203,映射表!$B:$C,2,FALSE)*VLOOKUP($U203,怪物属性偏向!$F:$J,4,FALSE)/100*Y203*$AB203)</f>
        <v>22346</v>
      </c>
      <c r="AE203" s="10">
        <f>INT(VLOOKUP($V203,映射表!$B:$C,2,FALSE)*VLOOKUP($U203,怪物属性偏向!$F:$J,5,FALSE)/100*Z203*AB203)</f>
        <v>35753</v>
      </c>
      <c r="AF203" s="10">
        <f>INT(VLOOKUP($V203,映射表!$B:$D,3,FALSE)*AA203)</f>
        <v>0</v>
      </c>
      <c r="AG203">
        <v>5</v>
      </c>
    </row>
    <row r="204" spans="1:33" x14ac:dyDescent="0.15">
      <c r="A204">
        <f t="shared" si="167"/>
        <v>1000045</v>
      </c>
      <c r="B204">
        <f t="shared" si="168"/>
        <v>1000206</v>
      </c>
      <c r="C204" t="str">
        <f t="shared" si="169"/>
        <v/>
      </c>
      <c r="D204" t="str">
        <f t="shared" si="170"/>
        <v>1000045s2</v>
      </c>
      <c r="E204" t="str">
        <f t="shared" si="171"/>
        <v>1000202:48:1</v>
      </c>
      <c r="F204">
        <f t="shared" si="172"/>
        <v>202</v>
      </c>
      <c r="G204">
        <f t="shared" si="173"/>
        <v>1000202</v>
      </c>
      <c r="H204">
        <f t="shared" si="174"/>
        <v>202</v>
      </c>
      <c r="I204" t="str">
        <f>VLOOKUP(U204,怪物属性偏向!F:G,2,FALSE)</f>
        <v>甲虫精</v>
      </c>
      <c r="J204">
        <f t="shared" si="175"/>
        <v>48</v>
      </c>
      <c r="K204">
        <f t="shared" si="176"/>
        <v>18994</v>
      </c>
      <c r="L204">
        <f t="shared" si="177"/>
        <v>22346</v>
      </c>
      <c r="M204">
        <f t="shared" si="178"/>
        <v>44004</v>
      </c>
      <c r="N204">
        <f t="shared" si="179"/>
        <v>0</v>
      </c>
      <c r="O204">
        <f t="shared" si="180"/>
        <v>1000202</v>
      </c>
      <c r="P204" t="str">
        <f t="shared" si="181"/>
        <v>甲虫精</v>
      </c>
      <c r="R204">
        <v>202</v>
      </c>
      <c r="S204">
        <v>45</v>
      </c>
      <c r="T204">
        <v>2</v>
      </c>
      <c r="U204" t="s">
        <v>307</v>
      </c>
      <c r="V204">
        <f>VLOOKUP(S204,映射表!T:U,2,FALSE)</f>
        <v>48</v>
      </c>
      <c r="W204" s="30">
        <v>0</v>
      </c>
      <c r="X204" s="5">
        <v>0.6</v>
      </c>
      <c r="Y204" s="5">
        <v>0.6</v>
      </c>
      <c r="Z204" s="5">
        <v>0.6</v>
      </c>
      <c r="AA204" s="5">
        <v>0</v>
      </c>
      <c r="AB204" s="5">
        <v>1</v>
      </c>
      <c r="AC204" s="10">
        <f>INT(VLOOKUP($V204,映射表!$B:$C,2,FALSE)*VLOOKUP($U204,怪物属性偏向!$F:$J,3,FALSE)/100*X204*$AB204)</f>
        <v>18994</v>
      </c>
      <c r="AD204" s="10">
        <f>INT(VLOOKUP($V204,映射表!$B:$C,2,FALSE)*VLOOKUP($U204,怪物属性偏向!$F:$J,4,FALSE)/100*Y204*$AB204)</f>
        <v>22346</v>
      </c>
      <c r="AE204" s="10">
        <f>INT(VLOOKUP($V204,映射表!$B:$C,2,FALSE)*VLOOKUP($U204,怪物属性偏向!$F:$J,5,FALSE)/100*Z204*AB204)</f>
        <v>44004</v>
      </c>
      <c r="AF204" s="10">
        <f>INT(VLOOKUP($V204,映射表!$B:$D,3,FALSE)*AA204)</f>
        <v>0</v>
      </c>
      <c r="AG204">
        <v>1</v>
      </c>
    </row>
    <row r="205" spans="1:33" x14ac:dyDescent="0.15">
      <c r="A205">
        <f t="shared" si="167"/>
        <v>1000045</v>
      </c>
      <c r="B205">
        <f t="shared" si="168"/>
        <v>1000206</v>
      </c>
      <c r="C205" t="str">
        <f t="shared" si="169"/>
        <v/>
      </c>
      <c r="D205" t="str">
        <f t="shared" si="170"/>
        <v>1000045s4</v>
      </c>
      <c r="E205" t="str">
        <f t="shared" si="171"/>
        <v>1000203:48:1</v>
      </c>
      <c r="F205">
        <f t="shared" si="172"/>
        <v>203</v>
      </c>
      <c r="G205">
        <f t="shared" si="173"/>
        <v>1000203</v>
      </c>
      <c r="H205">
        <f t="shared" si="174"/>
        <v>203</v>
      </c>
      <c r="I205" t="str">
        <f>VLOOKUP(U205,怪物属性偏向!F:G,2,FALSE)</f>
        <v>食人花</v>
      </c>
      <c r="J205">
        <f t="shared" si="175"/>
        <v>48</v>
      </c>
      <c r="K205">
        <f t="shared" si="176"/>
        <v>26815</v>
      </c>
      <c r="L205">
        <f t="shared" si="177"/>
        <v>17876</v>
      </c>
      <c r="M205">
        <f t="shared" si="178"/>
        <v>30033</v>
      </c>
      <c r="N205">
        <f t="shared" si="179"/>
        <v>0</v>
      </c>
      <c r="O205">
        <f t="shared" si="180"/>
        <v>1000203</v>
      </c>
      <c r="P205" t="str">
        <f t="shared" si="181"/>
        <v>食人花</v>
      </c>
      <c r="R205">
        <v>203</v>
      </c>
      <c r="S205">
        <v>45</v>
      </c>
      <c r="T205">
        <v>4</v>
      </c>
      <c r="U205" t="s">
        <v>224</v>
      </c>
      <c r="V205">
        <f>VLOOKUP(S205,映射表!T:U,2,FALSE)</f>
        <v>48</v>
      </c>
      <c r="W205" s="30">
        <v>0</v>
      </c>
      <c r="X205" s="5">
        <v>0.6</v>
      </c>
      <c r="Y205" s="5">
        <v>0.6</v>
      </c>
      <c r="Z205" s="5">
        <v>0.6</v>
      </c>
      <c r="AA205" s="5">
        <v>0</v>
      </c>
      <c r="AB205" s="5">
        <v>1</v>
      </c>
      <c r="AC205" s="10">
        <f>INT(VLOOKUP($V205,映射表!$B:$C,2,FALSE)*VLOOKUP($U205,怪物属性偏向!$F:$J,3,FALSE)/100*X205*$AB205)</f>
        <v>26815</v>
      </c>
      <c r="AD205" s="10">
        <f>INT(VLOOKUP($V205,映射表!$B:$C,2,FALSE)*VLOOKUP($U205,怪物属性偏向!$F:$J,4,FALSE)/100*Y205*$AB205)</f>
        <v>17876</v>
      </c>
      <c r="AE205" s="10">
        <f>INT(VLOOKUP($V205,映射表!$B:$C,2,FALSE)*VLOOKUP($U205,怪物属性偏向!$F:$J,5,FALSE)/100*Z205*AB205)</f>
        <v>30033</v>
      </c>
      <c r="AF205" s="10">
        <f>INT(VLOOKUP($V205,映射表!$B:$D,3,FALSE)*AA205)</f>
        <v>0</v>
      </c>
      <c r="AG205">
        <v>2</v>
      </c>
    </row>
    <row r="206" spans="1:33" x14ac:dyDescent="0.15">
      <c r="A206">
        <f t="shared" si="167"/>
        <v>1000045</v>
      </c>
      <c r="B206">
        <f t="shared" si="168"/>
        <v>1000206</v>
      </c>
      <c r="C206" t="str">
        <f t="shared" si="169"/>
        <v/>
      </c>
      <c r="D206" t="str">
        <f t="shared" si="170"/>
        <v>1000045s6</v>
      </c>
      <c r="E206" t="str">
        <f t="shared" si="171"/>
        <v>1000204:48:1</v>
      </c>
      <c r="F206">
        <f t="shared" si="172"/>
        <v>204</v>
      </c>
      <c r="G206">
        <f t="shared" si="173"/>
        <v>1000204</v>
      </c>
      <c r="H206">
        <f t="shared" si="174"/>
        <v>204</v>
      </c>
      <c r="I206" t="str">
        <f>VLOOKUP(U206,怪物属性偏向!F:G,2,FALSE)</f>
        <v>小蘑菇</v>
      </c>
      <c r="J206">
        <f t="shared" si="175"/>
        <v>48</v>
      </c>
      <c r="K206">
        <f t="shared" si="176"/>
        <v>22346</v>
      </c>
      <c r="L206">
        <f t="shared" si="177"/>
        <v>22346</v>
      </c>
      <c r="M206">
        <f t="shared" si="178"/>
        <v>35753</v>
      </c>
      <c r="N206">
        <f t="shared" si="179"/>
        <v>0</v>
      </c>
      <c r="O206">
        <f t="shared" si="180"/>
        <v>1000204</v>
      </c>
      <c r="P206" t="str">
        <f t="shared" si="181"/>
        <v>小蘑菇</v>
      </c>
      <c r="R206">
        <v>204</v>
      </c>
      <c r="S206">
        <v>45</v>
      </c>
      <c r="T206">
        <v>6</v>
      </c>
      <c r="U206" t="s">
        <v>222</v>
      </c>
      <c r="V206">
        <f>VLOOKUP(S206,映射表!T:U,2,FALSE)</f>
        <v>48</v>
      </c>
      <c r="W206" s="30">
        <v>0</v>
      </c>
      <c r="X206" s="5">
        <v>0.6</v>
      </c>
      <c r="Y206" s="5">
        <v>0.6</v>
      </c>
      <c r="Z206" s="5">
        <v>0.6</v>
      </c>
      <c r="AA206" s="5">
        <v>0</v>
      </c>
      <c r="AB206" s="5">
        <v>1</v>
      </c>
      <c r="AC206" s="10">
        <f>INT(VLOOKUP($V206,映射表!$B:$C,2,FALSE)*VLOOKUP($U206,怪物属性偏向!$F:$J,3,FALSE)/100*X206*$AB206)</f>
        <v>22346</v>
      </c>
      <c r="AD206" s="10">
        <f>INT(VLOOKUP($V206,映射表!$B:$C,2,FALSE)*VLOOKUP($U206,怪物属性偏向!$F:$J,4,FALSE)/100*Y206*$AB206)</f>
        <v>22346</v>
      </c>
      <c r="AE206" s="10">
        <f>INT(VLOOKUP($V206,映射表!$B:$C,2,FALSE)*VLOOKUP($U206,怪物属性偏向!$F:$J,5,FALSE)/100*Z206*AB206)</f>
        <v>35753</v>
      </c>
      <c r="AF206" s="10">
        <f>INT(VLOOKUP($V206,映射表!$B:$D,3,FALSE)*AA206)</f>
        <v>0</v>
      </c>
      <c r="AG206">
        <v>3</v>
      </c>
    </row>
    <row r="207" spans="1:33" x14ac:dyDescent="0.15">
      <c r="A207">
        <f t="shared" si="167"/>
        <v>1000045</v>
      </c>
      <c r="B207">
        <f t="shared" si="168"/>
        <v>1000206</v>
      </c>
      <c r="C207" t="str">
        <f t="shared" si="169"/>
        <v/>
      </c>
      <c r="D207" t="str">
        <f t="shared" si="170"/>
        <v>1000045s7</v>
      </c>
      <c r="E207" t="str">
        <f t="shared" si="171"/>
        <v>1000205:48:1</v>
      </c>
      <c r="F207">
        <f t="shared" si="172"/>
        <v>205</v>
      </c>
      <c r="G207">
        <f t="shared" si="173"/>
        <v>1000205</v>
      </c>
      <c r="H207">
        <f t="shared" si="174"/>
        <v>205</v>
      </c>
      <c r="I207" t="str">
        <f>VLOOKUP(U207,怪物属性偏向!F:G,2,FALSE)</f>
        <v>黄蜂怪</v>
      </c>
      <c r="J207">
        <f t="shared" si="175"/>
        <v>48</v>
      </c>
      <c r="K207">
        <f t="shared" si="176"/>
        <v>26815</v>
      </c>
      <c r="L207">
        <f t="shared" si="177"/>
        <v>22346</v>
      </c>
      <c r="M207">
        <f t="shared" si="178"/>
        <v>28602</v>
      </c>
      <c r="N207">
        <f t="shared" si="179"/>
        <v>0</v>
      </c>
      <c r="O207">
        <f t="shared" si="180"/>
        <v>1000205</v>
      </c>
      <c r="P207" t="str">
        <f t="shared" si="181"/>
        <v>黄蜂怪</v>
      </c>
      <c r="R207">
        <v>205</v>
      </c>
      <c r="S207">
        <v>45</v>
      </c>
      <c r="T207">
        <v>7</v>
      </c>
      <c r="U207" t="s">
        <v>310</v>
      </c>
      <c r="V207">
        <f>VLOOKUP(S207,映射表!T:U,2,FALSE)</f>
        <v>48</v>
      </c>
      <c r="W207" s="30">
        <v>0</v>
      </c>
      <c r="X207" s="5">
        <v>0.6</v>
      </c>
      <c r="Y207" s="5">
        <v>0.6</v>
      </c>
      <c r="Z207" s="5">
        <v>0.6</v>
      </c>
      <c r="AA207" s="5">
        <v>0</v>
      </c>
      <c r="AB207" s="5">
        <v>1</v>
      </c>
      <c r="AC207" s="10">
        <f>INT(VLOOKUP($V207,映射表!$B:$C,2,FALSE)*VLOOKUP($U207,怪物属性偏向!$F:$J,3,FALSE)/100*X207*$AB207)</f>
        <v>26815</v>
      </c>
      <c r="AD207" s="10">
        <f>INT(VLOOKUP($V207,映射表!$B:$C,2,FALSE)*VLOOKUP($U207,怪物属性偏向!$F:$J,4,FALSE)/100*Y207*$AB207)</f>
        <v>22346</v>
      </c>
      <c r="AE207" s="10">
        <f>INT(VLOOKUP($V207,映射表!$B:$C,2,FALSE)*VLOOKUP($U207,怪物属性偏向!$F:$J,5,FALSE)/100*Z207*AB207)</f>
        <v>28602</v>
      </c>
      <c r="AF207" s="10">
        <f>INT(VLOOKUP($V207,映射表!$B:$D,3,FALSE)*AA207)</f>
        <v>0</v>
      </c>
      <c r="AG207">
        <v>4</v>
      </c>
    </row>
    <row r="208" spans="1:33" x14ac:dyDescent="0.15">
      <c r="A208">
        <f t="shared" si="167"/>
        <v>1000045</v>
      </c>
      <c r="B208">
        <f t="shared" si="168"/>
        <v>1000206</v>
      </c>
      <c r="C208">
        <f t="shared" si="169"/>
        <v>1000206</v>
      </c>
      <c r="D208" t="str">
        <f t="shared" si="170"/>
        <v>1000045s9</v>
      </c>
      <c r="E208" t="str">
        <f t="shared" si="171"/>
        <v>1000206:48:1</v>
      </c>
      <c r="F208">
        <f t="shared" si="172"/>
        <v>206</v>
      </c>
      <c r="G208">
        <f t="shared" si="173"/>
        <v>1000206</v>
      </c>
      <c r="H208">
        <f t="shared" si="174"/>
        <v>206</v>
      </c>
      <c r="I208" t="str">
        <f>VLOOKUP(U208,怪物属性偏向!F:G,2,FALSE)</f>
        <v>食人花</v>
      </c>
      <c r="J208">
        <f t="shared" si="175"/>
        <v>48</v>
      </c>
      <c r="K208">
        <f t="shared" si="176"/>
        <v>26815</v>
      </c>
      <c r="L208">
        <f t="shared" si="177"/>
        <v>17876</v>
      </c>
      <c r="M208">
        <f t="shared" si="178"/>
        <v>30033</v>
      </c>
      <c r="N208">
        <f t="shared" si="179"/>
        <v>0</v>
      </c>
      <c r="O208">
        <f t="shared" si="180"/>
        <v>1000206</v>
      </c>
      <c r="P208" t="str">
        <f t="shared" si="181"/>
        <v>食人花</v>
      </c>
      <c r="R208">
        <v>206</v>
      </c>
      <c r="S208">
        <v>45</v>
      </c>
      <c r="T208">
        <v>9</v>
      </c>
      <c r="U208" t="s">
        <v>224</v>
      </c>
      <c r="V208">
        <f>VLOOKUP(S208,映射表!T:U,2,FALSE)</f>
        <v>48</v>
      </c>
      <c r="W208" s="30">
        <v>1</v>
      </c>
      <c r="X208" s="5">
        <v>0.6</v>
      </c>
      <c r="Y208" s="5">
        <v>0.6</v>
      </c>
      <c r="Z208" s="5">
        <v>0.6</v>
      </c>
      <c r="AA208" s="5">
        <v>0</v>
      </c>
      <c r="AB208" s="5">
        <v>1</v>
      </c>
      <c r="AC208" s="10">
        <f>INT(VLOOKUP($V208,映射表!$B:$C,2,FALSE)*VLOOKUP($U208,怪物属性偏向!$F:$J,3,FALSE)/100*X208*$AB208)</f>
        <v>26815</v>
      </c>
      <c r="AD208" s="10">
        <f>INT(VLOOKUP($V208,映射表!$B:$C,2,FALSE)*VLOOKUP($U208,怪物属性偏向!$F:$J,4,FALSE)/100*Y208*$AB208)</f>
        <v>17876</v>
      </c>
      <c r="AE208" s="10">
        <f>INT(VLOOKUP($V208,映射表!$B:$C,2,FALSE)*VLOOKUP($U208,怪物属性偏向!$F:$J,5,FALSE)/100*Z208*AB208)</f>
        <v>30033</v>
      </c>
      <c r="AF208" s="10">
        <f>INT(VLOOKUP($V208,映射表!$B:$D,3,FALSE)*AA208)</f>
        <v>0</v>
      </c>
      <c r="AG208">
        <v>5</v>
      </c>
    </row>
    <row r="209" spans="1:33" x14ac:dyDescent="0.15">
      <c r="A209">
        <f t="shared" si="167"/>
        <v>1000046</v>
      </c>
      <c r="B209">
        <f t="shared" si="168"/>
        <v>1000207</v>
      </c>
      <c r="C209">
        <f t="shared" si="169"/>
        <v>1000207</v>
      </c>
      <c r="D209" t="str">
        <f t="shared" si="170"/>
        <v>1000046s1</v>
      </c>
      <c r="E209" t="str">
        <f t="shared" si="171"/>
        <v>1000207:48:1</v>
      </c>
      <c r="F209">
        <f t="shared" si="172"/>
        <v>207</v>
      </c>
      <c r="G209">
        <f t="shared" si="173"/>
        <v>1000207</v>
      </c>
      <c r="H209">
        <f t="shared" si="174"/>
        <v>207</v>
      </c>
      <c r="I209" t="str">
        <f>VLOOKUP(U209,怪物属性偏向!F:G,2,FALSE)</f>
        <v>藤蔓怪</v>
      </c>
      <c r="J209">
        <f t="shared" si="175"/>
        <v>48</v>
      </c>
      <c r="K209">
        <f t="shared" si="176"/>
        <v>17876</v>
      </c>
      <c r="L209">
        <f t="shared" si="177"/>
        <v>26815</v>
      </c>
      <c r="M209">
        <f t="shared" si="178"/>
        <v>45287</v>
      </c>
      <c r="N209">
        <f t="shared" si="179"/>
        <v>0</v>
      </c>
      <c r="O209">
        <f t="shared" si="180"/>
        <v>1000207</v>
      </c>
      <c r="P209" t="str">
        <f t="shared" si="181"/>
        <v>藤蔓怪</v>
      </c>
      <c r="R209">
        <v>207</v>
      </c>
      <c r="S209">
        <v>46</v>
      </c>
      <c r="T209">
        <v>1</v>
      </c>
      <c r="U209" t="s">
        <v>320</v>
      </c>
      <c r="V209">
        <f>VLOOKUP(S209,映射表!T:U,2,FALSE)</f>
        <v>48</v>
      </c>
      <c r="W209" s="30">
        <v>1</v>
      </c>
      <c r="X209" s="5">
        <v>0.6</v>
      </c>
      <c r="Y209" s="5">
        <v>0.6</v>
      </c>
      <c r="Z209" s="5">
        <v>0.6</v>
      </c>
      <c r="AA209" s="5">
        <v>0</v>
      </c>
      <c r="AB209" s="5">
        <v>1</v>
      </c>
      <c r="AC209" s="10">
        <f>INT(VLOOKUP($V209,映射表!$B:$C,2,FALSE)*VLOOKUP($U209,怪物属性偏向!$F:$J,3,FALSE)/100*X209*$AB209)</f>
        <v>17876</v>
      </c>
      <c r="AD209" s="10">
        <f>INT(VLOOKUP($V209,映射表!$B:$C,2,FALSE)*VLOOKUP($U209,怪物属性偏向!$F:$J,4,FALSE)/100*Y209*$AB209)</f>
        <v>26815</v>
      </c>
      <c r="AE209" s="10">
        <f>INT(VLOOKUP($V209,映射表!$B:$C,2,FALSE)*VLOOKUP($U209,怪物属性偏向!$F:$J,5,FALSE)/100*Z209*AB209)</f>
        <v>45287</v>
      </c>
      <c r="AF209" s="10">
        <f>INT(VLOOKUP($V209,映射表!$B:$D,3,FALSE)*AA209)</f>
        <v>0</v>
      </c>
      <c r="AG209">
        <v>1</v>
      </c>
    </row>
    <row r="210" spans="1:33" x14ac:dyDescent="0.15">
      <c r="A210">
        <f t="shared" si="167"/>
        <v>1000046</v>
      </c>
      <c r="B210">
        <f t="shared" si="168"/>
        <v>1000207</v>
      </c>
      <c r="C210">
        <f t="shared" si="169"/>
        <v>1000207</v>
      </c>
      <c r="D210" t="str">
        <f t="shared" si="170"/>
        <v>1000046s3</v>
      </c>
      <c r="E210" t="str">
        <f t="shared" si="171"/>
        <v>1000208:48:1</v>
      </c>
      <c r="F210">
        <f t="shared" si="172"/>
        <v>208</v>
      </c>
      <c r="G210">
        <f t="shared" si="173"/>
        <v>1000208</v>
      </c>
      <c r="H210">
        <f t="shared" si="174"/>
        <v>208</v>
      </c>
      <c r="I210" t="str">
        <f>VLOOKUP(U210,怪物属性偏向!F:G,2,FALSE)</f>
        <v>树妖</v>
      </c>
      <c r="J210">
        <f t="shared" si="175"/>
        <v>48</v>
      </c>
      <c r="K210">
        <f t="shared" si="176"/>
        <v>17876</v>
      </c>
      <c r="L210">
        <f t="shared" si="177"/>
        <v>22346</v>
      </c>
      <c r="M210">
        <f t="shared" si="178"/>
        <v>47671</v>
      </c>
      <c r="N210">
        <f t="shared" si="179"/>
        <v>0</v>
      </c>
      <c r="O210">
        <f t="shared" si="180"/>
        <v>1000208</v>
      </c>
      <c r="P210" t="str">
        <f t="shared" si="181"/>
        <v>树妖</v>
      </c>
      <c r="R210">
        <v>208</v>
      </c>
      <c r="S210">
        <v>46</v>
      </c>
      <c r="T210">
        <v>3</v>
      </c>
      <c r="U210" t="s">
        <v>227</v>
      </c>
      <c r="V210">
        <f>VLOOKUP(S210,映射表!T:U,2,FALSE)</f>
        <v>48</v>
      </c>
      <c r="W210" s="30">
        <v>0</v>
      </c>
      <c r="X210" s="5">
        <v>0.6</v>
      </c>
      <c r="Y210" s="5">
        <v>0.6</v>
      </c>
      <c r="Z210" s="5">
        <v>0.6</v>
      </c>
      <c r="AA210" s="5">
        <v>0</v>
      </c>
      <c r="AB210" s="5">
        <v>1</v>
      </c>
      <c r="AC210" s="10">
        <f>INT(VLOOKUP($V210,映射表!$B:$C,2,FALSE)*VLOOKUP($U210,怪物属性偏向!$F:$J,3,FALSE)/100*X210*$AB210)</f>
        <v>17876</v>
      </c>
      <c r="AD210" s="10">
        <f>INT(VLOOKUP($V210,映射表!$B:$C,2,FALSE)*VLOOKUP($U210,怪物属性偏向!$F:$J,4,FALSE)/100*Y210*$AB210)</f>
        <v>22346</v>
      </c>
      <c r="AE210" s="10">
        <f>INT(VLOOKUP($V210,映射表!$B:$C,2,FALSE)*VLOOKUP($U210,怪物属性偏向!$F:$J,5,FALSE)/100*Z210*AB210)</f>
        <v>47671</v>
      </c>
      <c r="AF210" s="10">
        <f>INT(VLOOKUP($V210,映射表!$B:$D,3,FALSE)*AA210)</f>
        <v>0</v>
      </c>
      <c r="AG210">
        <v>2</v>
      </c>
    </row>
    <row r="211" spans="1:33" x14ac:dyDescent="0.15">
      <c r="A211">
        <f t="shared" si="167"/>
        <v>1000046</v>
      </c>
      <c r="B211">
        <f t="shared" si="168"/>
        <v>1000207</v>
      </c>
      <c r="C211">
        <f t="shared" si="169"/>
        <v>1000207</v>
      </c>
      <c r="D211" t="str">
        <f t="shared" si="170"/>
        <v>1000046s5</v>
      </c>
      <c r="E211" t="str">
        <f t="shared" si="171"/>
        <v>1000209:48:1</v>
      </c>
      <c r="F211">
        <f t="shared" si="172"/>
        <v>209</v>
      </c>
      <c r="G211">
        <f t="shared" si="173"/>
        <v>1000209</v>
      </c>
      <c r="H211">
        <f t="shared" si="174"/>
        <v>209</v>
      </c>
      <c r="I211" t="str">
        <f>VLOOKUP(U211,怪物属性偏向!F:G,2,FALSE)</f>
        <v>小花精</v>
      </c>
      <c r="J211">
        <f t="shared" si="175"/>
        <v>48</v>
      </c>
      <c r="K211">
        <f t="shared" si="176"/>
        <v>22346</v>
      </c>
      <c r="L211">
        <f t="shared" si="177"/>
        <v>22346</v>
      </c>
      <c r="M211">
        <f t="shared" si="178"/>
        <v>35753</v>
      </c>
      <c r="N211">
        <f t="shared" si="179"/>
        <v>0</v>
      </c>
      <c r="O211">
        <f t="shared" si="180"/>
        <v>1000209</v>
      </c>
      <c r="P211" t="str">
        <f t="shared" si="181"/>
        <v>小花精</v>
      </c>
      <c r="R211">
        <v>209</v>
      </c>
      <c r="S211">
        <v>46</v>
      </c>
      <c r="T211">
        <v>5</v>
      </c>
      <c r="U211" t="s">
        <v>226</v>
      </c>
      <c r="V211">
        <f>VLOOKUP(S211,映射表!T:U,2,FALSE)</f>
        <v>48</v>
      </c>
      <c r="W211" s="30">
        <v>0</v>
      </c>
      <c r="X211" s="5">
        <v>0.6</v>
      </c>
      <c r="Y211" s="5">
        <v>0.6</v>
      </c>
      <c r="Z211" s="5">
        <v>0.6</v>
      </c>
      <c r="AA211" s="5">
        <v>0</v>
      </c>
      <c r="AB211" s="5">
        <v>1</v>
      </c>
      <c r="AC211" s="10">
        <f>INT(VLOOKUP($V211,映射表!$B:$C,2,FALSE)*VLOOKUP($U211,怪物属性偏向!$F:$J,3,FALSE)/100*X211*$AB211)</f>
        <v>22346</v>
      </c>
      <c r="AD211" s="10">
        <f>INT(VLOOKUP($V211,映射表!$B:$C,2,FALSE)*VLOOKUP($U211,怪物属性偏向!$F:$J,4,FALSE)/100*Y211*$AB211)</f>
        <v>22346</v>
      </c>
      <c r="AE211" s="10">
        <f>INT(VLOOKUP($V211,映射表!$B:$C,2,FALSE)*VLOOKUP($U211,怪物属性偏向!$F:$J,5,FALSE)/100*Z211*AB211)</f>
        <v>35753</v>
      </c>
      <c r="AF211" s="10">
        <f>INT(VLOOKUP($V211,映射表!$B:$D,3,FALSE)*AA211)</f>
        <v>0</v>
      </c>
      <c r="AG211">
        <v>3</v>
      </c>
    </row>
    <row r="212" spans="1:33" x14ac:dyDescent="0.15">
      <c r="A212">
        <f t="shared" si="167"/>
        <v>1000046</v>
      </c>
      <c r="B212">
        <f t="shared" si="168"/>
        <v>1000207</v>
      </c>
      <c r="C212">
        <f t="shared" si="169"/>
        <v>1000207</v>
      </c>
      <c r="D212" t="str">
        <f t="shared" si="170"/>
        <v>1000046s7</v>
      </c>
      <c r="E212" t="str">
        <f t="shared" si="171"/>
        <v>1000210:48:1</v>
      </c>
      <c r="F212">
        <f t="shared" si="172"/>
        <v>210</v>
      </c>
      <c r="G212">
        <f t="shared" si="173"/>
        <v>1000210</v>
      </c>
      <c r="H212">
        <f t="shared" si="174"/>
        <v>210</v>
      </c>
      <c r="I212" t="str">
        <f>VLOOKUP(U212,怪物属性偏向!F:G,2,FALSE)</f>
        <v>黄蜂怪</v>
      </c>
      <c r="J212">
        <f t="shared" si="175"/>
        <v>48</v>
      </c>
      <c r="K212">
        <f t="shared" si="176"/>
        <v>26815</v>
      </c>
      <c r="L212">
        <f t="shared" si="177"/>
        <v>22346</v>
      </c>
      <c r="M212">
        <f t="shared" si="178"/>
        <v>28602</v>
      </c>
      <c r="N212">
        <f t="shared" si="179"/>
        <v>0</v>
      </c>
      <c r="O212">
        <f t="shared" si="180"/>
        <v>1000210</v>
      </c>
      <c r="P212" t="str">
        <f t="shared" si="181"/>
        <v>黄蜂怪</v>
      </c>
      <c r="R212">
        <v>210</v>
      </c>
      <c r="S212">
        <v>46</v>
      </c>
      <c r="T212">
        <v>7</v>
      </c>
      <c r="U212" t="s">
        <v>310</v>
      </c>
      <c r="V212">
        <f>VLOOKUP(S212,映射表!T:U,2,FALSE)</f>
        <v>48</v>
      </c>
      <c r="W212" s="30">
        <v>0</v>
      </c>
      <c r="X212" s="5">
        <v>0.6</v>
      </c>
      <c r="Y212" s="5">
        <v>0.6</v>
      </c>
      <c r="Z212" s="5">
        <v>0.6</v>
      </c>
      <c r="AA212" s="5">
        <v>0</v>
      </c>
      <c r="AB212" s="5">
        <v>1</v>
      </c>
      <c r="AC212" s="10">
        <f>INT(VLOOKUP($V212,映射表!$B:$C,2,FALSE)*VLOOKUP($U212,怪物属性偏向!$F:$J,3,FALSE)/100*X212*$AB212)</f>
        <v>26815</v>
      </c>
      <c r="AD212" s="10">
        <f>INT(VLOOKUP($V212,映射表!$B:$C,2,FALSE)*VLOOKUP($U212,怪物属性偏向!$F:$J,4,FALSE)/100*Y212*$AB212)</f>
        <v>22346</v>
      </c>
      <c r="AE212" s="10">
        <f>INT(VLOOKUP($V212,映射表!$B:$C,2,FALSE)*VLOOKUP($U212,怪物属性偏向!$F:$J,5,FALSE)/100*Z212*AB212)</f>
        <v>28602</v>
      </c>
      <c r="AF212" s="10">
        <f>INT(VLOOKUP($V212,映射表!$B:$D,3,FALSE)*AA212)</f>
        <v>0</v>
      </c>
      <c r="AG212">
        <v>4</v>
      </c>
    </row>
    <row r="213" spans="1:33" x14ac:dyDescent="0.15">
      <c r="A213">
        <f t="shared" si="167"/>
        <v>1000046</v>
      </c>
      <c r="B213">
        <f t="shared" si="168"/>
        <v>1000207</v>
      </c>
      <c r="C213">
        <f t="shared" si="169"/>
        <v>1000207</v>
      </c>
      <c r="D213" t="str">
        <f t="shared" si="170"/>
        <v>1000046s9</v>
      </c>
      <c r="E213" t="str">
        <f t="shared" si="171"/>
        <v>1000211:48:1</v>
      </c>
      <c r="F213">
        <f t="shared" si="172"/>
        <v>211</v>
      </c>
      <c r="G213">
        <f t="shared" si="173"/>
        <v>1000211</v>
      </c>
      <c r="H213">
        <f t="shared" si="174"/>
        <v>211</v>
      </c>
      <c r="I213" t="str">
        <f>VLOOKUP(U213,怪物属性偏向!F:G,2,FALSE)</f>
        <v>小花精</v>
      </c>
      <c r="J213">
        <f t="shared" si="175"/>
        <v>48</v>
      </c>
      <c r="K213">
        <f t="shared" si="176"/>
        <v>22346</v>
      </c>
      <c r="L213">
        <f t="shared" si="177"/>
        <v>22346</v>
      </c>
      <c r="M213">
        <f t="shared" si="178"/>
        <v>35753</v>
      </c>
      <c r="N213">
        <f t="shared" si="179"/>
        <v>0</v>
      </c>
      <c r="O213">
        <f t="shared" si="180"/>
        <v>1000211</v>
      </c>
      <c r="P213" t="str">
        <f t="shared" si="181"/>
        <v>小花精</v>
      </c>
      <c r="R213">
        <v>211</v>
      </c>
      <c r="S213">
        <v>46</v>
      </c>
      <c r="T213">
        <v>9</v>
      </c>
      <c r="U213" t="s">
        <v>226</v>
      </c>
      <c r="V213">
        <f>VLOOKUP(S213,映射表!T:U,2,FALSE)</f>
        <v>48</v>
      </c>
      <c r="W213" s="30">
        <v>0</v>
      </c>
      <c r="X213" s="5">
        <v>0.6</v>
      </c>
      <c r="Y213" s="5">
        <v>0.6</v>
      </c>
      <c r="Z213" s="5">
        <v>0.6</v>
      </c>
      <c r="AA213" s="5">
        <v>0</v>
      </c>
      <c r="AB213" s="5">
        <v>1</v>
      </c>
      <c r="AC213" s="10">
        <f>INT(VLOOKUP($V213,映射表!$B:$C,2,FALSE)*VLOOKUP($U213,怪物属性偏向!$F:$J,3,FALSE)/100*X213*$AB213)</f>
        <v>22346</v>
      </c>
      <c r="AD213" s="10">
        <f>INT(VLOOKUP($V213,映射表!$B:$C,2,FALSE)*VLOOKUP($U213,怪物属性偏向!$F:$J,4,FALSE)/100*Y213*$AB213)</f>
        <v>22346</v>
      </c>
      <c r="AE213" s="10">
        <f>INT(VLOOKUP($V213,映射表!$B:$C,2,FALSE)*VLOOKUP($U213,怪物属性偏向!$F:$J,5,FALSE)/100*Z213*AB213)</f>
        <v>35753</v>
      </c>
      <c r="AF213" s="10">
        <f>INT(VLOOKUP($V213,映射表!$B:$D,3,FALSE)*AA213)</f>
        <v>0</v>
      </c>
      <c r="AG213">
        <v>5</v>
      </c>
    </row>
    <row r="214" spans="1:33" x14ac:dyDescent="0.15">
      <c r="A214">
        <f t="shared" si="167"/>
        <v>1000047</v>
      </c>
      <c r="B214">
        <f t="shared" si="168"/>
        <v>1000214</v>
      </c>
      <c r="C214" t="str">
        <f t="shared" si="169"/>
        <v/>
      </c>
      <c r="D214" t="str">
        <f t="shared" si="170"/>
        <v>1000047s2</v>
      </c>
      <c r="E214" t="str">
        <f t="shared" si="171"/>
        <v>1000212:48:1</v>
      </c>
      <c r="F214">
        <f t="shared" si="172"/>
        <v>212</v>
      </c>
      <c r="G214">
        <f t="shared" si="173"/>
        <v>1000212</v>
      </c>
      <c r="H214">
        <f t="shared" si="174"/>
        <v>212</v>
      </c>
      <c r="I214" t="str">
        <f>VLOOKUP(U214,怪物属性偏向!F:G,2,FALSE)</f>
        <v>藤蔓怪</v>
      </c>
      <c r="J214">
        <f t="shared" si="175"/>
        <v>48</v>
      </c>
      <c r="K214">
        <f t="shared" si="176"/>
        <v>17876</v>
      </c>
      <c r="L214">
        <f t="shared" si="177"/>
        <v>26815</v>
      </c>
      <c r="M214">
        <f t="shared" si="178"/>
        <v>45287</v>
      </c>
      <c r="N214">
        <f t="shared" si="179"/>
        <v>0</v>
      </c>
      <c r="O214">
        <f t="shared" si="180"/>
        <v>1000212</v>
      </c>
      <c r="P214" t="str">
        <f t="shared" si="181"/>
        <v>藤蔓怪</v>
      </c>
      <c r="R214">
        <v>212</v>
      </c>
      <c r="S214">
        <v>47</v>
      </c>
      <c r="T214">
        <v>2</v>
      </c>
      <c r="U214" t="s">
        <v>320</v>
      </c>
      <c r="V214">
        <f>VLOOKUP(S214,映射表!T:U,2,FALSE)</f>
        <v>48</v>
      </c>
      <c r="W214" s="30">
        <v>0</v>
      </c>
      <c r="X214" s="5">
        <v>0.6</v>
      </c>
      <c r="Y214" s="5">
        <v>0.6</v>
      </c>
      <c r="Z214" s="5">
        <v>0.6</v>
      </c>
      <c r="AA214" s="5">
        <v>0</v>
      </c>
      <c r="AB214" s="5">
        <v>1</v>
      </c>
      <c r="AC214" s="10">
        <f>INT(VLOOKUP($V214,映射表!$B:$C,2,FALSE)*VLOOKUP($U214,怪物属性偏向!$F:$J,3,FALSE)/100*X214*$AB214)</f>
        <v>17876</v>
      </c>
      <c r="AD214" s="10">
        <f>INT(VLOOKUP($V214,映射表!$B:$C,2,FALSE)*VLOOKUP($U214,怪物属性偏向!$F:$J,4,FALSE)/100*Y214*$AB214)</f>
        <v>26815</v>
      </c>
      <c r="AE214" s="10">
        <f>INT(VLOOKUP($V214,映射表!$B:$C,2,FALSE)*VLOOKUP($U214,怪物属性偏向!$F:$J,5,FALSE)/100*Z214*AB214)</f>
        <v>45287</v>
      </c>
      <c r="AF214" s="10">
        <f>INT(VLOOKUP($V214,映射表!$B:$D,3,FALSE)*AA214)</f>
        <v>0</v>
      </c>
      <c r="AG214">
        <v>1</v>
      </c>
    </row>
    <row r="215" spans="1:33" x14ac:dyDescent="0.15">
      <c r="A215">
        <f t="shared" si="167"/>
        <v>1000047</v>
      </c>
      <c r="B215">
        <f t="shared" si="168"/>
        <v>1000214</v>
      </c>
      <c r="C215" t="str">
        <f t="shared" si="169"/>
        <v/>
      </c>
      <c r="D215" t="str">
        <f t="shared" si="170"/>
        <v>1000047s5</v>
      </c>
      <c r="E215" t="str">
        <f t="shared" si="171"/>
        <v>1000213:48:1</v>
      </c>
      <c r="F215">
        <f t="shared" si="172"/>
        <v>213</v>
      </c>
      <c r="G215">
        <f t="shared" si="173"/>
        <v>1000213</v>
      </c>
      <c r="H215">
        <f t="shared" si="174"/>
        <v>213</v>
      </c>
      <c r="I215" t="str">
        <f>VLOOKUP(U215,怪物属性偏向!F:G,2,FALSE)</f>
        <v>黄蜂怪</v>
      </c>
      <c r="J215">
        <f t="shared" si="175"/>
        <v>48</v>
      </c>
      <c r="K215">
        <f t="shared" si="176"/>
        <v>26815</v>
      </c>
      <c r="L215">
        <f t="shared" si="177"/>
        <v>22346</v>
      </c>
      <c r="M215">
        <f t="shared" si="178"/>
        <v>28602</v>
      </c>
      <c r="N215">
        <f t="shared" si="179"/>
        <v>0</v>
      </c>
      <c r="O215">
        <f t="shared" si="180"/>
        <v>1000213</v>
      </c>
      <c r="P215" t="str">
        <f t="shared" si="181"/>
        <v>黄蜂怪</v>
      </c>
      <c r="R215">
        <v>213</v>
      </c>
      <c r="S215">
        <v>47</v>
      </c>
      <c r="T215">
        <v>5</v>
      </c>
      <c r="U215" t="s">
        <v>310</v>
      </c>
      <c r="V215">
        <f>VLOOKUP(S215,映射表!T:U,2,FALSE)</f>
        <v>48</v>
      </c>
      <c r="W215" s="30">
        <v>0</v>
      </c>
      <c r="X215" s="5">
        <v>0.6</v>
      </c>
      <c r="Y215" s="5">
        <v>0.6</v>
      </c>
      <c r="Z215" s="5">
        <v>0.6</v>
      </c>
      <c r="AA215" s="5">
        <v>0</v>
      </c>
      <c r="AB215" s="5">
        <v>1</v>
      </c>
      <c r="AC215" s="10">
        <f>INT(VLOOKUP($V215,映射表!$B:$C,2,FALSE)*VLOOKUP($U215,怪物属性偏向!$F:$J,3,FALSE)/100*X215*$AB215)</f>
        <v>26815</v>
      </c>
      <c r="AD215" s="10">
        <f>INT(VLOOKUP($V215,映射表!$B:$C,2,FALSE)*VLOOKUP($U215,怪物属性偏向!$F:$J,4,FALSE)/100*Y215*$AB215)</f>
        <v>22346</v>
      </c>
      <c r="AE215" s="10">
        <f>INT(VLOOKUP($V215,映射表!$B:$C,2,FALSE)*VLOOKUP($U215,怪物属性偏向!$F:$J,5,FALSE)/100*Z215*AB215)</f>
        <v>28602</v>
      </c>
      <c r="AF215" s="10">
        <f>INT(VLOOKUP($V215,映射表!$B:$D,3,FALSE)*AA215)</f>
        <v>0</v>
      </c>
      <c r="AG215">
        <v>2</v>
      </c>
    </row>
    <row r="216" spans="1:33" x14ac:dyDescent="0.15">
      <c r="A216">
        <f t="shared" si="167"/>
        <v>1000047</v>
      </c>
      <c r="B216">
        <f t="shared" si="168"/>
        <v>1000214</v>
      </c>
      <c r="C216">
        <f t="shared" si="169"/>
        <v>1000214</v>
      </c>
      <c r="D216" t="str">
        <f t="shared" si="170"/>
        <v>1000047s7</v>
      </c>
      <c r="E216" t="str">
        <f t="shared" si="171"/>
        <v>1000214:48:1</v>
      </c>
      <c r="F216">
        <f t="shared" si="172"/>
        <v>214</v>
      </c>
      <c r="G216">
        <f t="shared" si="173"/>
        <v>1000214</v>
      </c>
      <c r="H216">
        <f t="shared" si="174"/>
        <v>214</v>
      </c>
      <c r="I216" t="str">
        <f>VLOOKUP(U216,怪物属性偏向!F:G,2,FALSE)</f>
        <v>小花精</v>
      </c>
      <c r="J216">
        <f t="shared" si="175"/>
        <v>48</v>
      </c>
      <c r="K216">
        <f t="shared" si="176"/>
        <v>22346</v>
      </c>
      <c r="L216">
        <f t="shared" si="177"/>
        <v>22346</v>
      </c>
      <c r="M216">
        <f t="shared" si="178"/>
        <v>35753</v>
      </c>
      <c r="N216">
        <f t="shared" si="179"/>
        <v>0</v>
      </c>
      <c r="O216">
        <f t="shared" si="180"/>
        <v>1000214</v>
      </c>
      <c r="P216" t="str">
        <f t="shared" si="181"/>
        <v>小花精</v>
      </c>
      <c r="R216">
        <v>214</v>
      </c>
      <c r="S216">
        <v>47</v>
      </c>
      <c r="T216">
        <v>7</v>
      </c>
      <c r="U216" t="s">
        <v>226</v>
      </c>
      <c r="V216">
        <f>VLOOKUP(S216,映射表!T:U,2,FALSE)</f>
        <v>48</v>
      </c>
      <c r="W216" s="30">
        <v>1</v>
      </c>
      <c r="X216" s="5">
        <v>0.6</v>
      </c>
      <c r="Y216" s="5">
        <v>0.6</v>
      </c>
      <c r="Z216" s="5">
        <v>0.6</v>
      </c>
      <c r="AA216" s="5">
        <v>0</v>
      </c>
      <c r="AB216" s="5">
        <v>1</v>
      </c>
      <c r="AC216" s="10">
        <f>INT(VLOOKUP($V216,映射表!$B:$C,2,FALSE)*VLOOKUP($U216,怪物属性偏向!$F:$J,3,FALSE)/100*X216*$AB216)</f>
        <v>22346</v>
      </c>
      <c r="AD216" s="10">
        <f>INT(VLOOKUP($V216,映射表!$B:$C,2,FALSE)*VLOOKUP($U216,怪物属性偏向!$F:$J,4,FALSE)/100*Y216*$AB216)</f>
        <v>22346</v>
      </c>
      <c r="AE216" s="10">
        <f>INT(VLOOKUP($V216,映射表!$B:$C,2,FALSE)*VLOOKUP($U216,怪物属性偏向!$F:$J,5,FALSE)/100*Z216*AB216)</f>
        <v>35753</v>
      </c>
      <c r="AF216" s="10">
        <f>INT(VLOOKUP($V216,映射表!$B:$D,3,FALSE)*AA216)</f>
        <v>0</v>
      </c>
      <c r="AG216">
        <v>3</v>
      </c>
    </row>
    <row r="217" spans="1:33" x14ac:dyDescent="0.15">
      <c r="A217">
        <f t="shared" si="167"/>
        <v>1000047</v>
      </c>
      <c r="B217">
        <f t="shared" si="168"/>
        <v>1000214</v>
      </c>
      <c r="C217">
        <f t="shared" si="169"/>
        <v>1000214</v>
      </c>
      <c r="D217" t="str">
        <f t="shared" si="170"/>
        <v>1000047s8</v>
      </c>
      <c r="E217" t="str">
        <f t="shared" si="171"/>
        <v>1000215:48:1</v>
      </c>
      <c r="F217">
        <f t="shared" si="172"/>
        <v>215</v>
      </c>
      <c r="G217">
        <f t="shared" si="173"/>
        <v>1000215</v>
      </c>
      <c r="H217">
        <f t="shared" si="174"/>
        <v>215</v>
      </c>
      <c r="I217" t="str">
        <f>VLOOKUP(U217,怪物属性偏向!F:G,2,FALSE)</f>
        <v>毒蘑菇</v>
      </c>
      <c r="J217">
        <f t="shared" si="175"/>
        <v>48</v>
      </c>
      <c r="K217">
        <f t="shared" si="176"/>
        <v>24580</v>
      </c>
      <c r="L217">
        <f t="shared" si="177"/>
        <v>22346</v>
      </c>
      <c r="M217">
        <f t="shared" si="178"/>
        <v>31780</v>
      </c>
      <c r="N217">
        <f t="shared" si="179"/>
        <v>0</v>
      </c>
      <c r="O217">
        <f t="shared" si="180"/>
        <v>1000215</v>
      </c>
      <c r="P217" t="str">
        <f t="shared" si="181"/>
        <v>毒蘑菇</v>
      </c>
      <c r="R217">
        <v>215</v>
      </c>
      <c r="S217">
        <v>47</v>
      </c>
      <c r="T217">
        <v>8</v>
      </c>
      <c r="U217" t="s">
        <v>309</v>
      </c>
      <c r="V217">
        <f>VLOOKUP(S217,映射表!T:U,2,FALSE)</f>
        <v>48</v>
      </c>
      <c r="W217" s="30">
        <v>0</v>
      </c>
      <c r="X217" s="5">
        <v>0.6</v>
      </c>
      <c r="Y217" s="5">
        <v>0.6</v>
      </c>
      <c r="Z217" s="5">
        <v>0.6</v>
      </c>
      <c r="AA217" s="5">
        <v>0</v>
      </c>
      <c r="AB217" s="5">
        <v>1</v>
      </c>
      <c r="AC217" s="10">
        <f>INT(VLOOKUP($V217,映射表!$B:$C,2,FALSE)*VLOOKUP($U217,怪物属性偏向!$F:$J,3,FALSE)/100*X217*$AB217)</f>
        <v>24580</v>
      </c>
      <c r="AD217" s="10">
        <f>INT(VLOOKUP($V217,映射表!$B:$C,2,FALSE)*VLOOKUP($U217,怪物属性偏向!$F:$J,4,FALSE)/100*Y217*$AB217)</f>
        <v>22346</v>
      </c>
      <c r="AE217" s="10">
        <f>INT(VLOOKUP($V217,映射表!$B:$C,2,FALSE)*VLOOKUP($U217,怪物属性偏向!$F:$J,5,FALSE)/100*Z217*AB217)</f>
        <v>31780</v>
      </c>
      <c r="AF217" s="10">
        <f>INT(VLOOKUP($V217,映射表!$B:$D,3,FALSE)*AA217)</f>
        <v>0</v>
      </c>
      <c r="AG217">
        <v>4</v>
      </c>
    </row>
    <row r="218" spans="1:33" x14ac:dyDescent="0.15">
      <c r="A218">
        <f t="shared" si="167"/>
        <v>1000047</v>
      </c>
      <c r="B218">
        <f t="shared" si="168"/>
        <v>1000214</v>
      </c>
      <c r="C218">
        <f t="shared" si="169"/>
        <v>1000214</v>
      </c>
      <c r="D218" t="str">
        <f t="shared" si="170"/>
        <v>1000047s9</v>
      </c>
      <c r="E218" t="str">
        <f t="shared" si="171"/>
        <v>1000216:48:1</v>
      </c>
      <c r="F218">
        <f t="shared" si="172"/>
        <v>216</v>
      </c>
      <c r="G218">
        <f t="shared" si="173"/>
        <v>1000216</v>
      </c>
      <c r="H218">
        <f t="shared" si="174"/>
        <v>216</v>
      </c>
      <c r="I218" t="str">
        <f>VLOOKUP(U218,怪物属性偏向!F:G,2,FALSE)</f>
        <v>小花精</v>
      </c>
      <c r="J218">
        <f t="shared" si="175"/>
        <v>48</v>
      </c>
      <c r="K218">
        <f t="shared" si="176"/>
        <v>22346</v>
      </c>
      <c r="L218">
        <f t="shared" si="177"/>
        <v>22346</v>
      </c>
      <c r="M218">
        <f t="shared" si="178"/>
        <v>35753</v>
      </c>
      <c r="N218">
        <f t="shared" si="179"/>
        <v>0</v>
      </c>
      <c r="O218">
        <f t="shared" si="180"/>
        <v>1000216</v>
      </c>
      <c r="P218" t="str">
        <f t="shared" si="181"/>
        <v>小花精</v>
      </c>
      <c r="R218">
        <v>216</v>
      </c>
      <c r="S218">
        <v>47</v>
      </c>
      <c r="T218">
        <v>9</v>
      </c>
      <c r="U218" t="s">
        <v>226</v>
      </c>
      <c r="V218">
        <f>VLOOKUP(S218,映射表!T:U,2,FALSE)</f>
        <v>48</v>
      </c>
      <c r="W218" s="30">
        <v>0</v>
      </c>
      <c r="X218" s="5">
        <v>0.6</v>
      </c>
      <c r="Y218" s="5">
        <v>0.6</v>
      </c>
      <c r="Z218" s="5">
        <v>0.6</v>
      </c>
      <c r="AA218" s="5">
        <v>0</v>
      </c>
      <c r="AB218" s="5">
        <v>1</v>
      </c>
      <c r="AC218" s="10">
        <f>INT(VLOOKUP($V218,映射表!$B:$C,2,FALSE)*VLOOKUP($U218,怪物属性偏向!$F:$J,3,FALSE)/100*X218*$AB218)</f>
        <v>22346</v>
      </c>
      <c r="AD218" s="10">
        <f>INT(VLOOKUP($V218,映射表!$B:$C,2,FALSE)*VLOOKUP($U218,怪物属性偏向!$F:$J,4,FALSE)/100*Y218*$AB218)</f>
        <v>22346</v>
      </c>
      <c r="AE218" s="10">
        <f>INT(VLOOKUP($V218,映射表!$B:$C,2,FALSE)*VLOOKUP($U218,怪物属性偏向!$F:$J,5,FALSE)/100*Z218*AB218)</f>
        <v>35753</v>
      </c>
      <c r="AF218" s="10">
        <f>INT(VLOOKUP($V218,映射表!$B:$D,3,FALSE)*AA218)</f>
        <v>0</v>
      </c>
      <c r="AG218">
        <v>5</v>
      </c>
    </row>
    <row r="219" spans="1:33" x14ac:dyDescent="0.15">
      <c r="A219">
        <f t="shared" si="167"/>
        <v>1000048</v>
      </c>
      <c r="B219">
        <f t="shared" si="168"/>
        <v>1000219</v>
      </c>
      <c r="C219" t="str">
        <f t="shared" si="169"/>
        <v/>
      </c>
      <c r="D219" t="str">
        <f t="shared" si="170"/>
        <v>1000048s2</v>
      </c>
      <c r="E219" t="str">
        <f t="shared" si="171"/>
        <v>1000217:48:1</v>
      </c>
      <c r="F219">
        <f t="shared" si="172"/>
        <v>217</v>
      </c>
      <c r="G219">
        <f t="shared" si="173"/>
        <v>1000217</v>
      </c>
      <c r="H219">
        <f t="shared" si="174"/>
        <v>217</v>
      </c>
      <c r="I219" t="str">
        <f>VLOOKUP(U219,怪物属性偏向!F:G,2,FALSE)</f>
        <v>树妖</v>
      </c>
      <c r="J219">
        <f t="shared" si="175"/>
        <v>48</v>
      </c>
      <c r="K219">
        <f t="shared" si="176"/>
        <v>17876</v>
      </c>
      <c r="L219">
        <f t="shared" si="177"/>
        <v>22346</v>
      </c>
      <c r="M219">
        <f t="shared" si="178"/>
        <v>47671</v>
      </c>
      <c r="N219">
        <f t="shared" si="179"/>
        <v>0</v>
      </c>
      <c r="O219">
        <f t="shared" si="180"/>
        <v>1000217</v>
      </c>
      <c r="P219" t="str">
        <f t="shared" si="181"/>
        <v>树妖</v>
      </c>
      <c r="R219">
        <v>217</v>
      </c>
      <c r="S219">
        <v>48</v>
      </c>
      <c r="T219">
        <v>2</v>
      </c>
      <c r="U219" t="s">
        <v>227</v>
      </c>
      <c r="V219">
        <f>VLOOKUP(S219,映射表!T:U,2,FALSE)</f>
        <v>48</v>
      </c>
      <c r="W219" s="30">
        <v>0</v>
      </c>
      <c r="X219" s="5">
        <v>0.6</v>
      </c>
      <c r="Y219" s="5">
        <v>0.6</v>
      </c>
      <c r="Z219" s="5">
        <v>0.6</v>
      </c>
      <c r="AA219" s="5">
        <v>0</v>
      </c>
      <c r="AB219" s="5">
        <v>1</v>
      </c>
      <c r="AC219" s="10">
        <f>INT(VLOOKUP($V219,映射表!$B:$C,2,FALSE)*VLOOKUP($U219,怪物属性偏向!$F:$J,3,FALSE)/100*X219*$AB219)</f>
        <v>17876</v>
      </c>
      <c r="AD219" s="10">
        <f>INT(VLOOKUP($V219,映射表!$B:$C,2,FALSE)*VLOOKUP($U219,怪物属性偏向!$F:$J,4,FALSE)/100*Y219*$AB219)</f>
        <v>22346</v>
      </c>
      <c r="AE219" s="10">
        <f>INT(VLOOKUP($V219,映射表!$B:$C,2,FALSE)*VLOOKUP($U219,怪物属性偏向!$F:$J,5,FALSE)/100*Z219*AB219)</f>
        <v>47671</v>
      </c>
      <c r="AF219" s="10">
        <f>INT(VLOOKUP($V219,映射表!$B:$D,3,FALSE)*AA219)</f>
        <v>0</v>
      </c>
      <c r="AG219">
        <v>1</v>
      </c>
    </row>
    <row r="220" spans="1:33" x14ac:dyDescent="0.15">
      <c r="A220">
        <f t="shared" si="167"/>
        <v>1000048</v>
      </c>
      <c r="B220">
        <f t="shared" si="168"/>
        <v>1000219</v>
      </c>
      <c r="C220" t="str">
        <f t="shared" si="169"/>
        <v/>
      </c>
      <c r="D220" t="str">
        <f t="shared" si="170"/>
        <v>1000048s5</v>
      </c>
      <c r="E220" t="str">
        <f t="shared" si="171"/>
        <v>1000218:48:1</v>
      </c>
      <c r="F220">
        <f t="shared" si="172"/>
        <v>218</v>
      </c>
      <c r="G220">
        <f t="shared" si="173"/>
        <v>1000218</v>
      </c>
      <c r="H220">
        <f t="shared" si="174"/>
        <v>218</v>
      </c>
      <c r="I220" t="str">
        <f>VLOOKUP(U220,怪物属性偏向!F:G,2,FALSE)</f>
        <v>黄蜂怪</v>
      </c>
      <c r="J220">
        <f t="shared" si="175"/>
        <v>48</v>
      </c>
      <c r="K220">
        <f t="shared" si="176"/>
        <v>26815</v>
      </c>
      <c r="L220">
        <f t="shared" si="177"/>
        <v>22346</v>
      </c>
      <c r="M220">
        <f t="shared" si="178"/>
        <v>28602</v>
      </c>
      <c r="N220">
        <f t="shared" si="179"/>
        <v>0</v>
      </c>
      <c r="O220">
        <f t="shared" si="180"/>
        <v>1000218</v>
      </c>
      <c r="P220" t="str">
        <f t="shared" si="181"/>
        <v>黄蜂怪</v>
      </c>
      <c r="R220">
        <v>218</v>
      </c>
      <c r="S220">
        <v>48</v>
      </c>
      <c r="T220">
        <v>5</v>
      </c>
      <c r="U220" t="s">
        <v>310</v>
      </c>
      <c r="V220">
        <f>VLOOKUP(S220,映射表!T:U,2,FALSE)</f>
        <v>48</v>
      </c>
      <c r="W220" s="30">
        <v>0</v>
      </c>
      <c r="X220" s="5">
        <v>0.6</v>
      </c>
      <c r="Y220" s="5">
        <v>0.6</v>
      </c>
      <c r="Z220" s="5">
        <v>0.6</v>
      </c>
      <c r="AA220" s="5">
        <v>0</v>
      </c>
      <c r="AB220" s="5">
        <v>1</v>
      </c>
      <c r="AC220" s="10">
        <f>INT(VLOOKUP($V220,映射表!$B:$C,2,FALSE)*VLOOKUP($U220,怪物属性偏向!$F:$J,3,FALSE)/100*X220*$AB220)</f>
        <v>26815</v>
      </c>
      <c r="AD220" s="10">
        <f>INT(VLOOKUP($V220,映射表!$B:$C,2,FALSE)*VLOOKUP($U220,怪物属性偏向!$F:$J,4,FALSE)/100*Y220*$AB220)</f>
        <v>22346</v>
      </c>
      <c r="AE220" s="10">
        <f>INT(VLOOKUP($V220,映射表!$B:$C,2,FALSE)*VLOOKUP($U220,怪物属性偏向!$F:$J,5,FALSE)/100*Z220*AB220)</f>
        <v>28602</v>
      </c>
      <c r="AF220" s="10">
        <f>INT(VLOOKUP($V220,映射表!$B:$D,3,FALSE)*AA220)</f>
        <v>0</v>
      </c>
      <c r="AG220">
        <v>2</v>
      </c>
    </row>
    <row r="221" spans="1:33" x14ac:dyDescent="0.15">
      <c r="A221">
        <f t="shared" si="167"/>
        <v>1000048</v>
      </c>
      <c r="B221">
        <f t="shared" si="168"/>
        <v>1000219</v>
      </c>
      <c r="C221">
        <f t="shared" si="169"/>
        <v>1000219</v>
      </c>
      <c r="D221" t="str">
        <f t="shared" si="170"/>
        <v>1000048s7</v>
      </c>
      <c r="E221" t="str">
        <f t="shared" si="171"/>
        <v>1000219:48:1</v>
      </c>
      <c r="F221">
        <f t="shared" si="172"/>
        <v>219</v>
      </c>
      <c r="G221">
        <f t="shared" si="173"/>
        <v>1000219</v>
      </c>
      <c r="H221">
        <f t="shared" si="174"/>
        <v>219</v>
      </c>
      <c r="I221" t="str">
        <f>VLOOKUP(U221,怪物属性偏向!F:G,2,FALSE)</f>
        <v>毒蘑菇</v>
      </c>
      <c r="J221">
        <f t="shared" si="175"/>
        <v>48</v>
      </c>
      <c r="K221">
        <f t="shared" si="176"/>
        <v>24580</v>
      </c>
      <c r="L221">
        <f t="shared" si="177"/>
        <v>22346</v>
      </c>
      <c r="M221">
        <f t="shared" si="178"/>
        <v>31780</v>
      </c>
      <c r="N221">
        <f t="shared" si="179"/>
        <v>0</v>
      </c>
      <c r="O221">
        <f t="shared" si="180"/>
        <v>1000219</v>
      </c>
      <c r="P221" t="str">
        <f t="shared" si="181"/>
        <v>毒蘑菇</v>
      </c>
      <c r="R221">
        <v>219</v>
      </c>
      <c r="S221">
        <v>48</v>
      </c>
      <c r="T221">
        <v>7</v>
      </c>
      <c r="U221" t="s">
        <v>309</v>
      </c>
      <c r="V221">
        <f>VLOOKUP(S221,映射表!T:U,2,FALSE)</f>
        <v>48</v>
      </c>
      <c r="W221" s="30">
        <v>1</v>
      </c>
      <c r="X221" s="5">
        <v>0.6</v>
      </c>
      <c r="Y221" s="5">
        <v>0.6</v>
      </c>
      <c r="Z221" s="5">
        <v>0.6</v>
      </c>
      <c r="AA221" s="5">
        <v>0</v>
      </c>
      <c r="AB221" s="5">
        <v>1</v>
      </c>
      <c r="AC221" s="10">
        <f>INT(VLOOKUP($V221,映射表!$B:$C,2,FALSE)*VLOOKUP($U221,怪物属性偏向!$F:$J,3,FALSE)/100*X221*$AB221)</f>
        <v>24580</v>
      </c>
      <c r="AD221" s="10">
        <f>INT(VLOOKUP($V221,映射表!$B:$C,2,FALSE)*VLOOKUP($U221,怪物属性偏向!$F:$J,4,FALSE)/100*Y221*$AB221)</f>
        <v>22346</v>
      </c>
      <c r="AE221" s="10">
        <f>INT(VLOOKUP($V221,映射表!$B:$C,2,FALSE)*VLOOKUP($U221,怪物属性偏向!$F:$J,5,FALSE)/100*Z221*AB221)</f>
        <v>31780</v>
      </c>
      <c r="AF221" s="10">
        <f>INT(VLOOKUP($V221,映射表!$B:$D,3,FALSE)*AA221)</f>
        <v>0</v>
      </c>
      <c r="AG221">
        <v>3</v>
      </c>
    </row>
    <row r="222" spans="1:33" x14ac:dyDescent="0.15">
      <c r="A222">
        <f t="shared" si="167"/>
        <v>1000048</v>
      </c>
      <c r="B222">
        <f t="shared" si="168"/>
        <v>1000219</v>
      </c>
      <c r="C222">
        <f t="shared" si="169"/>
        <v>1000219</v>
      </c>
      <c r="D222" t="str">
        <f t="shared" si="170"/>
        <v>1000048s8</v>
      </c>
      <c r="E222" t="str">
        <f t="shared" si="171"/>
        <v>1000220:48:1</v>
      </c>
      <c r="F222">
        <f t="shared" si="172"/>
        <v>220</v>
      </c>
      <c r="G222">
        <f t="shared" si="173"/>
        <v>1000220</v>
      </c>
      <c r="H222">
        <f t="shared" si="174"/>
        <v>220</v>
      </c>
      <c r="I222" t="str">
        <f>VLOOKUP(U222,怪物属性偏向!F:G,2,FALSE)</f>
        <v>小花精</v>
      </c>
      <c r="J222">
        <f t="shared" si="175"/>
        <v>48</v>
      </c>
      <c r="K222">
        <f t="shared" si="176"/>
        <v>22346</v>
      </c>
      <c r="L222">
        <f t="shared" si="177"/>
        <v>22346</v>
      </c>
      <c r="M222">
        <f t="shared" si="178"/>
        <v>35753</v>
      </c>
      <c r="N222">
        <f t="shared" si="179"/>
        <v>0</v>
      </c>
      <c r="O222">
        <f t="shared" si="180"/>
        <v>1000220</v>
      </c>
      <c r="P222" t="str">
        <f t="shared" si="181"/>
        <v>小花精</v>
      </c>
      <c r="R222">
        <v>220</v>
      </c>
      <c r="S222">
        <v>48</v>
      </c>
      <c r="T222">
        <v>8</v>
      </c>
      <c r="U222" t="s">
        <v>226</v>
      </c>
      <c r="V222">
        <f>VLOOKUP(S222,映射表!T:U,2,FALSE)</f>
        <v>48</v>
      </c>
      <c r="W222" s="30">
        <v>0</v>
      </c>
      <c r="X222" s="5">
        <v>0.6</v>
      </c>
      <c r="Y222" s="5">
        <v>0.6</v>
      </c>
      <c r="Z222" s="5">
        <v>0.6</v>
      </c>
      <c r="AA222" s="5">
        <v>0</v>
      </c>
      <c r="AB222" s="5">
        <v>1</v>
      </c>
      <c r="AC222" s="10">
        <f>INT(VLOOKUP($V222,映射表!$B:$C,2,FALSE)*VLOOKUP($U222,怪物属性偏向!$F:$J,3,FALSE)/100*X222*$AB222)</f>
        <v>22346</v>
      </c>
      <c r="AD222" s="10">
        <f>INT(VLOOKUP($V222,映射表!$B:$C,2,FALSE)*VLOOKUP($U222,怪物属性偏向!$F:$J,4,FALSE)/100*Y222*$AB222)</f>
        <v>22346</v>
      </c>
      <c r="AE222" s="10">
        <f>INT(VLOOKUP($V222,映射表!$B:$C,2,FALSE)*VLOOKUP($U222,怪物属性偏向!$F:$J,5,FALSE)/100*Z222*AB222)</f>
        <v>35753</v>
      </c>
      <c r="AF222" s="10">
        <f>INT(VLOOKUP($V222,映射表!$B:$D,3,FALSE)*AA222)</f>
        <v>0</v>
      </c>
      <c r="AG222">
        <v>4</v>
      </c>
    </row>
    <row r="223" spans="1:33" x14ac:dyDescent="0.15">
      <c r="A223">
        <f t="shared" si="167"/>
        <v>1000048</v>
      </c>
      <c r="B223">
        <f t="shared" si="168"/>
        <v>1000219</v>
      </c>
      <c r="C223">
        <f t="shared" si="169"/>
        <v>1000219</v>
      </c>
      <c r="D223" t="str">
        <f t="shared" si="170"/>
        <v>1000048s9</v>
      </c>
      <c r="E223" t="str">
        <f t="shared" si="171"/>
        <v>1000221:48:1</v>
      </c>
      <c r="F223">
        <f t="shared" si="172"/>
        <v>221</v>
      </c>
      <c r="G223">
        <f t="shared" si="173"/>
        <v>1000221</v>
      </c>
      <c r="H223">
        <f t="shared" si="174"/>
        <v>221</v>
      </c>
      <c r="I223" t="str">
        <f>VLOOKUP(U223,怪物属性偏向!F:G,2,FALSE)</f>
        <v>毒蘑菇</v>
      </c>
      <c r="J223">
        <f t="shared" si="175"/>
        <v>48</v>
      </c>
      <c r="K223">
        <f t="shared" si="176"/>
        <v>24580</v>
      </c>
      <c r="L223">
        <f t="shared" si="177"/>
        <v>22346</v>
      </c>
      <c r="M223">
        <f t="shared" si="178"/>
        <v>31780</v>
      </c>
      <c r="N223">
        <f t="shared" si="179"/>
        <v>0</v>
      </c>
      <c r="O223">
        <f t="shared" si="180"/>
        <v>1000221</v>
      </c>
      <c r="P223" t="str">
        <f t="shared" si="181"/>
        <v>毒蘑菇</v>
      </c>
      <c r="R223">
        <v>221</v>
      </c>
      <c r="S223">
        <v>48</v>
      </c>
      <c r="T223">
        <v>9</v>
      </c>
      <c r="U223" t="s">
        <v>309</v>
      </c>
      <c r="V223">
        <f>VLOOKUP(S223,映射表!T:U,2,FALSE)</f>
        <v>48</v>
      </c>
      <c r="W223" s="30">
        <v>0</v>
      </c>
      <c r="X223" s="5">
        <v>0.6</v>
      </c>
      <c r="Y223" s="5">
        <v>0.6</v>
      </c>
      <c r="Z223" s="5">
        <v>0.6</v>
      </c>
      <c r="AA223" s="5">
        <v>0</v>
      </c>
      <c r="AB223" s="5">
        <v>1</v>
      </c>
      <c r="AC223" s="10">
        <f>INT(VLOOKUP($V223,映射表!$B:$C,2,FALSE)*VLOOKUP($U223,怪物属性偏向!$F:$J,3,FALSE)/100*X223*$AB223)</f>
        <v>24580</v>
      </c>
      <c r="AD223" s="10">
        <f>INT(VLOOKUP($V223,映射表!$B:$C,2,FALSE)*VLOOKUP($U223,怪物属性偏向!$F:$J,4,FALSE)/100*Y223*$AB223)</f>
        <v>22346</v>
      </c>
      <c r="AE223" s="10">
        <f>INT(VLOOKUP($V223,映射表!$B:$C,2,FALSE)*VLOOKUP($U223,怪物属性偏向!$F:$J,5,FALSE)/100*Z223*AB223)</f>
        <v>31780</v>
      </c>
      <c r="AF223" s="10">
        <f>INT(VLOOKUP($V223,映射表!$B:$D,3,FALSE)*AA223)</f>
        <v>0</v>
      </c>
      <c r="AG223">
        <v>5</v>
      </c>
    </row>
    <row r="224" spans="1:33" x14ac:dyDescent="0.15">
      <c r="A224">
        <f t="shared" si="167"/>
        <v>1000049</v>
      </c>
      <c r="B224">
        <f t="shared" si="168"/>
        <v>1000222</v>
      </c>
      <c r="C224">
        <f t="shared" si="169"/>
        <v>1000222</v>
      </c>
      <c r="D224" t="str">
        <f t="shared" si="170"/>
        <v>1000049s1</v>
      </c>
      <c r="E224" t="str">
        <f t="shared" si="171"/>
        <v>1000222:48:1</v>
      </c>
      <c r="F224">
        <f t="shared" si="172"/>
        <v>222</v>
      </c>
      <c r="G224">
        <f t="shared" si="173"/>
        <v>1000222</v>
      </c>
      <c r="H224">
        <f t="shared" si="174"/>
        <v>222</v>
      </c>
      <c r="I224" t="str">
        <f>VLOOKUP(U224,怪物属性偏向!F:G,2,FALSE)</f>
        <v>树妖</v>
      </c>
      <c r="J224">
        <f t="shared" si="175"/>
        <v>48</v>
      </c>
      <c r="K224">
        <f t="shared" si="176"/>
        <v>17876</v>
      </c>
      <c r="L224">
        <f t="shared" si="177"/>
        <v>22346</v>
      </c>
      <c r="M224">
        <f t="shared" si="178"/>
        <v>47671</v>
      </c>
      <c r="N224">
        <f t="shared" si="179"/>
        <v>0</v>
      </c>
      <c r="O224">
        <f t="shared" si="180"/>
        <v>1000222</v>
      </c>
      <c r="P224" t="str">
        <f t="shared" si="181"/>
        <v>树妖</v>
      </c>
      <c r="R224">
        <v>222</v>
      </c>
      <c r="S224">
        <v>49</v>
      </c>
      <c r="T224">
        <v>1</v>
      </c>
      <c r="U224" t="s">
        <v>227</v>
      </c>
      <c r="V224">
        <f>VLOOKUP(S224,映射表!T:U,2,FALSE)</f>
        <v>48</v>
      </c>
      <c r="W224" s="30">
        <v>1</v>
      </c>
      <c r="X224" s="5">
        <v>0.6</v>
      </c>
      <c r="Y224" s="5">
        <v>0.6</v>
      </c>
      <c r="Z224" s="5">
        <v>0.6</v>
      </c>
      <c r="AA224" s="5">
        <v>0</v>
      </c>
      <c r="AB224" s="5">
        <v>1</v>
      </c>
      <c r="AC224" s="10">
        <f>INT(VLOOKUP($V224,映射表!$B:$C,2,FALSE)*VLOOKUP($U224,怪物属性偏向!$F:$J,3,FALSE)/100*X224*$AB224)</f>
        <v>17876</v>
      </c>
      <c r="AD224" s="10">
        <f>INT(VLOOKUP($V224,映射表!$B:$C,2,FALSE)*VLOOKUP($U224,怪物属性偏向!$F:$J,4,FALSE)/100*Y224*$AB224)</f>
        <v>22346</v>
      </c>
      <c r="AE224" s="10">
        <f>INT(VLOOKUP($V224,映射表!$B:$C,2,FALSE)*VLOOKUP($U224,怪物属性偏向!$F:$J,5,FALSE)/100*Z224*AB224)</f>
        <v>47671</v>
      </c>
      <c r="AF224" s="10">
        <f>INT(VLOOKUP($V224,映射表!$B:$D,3,FALSE)*AA224)</f>
        <v>0</v>
      </c>
      <c r="AG224">
        <v>1</v>
      </c>
    </row>
    <row r="225" spans="1:33" x14ac:dyDescent="0.15">
      <c r="A225">
        <f t="shared" si="167"/>
        <v>1000049</v>
      </c>
      <c r="B225">
        <f t="shared" si="168"/>
        <v>1000222</v>
      </c>
      <c r="C225">
        <f t="shared" si="169"/>
        <v>1000222</v>
      </c>
      <c r="D225" t="str">
        <f t="shared" si="170"/>
        <v>1000049s3</v>
      </c>
      <c r="E225" t="str">
        <f t="shared" si="171"/>
        <v>1000223:48:1</v>
      </c>
      <c r="F225">
        <f t="shared" si="172"/>
        <v>223</v>
      </c>
      <c r="G225">
        <f t="shared" si="173"/>
        <v>1000223</v>
      </c>
      <c r="H225">
        <f t="shared" si="174"/>
        <v>223</v>
      </c>
      <c r="I225" t="str">
        <f>VLOOKUP(U225,怪物属性偏向!F:G,2,FALSE)</f>
        <v>藤蔓怪</v>
      </c>
      <c r="J225">
        <f t="shared" si="175"/>
        <v>48</v>
      </c>
      <c r="K225">
        <f t="shared" si="176"/>
        <v>17876</v>
      </c>
      <c r="L225">
        <f t="shared" si="177"/>
        <v>26815</v>
      </c>
      <c r="M225">
        <f t="shared" si="178"/>
        <v>45287</v>
      </c>
      <c r="N225">
        <f t="shared" si="179"/>
        <v>0</v>
      </c>
      <c r="O225">
        <f t="shared" si="180"/>
        <v>1000223</v>
      </c>
      <c r="P225" t="str">
        <f t="shared" si="181"/>
        <v>藤蔓怪</v>
      </c>
      <c r="R225">
        <v>223</v>
      </c>
      <c r="S225">
        <v>49</v>
      </c>
      <c r="T225">
        <v>3</v>
      </c>
      <c r="U225" t="s">
        <v>320</v>
      </c>
      <c r="V225">
        <f>VLOOKUP(S225,映射表!T:U,2,FALSE)</f>
        <v>48</v>
      </c>
      <c r="W225" s="30">
        <v>0</v>
      </c>
      <c r="X225" s="5">
        <v>0.6</v>
      </c>
      <c r="Y225" s="5">
        <v>0.6</v>
      </c>
      <c r="Z225" s="5">
        <v>0.6</v>
      </c>
      <c r="AA225" s="5">
        <v>0</v>
      </c>
      <c r="AB225" s="5">
        <v>1</v>
      </c>
      <c r="AC225" s="10">
        <f>INT(VLOOKUP($V225,映射表!$B:$C,2,FALSE)*VLOOKUP($U225,怪物属性偏向!$F:$J,3,FALSE)/100*X225*$AB225)</f>
        <v>17876</v>
      </c>
      <c r="AD225" s="10">
        <f>INT(VLOOKUP($V225,映射表!$B:$C,2,FALSE)*VLOOKUP($U225,怪物属性偏向!$F:$J,4,FALSE)/100*Y225*$AB225)</f>
        <v>26815</v>
      </c>
      <c r="AE225" s="10">
        <f>INT(VLOOKUP($V225,映射表!$B:$C,2,FALSE)*VLOOKUP($U225,怪物属性偏向!$F:$J,5,FALSE)/100*Z225*AB225)</f>
        <v>45287</v>
      </c>
      <c r="AF225" s="10">
        <f>INT(VLOOKUP($V225,映射表!$B:$D,3,FALSE)*AA225)</f>
        <v>0</v>
      </c>
      <c r="AG225">
        <v>2</v>
      </c>
    </row>
    <row r="226" spans="1:33" x14ac:dyDescent="0.15">
      <c r="A226">
        <f t="shared" si="167"/>
        <v>1000049</v>
      </c>
      <c r="B226">
        <f t="shared" si="168"/>
        <v>1000222</v>
      </c>
      <c r="C226">
        <f t="shared" si="169"/>
        <v>1000222</v>
      </c>
      <c r="D226" t="str">
        <f t="shared" si="170"/>
        <v>1000049s5</v>
      </c>
      <c r="E226" t="str">
        <f t="shared" si="171"/>
        <v>1000224:48:1</v>
      </c>
      <c r="F226">
        <f t="shared" si="172"/>
        <v>224</v>
      </c>
      <c r="G226">
        <f t="shared" si="173"/>
        <v>1000224</v>
      </c>
      <c r="H226">
        <f t="shared" si="174"/>
        <v>224</v>
      </c>
      <c r="I226" t="str">
        <f>VLOOKUP(U226,怪物属性偏向!F:G,2,FALSE)</f>
        <v>小蘑菇</v>
      </c>
      <c r="J226">
        <f t="shared" si="175"/>
        <v>48</v>
      </c>
      <c r="K226">
        <f t="shared" si="176"/>
        <v>22346</v>
      </c>
      <c r="L226">
        <f t="shared" si="177"/>
        <v>22346</v>
      </c>
      <c r="M226">
        <f t="shared" si="178"/>
        <v>35753</v>
      </c>
      <c r="N226">
        <f t="shared" si="179"/>
        <v>0</v>
      </c>
      <c r="O226">
        <f t="shared" si="180"/>
        <v>1000224</v>
      </c>
      <c r="P226" t="str">
        <f t="shared" si="181"/>
        <v>小蘑菇</v>
      </c>
      <c r="R226">
        <v>224</v>
      </c>
      <c r="S226">
        <v>49</v>
      </c>
      <c r="T226">
        <v>5</v>
      </c>
      <c r="U226" t="s">
        <v>222</v>
      </c>
      <c r="V226">
        <f>VLOOKUP(S226,映射表!T:U,2,FALSE)</f>
        <v>48</v>
      </c>
      <c r="W226" s="30">
        <v>0</v>
      </c>
      <c r="X226" s="5">
        <v>0.6</v>
      </c>
      <c r="Y226" s="5">
        <v>0.6</v>
      </c>
      <c r="Z226" s="5">
        <v>0.6</v>
      </c>
      <c r="AA226" s="5">
        <v>0</v>
      </c>
      <c r="AB226" s="5">
        <v>1</v>
      </c>
      <c r="AC226" s="10">
        <f>INT(VLOOKUP($V226,映射表!$B:$C,2,FALSE)*VLOOKUP($U226,怪物属性偏向!$F:$J,3,FALSE)/100*X226*$AB226)</f>
        <v>22346</v>
      </c>
      <c r="AD226" s="10">
        <f>INT(VLOOKUP($V226,映射表!$B:$C,2,FALSE)*VLOOKUP($U226,怪物属性偏向!$F:$J,4,FALSE)/100*Y226*$AB226)</f>
        <v>22346</v>
      </c>
      <c r="AE226" s="10">
        <f>INT(VLOOKUP($V226,映射表!$B:$C,2,FALSE)*VLOOKUP($U226,怪物属性偏向!$F:$J,5,FALSE)/100*Z226*AB226)</f>
        <v>35753</v>
      </c>
      <c r="AF226" s="10">
        <f>INT(VLOOKUP($V226,映射表!$B:$D,3,FALSE)*AA226)</f>
        <v>0</v>
      </c>
      <c r="AG226">
        <v>3</v>
      </c>
    </row>
    <row r="227" spans="1:33" x14ac:dyDescent="0.15">
      <c r="A227">
        <f t="shared" si="167"/>
        <v>1000049</v>
      </c>
      <c r="B227">
        <f t="shared" si="168"/>
        <v>1000222</v>
      </c>
      <c r="C227">
        <f t="shared" si="169"/>
        <v>1000222</v>
      </c>
      <c r="D227" t="str">
        <f t="shared" si="170"/>
        <v>1000049s7</v>
      </c>
      <c r="E227" t="str">
        <f t="shared" si="171"/>
        <v>1000225:48:1</v>
      </c>
      <c r="F227">
        <f t="shared" si="172"/>
        <v>225</v>
      </c>
      <c r="G227">
        <f t="shared" si="173"/>
        <v>1000225</v>
      </c>
      <c r="H227">
        <f t="shared" si="174"/>
        <v>225</v>
      </c>
      <c r="I227" t="str">
        <f>VLOOKUP(U227,怪物属性偏向!F:G,2,FALSE)</f>
        <v>食人花</v>
      </c>
      <c r="J227">
        <f t="shared" si="175"/>
        <v>48</v>
      </c>
      <c r="K227">
        <f t="shared" si="176"/>
        <v>26815</v>
      </c>
      <c r="L227">
        <f t="shared" si="177"/>
        <v>17876</v>
      </c>
      <c r="M227">
        <f t="shared" si="178"/>
        <v>30033</v>
      </c>
      <c r="N227">
        <f t="shared" si="179"/>
        <v>0</v>
      </c>
      <c r="O227">
        <f t="shared" si="180"/>
        <v>1000225</v>
      </c>
      <c r="P227" t="str">
        <f t="shared" si="181"/>
        <v>食人花</v>
      </c>
      <c r="R227">
        <v>225</v>
      </c>
      <c r="S227">
        <v>49</v>
      </c>
      <c r="T227">
        <v>7</v>
      </c>
      <c r="U227" t="s">
        <v>224</v>
      </c>
      <c r="V227">
        <f>VLOOKUP(S227,映射表!T:U,2,FALSE)</f>
        <v>48</v>
      </c>
      <c r="W227" s="30">
        <v>0</v>
      </c>
      <c r="X227" s="5">
        <v>0.6</v>
      </c>
      <c r="Y227" s="5">
        <v>0.6</v>
      </c>
      <c r="Z227" s="5">
        <v>0.6</v>
      </c>
      <c r="AA227" s="5">
        <v>0</v>
      </c>
      <c r="AB227" s="5">
        <v>1</v>
      </c>
      <c r="AC227" s="10">
        <f>INT(VLOOKUP($V227,映射表!$B:$C,2,FALSE)*VLOOKUP($U227,怪物属性偏向!$F:$J,3,FALSE)/100*X227*$AB227)</f>
        <v>26815</v>
      </c>
      <c r="AD227" s="10">
        <f>INT(VLOOKUP($V227,映射表!$B:$C,2,FALSE)*VLOOKUP($U227,怪物属性偏向!$F:$J,4,FALSE)/100*Y227*$AB227)</f>
        <v>17876</v>
      </c>
      <c r="AE227" s="10">
        <f>INT(VLOOKUP($V227,映射表!$B:$C,2,FALSE)*VLOOKUP($U227,怪物属性偏向!$F:$J,5,FALSE)/100*Z227*AB227)</f>
        <v>30033</v>
      </c>
      <c r="AF227" s="10">
        <f>INT(VLOOKUP($V227,映射表!$B:$D,3,FALSE)*AA227)</f>
        <v>0</v>
      </c>
      <c r="AG227">
        <v>4</v>
      </c>
    </row>
    <row r="228" spans="1:33" x14ac:dyDescent="0.15">
      <c r="A228">
        <f t="shared" si="167"/>
        <v>1000049</v>
      </c>
      <c r="B228">
        <f t="shared" si="168"/>
        <v>1000222</v>
      </c>
      <c r="C228">
        <f t="shared" si="169"/>
        <v>1000222</v>
      </c>
      <c r="D228" t="str">
        <f t="shared" si="170"/>
        <v>1000049s9</v>
      </c>
      <c r="E228" t="str">
        <f t="shared" si="171"/>
        <v>1000226:48:1</v>
      </c>
      <c r="F228">
        <f t="shared" si="172"/>
        <v>226</v>
      </c>
      <c r="G228">
        <f t="shared" si="173"/>
        <v>1000226</v>
      </c>
      <c r="H228">
        <f t="shared" si="174"/>
        <v>226</v>
      </c>
      <c r="I228" t="str">
        <f>VLOOKUP(U228,怪物属性偏向!F:G,2,FALSE)</f>
        <v>食人花</v>
      </c>
      <c r="J228">
        <f t="shared" si="175"/>
        <v>48</v>
      </c>
      <c r="K228">
        <f t="shared" si="176"/>
        <v>26815</v>
      </c>
      <c r="L228">
        <f t="shared" si="177"/>
        <v>17876</v>
      </c>
      <c r="M228">
        <f t="shared" si="178"/>
        <v>30033</v>
      </c>
      <c r="N228">
        <f t="shared" si="179"/>
        <v>0</v>
      </c>
      <c r="O228">
        <f t="shared" si="180"/>
        <v>1000226</v>
      </c>
      <c r="P228" t="str">
        <f t="shared" si="181"/>
        <v>食人花</v>
      </c>
      <c r="R228">
        <v>226</v>
      </c>
      <c r="S228">
        <v>49</v>
      </c>
      <c r="T228">
        <v>9</v>
      </c>
      <c r="U228" t="s">
        <v>224</v>
      </c>
      <c r="V228">
        <f>VLOOKUP(S228,映射表!T:U,2,FALSE)</f>
        <v>48</v>
      </c>
      <c r="W228" s="30">
        <v>0</v>
      </c>
      <c r="X228" s="5">
        <v>0.6</v>
      </c>
      <c r="Y228" s="5">
        <v>0.6</v>
      </c>
      <c r="Z228" s="5">
        <v>0.6</v>
      </c>
      <c r="AA228" s="5">
        <v>0</v>
      </c>
      <c r="AB228" s="5">
        <v>1</v>
      </c>
      <c r="AC228" s="10">
        <f>INT(VLOOKUP($V228,映射表!$B:$C,2,FALSE)*VLOOKUP($U228,怪物属性偏向!$F:$J,3,FALSE)/100*X228*$AB228)</f>
        <v>26815</v>
      </c>
      <c r="AD228" s="10">
        <f>INT(VLOOKUP($V228,映射表!$B:$C,2,FALSE)*VLOOKUP($U228,怪物属性偏向!$F:$J,4,FALSE)/100*Y228*$AB228)</f>
        <v>17876</v>
      </c>
      <c r="AE228" s="10">
        <f>INT(VLOOKUP($V228,映射表!$B:$C,2,FALSE)*VLOOKUP($U228,怪物属性偏向!$F:$J,5,FALSE)/100*Z228*AB228)</f>
        <v>30033</v>
      </c>
      <c r="AF228" s="10">
        <f>INT(VLOOKUP($V228,映射表!$B:$D,3,FALSE)*AA228)</f>
        <v>0</v>
      </c>
      <c r="AG228">
        <v>5</v>
      </c>
    </row>
    <row r="229" spans="1:33" x14ac:dyDescent="0.15">
      <c r="A229">
        <f t="shared" si="167"/>
        <v>1000050</v>
      </c>
      <c r="B229">
        <f t="shared" si="168"/>
        <v>1000229</v>
      </c>
      <c r="C229" t="str">
        <f t="shared" si="169"/>
        <v/>
      </c>
      <c r="D229" t="str">
        <f t="shared" si="170"/>
        <v>1000050s1</v>
      </c>
      <c r="E229" t="str">
        <f t="shared" si="171"/>
        <v>1000227:48:1</v>
      </c>
      <c r="F229">
        <f t="shared" si="172"/>
        <v>227</v>
      </c>
      <c r="G229">
        <f t="shared" si="173"/>
        <v>1000227</v>
      </c>
      <c r="H229">
        <f t="shared" si="174"/>
        <v>227</v>
      </c>
      <c r="I229" t="str">
        <f>VLOOKUP(U229,怪物属性偏向!F:G,2,FALSE)</f>
        <v>藤蔓怪</v>
      </c>
      <c r="J229">
        <f t="shared" si="175"/>
        <v>48</v>
      </c>
      <c r="K229">
        <f t="shared" si="176"/>
        <v>17876</v>
      </c>
      <c r="L229">
        <f t="shared" si="177"/>
        <v>26815</v>
      </c>
      <c r="M229">
        <f t="shared" si="178"/>
        <v>45287</v>
      </c>
      <c r="N229">
        <f t="shared" si="179"/>
        <v>0</v>
      </c>
      <c r="O229">
        <f t="shared" si="180"/>
        <v>1000227</v>
      </c>
      <c r="P229" t="str">
        <f t="shared" si="181"/>
        <v>藤蔓怪</v>
      </c>
      <c r="R229">
        <v>227</v>
      </c>
      <c r="S229">
        <v>50</v>
      </c>
      <c r="T229">
        <v>1</v>
      </c>
      <c r="U229" t="s">
        <v>320</v>
      </c>
      <c r="V229">
        <f>VLOOKUP(S229,映射表!T:U,2,FALSE)</f>
        <v>48</v>
      </c>
      <c r="W229" s="30">
        <v>0</v>
      </c>
      <c r="X229" s="5">
        <v>0.6</v>
      </c>
      <c r="Y229" s="5">
        <v>0.6</v>
      </c>
      <c r="Z229" s="5">
        <v>0.6</v>
      </c>
      <c r="AA229" s="5">
        <v>0</v>
      </c>
      <c r="AB229" s="5">
        <v>1</v>
      </c>
      <c r="AC229" s="10">
        <f>INT(VLOOKUP($V229,映射表!$B:$C,2,FALSE)*VLOOKUP($U229,怪物属性偏向!$F:$J,3,FALSE)/100*X229*$AB229)</f>
        <v>17876</v>
      </c>
      <c r="AD229" s="10">
        <f>INT(VLOOKUP($V229,映射表!$B:$C,2,FALSE)*VLOOKUP($U229,怪物属性偏向!$F:$J,4,FALSE)/100*Y229*$AB229)</f>
        <v>26815</v>
      </c>
      <c r="AE229" s="10">
        <f>INT(VLOOKUP($V229,映射表!$B:$C,2,FALSE)*VLOOKUP($U229,怪物属性偏向!$F:$J,5,FALSE)/100*Z229*AB229)</f>
        <v>45287</v>
      </c>
      <c r="AF229" s="10">
        <f>INT(VLOOKUP($V229,映射表!$B:$D,3,FALSE)*AA229)</f>
        <v>0</v>
      </c>
      <c r="AG229">
        <v>1</v>
      </c>
    </row>
    <row r="230" spans="1:33" x14ac:dyDescent="0.15">
      <c r="A230">
        <f t="shared" si="167"/>
        <v>1000050</v>
      </c>
      <c r="B230">
        <f t="shared" si="168"/>
        <v>1000229</v>
      </c>
      <c r="C230" t="str">
        <f t="shared" si="169"/>
        <v/>
      </c>
      <c r="D230" t="str">
        <f t="shared" si="170"/>
        <v>1000050s3</v>
      </c>
      <c r="E230" t="str">
        <f t="shared" si="171"/>
        <v>1000228:48:1</v>
      </c>
      <c r="F230">
        <f t="shared" si="172"/>
        <v>228</v>
      </c>
      <c r="G230">
        <f t="shared" si="173"/>
        <v>1000228</v>
      </c>
      <c r="H230">
        <f t="shared" si="174"/>
        <v>228</v>
      </c>
      <c r="I230" t="str">
        <f>VLOOKUP(U230,怪物属性偏向!F:G,2,FALSE)</f>
        <v>甲虫精</v>
      </c>
      <c r="J230">
        <f t="shared" si="175"/>
        <v>48</v>
      </c>
      <c r="K230">
        <f t="shared" si="176"/>
        <v>18994</v>
      </c>
      <c r="L230">
        <f t="shared" si="177"/>
        <v>22346</v>
      </c>
      <c r="M230">
        <f t="shared" si="178"/>
        <v>44004</v>
      </c>
      <c r="N230">
        <f t="shared" si="179"/>
        <v>0</v>
      </c>
      <c r="O230">
        <f t="shared" si="180"/>
        <v>1000228</v>
      </c>
      <c r="P230" t="str">
        <f t="shared" si="181"/>
        <v>甲虫精</v>
      </c>
      <c r="R230">
        <v>228</v>
      </c>
      <c r="S230">
        <v>50</v>
      </c>
      <c r="T230">
        <v>3</v>
      </c>
      <c r="U230" t="s">
        <v>307</v>
      </c>
      <c r="V230">
        <f>VLOOKUP(S230,映射表!T:U,2,FALSE)</f>
        <v>48</v>
      </c>
      <c r="W230" s="30">
        <v>0</v>
      </c>
      <c r="X230" s="5">
        <v>0.6</v>
      </c>
      <c r="Y230" s="5">
        <v>0.6</v>
      </c>
      <c r="Z230" s="5">
        <v>0.6</v>
      </c>
      <c r="AA230" s="5">
        <v>0</v>
      </c>
      <c r="AB230" s="5">
        <v>1</v>
      </c>
      <c r="AC230" s="10">
        <f>INT(VLOOKUP($V230,映射表!$B:$C,2,FALSE)*VLOOKUP($U230,怪物属性偏向!$F:$J,3,FALSE)/100*X230*$AB230)</f>
        <v>18994</v>
      </c>
      <c r="AD230" s="10">
        <f>INT(VLOOKUP($V230,映射表!$B:$C,2,FALSE)*VLOOKUP($U230,怪物属性偏向!$F:$J,4,FALSE)/100*Y230*$AB230)</f>
        <v>22346</v>
      </c>
      <c r="AE230" s="10">
        <f>INT(VLOOKUP($V230,映射表!$B:$C,2,FALSE)*VLOOKUP($U230,怪物属性偏向!$F:$J,5,FALSE)/100*Z230*AB230)</f>
        <v>44004</v>
      </c>
      <c r="AF230" s="10">
        <f>INT(VLOOKUP($V230,映射表!$B:$D,3,FALSE)*AA230)</f>
        <v>0</v>
      </c>
      <c r="AG230">
        <v>2</v>
      </c>
    </row>
    <row r="231" spans="1:33" x14ac:dyDescent="0.15">
      <c r="A231">
        <f t="shared" si="167"/>
        <v>1000050</v>
      </c>
      <c r="B231">
        <f t="shared" si="168"/>
        <v>1000229</v>
      </c>
      <c r="C231">
        <f t="shared" si="169"/>
        <v>1000229</v>
      </c>
      <c r="D231" t="str">
        <f t="shared" si="170"/>
        <v>1000050s5</v>
      </c>
      <c r="E231" t="str">
        <f t="shared" si="171"/>
        <v>1000229:48:1</v>
      </c>
      <c r="F231">
        <f t="shared" si="172"/>
        <v>229</v>
      </c>
      <c r="G231">
        <f t="shared" si="173"/>
        <v>1000229</v>
      </c>
      <c r="H231">
        <f t="shared" si="174"/>
        <v>229</v>
      </c>
      <c r="I231" t="str">
        <f>VLOOKUP(U231,怪物属性偏向!F:G,2,FALSE)</f>
        <v>甲虫精</v>
      </c>
      <c r="J231">
        <f t="shared" si="175"/>
        <v>48</v>
      </c>
      <c r="K231">
        <f t="shared" si="176"/>
        <v>18994</v>
      </c>
      <c r="L231">
        <f t="shared" si="177"/>
        <v>22346</v>
      </c>
      <c r="M231">
        <f t="shared" si="178"/>
        <v>44004</v>
      </c>
      <c r="N231">
        <f t="shared" si="179"/>
        <v>0</v>
      </c>
      <c r="O231">
        <f t="shared" si="180"/>
        <v>1000229</v>
      </c>
      <c r="P231" t="str">
        <f t="shared" si="181"/>
        <v>甲虫精</v>
      </c>
      <c r="R231">
        <v>229</v>
      </c>
      <c r="S231">
        <v>50</v>
      </c>
      <c r="T231">
        <v>5</v>
      </c>
      <c r="U231" t="s">
        <v>307</v>
      </c>
      <c r="V231">
        <f>VLOOKUP(S231,映射表!T:U,2,FALSE)</f>
        <v>48</v>
      </c>
      <c r="W231" s="30">
        <v>1</v>
      </c>
      <c r="X231" s="5">
        <v>0.6</v>
      </c>
      <c r="Y231" s="5">
        <v>0.6</v>
      </c>
      <c r="Z231" s="5">
        <v>0.6</v>
      </c>
      <c r="AA231" s="5">
        <v>0</v>
      </c>
      <c r="AB231" s="5">
        <v>1</v>
      </c>
      <c r="AC231" s="10">
        <f>INT(VLOOKUP($V231,映射表!$B:$C,2,FALSE)*VLOOKUP($U231,怪物属性偏向!$F:$J,3,FALSE)/100*X231*$AB231)</f>
        <v>18994</v>
      </c>
      <c r="AD231" s="10">
        <f>INT(VLOOKUP($V231,映射表!$B:$C,2,FALSE)*VLOOKUP($U231,怪物属性偏向!$F:$J,4,FALSE)/100*Y231*$AB231)</f>
        <v>22346</v>
      </c>
      <c r="AE231" s="10">
        <f>INT(VLOOKUP($V231,映射表!$B:$C,2,FALSE)*VLOOKUP($U231,怪物属性偏向!$F:$J,5,FALSE)/100*Z231*AB231)</f>
        <v>44004</v>
      </c>
      <c r="AF231" s="10">
        <f>INT(VLOOKUP($V231,映射表!$B:$D,3,FALSE)*AA231)</f>
        <v>0</v>
      </c>
      <c r="AG231">
        <v>3</v>
      </c>
    </row>
    <row r="232" spans="1:33" x14ac:dyDescent="0.15">
      <c r="A232">
        <f t="shared" si="167"/>
        <v>1000050</v>
      </c>
      <c r="B232">
        <f t="shared" si="168"/>
        <v>1000229</v>
      </c>
      <c r="C232">
        <f t="shared" si="169"/>
        <v>1000229</v>
      </c>
      <c r="D232" t="str">
        <f t="shared" si="170"/>
        <v>1000050s7</v>
      </c>
      <c r="E232" t="str">
        <f t="shared" si="171"/>
        <v>1000230:48:1</v>
      </c>
      <c r="F232">
        <f t="shared" si="172"/>
        <v>230</v>
      </c>
      <c r="G232">
        <f t="shared" si="173"/>
        <v>1000230</v>
      </c>
      <c r="H232">
        <f t="shared" si="174"/>
        <v>230</v>
      </c>
      <c r="I232" t="str">
        <f>VLOOKUP(U232,怪物属性偏向!F:G,2,FALSE)</f>
        <v>食人花</v>
      </c>
      <c r="J232">
        <f t="shared" si="175"/>
        <v>48</v>
      </c>
      <c r="K232">
        <f t="shared" si="176"/>
        <v>26815</v>
      </c>
      <c r="L232">
        <f t="shared" si="177"/>
        <v>17876</v>
      </c>
      <c r="M232">
        <f t="shared" si="178"/>
        <v>30033</v>
      </c>
      <c r="N232">
        <f t="shared" si="179"/>
        <v>0</v>
      </c>
      <c r="O232">
        <f t="shared" si="180"/>
        <v>1000230</v>
      </c>
      <c r="P232" t="str">
        <f t="shared" si="181"/>
        <v>食人花</v>
      </c>
      <c r="R232">
        <v>230</v>
      </c>
      <c r="S232">
        <v>50</v>
      </c>
      <c r="T232">
        <v>7</v>
      </c>
      <c r="U232" t="s">
        <v>224</v>
      </c>
      <c r="V232">
        <f>VLOOKUP(S232,映射表!T:U,2,FALSE)</f>
        <v>48</v>
      </c>
      <c r="W232" s="30">
        <v>0</v>
      </c>
      <c r="X232" s="5">
        <v>0.6</v>
      </c>
      <c r="Y232" s="5">
        <v>0.6</v>
      </c>
      <c r="Z232" s="5">
        <v>0.6</v>
      </c>
      <c r="AA232" s="5">
        <v>0</v>
      </c>
      <c r="AB232" s="5">
        <v>1</v>
      </c>
      <c r="AC232" s="10">
        <f>INT(VLOOKUP($V232,映射表!$B:$C,2,FALSE)*VLOOKUP($U232,怪物属性偏向!$F:$J,3,FALSE)/100*X232*$AB232)</f>
        <v>26815</v>
      </c>
      <c r="AD232" s="10">
        <f>INT(VLOOKUP($V232,映射表!$B:$C,2,FALSE)*VLOOKUP($U232,怪物属性偏向!$F:$J,4,FALSE)/100*Y232*$AB232)</f>
        <v>17876</v>
      </c>
      <c r="AE232" s="10">
        <f>INT(VLOOKUP($V232,映射表!$B:$C,2,FALSE)*VLOOKUP($U232,怪物属性偏向!$F:$J,5,FALSE)/100*Z232*AB232)</f>
        <v>30033</v>
      </c>
      <c r="AF232" s="10">
        <f>INT(VLOOKUP($V232,映射表!$B:$D,3,FALSE)*AA232)</f>
        <v>0</v>
      </c>
      <c r="AG232">
        <v>4</v>
      </c>
    </row>
    <row r="233" spans="1:33" x14ac:dyDescent="0.15">
      <c r="A233">
        <f t="shared" si="167"/>
        <v>1000050</v>
      </c>
      <c r="B233">
        <f t="shared" si="168"/>
        <v>1000229</v>
      </c>
      <c r="C233">
        <f t="shared" si="169"/>
        <v>1000229</v>
      </c>
      <c r="D233" t="str">
        <f t="shared" si="170"/>
        <v>1000050s9</v>
      </c>
      <c r="E233" t="str">
        <f t="shared" si="171"/>
        <v>1000231:48:1</v>
      </c>
      <c r="F233">
        <f t="shared" si="172"/>
        <v>231</v>
      </c>
      <c r="G233">
        <f t="shared" si="173"/>
        <v>1000231</v>
      </c>
      <c r="H233">
        <f t="shared" si="174"/>
        <v>231</v>
      </c>
      <c r="I233" t="str">
        <f>VLOOKUP(U233,怪物属性偏向!F:G,2,FALSE)</f>
        <v>毒蘑菇</v>
      </c>
      <c r="J233">
        <f t="shared" si="175"/>
        <v>48</v>
      </c>
      <c r="K233">
        <f t="shared" si="176"/>
        <v>24580</v>
      </c>
      <c r="L233">
        <f t="shared" si="177"/>
        <v>22346</v>
      </c>
      <c r="M233">
        <f t="shared" si="178"/>
        <v>31780</v>
      </c>
      <c r="N233">
        <f t="shared" si="179"/>
        <v>0</v>
      </c>
      <c r="O233">
        <f t="shared" si="180"/>
        <v>1000231</v>
      </c>
      <c r="P233" t="str">
        <f t="shared" si="181"/>
        <v>毒蘑菇</v>
      </c>
      <c r="R233">
        <v>231</v>
      </c>
      <c r="S233">
        <v>50</v>
      </c>
      <c r="T233">
        <v>9</v>
      </c>
      <c r="U233" t="s">
        <v>309</v>
      </c>
      <c r="V233">
        <f>VLOOKUP(S233,映射表!T:U,2,FALSE)</f>
        <v>48</v>
      </c>
      <c r="W233" s="30">
        <v>0</v>
      </c>
      <c r="X233" s="5">
        <v>0.6</v>
      </c>
      <c r="Y233" s="5">
        <v>0.6</v>
      </c>
      <c r="Z233" s="5">
        <v>0.6</v>
      </c>
      <c r="AA233" s="5">
        <v>0</v>
      </c>
      <c r="AB233" s="5">
        <v>1</v>
      </c>
      <c r="AC233" s="10">
        <f>INT(VLOOKUP($V233,映射表!$B:$C,2,FALSE)*VLOOKUP($U233,怪物属性偏向!$F:$J,3,FALSE)/100*X233*$AB233)</f>
        <v>24580</v>
      </c>
      <c r="AD233" s="10">
        <f>INT(VLOOKUP($V233,映射表!$B:$C,2,FALSE)*VLOOKUP($U233,怪物属性偏向!$F:$J,4,FALSE)/100*Y233*$AB233)</f>
        <v>22346</v>
      </c>
      <c r="AE233" s="10">
        <f>INT(VLOOKUP($V233,映射表!$B:$C,2,FALSE)*VLOOKUP($U233,怪物属性偏向!$F:$J,5,FALSE)/100*Z233*AB233)</f>
        <v>31780</v>
      </c>
      <c r="AF233" s="10">
        <f>INT(VLOOKUP($V233,映射表!$B:$D,3,FALSE)*AA233)</f>
        <v>0</v>
      </c>
      <c r="AG233">
        <v>5</v>
      </c>
    </row>
    <row r="234" spans="1:33" x14ac:dyDescent="0.15">
      <c r="A234">
        <f t="shared" si="167"/>
        <v>1000051</v>
      </c>
      <c r="B234">
        <f t="shared" si="168"/>
        <v>1000236</v>
      </c>
      <c r="C234" t="str">
        <f t="shared" si="169"/>
        <v/>
      </c>
      <c r="D234" t="str">
        <f t="shared" si="170"/>
        <v>1000051s1</v>
      </c>
      <c r="E234" t="str">
        <f t="shared" si="171"/>
        <v>1000232:48:1</v>
      </c>
      <c r="F234">
        <f t="shared" si="172"/>
        <v>232</v>
      </c>
      <c r="G234">
        <f t="shared" si="173"/>
        <v>1000232</v>
      </c>
      <c r="H234">
        <f t="shared" si="174"/>
        <v>232</v>
      </c>
      <c r="I234" t="str">
        <f>VLOOKUP(U234,怪物属性偏向!F:G,2,FALSE)</f>
        <v>小蘑菇</v>
      </c>
      <c r="J234">
        <f t="shared" si="175"/>
        <v>48</v>
      </c>
      <c r="K234">
        <f t="shared" si="176"/>
        <v>22346</v>
      </c>
      <c r="L234">
        <f t="shared" si="177"/>
        <v>22346</v>
      </c>
      <c r="M234">
        <f t="shared" si="178"/>
        <v>35753</v>
      </c>
      <c r="N234">
        <f t="shared" si="179"/>
        <v>0</v>
      </c>
      <c r="O234">
        <f t="shared" si="180"/>
        <v>1000232</v>
      </c>
      <c r="P234" t="str">
        <f t="shared" si="181"/>
        <v>小蘑菇</v>
      </c>
      <c r="R234">
        <v>232</v>
      </c>
      <c r="S234">
        <v>51</v>
      </c>
      <c r="T234">
        <v>1</v>
      </c>
      <c r="U234" t="s">
        <v>222</v>
      </c>
      <c r="V234">
        <f>VLOOKUP(S234,映射表!T:U,2,FALSE)</f>
        <v>48</v>
      </c>
      <c r="W234" s="30">
        <v>0</v>
      </c>
      <c r="X234" s="5">
        <v>0.6</v>
      </c>
      <c r="Y234" s="5">
        <v>0.6</v>
      </c>
      <c r="Z234" s="5">
        <v>0.6</v>
      </c>
      <c r="AA234" s="5">
        <v>0</v>
      </c>
      <c r="AB234" s="5">
        <v>1</v>
      </c>
      <c r="AC234" s="10">
        <f>INT(VLOOKUP($V234,映射表!$B:$C,2,FALSE)*VLOOKUP($U234,怪物属性偏向!$F:$J,3,FALSE)/100*X234*$AB234)</f>
        <v>22346</v>
      </c>
      <c r="AD234" s="10">
        <f>INT(VLOOKUP($V234,映射表!$B:$C,2,FALSE)*VLOOKUP($U234,怪物属性偏向!$F:$J,4,FALSE)/100*Y234*$AB234)</f>
        <v>22346</v>
      </c>
      <c r="AE234" s="10">
        <f>INT(VLOOKUP($V234,映射表!$B:$C,2,FALSE)*VLOOKUP($U234,怪物属性偏向!$F:$J,5,FALSE)/100*Z234*AB234)</f>
        <v>35753</v>
      </c>
      <c r="AF234" s="10">
        <f>INT(VLOOKUP($V234,映射表!$B:$D,3,FALSE)*AA234)</f>
        <v>0</v>
      </c>
      <c r="AG234">
        <v>1</v>
      </c>
    </row>
    <row r="235" spans="1:33" x14ac:dyDescent="0.15">
      <c r="A235">
        <f t="shared" si="167"/>
        <v>1000051</v>
      </c>
      <c r="B235">
        <f t="shared" si="168"/>
        <v>1000236</v>
      </c>
      <c r="C235" t="str">
        <f t="shared" si="169"/>
        <v/>
      </c>
      <c r="D235" t="str">
        <f t="shared" si="170"/>
        <v>1000051s3</v>
      </c>
      <c r="E235" t="str">
        <f t="shared" si="171"/>
        <v>1000233:48:1</v>
      </c>
      <c r="F235">
        <f t="shared" si="172"/>
        <v>233</v>
      </c>
      <c r="G235">
        <f t="shared" si="173"/>
        <v>1000233</v>
      </c>
      <c r="H235">
        <f t="shared" si="174"/>
        <v>233</v>
      </c>
      <c r="I235" t="str">
        <f>VLOOKUP(U235,怪物属性偏向!F:G,2,FALSE)</f>
        <v>树妖</v>
      </c>
      <c r="J235">
        <f t="shared" si="175"/>
        <v>48</v>
      </c>
      <c r="K235">
        <f t="shared" si="176"/>
        <v>17876</v>
      </c>
      <c r="L235">
        <f t="shared" si="177"/>
        <v>22346</v>
      </c>
      <c r="M235">
        <f t="shared" si="178"/>
        <v>47671</v>
      </c>
      <c r="N235">
        <f t="shared" si="179"/>
        <v>0</v>
      </c>
      <c r="O235">
        <f t="shared" si="180"/>
        <v>1000233</v>
      </c>
      <c r="P235" t="str">
        <f t="shared" si="181"/>
        <v>树妖</v>
      </c>
      <c r="R235">
        <v>233</v>
      </c>
      <c r="S235">
        <v>51</v>
      </c>
      <c r="T235">
        <v>3</v>
      </c>
      <c r="U235" t="s">
        <v>227</v>
      </c>
      <c r="V235">
        <f>VLOOKUP(S235,映射表!T:U,2,FALSE)</f>
        <v>48</v>
      </c>
      <c r="W235" s="30">
        <v>0</v>
      </c>
      <c r="X235" s="5">
        <v>0.6</v>
      </c>
      <c r="Y235" s="5">
        <v>0.6</v>
      </c>
      <c r="Z235" s="5">
        <v>0.6</v>
      </c>
      <c r="AA235" s="5">
        <v>0</v>
      </c>
      <c r="AB235" s="5">
        <v>1</v>
      </c>
      <c r="AC235" s="10">
        <f>INT(VLOOKUP($V235,映射表!$B:$C,2,FALSE)*VLOOKUP($U235,怪物属性偏向!$F:$J,3,FALSE)/100*X235*$AB235)</f>
        <v>17876</v>
      </c>
      <c r="AD235" s="10">
        <f>INT(VLOOKUP($V235,映射表!$B:$C,2,FALSE)*VLOOKUP($U235,怪物属性偏向!$F:$J,4,FALSE)/100*Y235*$AB235)</f>
        <v>22346</v>
      </c>
      <c r="AE235" s="10">
        <f>INT(VLOOKUP($V235,映射表!$B:$C,2,FALSE)*VLOOKUP($U235,怪物属性偏向!$F:$J,5,FALSE)/100*Z235*AB235)</f>
        <v>47671</v>
      </c>
      <c r="AF235" s="10">
        <f>INT(VLOOKUP($V235,映射表!$B:$D,3,FALSE)*AA235)</f>
        <v>0</v>
      </c>
      <c r="AG235">
        <v>2</v>
      </c>
    </row>
    <row r="236" spans="1:33" x14ac:dyDescent="0.15">
      <c r="A236">
        <f t="shared" si="167"/>
        <v>1000051</v>
      </c>
      <c r="B236">
        <f t="shared" si="168"/>
        <v>1000236</v>
      </c>
      <c r="C236" t="str">
        <f t="shared" si="169"/>
        <v/>
      </c>
      <c r="D236" t="str">
        <f t="shared" si="170"/>
        <v>1000051s5</v>
      </c>
      <c r="E236" t="str">
        <f t="shared" si="171"/>
        <v>1000234:48:1</v>
      </c>
      <c r="F236">
        <f t="shared" si="172"/>
        <v>234</v>
      </c>
      <c r="G236">
        <f t="shared" si="173"/>
        <v>1000234</v>
      </c>
      <c r="H236">
        <f t="shared" si="174"/>
        <v>234</v>
      </c>
      <c r="I236" t="str">
        <f>VLOOKUP(U236,怪物属性偏向!F:G,2,FALSE)</f>
        <v>食人花</v>
      </c>
      <c r="J236">
        <f t="shared" si="175"/>
        <v>48</v>
      </c>
      <c r="K236">
        <f t="shared" si="176"/>
        <v>26815</v>
      </c>
      <c r="L236">
        <f t="shared" si="177"/>
        <v>17876</v>
      </c>
      <c r="M236">
        <f t="shared" si="178"/>
        <v>30033</v>
      </c>
      <c r="N236">
        <f t="shared" si="179"/>
        <v>0</v>
      </c>
      <c r="O236">
        <f t="shared" si="180"/>
        <v>1000234</v>
      </c>
      <c r="P236" t="str">
        <f t="shared" si="181"/>
        <v>食人花</v>
      </c>
      <c r="R236">
        <v>234</v>
      </c>
      <c r="S236">
        <v>51</v>
      </c>
      <c r="T236">
        <v>5</v>
      </c>
      <c r="U236" t="s">
        <v>224</v>
      </c>
      <c r="V236">
        <f>VLOOKUP(S236,映射表!T:U,2,FALSE)</f>
        <v>48</v>
      </c>
      <c r="W236" s="30">
        <v>0</v>
      </c>
      <c r="X236" s="5">
        <v>0.6</v>
      </c>
      <c r="Y236" s="5">
        <v>0.6</v>
      </c>
      <c r="Z236" s="5">
        <v>0.6</v>
      </c>
      <c r="AA236" s="5">
        <v>0</v>
      </c>
      <c r="AB236" s="5">
        <v>1</v>
      </c>
      <c r="AC236" s="10">
        <f>INT(VLOOKUP($V236,映射表!$B:$C,2,FALSE)*VLOOKUP($U236,怪物属性偏向!$F:$J,3,FALSE)/100*X236*$AB236)</f>
        <v>26815</v>
      </c>
      <c r="AD236" s="10">
        <f>INT(VLOOKUP($V236,映射表!$B:$C,2,FALSE)*VLOOKUP($U236,怪物属性偏向!$F:$J,4,FALSE)/100*Y236*$AB236)</f>
        <v>17876</v>
      </c>
      <c r="AE236" s="10">
        <f>INT(VLOOKUP($V236,映射表!$B:$C,2,FALSE)*VLOOKUP($U236,怪物属性偏向!$F:$J,5,FALSE)/100*Z236*AB236)</f>
        <v>30033</v>
      </c>
      <c r="AF236" s="10">
        <f>INT(VLOOKUP($V236,映射表!$B:$D,3,FALSE)*AA236)</f>
        <v>0</v>
      </c>
      <c r="AG236">
        <v>3</v>
      </c>
    </row>
    <row r="237" spans="1:33" x14ac:dyDescent="0.15">
      <c r="A237">
        <f t="shared" si="167"/>
        <v>1000051</v>
      </c>
      <c r="B237">
        <f t="shared" si="168"/>
        <v>1000236</v>
      </c>
      <c r="C237" t="str">
        <f t="shared" si="169"/>
        <v/>
      </c>
      <c r="D237" t="str">
        <f t="shared" si="170"/>
        <v>1000051s7</v>
      </c>
      <c r="E237" t="str">
        <f t="shared" si="171"/>
        <v>1000235:48:1</v>
      </c>
      <c r="F237">
        <f t="shared" si="172"/>
        <v>235</v>
      </c>
      <c r="G237">
        <f t="shared" si="173"/>
        <v>1000235</v>
      </c>
      <c r="H237">
        <f t="shared" si="174"/>
        <v>235</v>
      </c>
      <c r="I237" t="str">
        <f>VLOOKUP(U237,怪物属性偏向!F:G,2,FALSE)</f>
        <v>黄蜂怪</v>
      </c>
      <c r="J237">
        <f t="shared" si="175"/>
        <v>48</v>
      </c>
      <c r="K237">
        <f t="shared" si="176"/>
        <v>26815</v>
      </c>
      <c r="L237">
        <f t="shared" si="177"/>
        <v>22346</v>
      </c>
      <c r="M237">
        <f t="shared" si="178"/>
        <v>28602</v>
      </c>
      <c r="N237">
        <f t="shared" si="179"/>
        <v>0</v>
      </c>
      <c r="O237">
        <f t="shared" si="180"/>
        <v>1000235</v>
      </c>
      <c r="P237" t="str">
        <f t="shared" si="181"/>
        <v>黄蜂怪</v>
      </c>
      <c r="R237">
        <v>235</v>
      </c>
      <c r="S237">
        <v>51</v>
      </c>
      <c r="T237">
        <v>7</v>
      </c>
      <c r="U237" t="s">
        <v>310</v>
      </c>
      <c r="V237">
        <f>VLOOKUP(S237,映射表!T:U,2,FALSE)</f>
        <v>48</v>
      </c>
      <c r="W237" s="30">
        <v>0</v>
      </c>
      <c r="X237" s="5">
        <v>0.6</v>
      </c>
      <c r="Y237" s="5">
        <v>0.6</v>
      </c>
      <c r="Z237" s="5">
        <v>0.6</v>
      </c>
      <c r="AA237" s="5">
        <v>0</v>
      </c>
      <c r="AB237" s="5">
        <v>1</v>
      </c>
      <c r="AC237" s="10">
        <f>INT(VLOOKUP($V237,映射表!$B:$C,2,FALSE)*VLOOKUP($U237,怪物属性偏向!$F:$J,3,FALSE)/100*X237*$AB237)</f>
        <v>26815</v>
      </c>
      <c r="AD237" s="10">
        <f>INT(VLOOKUP($V237,映射表!$B:$C,2,FALSE)*VLOOKUP($U237,怪物属性偏向!$F:$J,4,FALSE)/100*Y237*$AB237)</f>
        <v>22346</v>
      </c>
      <c r="AE237" s="10">
        <f>INT(VLOOKUP($V237,映射表!$B:$C,2,FALSE)*VLOOKUP($U237,怪物属性偏向!$F:$J,5,FALSE)/100*Z237*AB237)</f>
        <v>28602</v>
      </c>
      <c r="AF237" s="10">
        <f>INT(VLOOKUP($V237,映射表!$B:$D,3,FALSE)*AA237)</f>
        <v>0</v>
      </c>
      <c r="AG237">
        <v>4</v>
      </c>
    </row>
    <row r="238" spans="1:33" x14ac:dyDescent="0.15">
      <c r="A238">
        <f t="shared" si="167"/>
        <v>1000051</v>
      </c>
      <c r="B238">
        <f t="shared" si="168"/>
        <v>1000236</v>
      </c>
      <c r="C238">
        <f t="shared" si="169"/>
        <v>1000236</v>
      </c>
      <c r="D238" t="str">
        <f t="shared" si="170"/>
        <v>1000051s9</v>
      </c>
      <c r="E238" t="str">
        <f t="shared" si="171"/>
        <v>1000236:48:1</v>
      </c>
      <c r="F238">
        <f t="shared" si="172"/>
        <v>236</v>
      </c>
      <c r="G238">
        <f t="shared" si="173"/>
        <v>1000236</v>
      </c>
      <c r="H238">
        <f t="shared" si="174"/>
        <v>236</v>
      </c>
      <c r="I238" t="str">
        <f>VLOOKUP(U238,怪物属性偏向!F:G,2,FALSE)</f>
        <v>食人花</v>
      </c>
      <c r="J238">
        <f t="shared" si="175"/>
        <v>48</v>
      </c>
      <c r="K238">
        <f t="shared" si="176"/>
        <v>26815</v>
      </c>
      <c r="L238">
        <f t="shared" si="177"/>
        <v>17876</v>
      </c>
      <c r="M238">
        <f t="shared" si="178"/>
        <v>30033</v>
      </c>
      <c r="N238">
        <f t="shared" si="179"/>
        <v>0</v>
      </c>
      <c r="O238">
        <f t="shared" si="180"/>
        <v>1000236</v>
      </c>
      <c r="P238" t="str">
        <f t="shared" si="181"/>
        <v>食人花</v>
      </c>
      <c r="R238">
        <v>236</v>
      </c>
      <c r="S238">
        <v>51</v>
      </c>
      <c r="T238">
        <v>9</v>
      </c>
      <c r="U238" t="s">
        <v>224</v>
      </c>
      <c r="V238">
        <f>VLOOKUP(S238,映射表!T:U,2,FALSE)</f>
        <v>48</v>
      </c>
      <c r="W238" s="30">
        <v>1</v>
      </c>
      <c r="X238" s="5">
        <v>0.6</v>
      </c>
      <c r="Y238" s="5">
        <v>0.6</v>
      </c>
      <c r="Z238" s="5">
        <v>0.6</v>
      </c>
      <c r="AA238" s="5">
        <v>0</v>
      </c>
      <c r="AB238" s="5">
        <v>1</v>
      </c>
      <c r="AC238" s="10">
        <f>INT(VLOOKUP($V238,映射表!$B:$C,2,FALSE)*VLOOKUP($U238,怪物属性偏向!$F:$J,3,FALSE)/100*X238*$AB238)</f>
        <v>26815</v>
      </c>
      <c r="AD238" s="10">
        <f>INT(VLOOKUP($V238,映射表!$B:$C,2,FALSE)*VLOOKUP($U238,怪物属性偏向!$F:$J,4,FALSE)/100*Y238*$AB238)</f>
        <v>17876</v>
      </c>
      <c r="AE238" s="10">
        <f>INT(VLOOKUP($V238,映射表!$B:$C,2,FALSE)*VLOOKUP($U238,怪物属性偏向!$F:$J,5,FALSE)/100*Z238*AB238)</f>
        <v>30033</v>
      </c>
      <c r="AF238" s="10">
        <f>INT(VLOOKUP($V238,映射表!$B:$D,3,FALSE)*AA238)</f>
        <v>0</v>
      </c>
      <c r="AG238">
        <v>5</v>
      </c>
    </row>
    <row r="239" spans="1:33" x14ac:dyDescent="0.15">
      <c r="A239">
        <f t="shared" si="167"/>
        <v>1000052</v>
      </c>
      <c r="B239">
        <f t="shared" si="168"/>
        <v>1000238</v>
      </c>
      <c r="C239" t="str">
        <f t="shared" si="169"/>
        <v/>
      </c>
      <c r="D239" t="str">
        <f t="shared" si="170"/>
        <v>1000052s2</v>
      </c>
      <c r="E239" t="str">
        <f t="shared" si="171"/>
        <v>1000237:48:1</v>
      </c>
      <c r="F239">
        <f t="shared" si="172"/>
        <v>237</v>
      </c>
      <c r="G239">
        <f t="shared" si="173"/>
        <v>1000237</v>
      </c>
      <c r="H239">
        <f t="shared" si="174"/>
        <v>237</v>
      </c>
      <c r="I239" t="str">
        <f>VLOOKUP(U239,怪物属性偏向!F:G,2,FALSE)</f>
        <v>小蘑菇</v>
      </c>
      <c r="J239">
        <f t="shared" si="175"/>
        <v>48</v>
      </c>
      <c r="K239">
        <f t="shared" si="176"/>
        <v>22346</v>
      </c>
      <c r="L239">
        <f t="shared" si="177"/>
        <v>22346</v>
      </c>
      <c r="M239">
        <f t="shared" si="178"/>
        <v>35753</v>
      </c>
      <c r="N239">
        <f t="shared" si="179"/>
        <v>0</v>
      </c>
      <c r="O239">
        <f t="shared" si="180"/>
        <v>1000237</v>
      </c>
      <c r="P239" t="str">
        <f t="shared" si="181"/>
        <v>小蘑菇</v>
      </c>
      <c r="R239">
        <v>237</v>
      </c>
      <c r="S239">
        <v>52</v>
      </c>
      <c r="T239">
        <v>2</v>
      </c>
      <c r="U239" t="s">
        <v>222</v>
      </c>
      <c r="V239">
        <f>VLOOKUP(S239,映射表!T:U,2,FALSE)</f>
        <v>48</v>
      </c>
      <c r="W239" s="30">
        <v>0</v>
      </c>
      <c r="X239" s="5">
        <v>0.6</v>
      </c>
      <c r="Y239" s="5">
        <v>0.6</v>
      </c>
      <c r="Z239" s="5">
        <v>0.6</v>
      </c>
      <c r="AA239" s="5">
        <v>0</v>
      </c>
      <c r="AB239" s="5">
        <v>1</v>
      </c>
      <c r="AC239" s="10">
        <f>INT(VLOOKUP($V239,映射表!$B:$C,2,FALSE)*VLOOKUP($U239,怪物属性偏向!$F:$J,3,FALSE)/100*X239*$AB239)</f>
        <v>22346</v>
      </c>
      <c r="AD239" s="10">
        <f>INT(VLOOKUP($V239,映射表!$B:$C,2,FALSE)*VLOOKUP($U239,怪物属性偏向!$F:$J,4,FALSE)/100*Y239*$AB239)</f>
        <v>22346</v>
      </c>
      <c r="AE239" s="10">
        <f>INT(VLOOKUP($V239,映射表!$B:$C,2,FALSE)*VLOOKUP($U239,怪物属性偏向!$F:$J,5,FALSE)/100*Z239*AB239)</f>
        <v>35753</v>
      </c>
      <c r="AF239" s="10">
        <f>INT(VLOOKUP($V239,映射表!$B:$D,3,FALSE)*AA239)</f>
        <v>0</v>
      </c>
      <c r="AG239">
        <v>1</v>
      </c>
    </row>
    <row r="240" spans="1:33" x14ac:dyDescent="0.15">
      <c r="A240">
        <f t="shared" si="167"/>
        <v>1000052</v>
      </c>
      <c r="B240">
        <f t="shared" si="168"/>
        <v>1000238</v>
      </c>
      <c r="C240">
        <f t="shared" si="169"/>
        <v>1000238</v>
      </c>
      <c r="D240" t="str">
        <f t="shared" si="170"/>
        <v>1000052s4</v>
      </c>
      <c r="E240" t="str">
        <f t="shared" si="171"/>
        <v>1000238:48:1</v>
      </c>
      <c r="F240">
        <f t="shared" si="172"/>
        <v>238</v>
      </c>
      <c r="G240">
        <f t="shared" si="173"/>
        <v>1000238</v>
      </c>
      <c r="H240">
        <f t="shared" si="174"/>
        <v>238</v>
      </c>
      <c r="I240" t="str">
        <f>VLOOKUP(U240,怪物属性偏向!F:G,2,FALSE)</f>
        <v>食人花</v>
      </c>
      <c r="J240">
        <f t="shared" si="175"/>
        <v>48</v>
      </c>
      <c r="K240">
        <f t="shared" si="176"/>
        <v>26815</v>
      </c>
      <c r="L240">
        <f t="shared" si="177"/>
        <v>17876</v>
      </c>
      <c r="M240">
        <f t="shared" si="178"/>
        <v>30033</v>
      </c>
      <c r="N240">
        <f t="shared" si="179"/>
        <v>0</v>
      </c>
      <c r="O240">
        <f t="shared" si="180"/>
        <v>1000238</v>
      </c>
      <c r="P240" t="str">
        <f t="shared" si="181"/>
        <v>食人花</v>
      </c>
      <c r="R240">
        <v>238</v>
      </c>
      <c r="S240">
        <v>52</v>
      </c>
      <c r="T240">
        <v>4</v>
      </c>
      <c r="U240" t="s">
        <v>224</v>
      </c>
      <c r="V240">
        <f>VLOOKUP(S240,映射表!T:U,2,FALSE)</f>
        <v>48</v>
      </c>
      <c r="W240" s="30">
        <v>1</v>
      </c>
      <c r="X240" s="5">
        <v>0.6</v>
      </c>
      <c r="Y240" s="5">
        <v>0.6</v>
      </c>
      <c r="Z240" s="5">
        <v>0.6</v>
      </c>
      <c r="AA240" s="5">
        <v>0</v>
      </c>
      <c r="AB240" s="5">
        <v>1</v>
      </c>
      <c r="AC240" s="10">
        <f>INT(VLOOKUP($V240,映射表!$B:$C,2,FALSE)*VLOOKUP($U240,怪物属性偏向!$F:$J,3,FALSE)/100*X240*$AB240)</f>
        <v>26815</v>
      </c>
      <c r="AD240" s="10">
        <f>INT(VLOOKUP($V240,映射表!$B:$C,2,FALSE)*VLOOKUP($U240,怪物属性偏向!$F:$J,4,FALSE)/100*Y240*$AB240)</f>
        <v>17876</v>
      </c>
      <c r="AE240" s="10">
        <f>INT(VLOOKUP($V240,映射表!$B:$C,2,FALSE)*VLOOKUP($U240,怪物属性偏向!$F:$J,5,FALSE)/100*Z240*AB240)</f>
        <v>30033</v>
      </c>
      <c r="AF240" s="10">
        <f>INT(VLOOKUP($V240,映射表!$B:$D,3,FALSE)*AA240)</f>
        <v>0</v>
      </c>
      <c r="AG240">
        <v>2</v>
      </c>
    </row>
    <row r="241" spans="1:33" x14ac:dyDescent="0.15">
      <c r="A241">
        <f t="shared" si="167"/>
        <v>1000052</v>
      </c>
      <c r="B241">
        <f t="shared" si="168"/>
        <v>1000238</v>
      </c>
      <c r="C241">
        <f t="shared" si="169"/>
        <v>1000238</v>
      </c>
      <c r="D241" t="str">
        <f t="shared" si="170"/>
        <v>1000052s5</v>
      </c>
      <c r="E241" t="str">
        <f t="shared" si="171"/>
        <v>1000239:48:1</v>
      </c>
      <c r="F241">
        <f t="shared" si="172"/>
        <v>239</v>
      </c>
      <c r="G241">
        <f t="shared" si="173"/>
        <v>1000239</v>
      </c>
      <c r="H241">
        <f t="shared" si="174"/>
        <v>239</v>
      </c>
      <c r="I241" t="str">
        <f>VLOOKUP(U241,怪物属性偏向!F:G,2,FALSE)</f>
        <v>食人花</v>
      </c>
      <c r="J241">
        <f t="shared" si="175"/>
        <v>48</v>
      </c>
      <c r="K241">
        <f t="shared" si="176"/>
        <v>26815</v>
      </c>
      <c r="L241">
        <f t="shared" si="177"/>
        <v>17876</v>
      </c>
      <c r="M241">
        <f t="shared" si="178"/>
        <v>30033</v>
      </c>
      <c r="N241">
        <f t="shared" si="179"/>
        <v>0</v>
      </c>
      <c r="O241">
        <f t="shared" si="180"/>
        <v>1000239</v>
      </c>
      <c r="P241" t="str">
        <f t="shared" si="181"/>
        <v>食人花</v>
      </c>
      <c r="R241">
        <v>239</v>
      </c>
      <c r="S241">
        <v>52</v>
      </c>
      <c r="T241">
        <v>5</v>
      </c>
      <c r="U241" t="s">
        <v>224</v>
      </c>
      <c r="V241">
        <f>VLOOKUP(S241,映射表!T:U,2,FALSE)</f>
        <v>48</v>
      </c>
      <c r="W241" s="30">
        <v>0</v>
      </c>
      <c r="X241" s="5">
        <v>0.6</v>
      </c>
      <c r="Y241" s="5">
        <v>0.6</v>
      </c>
      <c r="Z241" s="5">
        <v>0.6</v>
      </c>
      <c r="AA241" s="5">
        <v>0</v>
      </c>
      <c r="AB241" s="5">
        <v>1</v>
      </c>
      <c r="AC241" s="10">
        <f>INT(VLOOKUP($V241,映射表!$B:$C,2,FALSE)*VLOOKUP($U241,怪物属性偏向!$F:$J,3,FALSE)/100*X241*$AB241)</f>
        <v>26815</v>
      </c>
      <c r="AD241" s="10">
        <f>INT(VLOOKUP($V241,映射表!$B:$C,2,FALSE)*VLOOKUP($U241,怪物属性偏向!$F:$J,4,FALSE)/100*Y241*$AB241)</f>
        <v>17876</v>
      </c>
      <c r="AE241" s="10">
        <f>INT(VLOOKUP($V241,映射表!$B:$C,2,FALSE)*VLOOKUP($U241,怪物属性偏向!$F:$J,5,FALSE)/100*Z241*AB241)</f>
        <v>30033</v>
      </c>
      <c r="AF241" s="10">
        <f>INT(VLOOKUP($V241,映射表!$B:$D,3,FALSE)*AA241)</f>
        <v>0</v>
      </c>
      <c r="AG241">
        <v>3</v>
      </c>
    </row>
    <row r="242" spans="1:33" x14ac:dyDescent="0.15">
      <c r="A242">
        <f t="shared" si="167"/>
        <v>1000052</v>
      </c>
      <c r="B242">
        <f t="shared" si="168"/>
        <v>1000238</v>
      </c>
      <c r="C242">
        <f t="shared" si="169"/>
        <v>1000238</v>
      </c>
      <c r="D242" t="str">
        <f t="shared" si="170"/>
        <v>1000052s6</v>
      </c>
      <c r="E242" t="str">
        <f t="shared" si="171"/>
        <v>1000240:48:1</v>
      </c>
      <c r="F242">
        <f t="shared" si="172"/>
        <v>240</v>
      </c>
      <c r="G242">
        <f t="shared" si="173"/>
        <v>1000240</v>
      </c>
      <c r="H242">
        <f t="shared" si="174"/>
        <v>240</v>
      </c>
      <c r="I242" t="str">
        <f>VLOOKUP(U242,怪物属性偏向!F:G,2,FALSE)</f>
        <v>小花精</v>
      </c>
      <c r="J242">
        <f t="shared" si="175"/>
        <v>48</v>
      </c>
      <c r="K242">
        <f t="shared" si="176"/>
        <v>22346</v>
      </c>
      <c r="L242">
        <f t="shared" si="177"/>
        <v>22346</v>
      </c>
      <c r="M242">
        <f t="shared" si="178"/>
        <v>35753</v>
      </c>
      <c r="N242">
        <f t="shared" si="179"/>
        <v>0</v>
      </c>
      <c r="O242">
        <f t="shared" si="180"/>
        <v>1000240</v>
      </c>
      <c r="P242" t="str">
        <f t="shared" si="181"/>
        <v>小花精</v>
      </c>
      <c r="R242">
        <v>240</v>
      </c>
      <c r="S242">
        <v>52</v>
      </c>
      <c r="T242">
        <v>6</v>
      </c>
      <c r="U242" t="s">
        <v>226</v>
      </c>
      <c r="V242">
        <f>VLOOKUP(S242,映射表!T:U,2,FALSE)</f>
        <v>48</v>
      </c>
      <c r="W242" s="30">
        <v>0</v>
      </c>
      <c r="X242" s="5">
        <v>0.6</v>
      </c>
      <c r="Y242" s="5">
        <v>0.6</v>
      </c>
      <c r="Z242" s="5">
        <v>0.6</v>
      </c>
      <c r="AA242" s="5">
        <v>0</v>
      </c>
      <c r="AB242" s="5">
        <v>1</v>
      </c>
      <c r="AC242" s="10">
        <f>INT(VLOOKUP($V242,映射表!$B:$C,2,FALSE)*VLOOKUP($U242,怪物属性偏向!$F:$J,3,FALSE)/100*X242*$AB242)</f>
        <v>22346</v>
      </c>
      <c r="AD242" s="10">
        <f>INT(VLOOKUP($V242,映射表!$B:$C,2,FALSE)*VLOOKUP($U242,怪物属性偏向!$F:$J,4,FALSE)/100*Y242*$AB242)</f>
        <v>22346</v>
      </c>
      <c r="AE242" s="10">
        <f>INT(VLOOKUP($V242,映射表!$B:$C,2,FALSE)*VLOOKUP($U242,怪物属性偏向!$F:$J,5,FALSE)/100*Z242*AB242)</f>
        <v>35753</v>
      </c>
      <c r="AF242" s="10">
        <f>INT(VLOOKUP($V242,映射表!$B:$D,3,FALSE)*AA242)</f>
        <v>0</v>
      </c>
      <c r="AG242">
        <v>4</v>
      </c>
    </row>
    <row r="243" spans="1:33" x14ac:dyDescent="0.15">
      <c r="A243">
        <f t="shared" si="167"/>
        <v>1000052</v>
      </c>
      <c r="B243">
        <f t="shared" si="168"/>
        <v>1000238</v>
      </c>
      <c r="C243">
        <f t="shared" si="169"/>
        <v>1000238</v>
      </c>
      <c r="D243" t="str">
        <f t="shared" si="170"/>
        <v>1000052s8</v>
      </c>
      <c r="E243" t="str">
        <f t="shared" si="171"/>
        <v>1000241:48:1</v>
      </c>
      <c r="F243">
        <f t="shared" si="172"/>
        <v>241</v>
      </c>
      <c r="G243">
        <f t="shared" si="173"/>
        <v>1000241</v>
      </c>
      <c r="H243">
        <f t="shared" si="174"/>
        <v>241</v>
      </c>
      <c r="I243" t="str">
        <f>VLOOKUP(U243,怪物属性偏向!F:G,2,FALSE)</f>
        <v>毒蘑菇</v>
      </c>
      <c r="J243">
        <f t="shared" si="175"/>
        <v>48</v>
      </c>
      <c r="K243">
        <f t="shared" si="176"/>
        <v>24580</v>
      </c>
      <c r="L243">
        <f t="shared" si="177"/>
        <v>22346</v>
      </c>
      <c r="M243">
        <f t="shared" si="178"/>
        <v>31780</v>
      </c>
      <c r="N243">
        <f t="shared" si="179"/>
        <v>0</v>
      </c>
      <c r="O243">
        <f t="shared" si="180"/>
        <v>1000241</v>
      </c>
      <c r="P243" t="str">
        <f t="shared" si="181"/>
        <v>毒蘑菇</v>
      </c>
      <c r="R243">
        <v>241</v>
      </c>
      <c r="S243">
        <v>52</v>
      </c>
      <c r="T243">
        <v>8</v>
      </c>
      <c r="U243" t="s">
        <v>309</v>
      </c>
      <c r="V243">
        <f>VLOOKUP(S243,映射表!T:U,2,FALSE)</f>
        <v>48</v>
      </c>
      <c r="W243" s="30">
        <v>0</v>
      </c>
      <c r="X243" s="5">
        <v>0.6</v>
      </c>
      <c r="Y243" s="5">
        <v>0.6</v>
      </c>
      <c r="Z243" s="5">
        <v>0.6</v>
      </c>
      <c r="AA243" s="5">
        <v>0</v>
      </c>
      <c r="AB243" s="5">
        <v>1</v>
      </c>
      <c r="AC243" s="10">
        <f>INT(VLOOKUP($V243,映射表!$B:$C,2,FALSE)*VLOOKUP($U243,怪物属性偏向!$F:$J,3,FALSE)/100*X243*$AB243)</f>
        <v>24580</v>
      </c>
      <c r="AD243" s="10">
        <f>INT(VLOOKUP($V243,映射表!$B:$C,2,FALSE)*VLOOKUP($U243,怪物属性偏向!$F:$J,4,FALSE)/100*Y243*$AB243)</f>
        <v>22346</v>
      </c>
      <c r="AE243" s="10">
        <f>INT(VLOOKUP($V243,映射表!$B:$C,2,FALSE)*VLOOKUP($U243,怪物属性偏向!$F:$J,5,FALSE)/100*Z243*AB243)</f>
        <v>31780</v>
      </c>
      <c r="AF243" s="10">
        <f>INT(VLOOKUP($V243,映射表!$B:$D,3,FALSE)*AA243)</f>
        <v>0</v>
      </c>
      <c r="AG243">
        <v>5</v>
      </c>
    </row>
    <row r="244" spans="1:33" x14ac:dyDescent="0.15">
      <c r="A244">
        <f t="shared" si="167"/>
        <v>1000053</v>
      </c>
      <c r="B244">
        <f t="shared" si="168"/>
        <v>1000242</v>
      </c>
      <c r="C244">
        <f t="shared" si="169"/>
        <v>1000242</v>
      </c>
      <c r="D244" t="str">
        <f t="shared" si="170"/>
        <v>1000053s2</v>
      </c>
      <c r="E244" t="str">
        <f t="shared" si="171"/>
        <v>1000242:48:1</v>
      </c>
      <c r="F244">
        <f t="shared" si="172"/>
        <v>242</v>
      </c>
      <c r="G244">
        <f t="shared" si="173"/>
        <v>1000242</v>
      </c>
      <c r="H244">
        <f t="shared" si="174"/>
        <v>242</v>
      </c>
      <c r="I244" t="str">
        <f>VLOOKUP(U244,怪物属性偏向!F:G,2,FALSE)</f>
        <v>小蘑菇</v>
      </c>
      <c r="J244">
        <f t="shared" si="175"/>
        <v>48</v>
      </c>
      <c r="K244">
        <f t="shared" si="176"/>
        <v>22346</v>
      </c>
      <c r="L244">
        <f t="shared" si="177"/>
        <v>22346</v>
      </c>
      <c r="M244">
        <f t="shared" si="178"/>
        <v>35753</v>
      </c>
      <c r="N244">
        <f t="shared" si="179"/>
        <v>0</v>
      </c>
      <c r="O244">
        <f t="shared" si="180"/>
        <v>1000242</v>
      </c>
      <c r="P244" t="str">
        <f t="shared" si="181"/>
        <v>小蘑菇</v>
      </c>
      <c r="R244">
        <v>242</v>
      </c>
      <c r="S244">
        <v>53</v>
      </c>
      <c r="T244">
        <v>2</v>
      </c>
      <c r="U244" t="s">
        <v>222</v>
      </c>
      <c r="V244">
        <f>VLOOKUP(S244,映射表!T:U,2,FALSE)</f>
        <v>48</v>
      </c>
      <c r="W244" s="30">
        <v>1</v>
      </c>
      <c r="X244" s="5">
        <v>0.6</v>
      </c>
      <c r="Y244" s="5">
        <v>0.6</v>
      </c>
      <c r="Z244" s="5">
        <v>0.6</v>
      </c>
      <c r="AA244" s="5">
        <v>0</v>
      </c>
      <c r="AB244" s="5">
        <v>1</v>
      </c>
      <c r="AC244" s="10">
        <f>INT(VLOOKUP($V244,映射表!$B:$C,2,FALSE)*VLOOKUP($U244,怪物属性偏向!$F:$J,3,FALSE)/100*X244*$AB244)</f>
        <v>22346</v>
      </c>
      <c r="AD244" s="10">
        <f>INT(VLOOKUP($V244,映射表!$B:$C,2,FALSE)*VLOOKUP($U244,怪物属性偏向!$F:$J,4,FALSE)/100*Y244*$AB244)</f>
        <v>22346</v>
      </c>
      <c r="AE244" s="10">
        <f>INT(VLOOKUP($V244,映射表!$B:$C,2,FALSE)*VLOOKUP($U244,怪物属性偏向!$F:$J,5,FALSE)/100*Z244*AB244)</f>
        <v>35753</v>
      </c>
      <c r="AF244" s="10">
        <f>INT(VLOOKUP($V244,映射表!$B:$D,3,FALSE)*AA244)</f>
        <v>0</v>
      </c>
      <c r="AG244">
        <v>1</v>
      </c>
    </row>
    <row r="245" spans="1:33" x14ac:dyDescent="0.15">
      <c r="A245">
        <f t="shared" si="167"/>
        <v>1000053</v>
      </c>
      <c r="B245">
        <f t="shared" si="168"/>
        <v>1000242</v>
      </c>
      <c r="C245">
        <f t="shared" si="169"/>
        <v>1000242</v>
      </c>
      <c r="D245" t="str">
        <f t="shared" si="170"/>
        <v>1000053s4</v>
      </c>
      <c r="E245" t="str">
        <f t="shared" si="171"/>
        <v>1000243:48:1</v>
      </c>
      <c r="F245">
        <f t="shared" si="172"/>
        <v>243</v>
      </c>
      <c r="G245">
        <f t="shared" si="173"/>
        <v>1000243</v>
      </c>
      <c r="H245">
        <f t="shared" si="174"/>
        <v>243</v>
      </c>
      <c r="I245" t="str">
        <f>VLOOKUP(U245,怪物属性偏向!F:G,2,FALSE)</f>
        <v>小花精</v>
      </c>
      <c r="J245">
        <f t="shared" si="175"/>
        <v>48</v>
      </c>
      <c r="K245">
        <f t="shared" si="176"/>
        <v>22346</v>
      </c>
      <c r="L245">
        <f t="shared" si="177"/>
        <v>22346</v>
      </c>
      <c r="M245">
        <f t="shared" si="178"/>
        <v>35753</v>
      </c>
      <c r="N245">
        <f t="shared" si="179"/>
        <v>0</v>
      </c>
      <c r="O245">
        <f t="shared" si="180"/>
        <v>1000243</v>
      </c>
      <c r="P245" t="str">
        <f t="shared" si="181"/>
        <v>小花精</v>
      </c>
      <c r="R245">
        <v>243</v>
      </c>
      <c r="S245">
        <v>53</v>
      </c>
      <c r="T245">
        <v>4</v>
      </c>
      <c r="U245" t="s">
        <v>226</v>
      </c>
      <c r="V245">
        <f>VLOOKUP(S245,映射表!T:U,2,FALSE)</f>
        <v>48</v>
      </c>
      <c r="W245" s="30">
        <v>0</v>
      </c>
      <c r="X245" s="5">
        <v>0.6</v>
      </c>
      <c r="Y245" s="5">
        <v>0.6</v>
      </c>
      <c r="Z245" s="5">
        <v>0.6</v>
      </c>
      <c r="AA245" s="5">
        <v>0</v>
      </c>
      <c r="AB245" s="5">
        <v>1</v>
      </c>
      <c r="AC245" s="10">
        <f>INT(VLOOKUP($V245,映射表!$B:$C,2,FALSE)*VLOOKUP($U245,怪物属性偏向!$F:$J,3,FALSE)/100*X245*$AB245)</f>
        <v>22346</v>
      </c>
      <c r="AD245" s="10">
        <f>INT(VLOOKUP($V245,映射表!$B:$C,2,FALSE)*VLOOKUP($U245,怪物属性偏向!$F:$J,4,FALSE)/100*Y245*$AB245)</f>
        <v>22346</v>
      </c>
      <c r="AE245" s="10">
        <f>INT(VLOOKUP($V245,映射表!$B:$C,2,FALSE)*VLOOKUP($U245,怪物属性偏向!$F:$J,5,FALSE)/100*Z245*AB245)</f>
        <v>35753</v>
      </c>
      <c r="AF245" s="10">
        <f>INT(VLOOKUP($V245,映射表!$B:$D,3,FALSE)*AA245)</f>
        <v>0</v>
      </c>
      <c r="AG245">
        <v>2</v>
      </c>
    </row>
    <row r="246" spans="1:33" x14ac:dyDescent="0.15">
      <c r="A246">
        <f t="shared" si="167"/>
        <v>1000053</v>
      </c>
      <c r="B246">
        <f t="shared" si="168"/>
        <v>1000242</v>
      </c>
      <c r="C246">
        <f t="shared" si="169"/>
        <v>1000242</v>
      </c>
      <c r="D246" t="str">
        <f t="shared" si="170"/>
        <v>1000053s6</v>
      </c>
      <c r="E246" t="str">
        <f t="shared" si="171"/>
        <v>1000244:48:1</v>
      </c>
      <c r="F246">
        <f t="shared" si="172"/>
        <v>244</v>
      </c>
      <c r="G246">
        <f t="shared" si="173"/>
        <v>1000244</v>
      </c>
      <c r="H246">
        <f t="shared" si="174"/>
        <v>244</v>
      </c>
      <c r="I246" t="str">
        <f>VLOOKUP(U246,怪物属性偏向!F:G,2,FALSE)</f>
        <v>毒蘑菇</v>
      </c>
      <c r="J246">
        <f t="shared" si="175"/>
        <v>48</v>
      </c>
      <c r="K246">
        <f t="shared" si="176"/>
        <v>24580</v>
      </c>
      <c r="L246">
        <f t="shared" si="177"/>
        <v>22346</v>
      </c>
      <c r="M246">
        <f t="shared" si="178"/>
        <v>31780</v>
      </c>
      <c r="N246">
        <f t="shared" si="179"/>
        <v>0</v>
      </c>
      <c r="O246">
        <f t="shared" si="180"/>
        <v>1000244</v>
      </c>
      <c r="P246" t="str">
        <f t="shared" si="181"/>
        <v>毒蘑菇</v>
      </c>
      <c r="R246">
        <v>244</v>
      </c>
      <c r="S246">
        <v>53</v>
      </c>
      <c r="T246">
        <v>6</v>
      </c>
      <c r="U246" t="s">
        <v>309</v>
      </c>
      <c r="V246">
        <f>VLOOKUP(S246,映射表!T:U,2,FALSE)</f>
        <v>48</v>
      </c>
      <c r="W246" s="30">
        <v>0</v>
      </c>
      <c r="X246" s="5">
        <v>0.6</v>
      </c>
      <c r="Y246" s="5">
        <v>0.6</v>
      </c>
      <c r="Z246" s="5">
        <v>0.6</v>
      </c>
      <c r="AA246" s="5">
        <v>0</v>
      </c>
      <c r="AB246" s="5">
        <v>1</v>
      </c>
      <c r="AC246" s="10">
        <f>INT(VLOOKUP($V246,映射表!$B:$C,2,FALSE)*VLOOKUP($U246,怪物属性偏向!$F:$J,3,FALSE)/100*X246*$AB246)</f>
        <v>24580</v>
      </c>
      <c r="AD246" s="10">
        <f>INT(VLOOKUP($V246,映射表!$B:$C,2,FALSE)*VLOOKUP($U246,怪物属性偏向!$F:$J,4,FALSE)/100*Y246*$AB246)</f>
        <v>22346</v>
      </c>
      <c r="AE246" s="10">
        <f>INT(VLOOKUP($V246,映射表!$B:$C,2,FALSE)*VLOOKUP($U246,怪物属性偏向!$F:$J,5,FALSE)/100*Z246*AB246)</f>
        <v>31780</v>
      </c>
      <c r="AF246" s="10">
        <f>INT(VLOOKUP($V246,映射表!$B:$D,3,FALSE)*AA246)</f>
        <v>0</v>
      </c>
      <c r="AG246">
        <v>3</v>
      </c>
    </row>
    <row r="247" spans="1:33" x14ac:dyDescent="0.15">
      <c r="A247">
        <f t="shared" si="167"/>
        <v>1000053</v>
      </c>
      <c r="B247">
        <f t="shared" si="168"/>
        <v>1000242</v>
      </c>
      <c r="C247">
        <f t="shared" si="169"/>
        <v>1000242</v>
      </c>
      <c r="D247" t="str">
        <f t="shared" si="170"/>
        <v>1000053s7</v>
      </c>
      <c r="E247" t="str">
        <f t="shared" si="171"/>
        <v>1000245:48:1</v>
      </c>
      <c r="F247">
        <f t="shared" si="172"/>
        <v>245</v>
      </c>
      <c r="G247">
        <f t="shared" si="173"/>
        <v>1000245</v>
      </c>
      <c r="H247">
        <f t="shared" si="174"/>
        <v>245</v>
      </c>
      <c r="I247" t="str">
        <f>VLOOKUP(U247,怪物属性偏向!F:G,2,FALSE)</f>
        <v>食人花</v>
      </c>
      <c r="J247">
        <f t="shared" si="175"/>
        <v>48</v>
      </c>
      <c r="K247">
        <f t="shared" si="176"/>
        <v>26815</v>
      </c>
      <c r="L247">
        <f t="shared" si="177"/>
        <v>17876</v>
      </c>
      <c r="M247">
        <f t="shared" si="178"/>
        <v>30033</v>
      </c>
      <c r="N247">
        <f t="shared" si="179"/>
        <v>0</v>
      </c>
      <c r="O247">
        <f t="shared" si="180"/>
        <v>1000245</v>
      </c>
      <c r="P247" t="str">
        <f t="shared" si="181"/>
        <v>食人花</v>
      </c>
      <c r="R247">
        <v>245</v>
      </c>
      <c r="S247">
        <v>53</v>
      </c>
      <c r="T247">
        <v>7</v>
      </c>
      <c r="U247" t="s">
        <v>224</v>
      </c>
      <c r="V247">
        <f>VLOOKUP(S247,映射表!T:U,2,FALSE)</f>
        <v>48</v>
      </c>
      <c r="W247" s="30">
        <v>0</v>
      </c>
      <c r="X247" s="5">
        <v>0.6</v>
      </c>
      <c r="Y247" s="5">
        <v>0.6</v>
      </c>
      <c r="Z247" s="5">
        <v>0.6</v>
      </c>
      <c r="AA247" s="5">
        <v>0</v>
      </c>
      <c r="AB247" s="5">
        <v>1</v>
      </c>
      <c r="AC247" s="10">
        <f>INT(VLOOKUP($V247,映射表!$B:$C,2,FALSE)*VLOOKUP($U247,怪物属性偏向!$F:$J,3,FALSE)/100*X247*$AB247)</f>
        <v>26815</v>
      </c>
      <c r="AD247" s="10">
        <f>INT(VLOOKUP($V247,映射表!$B:$C,2,FALSE)*VLOOKUP($U247,怪物属性偏向!$F:$J,4,FALSE)/100*Y247*$AB247)</f>
        <v>17876</v>
      </c>
      <c r="AE247" s="10">
        <f>INT(VLOOKUP($V247,映射表!$B:$C,2,FALSE)*VLOOKUP($U247,怪物属性偏向!$F:$J,5,FALSE)/100*Z247*AB247)</f>
        <v>30033</v>
      </c>
      <c r="AF247" s="10">
        <f>INT(VLOOKUP($V247,映射表!$B:$D,3,FALSE)*AA247)</f>
        <v>0</v>
      </c>
      <c r="AG247">
        <v>4</v>
      </c>
    </row>
    <row r="248" spans="1:33" x14ac:dyDescent="0.15">
      <c r="A248">
        <f t="shared" si="167"/>
        <v>1000053</v>
      </c>
      <c r="B248">
        <f t="shared" si="168"/>
        <v>1000242</v>
      </c>
      <c r="C248">
        <f t="shared" si="169"/>
        <v>1000242</v>
      </c>
      <c r="D248" t="str">
        <f t="shared" si="170"/>
        <v>1000053s9</v>
      </c>
      <c r="E248" t="str">
        <f t="shared" si="171"/>
        <v>1000246:48:1</v>
      </c>
      <c r="F248">
        <f t="shared" si="172"/>
        <v>246</v>
      </c>
      <c r="G248">
        <f t="shared" si="173"/>
        <v>1000246</v>
      </c>
      <c r="H248">
        <f t="shared" si="174"/>
        <v>246</v>
      </c>
      <c r="I248" t="str">
        <f>VLOOKUP(U248,怪物属性偏向!F:G,2,FALSE)</f>
        <v>食人花</v>
      </c>
      <c r="J248">
        <f t="shared" si="175"/>
        <v>48</v>
      </c>
      <c r="K248">
        <f t="shared" si="176"/>
        <v>26815</v>
      </c>
      <c r="L248">
        <f t="shared" si="177"/>
        <v>17876</v>
      </c>
      <c r="M248">
        <f t="shared" si="178"/>
        <v>30033</v>
      </c>
      <c r="N248">
        <f t="shared" si="179"/>
        <v>0</v>
      </c>
      <c r="O248">
        <f t="shared" si="180"/>
        <v>1000246</v>
      </c>
      <c r="P248" t="str">
        <f t="shared" si="181"/>
        <v>食人花</v>
      </c>
      <c r="R248">
        <v>246</v>
      </c>
      <c r="S248">
        <v>53</v>
      </c>
      <c r="T248">
        <v>9</v>
      </c>
      <c r="U248" t="s">
        <v>224</v>
      </c>
      <c r="V248">
        <f>VLOOKUP(S248,映射表!T:U,2,FALSE)</f>
        <v>48</v>
      </c>
      <c r="W248" s="30">
        <v>0</v>
      </c>
      <c r="X248" s="5">
        <v>0.6</v>
      </c>
      <c r="Y248" s="5">
        <v>0.6</v>
      </c>
      <c r="Z248" s="5">
        <v>0.6</v>
      </c>
      <c r="AA248" s="5">
        <v>0</v>
      </c>
      <c r="AB248" s="5">
        <v>1</v>
      </c>
      <c r="AC248" s="10">
        <f>INT(VLOOKUP($V248,映射表!$B:$C,2,FALSE)*VLOOKUP($U248,怪物属性偏向!$F:$J,3,FALSE)/100*X248*$AB248)</f>
        <v>26815</v>
      </c>
      <c r="AD248" s="10">
        <f>INT(VLOOKUP($V248,映射表!$B:$C,2,FALSE)*VLOOKUP($U248,怪物属性偏向!$F:$J,4,FALSE)/100*Y248*$AB248)</f>
        <v>17876</v>
      </c>
      <c r="AE248" s="10">
        <f>INT(VLOOKUP($V248,映射表!$B:$C,2,FALSE)*VLOOKUP($U248,怪物属性偏向!$F:$J,5,FALSE)/100*Z248*AB248)</f>
        <v>30033</v>
      </c>
      <c r="AF248" s="10">
        <f>INT(VLOOKUP($V248,映射表!$B:$D,3,FALSE)*AA248)</f>
        <v>0</v>
      </c>
      <c r="AG248">
        <v>5</v>
      </c>
    </row>
    <row r="249" spans="1:33" x14ac:dyDescent="0.15">
      <c r="A249">
        <f t="shared" si="167"/>
        <v>1000054</v>
      </c>
      <c r="B249">
        <f t="shared" si="168"/>
        <v>1000247</v>
      </c>
      <c r="C249">
        <f t="shared" si="169"/>
        <v>1000247</v>
      </c>
      <c r="D249" t="str">
        <f t="shared" si="170"/>
        <v>1000054s1</v>
      </c>
      <c r="E249" t="str">
        <f t="shared" si="171"/>
        <v>1000247:48:1</v>
      </c>
      <c r="F249">
        <f t="shared" si="172"/>
        <v>247</v>
      </c>
      <c r="G249">
        <f t="shared" si="173"/>
        <v>1000247</v>
      </c>
      <c r="H249">
        <f t="shared" si="174"/>
        <v>247</v>
      </c>
      <c r="I249" t="str">
        <f>VLOOKUP(U249,怪物属性偏向!F:G,2,FALSE)</f>
        <v>小蘑菇</v>
      </c>
      <c r="J249">
        <f t="shared" si="175"/>
        <v>48</v>
      </c>
      <c r="K249">
        <f t="shared" si="176"/>
        <v>22346</v>
      </c>
      <c r="L249">
        <f t="shared" si="177"/>
        <v>22346</v>
      </c>
      <c r="M249">
        <f t="shared" si="178"/>
        <v>35753</v>
      </c>
      <c r="N249">
        <f t="shared" si="179"/>
        <v>0</v>
      </c>
      <c r="O249">
        <f t="shared" si="180"/>
        <v>1000247</v>
      </c>
      <c r="P249" t="str">
        <f t="shared" si="181"/>
        <v>小蘑菇</v>
      </c>
      <c r="R249">
        <v>247</v>
      </c>
      <c r="S249">
        <v>54</v>
      </c>
      <c r="T249">
        <v>1</v>
      </c>
      <c r="U249" t="s">
        <v>222</v>
      </c>
      <c r="V249">
        <f>VLOOKUP(S249,映射表!T:U,2,FALSE)</f>
        <v>48</v>
      </c>
      <c r="W249" s="30">
        <v>1</v>
      </c>
      <c r="X249" s="5">
        <v>0.6</v>
      </c>
      <c r="Y249" s="5">
        <v>0.6</v>
      </c>
      <c r="Z249" s="5">
        <v>0.6</v>
      </c>
      <c r="AA249" s="5">
        <v>0</v>
      </c>
      <c r="AB249" s="5">
        <v>1</v>
      </c>
      <c r="AC249" s="10">
        <f>INT(VLOOKUP($V249,映射表!$B:$C,2,FALSE)*VLOOKUP($U249,怪物属性偏向!$F:$J,3,FALSE)/100*X249*$AB249)</f>
        <v>22346</v>
      </c>
      <c r="AD249" s="10">
        <f>INT(VLOOKUP($V249,映射表!$B:$C,2,FALSE)*VLOOKUP($U249,怪物属性偏向!$F:$J,4,FALSE)/100*Y249*$AB249)</f>
        <v>22346</v>
      </c>
      <c r="AE249" s="10">
        <f>INT(VLOOKUP($V249,映射表!$B:$C,2,FALSE)*VLOOKUP($U249,怪物属性偏向!$F:$J,5,FALSE)/100*Z249*AB249)</f>
        <v>35753</v>
      </c>
      <c r="AF249" s="10">
        <f>INT(VLOOKUP($V249,映射表!$B:$D,3,FALSE)*AA249)</f>
        <v>0</v>
      </c>
      <c r="AG249">
        <v>1</v>
      </c>
    </row>
    <row r="250" spans="1:33" x14ac:dyDescent="0.15">
      <c r="A250">
        <f t="shared" si="167"/>
        <v>1000054</v>
      </c>
      <c r="B250">
        <f t="shared" si="168"/>
        <v>1000247</v>
      </c>
      <c r="C250">
        <f t="shared" si="169"/>
        <v>1000247</v>
      </c>
      <c r="D250" t="str">
        <f t="shared" si="170"/>
        <v>1000054s2</v>
      </c>
      <c r="E250" t="str">
        <f t="shared" si="171"/>
        <v>1000248:48:1</v>
      </c>
      <c r="F250">
        <f t="shared" si="172"/>
        <v>248</v>
      </c>
      <c r="G250">
        <f t="shared" si="173"/>
        <v>1000248</v>
      </c>
      <c r="H250">
        <f t="shared" si="174"/>
        <v>248</v>
      </c>
      <c r="I250" t="str">
        <f>VLOOKUP(U250,怪物属性偏向!F:G,2,FALSE)</f>
        <v>甲虫精</v>
      </c>
      <c r="J250">
        <f t="shared" si="175"/>
        <v>48</v>
      </c>
      <c r="K250">
        <f t="shared" si="176"/>
        <v>18994</v>
      </c>
      <c r="L250">
        <f t="shared" si="177"/>
        <v>22346</v>
      </c>
      <c r="M250">
        <f t="shared" si="178"/>
        <v>44004</v>
      </c>
      <c r="N250">
        <f t="shared" si="179"/>
        <v>0</v>
      </c>
      <c r="O250">
        <f t="shared" si="180"/>
        <v>1000248</v>
      </c>
      <c r="P250" t="str">
        <f t="shared" si="181"/>
        <v>甲虫精</v>
      </c>
      <c r="R250">
        <v>248</v>
      </c>
      <c r="S250">
        <v>54</v>
      </c>
      <c r="T250">
        <v>2</v>
      </c>
      <c r="U250" t="s">
        <v>307</v>
      </c>
      <c r="V250">
        <f>VLOOKUP(S250,映射表!T:U,2,FALSE)</f>
        <v>48</v>
      </c>
      <c r="W250" s="30">
        <v>0</v>
      </c>
      <c r="X250" s="5">
        <v>0.6</v>
      </c>
      <c r="Y250" s="5">
        <v>0.6</v>
      </c>
      <c r="Z250" s="5">
        <v>0.6</v>
      </c>
      <c r="AA250" s="5">
        <v>0</v>
      </c>
      <c r="AB250" s="5">
        <v>1</v>
      </c>
      <c r="AC250" s="10">
        <f>INT(VLOOKUP($V250,映射表!$B:$C,2,FALSE)*VLOOKUP($U250,怪物属性偏向!$F:$J,3,FALSE)/100*X250*$AB250)</f>
        <v>18994</v>
      </c>
      <c r="AD250" s="10">
        <f>INT(VLOOKUP($V250,映射表!$B:$C,2,FALSE)*VLOOKUP($U250,怪物属性偏向!$F:$J,4,FALSE)/100*Y250*$AB250)</f>
        <v>22346</v>
      </c>
      <c r="AE250" s="10">
        <f>INT(VLOOKUP($V250,映射表!$B:$C,2,FALSE)*VLOOKUP($U250,怪物属性偏向!$F:$J,5,FALSE)/100*Z250*AB250)</f>
        <v>44004</v>
      </c>
      <c r="AF250" s="10">
        <f>INT(VLOOKUP($V250,映射表!$B:$D,3,FALSE)*AA250)</f>
        <v>0</v>
      </c>
      <c r="AG250">
        <v>2</v>
      </c>
    </row>
    <row r="251" spans="1:33" x14ac:dyDescent="0.15">
      <c r="A251">
        <f t="shared" si="167"/>
        <v>1000054</v>
      </c>
      <c r="B251">
        <f t="shared" si="168"/>
        <v>1000247</v>
      </c>
      <c r="C251">
        <f t="shared" si="169"/>
        <v>1000247</v>
      </c>
      <c r="D251" t="str">
        <f t="shared" si="170"/>
        <v>1000054s3</v>
      </c>
      <c r="E251" t="str">
        <f t="shared" si="171"/>
        <v>1000249:48:1</v>
      </c>
      <c r="F251">
        <f t="shared" si="172"/>
        <v>249</v>
      </c>
      <c r="G251">
        <f t="shared" si="173"/>
        <v>1000249</v>
      </c>
      <c r="H251">
        <f t="shared" si="174"/>
        <v>249</v>
      </c>
      <c r="I251" t="str">
        <f>VLOOKUP(U251,怪物属性偏向!F:G,2,FALSE)</f>
        <v>甲虫精</v>
      </c>
      <c r="J251">
        <f t="shared" si="175"/>
        <v>48</v>
      </c>
      <c r="K251">
        <f t="shared" si="176"/>
        <v>18994</v>
      </c>
      <c r="L251">
        <f t="shared" si="177"/>
        <v>22346</v>
      </c>
      <c r="M251">
        <f t="shared" si="178"/>
        <v>44004</v>
      </c>
      <c r="N251">
        <f t="shared" si="179"/>
        <v>0</v>
      </c>
      <c r="O251">
        <f t="shared" si="180"/>
        <v>1000249</v>
      </c>
      <c r="P251" t="str">
        <f t="shared" si="181"/>
        <v>甲虫精</v>
      </c>
      <c r="R251">
        <v>249</v>
      </c>
      <c r="S251">
        <v>54</v>
      </c>
      <c r="T251">
        <v>3</v>
      </c>
      <c r="U251" t="s">
        <v>307</v>
      </c>
      <c r="V251">
        <f>VLOOKUP(S251,映射表!T:U,2,FALSE)</f>
        <v>48</v>
      </c>
      <c r="W251" s="30">
        <v>0</v>
      </c>
      <c r="X251" s="5">
        <v>0.6</v>
      </c>
      <c r="Y251" s="5">
        <v>0.6</v>
      </c>
      <c r="Z251" s="5">
        <v>0.6</v>
      </c>
      <c r="AA251" s="5">
        <v>0</v>
      </c>
      <c r="AB251" s="5">
        <v>1</v>
      </c>
      <c r="AC251" s="10">
        <f>INT(VLOOKUP($V251,映射表!$B:$C,2,FALSE)*VLOOKUP($U251,怪物属性偏向!$F:$J,3,FALSE)/100*X251*$AB251)</f>
        <v>18994</v>
      </c>
      <c r="AD251" s="10">
        <f>INT(VLOOKUP($V251,映射表!$B:$C,2,FALSE)*VLOOKUP($U251,怪物属性偏向!$F:$J,4,FALSE)/100*Y251*$AB251)</f>
        <v>22346</v>
      </c>
      <c r="AE251" s="10">
        <f>INT(VLOOKUP($V251,映射表!$B:$C,2,FALSE)*VLOOKUP($U251,怪物属性偏向!$F:$J,5,FALSE)/100*Z251*AB251)</f>
        <v>44004</v>
      </c>
      <c r="AF251" s="10">
        <f>INT(VLOOKUP($V251,映射表!$B:$D,3,FALSE)*AA251)</f>
        <v>0</v>
      </c>
      <c r="AG251">
        <v>3</v>
      </c>
    </row>
    <row r="252" spans="1:33" x14ac:dyDescent="0.15">
      <c r="A252">
        <f t="shared" si="167"/>
        <v>1000054</v>
      </c>
      <c r="B252">
        <f t="shared" si="168"/>
        <v>1000247</v>
      </c>
      <c r="C252">
        <f t="shared" si="169"/>
        <v>1000247</v>
      </c>
      <c r="D252" t="str">
        <f t="shared" si="170"/>
        <v>1000054s5</v>
      </c>
      <c r="E252" t="str">
        <f t="shared" si="171"/>
        <v>1000250:48:1</v>
      </c>
      <c r="F252">
        <f t="shared" si="172"/>
        <v>250</v>
      </c>
      <c r="G252">
        <f t="shared" si="173"/>
        <v>1000250</v>
      </c>
      <c r="H252">
        <f t="shared" si="174"/>
        <v>250</v>
      </c>
      <c r="I252" t="str">
        <f>VLOOKUP(U252,怪物属性偏向!F:G,2,FALSE)</f>
        <v>藤蔓怪</v>
      </c>
      <c r="J252">
        <f t="shared" si="175"/>
        <v>48</v>
      </c>
      <c r="K252">
        <f t="shared" si="176"/>
        <v>17876</v>
      </c>
      <c r="L252">
        <f t="shared" si="177"/>
        <v>26815</v>
      </c>
      <c r="M252">
        <f t="shared" si="178"/>
        <v>45287</v>
      </c>
      <c r="N252">
        <f t="shared" si="179"/>
        <v>0</v>
      </c>
      <c r="O252">
        <f t="shared" si="180"/>
        <v>1000250</v>
      </c>
      <c r="P252" t="str">
        <f t="shared" si="181"/>
        <v>藤蔓怪</v>
      </c>
      <c r="R252">
        <v>250</v>
      </c>
      <c r="S252">
        <v>54</v>
      </c>
      <c r="T252">
        <v>5</v>
      </c>
      <c r="U252" t="s">
        <v>320</v>
      </c>
      <c r="V252">
        <f>VLOOKUP(S252,映射表!T:U,2,FALSE)</f>
        <v>48</v>
      </c>
      <c r="W252" s="30">
        <v>0</v>
      </c>
      <c r="X252" s="5">
        <v>0.6</v>
      </c>
      <c r="Y252" s="5">
        <v>0.6</v>
      </c>
      <c r="Z252" s="5">
        <v>0.6</v>
      </c>
      <c r="AA252" s="5">
        <v>0</v>
      </c>
      <c r="AB252" s="5">
        <v>1</v>
      </c>
      <c r="AC252" s="10">
        <f>INT(VLOOKUP($V252,映射表!$B:$C,2,FALSE)*VLOOKUP($U252,怪物属性偏向!$F:$J,3,FALSE)/100*X252*$AB252)</f>
        <v>17876</v>
      </c>
      <c r="AD252" s="10">
        <f>INT(VLOOKUP($V252,映射表!$B:$C,2,FALSE)*VLOOKUP($U252,怪物属性偏向!$F:$J,4,FALSE)/100*Y252*$AB252)</f>
        <v>26815</v>
      </c>
      <c r="AE252" s="10">
        <f>INT(VLOOKUP($V252,映射表!$B:$C,2,FALSE)*VLOOKUP($U252,怪物属性偏向!$F:$J,5,FALSE)/100*Z252*AB252)</f>
        <v>45287</v>
      </c>
      <c r="AF252" s="10">
        <f>INT(VLOOKUP($V252,映射表!$B:$D,3,FALSE)*AA252)</f>
        <v>0</v>
      </c>
      <c r="AG252">
        <v>4</v>
      </c>
    </row>
    <row r="253" spans="1:33" x14ac:dyDescent="0.15">
      <c r="A253">
        <f t="shared" si="167"/>
        <v>1000054</v>
      </c>
      <c r="B253">
        <f t="shared" si="168"/>
        <v>1000247</v>
      </c>
      <c r="C253">
        <f t="shared" si="169"/>
        <v>1000247</v>
      </c>
      <c r="D253" t="str">
        <f t="shared" si="170"/>
        <v>1000054s8</v>
      </c>
      <c r="E253" t="str">
        <f t="shared" si="171"/>
        <v>1000251:48:1</v>
      </c>
      <c r="F253">
        <f t="shared" si="172"/>
        <v>251</v>
      </c>
      <c r="G253">
        <f t="shared" si="173"/>
        <v>1000251</v>
      </c>
      <c r="H253">
        <f t="shared" si="174"/>
        <v>251</v>
      </c>
      <c r="I253" t="str">
        <f>VLOOKUP(U253,怪物属性偏向!F:G,2,FALSE)</f>
        <v>小花精</v>
      </c>
      <c r="J253">
        <f t="shared" si="175"/>
        <v>48</v>
      </c>
      <c r="K253">
        <f t="shared" si="176"/>
        <v>22346</v>
      </c>
      <c r="L253">
        <f t="shared" si="177"/>
        <v>22346</v>
      </c>
      <c r="M253">
        <f t="shared" si="178"/>
        <v>35753</v>
      </c>
      <c r="N253">
        <f t="shared" si="179"/>
        <v>0</v>
      </c>
      <c r="O253">
        <f t="shared" si="180"/>
        <v>1000251</v>
      </c>
      <c r="P253" t="str">
        <f t="shared" si="181"/>
        <v>小花精</v>
      </c>
      <c r="R253">
        <v>251</v>
      </c>
      <c r="S253">
        <v>54</v>
      </c>
      <c r="T253">
        <v>8</v>
      </c>
      <c r="U253" t="s">
        <v>226</v>
      </c>
      <c r="V253">
        <f>VLOOKUP(S253,映射表!T:U,2,FALSE)</f>
        <v>48</v>
      </c>
      <c r="W253" s="30">
        <v>0</v>
      </c>
      <c r="X253" s="5">
        <v>0.6</v>
      </c>
      <c r="Y253" s="5">
        <v>0.6</v>
      </c>
      <c r="Z253" s="5">
        <v>0.6</v>
      </c>
      <c r="AA253" s="5">
        <v>0</v>
      </c>
      <c r="AB253" s="5">
        <v>1</v>
      </c>
      <c r="AC253" s="10">
        <f>INT(VLOOKUP($V253,映射表!$B:$C,2,FALSE)*VLOOKUP($U253,怪物属性偏向!$F:$J,3,FALSE)/100*X253*$AB253)</f>
        <v>22346</v>
      </c>
      <c r="AD253" s="10">
        <f>INT(VLOOKUP($V253,映射表!$B:$C,2,FALSE)*VLOOKUP($U253,怪物属性偏向!$F:$J,4,FALSE)/100*Y253*$AB253)</f>
        <v>22346</v>
      </c>
      <c r="AE253" s="10">
        <f>INT(VLOOKUP($V253,映射表!$B:$C,2,FALSE)*VLOOKUP($U253,怪物属性偏向!$F:$J,5,FALSE)/100*Z253*AB253)</f>
        <v>35753</v>
      </c>
      <c r="AF253" s="10">
        <f>INT(VLOOKUP($V253,映射表!$B:$D,3,FALSE)*AA253)</f>
        <v>0</v>
      </c>
      <c r="AG253">
        <v>5</v>
      </c>
    </row>
    <row r="254" spans="1:33" x14ac:dyDescent="0.15">
      <c r="A254">
        <f t="shared" si="167"/>
        <v>1000055</v>
      </c>
      <c r="B254">
        <f t="shared" si="168"/>
        <v>1000254</v>
      </c>
      <c r="C254" t="str">
        <f t="shared" si="169"/>
        <v/>
      </c>
      <c r="D254" t="str">
        <f t="shared" si="170"/>
        <v>1000055s2</v>
      </c>
      <c r="E254" t="str">
        <f t="shared" si="171"/>
        <v>1000252:48:1</v>
      </c>
      <c r="F254">
        <f t="shared" si="172"/>
        <v>252</v>
      </c>
      <c r="G254">
        <f t="shared" si="173"/>
        <v>1000252</v>
      </c>
      <c r="H254">
        <f t="shared" si="174"/>
        <v>252</v>
      </c>
      <c r="I254" t="str">
        <f>VLOOKUP(U254,怪物属性偏向!F:G,2,FALSE)</f>
        <v>树妖</v>
      </c>
      <c r="J254">
        <f t="shared" si="175"/>
        <v>48</v>
      </c>
      <c r="K254">
        <f t="shared" si="176"/>
        <v>17876</v>
      </c>
      <c r="L254">
        <f t="shared" si="177"/>
        <v>22346</v>
      </c>
      <c r="M254">
        <f t="shared" si="178"/>
        <v>47671</v>
      </c>
      <c r="N254">
        <f t="shared" si="179"/>
        <v>0</v>
      </c>
      <c r="O254">
        <f t="shared" si="180"/>
        <v>1000252</v>
      </c>
      <c r="P254" t="str">
        <f t="shared" si="181"/>
        <v>树妖</v>
      </c>
      <c r="R254">
        <v>252</v>
      </c>
      <c r="S254">
        <v>55</v>
      </c>
      <c r="T254">
        <v>2</v>
      </c>
      <c r="U254" t="s">
        <v>227</v>
      </c>
      <c r="V254">
        <f>VLOOKUP(S254,映射表!T:U,2,FALSE)</f>
        <v>48</v>
      </c>
      <c r="W254" s="30">
        <v>0</v>
      </c>
      <c r="X254" s="5">
        <v>0.6</v>
      </c>
      <c r="Y254" s="5">
        <v>0.6</v>
      </c>
      <c r="Z254" s="5">
        <v>0.6</v>
      </c>
      <c r="AA254" s="5">
        <v>0</v>
      </c>
      <c r="AB254" s="5">
        <v>1</v>
      </c>
      <c r="AC254" s="10">
        <f>INT(VLOOKUP($V254,映射表!$B:$C,2,FALSE)*VLOOKUP($U254,怪物属性偏向!$F:$J,3,FALSE)/100*X254*$AB254)</f>
        <v>17876</v>
      </c>
      <c r="AD254" s="10">
        <f>INT(VLOOKUP($V254,映射表!$B:$C,2,FALSE)*VLOOKUP($U254,怪物属性偏向!$F:$J,4,FALSE)/100*Y254*$AB254)</f>
        <v>22346</v>
      </c>
      <c r="AE254" s="10">
        <f>INT(VLOOKUP($V254,映射表!$B:$C,2,FALSE)*VLOOKUP($U254,怪物属性偏向!$F:$J,5,FALSE)/100*Z254*AB254)</f>
        <v>47671</v>
      </c>
      <c r="AF254" s="10">
        <f>INT(VLOOKUP($V254,映射表!$B:$D,3,FALSE)*AA254)</f>
        <v>0</v>
      </c>
      <c r="AG254">
        <v>1</v>
      </c>
    </row>
    <row r="255" spans="1:33" x14ac:dyDescent="0.15">
      <c r="A255">
        <f t="shared" si="167"/>
        <v>1000055</v>
      </c>
      <c r="B255">
        <f t="shared" si="168"/>
        <v>1000254</v>
      </c>
      <c r="C255" t="str">
        <f t="shared" si="169"/>
        <v/>
      </c>
      <c r="D255" t="str">
        <f t="shared" si="170"/>
        <v>1000055s4</v>
      </c>
      <c r="E255" t="str">
        <f t="shared" si="171"/>
        <v>1000253:48:1</v>
      </c>
      <c r="F255">
        <f t="shared" si="172"/>
        <v>253</v>
      </c>
      <c r="G255">
        <f t="shared" si="173"/>
        <v>1000253</v>
      </c>
      <c r="H255">
        <f t="shared" si="174"/>
        <v>253</v>
      </c>
      <c r="I255" t="str">
        <f>VLOOKUP(U255,怪物属性偏向!F:G,2,FALSE)</f>
        <v>树妖</v>
      </c>
      <c r="J255">
        <f t="shared" si="175"/>
        <v>48</v>
      </c>
      <c r="K255">
        <f t="shared" si="176"/>
        <v>17876</v>
      </c>
      <c r="L255">
        <f t="shared" si="177"/>
        <v>22346</v>
      </c>
      <c r="M255">
        <f t="shared" si="178"/>
        <v>47671</v>
      </c>
      <c r="N255">
        <f t="shared" si="179"/>
        <v>0</v>
      </c>
      <c r="O255">
        <f t="shared" si="180"/>
        <v>1000253</v>
      </c>
      <c r="P255" t="str">
        <f t="shared" si="181"/>
        <v>树妖</v>
      </c>
      <c r="R255">
        <v>253</v>
      </c>
      <c r="S255">
        <v>55</v>
      </c>
      <c r="T255">
        <v>4</v>
      </c>
      <c r="U255" t="s">
        <v>227</v>
      </c>
      <c r="V255">
        <f>VLOOKUP(S255,映射表!T:U,2,FALSE)</f>
        <v>48</v>
      </c>
      <c r="W255" s="30">
        <v>0</v>
      </c>
      <c r="X255" s="5">
        <v>0.6</v>
      </c>
      <c r="Y255" s="5">
        <v>0.6</v>
      </c>
      <c r="Z255" s="5">
        <v>0.6</v>
      </c>
      <c r="AA255" s="5">
        <v>0</v>
      </c>
      <c r="AB255" s="5">
        <v>1</v>
      </c>
      <c r="AC255" s="10">
        <f>INT(VLOOKUP($V255,映射表!$B:$C,2,FALSE)*VLOOKUP($U255,怪物属性偏向!$F:$J,3,FALSE)/100*X255*$AB255)</f>
        <v>17876</v>
      </c>
      <c r="AD255" s="10">
        <f>INT(VLOOKUP($V255,映射表!$B:$C,2,FALSE)*VLOOKUP($U255,怪物属性偏向!$F:$J,4,FALSE)/100*Y255*$AB255)</f>
        <v>22346</v>
      </c>
      <c r="AE255" s="10">
        <f>INT(VLOOKUP($V255,映射表!$B:$C,2,FALSE)*VLOOKUP($U255,怪物属性偏向!$F:$J,5,FALSE)/100*Z255*AB255)</f>
        <v>47671</v>
      </c>
      <c r="AF255" s="10">
        <f>INT(VLOOKUP($V255,映射表!$B:$D,3,FALSE)*AA255)</f>
        <v>0</v>
      </c>
      <c r="AG255">
        <v>2</v>
      </c>
    </row>
    <row r="256" spans="1:33" x14ac:dyDescent="0.15">
      <c r="A256">
        <f t="shared" si="167"/>
        <v>1000055</v>
      </c>
      <c r="B256">
        <f t="shared" si="168"/>
        <v>1000254</v>
      </c>
      <c r="C256">
        <f t="shared" si="169"/>
        <v>1000254</v>
      </c>
      <c r="D256" t="str">
        <f t="shared" si="170"/>
        <v>1000055s5</v>
      </c>
      <c r="E256" t="str">
        <f t="shared" si="171"/>
        <v>1000254:48:1</v>
      </c>
      <c r="F256">
        <f t="shared" si="172"/>
        <v>254</v>
      </c>
      <c r="G256">
        <f t="shared" si="173"/>
        <v>1000254</v>
      </c>
      <c r="H256">
        <f t="shared" si="174"/>
        <v>254</v>
      </c>
      <c r="I256" t="str">
        <f>VLOOKUP(U256,怪物属性偏向!F:G,2,FALSE)</f>
        <v>黄蜂怪</v>
      </c>
      <c r="J256">
        <f t="shared" si="175"/>
        <v>48</v>
      </c>
      <c r="K256">
        <f t="shared" si="176"/>
        <v>26815</v>
      </c>
      <c r="L256">
        <f t="shared" si="177"/>
        <v>22346</v>
      </c>
      <c r="M256">
        <f t="shared" si="178"/>
        <v>28602</v>
      </c>
      <c r="N256">
        <f t="shared" si="179"/>
        <v>0</v>
      </c>
      <c r="O256">
        <f t="shared" si="180"/>
        <v>1000254</v>
      </c>
      <c r="P256" t="str">
        <f t="shared" si="181"/>
        <v>黄蜂怪</v>
      </c>
      <c r="R256">
        <v>254</v>
      </c>
      <c r="S256">
        <v>55</v>
      </c>
      <c r="T256">
        <v>5</v>
      </c>
      <c r="U256" t="s">
        <v>310</v>
      </c>
      <c r="V256">
        <f>VLOOKUP(S256,映射表!T:U,2,FALSE)</f>
        <v>48</v>
      </c>
      <c r="W256" s="30">
        <v>1</v>
      </c>
      <c r="X256" s="5">
        <v>0.6</v>
      </c>
      <c r="Y256" s="5">
        <v>0.6</v>
      </c>
      <c r="Z256" s="5">
        <v>0.6</v>
      </c>
      <c r="AA256" s="5">
        <v>0</v>
      </c>
      <c r="AB256" s="5">
        <v>1</v>
      </c>
      <c r="AC256" s="10">
        <f>INT(VLOOKUP($V256,映射表!$B:$C,2,FALSE)*VLOOKUP($U256,怪物属性偏向!$F:$J,3,FALSE)/100*X256*$AB256)</f>
        <v>26815</v>
      </c>
      <c r="AD256" s="10">
        <f>INT(VLOOKUP($V256,映射表!$B:$C,2,FALSE)*VLOOKUP($U256,怪物属性偏向!$F:$J,4,FALSE)/100*Y256*$AB256)</f>
        <v>22346</v>
      </c>
      <c r="AE256" s="10">
        <f>INT(VLOOKUP($V256,映射表!$B:$C,2,FALSE)*VLOOKUP($U256,怪物属性偏向!$F:$J,5,FALSE)/100*Z256*AB256)</f>
        <v>28602</v>
      </c>
      <c r="AF256" s="10">
        <f>INT(VLOOKUP($V256,映射表!$B:$D,3,FALSE)*AA256)</f>
        <v>0</v>
      </c>
      <c r="AG256">
        <v>3</v>
      </c>
    </row>
    <row r="257" spans="1:33" x14ac:dyDescent="0.15">
      <c r="A257">
        <f t="shared" si="167"/>
        <v>1000055</v>
      </c>
      <c r="B257">
        <f t="shared" si="168"/>
        <v>1000254</v>
      </c>
      <c r="C257">
        <f t="shared" si="169"/>
        <v>1000254</v>
      </c>
      <c r="D257" t="str">
        <f t="shared" si="170"/>
        <v>1000055s6</v>
      </c>
      <c r="E257" t="str">
        <f t="shared" si="171"/>
        <v>1000255:48:1</v>
      </c>
      <c r="F257">
        <f t="shared" si="172"/>
        <v>255</v>
      </c>
      <c r="G257">
        <f t="shared" si="173"/>
        <v>1000255</v>
      </c>
      <c r="H257">
        <f t="shared" si="174"/>
        <v>255</v>
      </c>
      <c r="I257" t="str">
        <f>VLOOKUP(U257,怪物属性偏向!F:G,2,FALSE)</f>
        <v>甲虫精</v>
      </c>
      <c r="J257">
        <f t="shared" si="175"/>
        <v>48</v>
      </c>
      <c r="K257">
        <f t="shared" si="176"/>
        <v>18994</v>
      </c>
      <c r="L257">
        <f t="shared" si="177"/>
        <v>22346</v>
      </c>
      <c r="M257">
        <f t="shared" si="178"/>
        <v>44004</v>
      </c>
      <c r="N257">
        <f t="shared" si="179"/>
        <v>0</v>
      </c>
      <c r="O257">
        <f t="shared" si="180"/>
        <v>1000255</v>
      </c>
      <c r="P257" t="str">
        <f t="shared" si="181"/>
        <v>甲虫精</v>
      </c>
      <c r="R257">
        <v>255</v>
      </c>
      <c r="S257">
        <v>55</v>
      </c>
      <c r="T257">
        <v>6</v>
      </c>
      <c r="U257" t="s">
        <v>307</v>
      </c>
      <c r="V257">
        <f>VLOOKUP(S257,映射表!T:U,2,FALSE)</f>
        <v>48</v>
      </c>
      <c r="W257" s="30">
        <v>0</v>
      </c>
      <c r="X257" s="5">
        <v>0.6</v>
      </c>
      <c r="Y257" s="5">
        <v>0.6</v>
      </c>
      <c r="Z257" s="5">
        <v>0.6</v>
      </c>
      <c r="AA257" s="5">
        <v>0</v>
      </c>
      <c r="AB257" s="5">
        <v>1</v>
      </c>
      <c r="AC257" s="10">
        <f>INT(VLOOKUP($V257,映射表!$B:$C,2,FALSE)*VLOOKUP($U257,怪物属性偏向!$F:$J,3,FALSE)/100*X257*$AB257)</f>
        <v>18994</v>
      </c>
      <c r="AD257" s="10">
        <f>INT(VLOOKUP($V257,映射表!$B:$C,2,FALSE)*VLOOKUP($U257,怪物属性偏向!$F:$J,4,FALSE)/100*Y257*$AB257)</f>
        <v>22346</v>
      </c>
      <c r="AE257" s="10">
        <f>INT(VLOOKUP($V257,映射表!$B:$C,2,FALSE)*VLOOKUP($U257,怪物属性偏向!$F:$J,5,FALSE)/100*Z257*AB257)</f>
        <v>44004</v>
      </c>
      <c r="AF257" s="10">
        <f>INT(VLOOKUP($V257,映射表!$B:$D,3,FALSE)*AA257)</f>
        <v>0</v>
      </c>
      <c r="AG257">
        <v>4</v>
      </c>
    </row>
    <row r="258" spans="1:33" x14ac:dyDescent="0.15">
      <c r="A258">
        <f t="shared" si="167"/>
        <v>1000055</v>
      </c>
      <c r="B258">
        <f t="shared" si="168"/>
        <v>1000254</v>
      </c>
      <c r="C258">
        <f t="shared" si="169"/>
        <v>1000254</v>
      </c>
      <c r="D258" t="str">
        <f t="shared" si="170"/>
        <v>1000055s8</v>
      </c>
      <c r="E258" t="str">
        <f t="shared" si="171"/>
        <v>1000256:48:1</v>
      </c>
      <c r="F258">
        <f t="shared" si="172"/>
        <v>256</v>
      </c>
      <c r="G258">
        <f t="shared" si="173"/>
        <v>1000256</v>
      </c>
      <c r="H258">
        <f t="shared" si="174"/>
        <v>256</v>
      </c>
      <c r="I258" t="str">
        <f>VLOOKUP(U258,怪物属性偏向!F:G,2,FALSE)</f>
        <v>黄蜂怪</v>
      </c>
      <c r="J258">
        <f t="shared" si="175"/>
        <v>48</v>
      </c>
      <c r="K258">
        <f t="shared" si="176"/>
        <v>26815</v>
      </c>
      <c r="L258">
        <f t="shared" si="177"/>
        <v>22346</v>
      </c>
      <c r="M258">
        <f t="shared" si="178"/>
        <v>28602</v>
      </c>
      <c r="N258">
        <f t="shared" si="179"/>
        <v>0</v>
      </c>
      <c r="O258">
        <f t="shared" si="180"/>
        <v>1000256</v>
      </c>
      <c r="P258" t="str">
        <f t="shared" si="181"/>
        <v>黄蜂怪</v>
      </c>
      <c r="R258">
        <v>256</v>
      </c>
      <c r="S258">
        <v>55</v>
      </c>
      <c r="T258">
        <v>8</v>
      </c>
      <c r="U258" t="s">
        <v>310</v>
      </c>
      <c r="V258">
        <f>VLOOKUP(S258,映射表!T:U,2,FALSE)</f>
        <v>48</v>
      </c>
      <c r="W258" s="30">
        <v>0</v>
      </c>
      <c r="X258" s="5">
        <v>0.6</v>
      </c>
      <c r="Y258" s="5">
        <v>0.6</v>
      </c>
      <c r="Z258" s="5">
        <v>0.6</v>
      </c>
      <c r="AA258" s="5">
        <v>0</v>
      </c>
      <c r="AB258" s="5">
        <v>1</v>
      </c>
      <c r="AC258" s="10">
        <f>INT(VLOOKUP($V258,映射表!$B:$C,2,FALSE)*VLOOKUP($U258,怪物属性偏向!$F:$J,3,FALSE)/100*X258*$AB258)</f>
        <v>26815</v>
      </c>
      <c r="AD258" s="10">
        <f>INT(VLOOKUP($V258,映射表!$B:$C,2,FALSE)*VLOOKUP($U258,怪物属性偏向!$F:$J,4,FALSE)/100*Y258*$AB258)</f>
        <v>22346</v>
      </c>
      <c r="AE258" s="10">
        <f>INT(VLOOKUP($V258,映射表!$B:$C,2,FALSE)*VLOOKUP($U258,怪物属性偏向!$F:$J,5,FALSE)/100*Z258*AB258)</f>
        <v>28602</v>
      </c>
      <c r="AF258" s="10">
        <f>INT(VLOOKUP($V258,映射表!$B:$D,3,FALSE)*AA258)</f>
        <v>0</v>
      </c>
      <c r="AG258">
        <v>5</v>
      </c>
    </row>
    <row r="259" spans="1:33" x14ac:dyDescent="0.15">
      <c r="A259">
        <f t="shared" ref="A259:A322" si="182">1000000+S259</f>
        <v>1000056</v>
      </c>
      <c r="B259">
        <f t="shared" ref="B259:B322" si="183">IF(C259="",B260,C259)</f>
        <v>1000258</v>
      </c>
      <c r="C259" t="str">
        <f t="shared" ref="C259:C322" si="184">IF(W259=1,G259,IF(A259=A258,C258,""))</f>
        <v/>
      </c>
      <c r="D259" t="str">
        <f t="shared" ref="D259:D322" si="185">A259&amp;"s"&amp;T259</f>
        <v>1000056s1</v>
      </c>
      <c r="E259" t="str">
        <f t="shared" ref="E259:E322" si="186">G259&amp;":"&amp;V259&amp;":"&amp;"1"</f>
        <v>1000257:48:1</v>
      </c>
      <c r="F259">
        <f t="shared" ref="F259:F322" si="187">H259</f>
        <v>257</v>
      </c>
      <c r="G259">
        <f t="shared" ref="G259:G322" si="188">1000000+F259</f>
        <v>1000257</v>
      </c>
      <c r="H259">
        <f t="shared" ref="H259:H322" si="189">R259</f>
        <v>257</v>
      </c>
      <c r="I259" t="str">
        <f>VLOOKUP(U259,怪物属性偏向!F:G,2,FALSE)</f>
        <v>藤蔓怪</v>
      </c>
      <c r="J259">
        <f t="shared" ref="J259:J322" si="190">V259</f>
        <v>48</v>
      </c>
      <c r="K259">
        <f t="shared" ref="K259:K322" si="191">AC259</f>
        <v>17876</v>
      </c>
      <c r="L259">
        <f t="shared" ref="L259:L322" si="192">AD259</f>
        <v>26815</v>
      </c>
      <c r="M259">
        <f t="shared" ref="M259:M322" si="193">AE259</f>
        <v>45287</v>
      </c>
      <c r="N259">
        <f t="shared" ref="N259:N322" si="194">AF259</f>
        <v>0</v>
      </c>
      <c r="O259">
        <f t="shared" ref="O259:O322" si="195">G259</f>
        <v>1000257</v>
      </c>
      <c r="P259" t="str">
        <f t="shared" ref="P259:P322" si="196">U259</f>
        <v>藤蔓怪</v>
      </c>
      <c r="R259">
        <v>257</v>
      </c>
      <c r="S259">
        <v>56</v>
      </c>
      <c r="T259">
        <v>1</v>
      </c>
      <c r="U259" t="s">
        <v>320</v>
      </c>
      <c r="V259">
        <f>VLOOKUP(S259,映射表!T:U,2,FALSE)</f>
        <v>48</v>
      </c>
      <c r="W259" s="30">
        <v>0</v>
      </c>
      <c r="X259" s="5">
        <v>0.6</v>
      </c>
      <c r="Y259" s="5">
        <v>0.6</v>
      </c>
      <c r="Z259" s="5">
        <v>0.6</v>
      </c>
      <c r="AA259" s="5">
        <v>0</v>
      </c>
      <c r="AB259" s="5">
        <v>1</v>
      </c>
      <c r="AC259" s="10">
        <f>INT(VLOOKUP($V259,映射表!$B:$C,2,FALSE)*VLOOKUP($U259,怪物属性偏向!$F:$J,3,FALSE)/100*X259*$AB259)</f>
        <v>17876</v>
      </c>
      <c r="AD259" s="10">
        <f>INT(VLOOKUP($V259,映射表!$B:$C,2,FALSE)*VLOOKUP($U259,怪物属性偏向!$F:$J,4,FALSE)/100*Y259*$AB259)</f>
        <v>26815</v>
      </c>
      <c r="AE259" s="10">
        <f>INT(VLOOKUP($V259,映射表!$B:$C,2,FALSE)*VLOOKUP($U259,怪物属性偏向!$F:$J,5,FALSE)/100*Z259*AB259)</f>
        <v>45287</v>
      </c>
      <c r="AF259" s="10">
        <f>INT(VLOOKUP($V259,映射表!$B:$D,3,FALSE)*AA259)</f>
        <v>0</v>
      </c>
      <c r="AG259">
        <v>1</v>
      </c>
    </row>
    <row r="260" spans="1:33" x14ac:dyDescent="0.15">
      <c r="A260">
        <f t="shared" si="182"/>
        <v>1000056</v>
      </c>
      <c r="B260">
        <f t="shared" si="183"/>
        <v>1000258</v>
      </c>
      <c r="C260">
        <f t="shared" si="184"/>
        <v>1000258</v>
      </c>
      <c r="D260" t="str">
        <f t="shared" si="185"/>
        <v>1000056s3</v>
      </c>
      <c r="E260" t="str">
        <f t="shared" si="186"/>
        <v>1000258:48:1</v>
      </c>
      <c r="F260">
        <f t="shared" si="187"/>
        <v>258</v>
      </c>
      <c r="G260">
        <f t="shared" si="188"/>
        <v>1000258</v>
      </c>
      <c r="H260">
        <f t="shared" si="189"/>
        <v>258</v>
      </c>
      <c r="I260" t="str">
        <f>VLOOKUP(U260,怪物属性偏向!F:G,2,FALSE)</f>
        <v>树妖</v>
      </c>
      <c r="J260">
        <f t="shared" si="190"/>
        <v>48</v>
      </c>
      <c r="K260">
        <f t="shared" si="191"/>
        <v>17876</v>
      </c>
      <c r="L260">
        <f t="shared" si="192"/>
        <v>22346</v>
      </c>
      <c r="M260">
        <f t="shared" si="193"/>
        <v>47671</v>
      </c>
      <c r="N260">
        <f t="shared" si="194"/>
        <v>0</v>
      </c>
      <c r="O260">
        <f t="shared" si="195"/>
        <v>1000258</v>
      </c>
      <c r="P260" t="str">
        <f t="shared" si="196"/>
        <v>树妖</v>
      </c>
      <c r="R260">
        <v>258</v>
      </c>
      <c r="S260">
        <v>56</v>
      </c>
      <c r="T260">
        <v>3</v>
      </c>
      <c r="U260" t="s">
        <v>227</v>
      </c>
      <c r="V260">
        <f>VLOOKUP(S260,映射表!T:U,2,FALSE)</f>
        <v>48</v>
      </c>
      <c r="W260" s="30">
        <v>1</v>
      </c>
      <c r="X260" s="5">
        <v>0.6</v>
      </c>
      <c r="Y260" s="5">
        <v>0.6</v>
      </c>
      <c r="Z260" s="5">
        <v>0.6</v>
      </c>
      <c r="AA260" s="5">
        <v>0</v>
      </c>
      <c r="AB260" s="5">
        <v>1</v>
      </c>
      <c r="AC260" s="10">
        <f>INT(VLOOKUP($V260,映射表!$B:$C,2,FALSE)*VLOOKUP($U260,怪物属性偏向!$F:$J,3,FALSE)/100*X260*$AB260)</f>
        <v>17876</v>
      </c>
      <c r="AD260" s="10">
        <f>INT(VLOOKUP($V260,映射表!$B:$C,2,FALSE)*VLOOKUP($U260,怪物属性偏向!$F:$J,4,FALSE)/100*Y260*$AB260)</f>
        <v>22346</v>
      </c>
      <c r="AE260" s="10">
        <f>INT(VLOOKUP($V260,映射表!$B:$C,2,FALSE)*VLOOKUP($U260,怪物属性偏向!$F:$J,5,FALSE)/100*Z260*AB260)</f>
        <v>47671</v>
      </c>
      <c r="AF260" s="10">
        <f>INT(VLOOKUP($V260,映射表!$B:$D,3,FALSE)*AA260)</f>
        <v>0</v>
      </c>
      <c r="AG260">
        <v>2</v>
      </c>
    </row>
    <row r="261" spans="1:33" x14ac:dyDescent="0.15">
      <c r="A261">
        <f t="shared" si="182"/>
        <v>1000056</v>
      </c>
      <c r="B261">
        <f t="shared" si="183"/>
        <v>1000258</v>
      </c>
      <c r="C261">
        <f t="shared" si="184"/>
        <v>1000258</v>
      </c>
      <c r="D261" t="str">
        <f t="shared" si="185"/>
        <v>1000056s5</v>
      </c>
      <c r="E261" t="str">
        <f t="shared" si="186"/>
        <v>1000259:48:1</v>
      </c>
      <c r="F261">
        <f t="shared" si="187"/>
        <v>259</v>
      </c>
      <c r="G261">
        <f t="shared" si="188"/>
        <v>1000259</v>
      </c>
      <c r="H261">
        <f t="shared" si="189"/>
        <v>259</v>
      </c>
      <c r="I261" t="str">
        <f>VLOOKUP(U261,怪物属性偏向!F:G,2,FALSE)</f>
        <v>食人花</v>
      </c>
      <c r="J261">
        <f t="shared" si="190"/>
        <v>48</v>
      </c>
      <c r="K261">
        <f t="shared" si="191"/>
        <v>26815</v>
      </c>
      <c r="L261">
        <f t="shared" si="192"/>
        <v>17876</v>
      </c>
      <c r="M261">
        <f t="shared" si="193"/>
        <v>30033</v>
      </c>
      <c r="N261">
        <f t="shared" si="194"/>
        <v>0</v>
      </c>
      <c r="O261">
        <f t="shared" si="195"/>
        <v>1000259</v>
      </c>
      <c r="P261" t="str">
        <f t="shared" si="196"/>
        <v>食人花</v>
      </c>
      <c r="R261">
        <v>259</v>
      </c>
      <c r="S261">
        <v>56</v>
      </c>
      <c r="T261">
        <v>5</v>
      </c>
      <c r="U261" t="s">
        <v>224</v>
      </c>
      <c r="V261">
        <f>VLOOKUP(S261,映射表!T:U,2,FALSE)</f>
        <v>48</v>
      </c>
      <c r="W261" s="30">
        <v>0</v>
      </c>
      <c r="X261" s="5">
        <v>0.6</v>
      </c>
      <c r="Y261" s="5">
        <v>0.6</v>
      </c>
      <c r="Z261" s="5">
        <v>0.6</v>
      </c>
      <c r="AA261" s="5">
        <v>0</v>
      </c>
      <c r="AB261" s="5">
        <v>1</v>
      </c>
      <c r="AC261" s="10">
        <f>INT(VLOOKUP($V261,映射表!$B:$C,2,FALSE)*VLOOKUP($U261,怪物属性偏向!$F:$J,3,FALSE)/100*X261*$AB261)</f>
        <v>26815</v>
      </c>
      <c r="AD261" s="10">
        <f>INT(VLOOKUP($V261,映射表!$B:$C,2,FALSE)*VLOOKUP($U261,怪物属性偏向!$F:$J,4,FALSE)/100*Y261*$AB261)</f>
        <v>17876</v>
      </c>
      <c r="AE261" s="10">
        <f>INT(VLOOKUP($V261,映射表!$B:$C,2,FALSE)*VLOOKUP($U261,怪物属性偏向!$F:$J,5,FALSE)/100*Z261*AB261)</f>
        <v>30033</v>
      </c>
      <c r="AF261" s="10">
        <f>INT(VLOOKUP($V261,映射表!$B:$D,3,FALSE)*AA261)</f>
        <v>0</v>
      </c>
      <c r="AG261">
        <v>3</v>
      </c>
    </row>
    <row r="262" spans="1:33" x14ac:dyDescent="0.15">
      <c r="A262">
        <f t="shared" si="182"/>
        <v>1000056</v>
      </c>
      <c r="B262">
        <f t="shared" si="183"/>
        <v>1000258</v>
      </c>
      <c r="C262">
        <f t="shared" si="184"/>
        <v>1000258</v>
      </c>
      <c r="D262" t="str">
        <f t="shared" si="185"/>
        <v>1000056s7</v>
      </c>
      <c r="E262" t="str">
        <f t="shared" si="186"/>
        <v>1000260:48:1</v>
      </c>
      <c r="F262">
        <f t="shared" si="187"/>
        <v>260</v>
      </c>
      <c r="G262">
        <f t="shared" si="188"/>
        <v>1000260</v>
      </c>
      <c r="H262">
        <f t="shared" si="189"/>
        <v>260</v>
      </c>
      <c r="I262" t="str">
        <f>VLOOKUP(U262,怪物属性偏向!F:G,2,FALSE)</f>
        <v>毒蘑菇</v>
      </c>
      <c r="J262">
        <f t="shared" si="190"/>
        <v>48</v>
      </c>
      <c r="K262">
        <f t="shared" si="191"/>
        <v>24580</v>
      </c>
      <c r="L262">
        <f t="shared" si="192"/>
        <v>22346</v>
      </c>
      <c r="M262">
        <f t="shared" si="193"/>
        <v>31780</v>
      </c>
      <c r="N262">
        <f t="shared" si="194"/>
        <v>0</v>
      </c>
      <c r="O262">
        <f t="shared" si="195"/>
        <v>1000260</v>
      </c>
      <c r="P262" t="str">
        <f t="shared" si="196"/>
        <v>毒蘑菇</v>
      </c>
      <c r="R262">
        <v>260</v>
      </c>
      <c r="S262">
        <v>56</v>
      </c>
      <c r="T262">
        <v>7</v>
      </c>
      <c r="U262" t="s">
        <v>309</v>
      </c>
      <c r="V262">
        <f>VLOOKUP(S262,映射表!T:U,2,FALSE)</f>
        <v>48</v>
      </c>
      <c r="W262" s="30">
        <v>0</v>
      </c>
      <c r="X262" s="5">
        <v>0.6</v>
      </c>
      <c r="Y262" s="5">
        <v>0.6</v>
      </c>
      <c r="Z262" s="5">
        <v>0.6</v>
      </c>
      <c r="AA262" s="5">
        <v>0</v>
      </c>
      <c r="AB262" s="5">
        <v>1</v>
      </c>
      <c r="AC262" s="10">
        <f>INT(VLOOKUP($V262,映射表!$B:$C,2,FALSE)*VLOOKUP($U262,怪物属性偏向!$F:$J,3,FALSE)/100*X262*$AB262)</f>
        <v>24580</v>
      </c>
      <c r="AD262" s="10">
        <f>INT(VLOOKUP($V262,映射表!$B:$C,2,FALSE)*VLOOKUP($U262,怪物属性偏向!$F:$J,4,FALSE)/100*Y262*$AB262)</f>
        <v>22346</v>
      </c>
      <c r="AE262" s="10">
        <f>INT(VLOOKUP($V262,映射表!$B:$C,2,FALSE)*VLOOKUP($U262,怪物属性偏向!$F:$J,5,FALSE)/100*Z262*AB262)</f>
        <v>31780</v>
      </c>
      <c r="AF262" s="10">
        <f>INT(VLOOKUP($V262,映射表!$B:$D,3,FALSE)*AA262)</f>
        <v>0</v>
      </c>
      <c r="AG262">
        <v>4</v>
      </c>
    </row>
    <row r="263" spans="1:33" x14ac:dyDescent="0.15">
      <c r="A263">
        <f t="shared" si="182"/>
        <v>1000056</v>
      </c>
      <c r="B263">
        <f t="shared" si="183"/>
        <v>1000258</v>
      </c>
      <c r="C263">
        <f t="shared" si="184"/>
        <v>1000258</v>
      </c>
      <c r="D263" t="str">
        <f t="shared" si="185"/>
        <v>1000056s9</v>
      </c>
      <c r="E263" t="str">
        <f t="shared" si="186"/>
        <v>1000261:48:1</v>
      </c>
      <c r="F263">
        <f t="shared" si="187"/>
        <v>261</v>
      </c>
      <c r="G263">
        <f t="shared" si="188"/>
        <v>1000261</v>
      </c>
      <c r="H263">
        <f t="shared" si="189"/>
        <v>261</v>
      </c>
      <c r="I263" t="str">
        <f>VLOOKUP(U263,怪物属性偏向!F:G,2,FALSE)</f>
        <v>黄蜂怪</v>
      </c>
      <c r="J263">
        <f t="shared" si="190"/>
        <v>48</v>
      </c>
      <c r="K263">
        <f t="shared" si="191"/>
        <v>26815</v>
      </c>
      <c r="L263">
        <f t="shared" si="192"/>
        <v>22346</v>
      </c>
      <c r="M263">
        <f t="shared" si="193"/>
        <v>28602</v>
      </c>
      <c r="N263">
        <f t="shared" si="194"/>
        <v>0</v>
      </c>
      <c r="O263">
        <f t="shared" si="195"/>
        <v>1000261</v>
      </c>
      <c r="P263" t="str">
        <f t="shared" si="196"/>
        <v>黄蜂怪</v>
      </c>
      <c r="R263">
        <v>261</v>
      </c>
      <c r="S263">
        <v>56</v>
      </c>
      <c r="T263">
        <v>9</v>
      </c>
      <c r="U263" t="s">
        <v>310</v>
      </c>
      <c r="V263">
        <f>VLOOKUP(S263,映射表!T:U,2,FALSE)</f>
        <v>48</v>
      </c>
      <c r="W263" s="30">
        <v>0</v>
      </c>
      <c r="X263" s="5">
        <v>0.6</v>
      </c>
      <c r="Y263" s="5">
        <v>0.6</v>
      </c>
      <c r="Z263" s="5">
        <v>0.6</v>
      </c>
      <c r="AA263" s="5">
        <v>0</v>
      </c>
      <c r="AB263" s="5">
        <v>1</v>
      </c>
      <c r="AC263" s="10">
        <f>INT(VLOOKUP($V263,映射表!$B:$C,2,FALSE)*VLOOKUP($U263,怪物属性偏向!$F:$J,3,FALSE)/100*X263*$AB263)</f>
        <v>26815</v>
      </c>
      <c r="AD263" s="10">
        <f>INT(VLOOKUP($V263,映射表!$B:$C,2,FALSE)*VLOOKUP($U263,怪物属性偏向!$F:$J,4,FALSE)/100*Y263*$AB263)</f>
        <v>22346</v>
      </c>
      <c r="AE263" s="10">
        <f>INT(VLOOKUP($V263,映射表!$B:$C,2,FALSE)*VLOOKUP($U263,怪物属性偏向!$F:$J,5,FALSE)/100*Z263*AB263)</f>
        <v>28602</v>
      </c>
      <c r="AF263" s="10">
        <f>INT(VLOOKUP($V263,映射表!$B:$D,3,FALSE)*AA263)</f>
        <v>0</v>
      </c>
      <c r="AG263">
        <v>5</v>
      </c>
    </row>
    <row r="264" spans="1:33" x14ac:dyDescent="0.15">
      <c r="A264">
        <f t="shared" si="182"/>
        <v>1000057</v>
      </c>
      <c r="B264">
        <f t="shared" si="183"/>
        <v>1000263</v>
      </c>
      <c r="C264" t="str">
        <f t="shared" si="184"/>
        <v/>
      </c>
      <c r="D264" t="str">
        <f t="shared" si="185"/>
        <v>1000057s1</v>
      </c>
      <c r="E264" t="str">
        <f t="shared" si="186"/>
        <v>1000262:48:1</v>
      </c>
      <c r="F264">
        <f t="shared" si="187"/>
        <v>262</v>
      </c>
      <c r="G264">
        <f t="shared" si="188"/>
        <v>1000262</v>
      </c>
      <c r="H264">
        <f t="shared" si="189"/>
        <v>262</v>
      </c>
      <c r="I264" t="str">
        <f>VLOOKUP(U264,怪物属性偏向!F:G,2,FALSE)</f>
        <v>小蘑菇</v>
      </c>
      <c r="J264">
        <f t="shared" si="190"/>
        <v>48</v>
      </c>
      <c r="K264">
        <f t="shared" si="191"/>
        <v>22346</v>
      </c>
      <c r="L264">
        <f t="shared" si="192"/>
        <v>22346</v>
      </c>
      <c r="M264">
        <f t="shared" si="193"/>
        <v>35753</v>
      </c>
      <c r="N264">
        <f t="shared" si="194"/>
        <v>0</v>
      </c>
      <c r="O264">
        <f t="shared" si="195"/>
        <v>1000262</v>
      </c>
      <c r="P264" t="str">
        <f t="shared" si="196"/>
        <v>小蘑菇</v>
      </c>
      <c r="R264">
        <v>262</v>
      </c>
      <c r="S264">
        <v>57</v>
      </c>
      <c r="T264">
        <v>1</v>
      </c>
      <c r="U264" t="s">
        <v>222</v>
      </c>
      <c r="V264">
        <f>VLOOKUP(S264,映射表!T:U,2,FALSE)</f>
        <v>48</v>
      </c>
      <c r="W264" s="30">
        <v>0</v>
      </c>
      <c r="X264" s="5">
        <v>0.6</v>
      </c>
      <c r="Y264" s="5">
        <v>0.6</v>
      </c>
      <c r="Z264" s="5">
        <v>0.6</v>
      </c>
      <c r="AA264" s="5">
        <v>0</v>
      </c>
      <c r="AB264" s="5">
        <v>1</v>
      </c>
      <c r="AC264" s="10">
        <f>INT(VLOOKUP($V264,映射表!$B:$C,2,FALSE)*VLOOKUP($U264,怪物属性偏向!$F:$J,3,FALSE)/100*X264*$AB264)</f>
        <v>22346</v>
      </c>
      <c r="AD264" s="10">
        <f>INT(VLOOKUP($V264,映射表!$B:$C,2,FALSE)*VLOOKUP($U264,怪物属性偏向!$F:$J,4,FALSE)/100*Y264*$AB264)</f>
        <v>22346</v>
      </c>
      <c r="AE264" s="10">
        <f>INT(VLOOKUP($V264,映射表!$B:$C,2,FALSE)*VLOOKUP($U264,怪物属性偏向!$F:$J,5,FALSE)/100*Z264*AB264)</f>
        <v>35753</v>
      </c>
      <c r="AF264" s="10">
        <f>INT(VLOOKUP($V264,映射表!$B:$D,3,FALSE)*AA264)</f>
        <v>0</v>
      </c>
      <c r="AG264">
        <v>1</v>
      </c>
    </row>
    <row r="265" spans="1:33" x14ac:dyDescent="0.15">
      <c r="A265">
        <f t="shared" si="182"/>
        <v>1000057</v>
      </c>
      <c r="B265">
        <f t="shared" si="183"/>
        <v>1000263</v>
      </c>
      <c r="C265">
        <f t="shared" si="184"/>
        <v>1000263</v>
      </c>
      <c r="D265" t="str">
        <f t="shared" si="185"/>
        <v>1000057s3</v>
      </c>
      <c r="E265" t="str">
        <f t="shared" si="186"/>
        <v>1000263:48:1</v>
      </c>
      <c r="F265">
        <f t="shared" si="187"/>
        <v>263</v>
      </c>
      <c r="G265">
        <f t="shared" si="188"/>
        <v>1000263</v>
      </c>
      <c r="H265">
        <f t="shared" si="189"/>
        <v>263</v>
      </c>
      <c r="I265" t="str">
        <f>VLOOKUP(U265,怪物属性偏向!F:G,2,FALSE)</f>
        <v>树妖</v>
      </c>
      <c r="J265">
        <f t="shared" si="190"/>
        <v>48</v>
      </c>
      <c r="K265">
        <f t="shared" si="191"/>
        <v>17876</v>
      </c>
      <c r="L265">
        <f t="shared" si="192"/>
        <v>22346</v>
      </c>
      <c r="M265">
        <f t="shared" si="193"/>
        <v>47671</v>
      </c>
      <c r="N265">
        <f t="shared" si="194"/>
        <v>0</v>
      </c>
      <c r="O265">
        <f t="shared" si="195"/>
        <v>1000263</v>
      </c>
      <c r="P265" t="str">
        <f t="shared" si="196"/>
        <v>树妖</v>
      </c>
      <c r="R265">
        <v>263</v>
      </c>
      <c r="S265">
        <v>57</v>
      </c>
      <c r="T265">
        <v>3</v>
      </c>
      <c r="U265" t="s">
        <v>227</v>
      </c>
      <c r="V265">
        <f>VLOOKUP(S265,映射表!T:U,2,FALSE)</f>
        <v>48</v>
      </c>
      <c r="W265" s="30">
        <v>1</v>
      </c>
      <c r="X265" s="5">
        <v>0.6</v>
      </c>
      <c r="Y265" s="5">
        <v>0.6</v>
      </c>
      <c r="Z265" s="5">
        <v>0.6</v>
      </c>
      <c r="AA265" s="5">
        <v>0</v>
      </c>
      <c r="AB265" s="5">
        <v>1</v>
      </c>
      <c r="AC265" s="10">
        <f>INT(VLOOKUP($V265,映射表!$B:$C,2,FALSE)*VLOOKUP($U265,怪物属性偏向!$F:$J,3,FALSE)/100*X265*$AB265)</f>
        <v>17876</v>
      </c>
      <c r="AD265" s="10">
        <f>INT(VLOOKUP($V265,映射表!$B:$C,2,FALSE)*VLOOKUP($U265,怪物属性偏向!$F:$J,4,FALSE)/100*Y265*$AB265)</f>
        <v>22346</v>
      </c>
      <c r="AE265" s="10">
        <f>INT(VLOOKUP($V265,映射表!$B:$C,2,FALSE)*VLOOKUP($U265,怪物属性偏向!$F:$J,5,FALSE)/100*Z265*AB265)</f>
        <v>47671</v>
      </c>
      <c r="AF265" s="10">
        <f>INT(VLOOKUP($V265,映射表!$B:$D,3,FALSE)*AA265)</f>
        <v>0</v>
      </c>
      <c r="AG265">
        <v>2</v>
      </c>
    </row>
    <row r="266" spans="1:33" x14ac:dyDescent="0.15">
      <c r="A266">
        <f t="shared" si="182"/>
        <v>1000057</v>
      </c>
      <c r="B266">
        <f t="shared" si="183"/>
        <v>1000263</v>
      </c>
      <c r="C266">
        <f t="shared" si="184"/>
        <v>1000263</v>
      </c>
      <c r="D266" t="str">
        <f t="shared" si="185"/>
        <v>1000057s4</v>
      </c>
      <c r="E266" t="str">
        <f t="shared" si="186"/>
        <v>1000264:48:1</v>
      </c>
      <c r="F266">
        <f t="shared" si="187"/>
        <v>264</v>
      </c>
      <c r="G266">
        <f t="shared" si="188"/>
        <v>1000264</v>
      </c>
      <c r="H266">
        <f t="shared" si="189"/>
        <v>264</v>
      </c>
      <c r="I266" t="str">
        <f>VLOOKUP(U266,怪物属性偏向!F:G,2,FALSE)</f>
        <v>毒蘑菇</v>
      </c>
      <c r="J266">
        <f t="shared" si="190"/>
        <v>48</v>
      </c>
      <c r="K266">
        <f t="shared" si="191"/>
        <v>24580</v>
      </c>
      <c r="L266">
        <f t="shared" si="192"/>
        <v>22346</v>
      </c>
      <c r="M266">
        <f t="shared" si="193"/>
        <v>31780</v>
      </c>
      <c r="N266">
        <f t="shared" si="194"/>
        <v>0</v>
      </c>
      <c r="O266">
        <f t="shared" si="195"/>
        <v>1000264</v>
      </c>
      <c r="P266" t="str">
        <f t="shared" si="196"/>
        <v>毒蘑菇</v>
      </c>
      <c r="R266">
        <v>264</v>
      </c>
      <c r="S266">
        <v>57</v>
      </c>
      <c r="T266">
        <v>4</v>
      </c>
      <c r="U266" t="s">
        <v>309</v>
      </c>
      <c r="V266">
        <f>VLOOKUP(S266,映射表!T:U,2,FALSE)</f>
        <v>48</v>
      </c>
      <c r="W266" s="30">
        <v>0</v>
      </c>
      <c r="X266" s="5">
        <v>0.6</v>
      </c>
      <c r="Y266" s="5">
        <v>0.6</v>
      </c>
      <c r="Z266" s="5">
        <v>0.6</v>
      </c>
      <c r="AA266" s="5">
        <v>0</v>
      </c>
      <c r="AB266" s="5">
        <v>1</v>
      </c>
      <c r="AC266" s="10">
        <f>INT(VLOOKUP($V266,映射表!$B:$C,2,FALSE)*VLOOKUP($U266,怪物属性偏向!$F:$J,3,FALSE)/100*X266*$AB266)</f>
        <v>24580</v>
      </c>
      <c r="AD266" s="10">
        <f>INT(VLOOKUP($V266,映射表!$B:$C,2,FALSE)*VLOOKUP($U266,怪物属性偏向!$F:$J,4,FALSE)/100*Y266*$AB266)</f>
        <v>22346</v>
      </c>
      <c r="AE266" s="10">
        <f>INT(VLOOKUP($V266,映射表!$B:$C,2,FALSE)*VLOOKUP($U266,怪物属性偏向!$F:$J,5,FALSE)/100*Z266*AB266)</f>
        <v>31780</v>
      </c>
      <c r="AF266" s="10">
        <f>INT(VLOOKUP($V266,映射表!$B:$D,3,FALSE)*AA266)</f>
        <v>0</v>
      </c>
      <c r="AG266">
        <v>3</v>
      </c>
    </row>
    <row r="267" spans="1:33" x14ac:dyDescent="0.15">
      <c r="A267">
        <f t="shared" si="182"/>
        <v>1000057</v>
      </c>
      <c r="B267">
        <f t="shared" si="183"/>
        <v>1000263</v>
      </c>
      <c r="C267">
        <f t="shared" si="184"/>
        <v>1000263</v>
      </c>
      <c r="D267" t="str">
        <f t="shared" si="185"/>
        <v>1000057s6</v>
      </c>
      <c r="E267" t="str">
        <f t="shared" si="186"/>
        <v>1000265:48:1</v>
      </c>
      <c r="F267">
        <f t="shared" si="187"/>
        <v>265</v>
      </c>
      <c r="G267">
        <f t="shared" si="188"/>
        <v>1000265</v>
      </c>
      <c r="H267">
        <f t="shared" si="189"/>
        <v>265</v>
      </c>
      <c r="I267" t="str">
        <f>VLOOKUP(U267,怪物属性偏向!F:G,2,FALSE)</f>
        <v>食人花</v>
      </c>
      <c r="J267">
        <f t="shared" si="190"/>
        <v>48</v>
      </c>
      <c r="K267">
        <f t="shared" si="191"/>
        <v>26815</v>
      </c>
      <c r="L267">
        <f t="shared" si="192"/>
        <v>17876</v>
      </c>
      <c r="M267">
        <f t="shared" si="193"/>
        <v>30033</v>
      </c>
      <c r="N267">
        <f t="shared" si="194"/>
        <v>0</v>
      </c>
      <c r="O267">
        <f t="shared" si="195"/>
        <v>1000265</v>
      </c>
      <c r="P267" t="str">
        <f t="shared" si="196"/>
        <v>食人花</v>
      </c>
      <c r="R267">
        <v>265</v>
      </c>
      <c r="S267">
        <v>57</v>
      </c>
      <c r="T267">
        <v>6</v>
      </c>
      <c r="U267" t="s">
        <v>224</v>
      </c>
      <c r="V267">
        <f>VLOOKUP(S267,映射表!T:U,2,FALSE)</f>
        <v>48</v>
      </c>
      <c r="W267" s="30">
        <v>0</v>
      </c>
      <c r="X267" s="5">
        <v>0.6</v>
      </c>
      <c r="Y267" s="5">
        <v>0.6</v>
      </c>
      <c r="Z267" s="5">
        <v>0.6</v>
      </c>
      <c r="AA267" s="5">
        <v>0</v>
      </c>
      <c r="AB267" s="5">
        <v>1</v>
      </c>
      <c r="AC267" s="10">
        <f>INT(VLOOKUP($V267,映射表!$B:$C,2,FALSE)*VLOOKUP($U267,怪物属性偏向!$F:$J,3,FALSE)/100*X267*$AB267)</f>
        <v>26815</v>
      </c>
      <c r="AD267" s="10">
        <f>INT(VLOOKUP($V267,映射表!$B:$C,2,FALSE)*VLOOKUP($U267,怪物属性偏向!$F:$J,4,FALSE)/100*Y267*$AB267)</f>
        <v>17876</v>
      </c>
      <c r="AE267" s="10">
        <f>INT(VLOOKUP($V267,映射表!$B:$C,2,FALSE)*VLOOKUP($U267,怪物属性偏向!$F:$J,5,FALSE)/100*Z267*AB267)</f>
        <v>30033</v>
      </c>
      <c r="AF267" s="10">
        <f>INT(VLOOKUP($V267,映射表!$B:$D,3,FALSE)*AA267)</f>
        <v>0</v>
      </c>
      <c r="AG267">
        <v>4</v>
      </c>
    </row>
    <row r="268" spans="1:33" x14ac:dyDescent="0.15">
      <c r="A268">
        <f t="shared" si="182"/>
        <v>1000057</v>
      </c>
      <c r="B268">
        <f t="shared" si="183"/>
        <v>1000263</v>
      </c>
      <c r="C268">
        <f t="shared" si="184"/>
        <v>1000263</v>
      </c>
      <c r="D268" t="str">
        <f t="shared" si="185"/>
        <v>1000057s8</v>
      </c>
      <c r="E268" t="str">
        <f t="shared" si="186"/>
        <v>1000266:48:1</v>
      </c>
      <c r="F268">
        <f t="shared" si="187"/>
        <v>266</v>
      </c>
      <c r="G268">
        <f t="shared" si="188"/>
        <v>1000266</v>
      </c>
      <c r="H268">
        <f t="shared" si="189"/>
        <v>266</v>
      </c>
      <c r="I268" t="str">
        <f>VLOOKUP(U268,怪物属性偏向!F:G,2,FALSE)</f>
        <v>黄蜂怪</v>
      </c>
      <c r="J268">
        <f t="shared" si="190"/>
        <v>48</v>
      </c>
      <c r="K268">
        <f t="shared" si="191"/>
        <v>26815</v>
      </c>
      <c r="L268">
        <f t="shared" si="192"/>
        <v>22346</v>
      </c>
      <c r="M268">
        <f t="shared" si="193"/>
        <v>28602</v>
      </c>
      <c r="N268">
        <f t="shared" si="194"/>
        <v>0</v>
      </c>
      <c r="O268">
        <f t="shared" si="195"/>
        <v>1000266</v>
      </c>
      <c r="P268" t="str">
        <f t="shared" si="196"/>
        <v>黄蜂怪</v>
      </c>
      <c r="R268">
        <v>266</v>
      </c>
      <c r="S268">
        <v>57</v>
      </c>
      <c r="T268">
        <v>8</v>
      </c>
      <c r="U268" t="s">
        <v>310</v>
      </c>
      <c r="V268">
        <f>VLOOKUP(S268,映射表!T:U,2,FALSE)</f>
        <v>48</v>
      </c>
      <c r="W268" s="30">
        <v>0</v>
      </c>
      <c r="X268" s="5">
        <v>0.6</v>
      </c>
      <c r="Y268" s="5">
        <v>0.6</v>
      </c>
      <c r="Z268" s="5">
        <v>0.6</v>
      </c>
      <c r="AA268" s="5">
        <v>0</v>
      </c>
      <c r="AB268" s="5">
        <v>1</v>
      </c>
      <c r="AC268" s="10">
        <f>INT(VLOOKUP($V268,映射表!$B:$C,2,FALSE)*VLOOKUP($U268,怪物属性偏向!$F:$J,3,FALSE)/100*X268*$AB268)</f>
        <v>26815</v>
      </c>
      <c r="AD268" s="10">
        <f>INT(VLOOKUP($V268,映射表!$B:$C,2,FALSE)*VLOOKUP($U268,怪物属性偏向!$F:$J,4,FALSE)/100*Y268*$AB268)</f>
        <v>22346</v>
      </c>
      <c r="AE268" s="10">
        <f>INT(VLOOKUP($V268,映射表!$B:$C,2,FALSE)*VLOOKUP($U268,怪物属性偏向!$F:$J,5,FALSE)/100*Z268*AB268)</f>
        <v>28602</v>
      </c>
      <c r="AF268" s="10">
        <f>INT(VLOOKUP($V268,映射表!$B:$D,3,FALSE)*AA268)</f>
        <v>0</v>
      </c>
      <c r="AG268">
        <v>5</v>
      </c>
    </row>
    <row r="269" spans="1:33" x14ac:dyDescent="0.15">
      <c r="A269">
        <f t="shared" si="182"/>
        <v>1000058</v>
      </c>
      <c r="B269">
        <f t="shared" si="183"/>
        <v>1000271</v>
      </c>
      <c r="C269" t="str">
        <f t="shared" si="184"/>
        <v/>
      </c>
      <c r="D269" t="str">
        <f t="shared" si="185"/>
        <v>1000058s1</v>
      </c>
      <c r="E269" t="str">
        <f t="shared" si="186"/>
        <v>1000267:48:1</v>
      </c>
      <c r="F269">
        <f t="shared" si="187"/>
        <v>267</v>
      </c>
      <c r="G269">
        <f t="shared" si="188"/>
        <v>1000267</v>
      </c>
      <c r="H269">
        <f t="shared" si="189"/>
        <v>267</v>
      </c>
      <c r="I269" t="str">
        <f>VLOOKUP(U269,怪物属性偏向!F:G,2,FALSE)</f>
        <v>藤蔓怪</v>
      </c>
      <c r="J269">
        <f t="shared" si="190"/>
        <v>48</v>
      </c>
      <c r="K269">
        <f t="shared" si="191"/>
        <v>17876</v>
      </c>
      <c r="L269">
        <f t="shared" si="192"/>
        <v>26815</v>
      </c>
      <c r="M269">
        <f t="shared" si="193"/>
        <v>45287</v>
      </c>
      <c r="N269">
        <f t="shared" si="194"/>
        <v>0</v>
      </c>
      <c r="O269">
        <f t="shared" si="195"/>
        <v>1000267</v>
      </c>
      <c r="P269" t="str">
        <f t="shared" si="196"/>
        <v>藤蔓怪</v>
      </c>
      <c r="R269">
        <v>267</v>
      </c>
      <c r="S269">
        <v>58</v>
      </c>
      <c r="T269">
        <v>1</v>
      </c>
      <c r="U269" t="s">
        <v>320</v>
      </c>
      <c r="V269">
        <f>VLOOKUP(S269,映射表!T:U,2,FALSE)</f>
        <v>48</v>
      </c>
      <c r="W269" s="30">
        <v>0</v>
      </c>
      <c r="X269" s="5">
        <v>0.6</v>
      </c>
      <c r="Y269" s="5">
        <v>0.6</v>
      </c>
      <c r="Z269" s="5">
        <v>0.6</v>
      </c>
      <c r="AA269" s="5">
        <v>0</v>
      </c>
      <c r="AB269" s="5">
        <v>1</v>
      </c>
      <c r="AC269" s="10">
        <f>INT(VLOOKUP($V269,映射表!$B:$C,2,FALSE)*VLOOKUP($U269,怪物属性偏向!$F:$J,3,FALSE)/100*X269*$AB269)</f>
        <v>17876</v>
      </c>
      <c r="AD269" s="10">
        <f>INT(VLOOKUP($V269,映射表!$B:$C,2,FALSE)*VLOOKUP($U269,怪物属性偏向!$F:$J,4,FALSE)/100*Y269*$AB269)</f>
        <v>26815</v>
      </c>
      <c r="AE269" s="10">
        <f>INT(VLOOKUP($V269,映射表!$B:$C,2,FALSE)*VLOOKUP($U269,怪物属性偏向!$F:$J,5,FALSE)/100*Z269*AB269)</f>
        <v>45287</v>
      </c>
      <c r="AF269" s="10">
        <f>INT(VLOOKUP($V269,映射表!$B:$D,3,FALSE)*AA269)</f>
        <v>0</v>
      </c>
      <c r="AG269">
        <v>1</v>
      </c>
    </row>
    <row r="270" spans="1:33" x14ac:dyDescent="0.15">
      <c r="A270">
        <f t="shared" si="182"/>
        <v>1000058</v>
      </c>
      <c r="B270">
        <f t="shared" si="183"/>
        <v>1000271</v>
      </c>
      <c r="C270" t="str">
        <f t="shared" si="184"/>
        <v/>
      </c>
      <c r="D270" t="str">
        <f t="shared" si="185"/>
        <v>1000058s3</v>
      </c>
      <c r="E270" t="str">
        <f t="shared" si="186"/>
        <v>1000268:48:1</v>
      </c>
      <c r="F270">
        <f t="shared" si="187"/>
        <v>268</v>
      </c>
      <c r="G270">
        <f t="shared" si="188"/>
        <v>1000268</v>
      </c>
      <c r="H270">
        <f t="shared" si="189"/>
        <v>268</v>
      </c>
      <c r="I270" t="str">
        <f>VLOOKUP(U270,怪物属性偏向!F:G,2,FALSE)</f>
        <v>藤蔓怪</v>
      </c>
      <c r="J270">
        <f t="shared" si="190"/>
        <v>48</v>
      </c>
      <c r="K270">
        <f t="shared" si="191"/>
        <v>17876</v>
      </c>
      <c r="L270">
        <f t="shared" si="192"/>
        <v>26815</v>
      </c>
      <c r="M270">
        <f t="shared" si="193"/>
        <v>45287</v>
      </c>
      <c r="N270">
        <f t="shared" si="194"/>
        <v>0</v>
      </c>
      <c r="O270">
        <f t="shared" si="195"/>
        <v>1000268</v>
      </c>
      <c r="P270" t="str">
        <f t="shared" si="196"/>
        <v>藤蔓怪</v>
      </c>
      <c r="R270">
        <v>268</v>
      </c>
      <c r="S270">
        <v>58</v>
      </c>
      <c r="T270">
        <v>3</v>
      </c>
      <c r="U270" t="s">
        <v>320</v>
      </c>
      <c r="V270">
        <f>VLOOKUP(S270,映射表!T:U,2,FALSE)</f>
        <v>48</v>
      </c>
      <c r="W270" s="30">
        <v>0</v>
      </c>
      <c r="X270" s="5">
        <v>0.6</v>
      </c>
      <c r="Y270" s="5">
        <v>0.6</v>
      </c>
      <c r="Z270" s="5">
        <v>0.6</v>
      </c>
      <c r="AA270" s="5">
        <v>0</v>
      </c>
      <c r="AB270" s="5">
        <v>1</v>
      </c>
      <c r="AC270" s="10">
        <f>INT(VLOOKUP($V270,映射表!$B:$C,2,FALSE)*VLOOKUP($U270,怪物属性偏向!$F:$J,3,FALSE)/100*X270*$AB270)</f>
        <v>17876</v>
      </c>
      <c r="AD270" s="10">
        <f>INT(VLOOKUP($V270,映射表!$B:$C,2,FALSE)*VLOOKUP($U270,怪物属性偏向!$F:$J,4,FALSE)/100*Y270*$AB270)</f>
        <v>26815</v>
      </c>
      <c r="AE270" s="10">
        <f>INT(VLOOKUP($V270,映射表!$B:$C,2,FALSE)*VLOOKUP($U270,怪物属性偏向!$F:$J,5,FALSE)/100*Z270*AB270)</f>
        <v>45287</v>
      </c>
      <c r="AF270" s="10">
        <f>INT(VLOOKUP($V270,映射表!$B:$D,3,FALSE)*AA270)</f>
        <v>0</v>
      </c>
      <c r="AG270">
        <v>2</v>
      </c>
    </row>
    <row r="271" spans="1:33" x14ac:dyDescent="0.15">
      <c r="A271">
        <f t="shared" si="182"/>
        <v>1000058</v>
      </c>
      <c r="B271">
        <f t="shared" si="183"/>
        <v>1000271</v>
      </c>
      <c r="C271" t="str">
        <f t="shared" si="184"/>
        <v/>
      </c>
      <c r="D271" t="str">
        <f t="shared" si="185"/>
        <v>1000058s4</v>
      </c>
      <c r="E271" t="str">
        <f t="shared" si="186"/>
        <v>1000269:48:1</v>
      </c>
      <c r="F271">
        <f t="shared" si="187"/>
        <v>269</v>
      </c>
      <c r="G271">
        <f t="shared" si="188"/>
        <v>1000269</v>
      </c>
      <c r="H271">
        <f t="shared" si="189"/>
        <v>269</v>
      </c>
      <c r="I271" t="str">
        <f>VLOOKUP(U271,怪物属性偏向!F:G,2,FALSE)</f>
        <v>毒蘑菇</v>
      </c>
      <c r="J271">
        <f t="shared" si="190"/>
        <v>48</v>
      </c>
      <c r="K271">
        <f t="shared" si="191"/>
        <v>24580</v>
      </c>
      <c r="L271">
        <f t="shared" si="192"/>
        <v>22346</v>
      </c>
      <c r="M271">
        <f t="shared" si="193"/>
        <v>31780</v>
      </c>
      <c r="N271">
        <f t="shared" si="194"/>
        <v>0</v>
      </c>
      <c r="O271">
        <f t="shared" si="195"/>
        <v>1000269</v>
      </c>
      <c r="P271" t="str">
        <f t="shared" si="196"/>
        <v>毒蘑菇</v>
      </c>
      <c r="R271">
        <v>269</v>
      </c>
      <c r="S271">
        <v>58</v>
      </c>
      <c r="T271">
        <v>4</v>
      </c>
      <c r="U271" t="s">
        <v>309</v>
      </c>
      <c r="V271">
        <f>VLOOKUP(S271,映射表!T:U,2,FALSE)</f>
        <v>48</v>
      </c>
      <c r="W271" s="30">
        <v>0</v>
      </c>
      <c r="X271" s="5">
        <v>0.6</v>
      </c>
      <c r="Y271" s="5">
        <v>0.6</v>
      </c>
      <c r="Z271" s="5">
        <v>0.6</v>
      </c>
      <c r="AA271" s="5">
        <v>0</v>
      </c>
      <c r="AB271" s="5">
        <v>1</v>
      </c>
      <c r="AC271" s="10">
        <f>INT(VLOOKUP($V271,映射表!$B:$C,2,FALSE)*VLOOKUP($U271,怪物属性偏向!$F:$J,3,FALSE)/100*X271*$AB271)</f>
        <v>24580</v>
      </c>
      <c r="AD271" s="10">
        <f>INT(VLOOKUP($V271,映射表!$B:$C,2,FALSE)*VLOOKUP($U271,怪物属性偏向!$F:$J,4,FALSE)/100*Y271*$AB271)</f>
        <v>22346</v>
      </c>
      <c r="AE271" s="10">
        <f>INT(VLOOKUP($V271,映射表!$B:$C,2,FALSE)*VLOOKUP($U271,怪物属性偏向!$F:$J,5,FALSE)/100*Z271*AB271)</f>
        <v>31780</v>
      </c>
      <c r="AF271" s="10">
        <f>INT(VLOOKUP($V271,映射表!$B:$D,3,FALSE)*AA271)</f>
        <v>0</v>
      </c>
      <c r="AG271">
        <v>3</v>
      </c>
    </row>
    <row r="272" spans="1:33" x14ac:dyDescent="0.15">
      <c r="A272">
        <f t="shared" si="182"/>
        <v>1000058</v>
      </c>
      <c r="B272">
        <f t="shared" si="183"/>
        <v>1000271</v>
      </c>
      <c r="C272" t="str">
        <f t="shared" si="184"/>
        <v/>
      </c>
      <c r="D272" t="str">
        <f t="shared" si="185"/>
        <v>1000058s6</v>
      </c>
      <c r="E272" t="str">
        <f t="shared" si="186"/>
        <v>1000270:48:1</v>
      </c>
      <c r="F272">
        <f t="shared" si="187"/>
        <v>270</v>
      </c>
      <c r="G272">
        <f t="shared" si="188"/>
        <v>1000270</v>
      </c>
      <c r="H272">
        <f t="shared" si="189"/>
        <v>270</v>
      </c>
      <c r="I272" t="str">
        <f>VLOOKUP(U272,怪物属性偏向!F:G,2,FALSE)</f>
        <v>甲虫精</v>
      </c>
      <c r="J272">
        <f t="shared" si="190"/>
        <v>48</v>
      </c>
      <c r="K272">
        <f t="shared" si="191"/>
        <v>18994</v>
      </c>
      <c r="L272">
        <f t="shared" si="192"/>
        <v>22346</v>
      </c>
      <c r="M272">
        <f t="shared" si="193"/>
        <v>44004</v>
      </c>
      <c r="N272">
        <f t="shared" si="194"/>
        <v>0</v>
      </c>
      <c r="O272">
        <f t="shared" si="195"/>
        <v>1000270</v>
      </c>
      <c r="P272" t="str">
        <f t="shared" si="196"/>
        <v>甲虫精</v>
      </c>
      <c r="R272">
        <v>270</v>
      </c>
      <c r="S272">
        <v>58</v>
      </c>
      <c r="T272">
        <v>6</v>
      </c>
      <c r="U272" t="s">
        <v>307</v>
      </c>
      <c r="V272">
        <f>VLOOKUP(S272,映射表!T:U,2,FALSE)</f>
        <v>48</v>
      </c>
      <c r="W272" s="30">
        <v>0</v>
      </c>
      <c r="X272" s="5">
        <v>0.6</v>
      </c>
      <c r="Y272" s="5">
        <v>0.6</v>
      </c>
      <c r="Z272" s="5">
        <v>0.6</v>
      </c>
      <c r="AA272" s="5">
        <v>0</v>
      </c>
      <c r="AB272" s="5">
        <v>1</v>
      </c>
      <c r="AC272" s="10">
        <f>INT(VLOOKUP($V272,映射表!$B:$C,2,FALSE)*VLOOKUP($U272,怪物属性偏向!$F:$J,3,FALSE)/100*X272*$AB272)</f>
        <v>18994</v>
      </c>
      <c r="AD272" s="10">
        <f>INT(VLOOKUP($V272,映射表!$B:$C,2,FALSE)*VLOOKUP($U272,怪物属性偏向!$F:$J,4,FALSE)/100*Y272*$AB272)</f>
        <v>22346</v>
      </c>
      <c r="AE272" s="10">
        <f>INT(VLOOKUP($V272,映射表!$B:$C,2,FALSE)*VLOOKUP($U272,怪物属性偏向!$F:$J,5,FALSE)/100*Z272*AB272)</f>
        <v>44004</v>
      </c>
      <c r="AF272" s="10">
        <f>INT(VLOOKUP($V272,映射表!$B:$D,3,FALSE)*AA272)</f>
        <v>0</v>
      </c>
      <c r="AG272">
        <v>4</v>
      </c>
    </row>
    <row r="273" spans="1:33" x14ac:dyDescent="0.15">
      <c r="A273">
        <f t="shared" si="182"/>
        <v>1000058</v>
      </c>
      <c r="B273">
        <f t="shared" si="183"/>
        <v>1000271</v>
      </c>
      <c r="C273">
        <f t="shared" si="184"/>
        <v>1000271</v>
      </c>
      <c r="D273" t="str">
        <f t="shared" si="185"/>
        <v>1000058s8</v>
      </c>
      <c r="E273" t="str">
        <f t="shared" si="186"/>
        <v>1000271:48:1</v>
      </c>
      <c r="F273">
        <f t="shared" si="187"/>
        <v>271</v>
      </c>
      <c r="G273">
        <f t="shared" si="188"/>
        <v>1000271</v>
      </c>
      <c r="H273">
        <f t="shared" si="189"/>
        <v>271</v>
      </c>
      <c r="I273" t="str">
        <f>VLOOKUP(U273,怪物属性偏向!F:G,2,FALSE)</f>
        <v>毒蘑菇</v>
      </c>
      <c r="J273">
        <f t="shared" si="190"/>
        <v>48</v>
      </c>
      <c r="K273">
        <f t="shared" si="191"/>
        <v>24580</v>
      </c>
      <c r="L273">
        <f t="shared" si="192"/>
        <v>22346</v>
      </c>
      <c r="M273">
        <f t="shared" si="193"/>
        <v>31780</v>
      </c>
      <c r="N273">
        <f t="shared" si="194"/>
        <v>0</v>
      </c>
      <c r="O273">
        <f t="shared" si="195"/>
        <v>1000271</v>
      </c>
      <c r="P273" t="str">
        <f t="shared" si="196"/>
        <v>毒蘑菇</v>
      </c>
      <c r="R273">
        <v>271</v>
      </c>
      <c r="S273">
        <v>58</v>
      </c>
      <c r="T273">
        <v>8</v>
      </c>
      <c r="U273" t="s">
        <v>309</v>
      </c>
      <c r="V273">
        <f>VLOOKUP(S273,映射表!T:U,2,FALSE)</f>
        <v>48</v>
      </c>
      <c r="W273" s="30">
        <v>1</v>
      </c>
      <c r="X273" s="5">
        <v>0.6</v>
      </c>
      <c r="Y273" s="5">
        <v>0.6</v>
      </c>
      <c r="Z273" s="5">
        <v>0.6</v>
      </c>
      <c r="AA273" s="5">
        <v>0</v>
      </c>
      <c r="AB273" s="5">
        <v>1</v>
      </c>
      <c r="AC273" s="10">
        <f>INT(VLOOKUP($V273,映射表!$B:$C,2,FALSE)*VLOOKUP($U273,怪物属性偏向!$F:$J,3,FALSE)/100*X273*$AB273)</f>
        <v>24580</v>
      </c>
      <c r="AD273" s="10">
        <f>INT(VLOOKUP($V273,映射表!$B:$C,2,FALSE)*VLOOKUP($U273,怪物属性偏向!$F:$J,4,FALSE)/100*Y273*$AB273)</f>
        <v>22346</v>
      </c>
      <c r="AE273" s="10">
        <f>INT(VLOOKUP($V273,映射表!$B:$C,2,FALSE)*VLOOKUP($U273,怪物属性偏向!$F:$J,5,FALSE)/100*Z273*AB273)</f>
        <v>31780</v>
      </c>
      <c r="AF273" s="10">
        <f>INT(VLOOKUP($V273,映射表!$B:$D,3,FALSE)*AA273)</f>
        <v>0</v>
      </c>
      <c r="AG273">
        <v>5</v>
      </c>
    </row>
    <row r="274" spans="1:33" x14ac:dyDescent="0.15">
      <c r="A274">
        <f t="shared" si="182"/>
        <v>1000059</v>
      </c>
      <c r="B274">
        <f t="shared" si="183"/>
        <v>1000272</v>
      </c>
      <c r="C274">
        <f t="shared" si="184"/>
        <v>1000272</v>
      </c>
      <c r="D274" t="str">
        <f t="shared" si="185"/>
        <v>1000059s2</v>
      </c>
      <c r="E274" t="str">
        <f t="shared" si="186"/>
        <v>1000272:48:1</v>
      </c>
      <c r="F274">
        <f t="shared" si="187"/>
        <v>272</v>
      </c>
      <c r="G274">
        <f t="shared" si="188"/>
        <v>1000272</v>
      </c>
      <c r="H274">
        <f t="shared" si="189"/>
        <v>272</v>
      </c>
      <c r="I274" t="str">
        <f>VLOOKUP(U274,怪物属性偏向!F:G,2,FALSE)</f>
        <v>甲虫精</v>
      </c>
      <c r="J274">
        <f t="shared" si="190"/>
        <v>48</v>
      </c>
      <c r="K274">
        <f t="shared" si="191"/>
        <v>18994</v>
      </c>
      <c r="L274">
        <f t="shared" si="192"/>
        <v>22346</v>
      </c>
      <c r="M274">
        <f t="shared" si="193"/>
        <v>44004</v>
      </c>
      <c r="N274">
        <f t="shared" si="194"/>
        <v>0</v>
      </c>
      <c r="O274">
        <f t="shared" si="195"/>
        <v>1000272</v>
      </c>
      <c r="P274" t="str">
        <f t="shared" si="196"/>
        <v>甲虫精</v>
      </c>
      <c r="R274">
        <v>272</v>
      </c>
      <c r="S274">
        <v>59</v>
      </c>
      <c r="T274">
        <v>2</v>
      </c>
      <c r="U274" t="s">
        <v>307</v>
      </c>
      <c r="V274">
        <f>VLOOKUP(S274,映射表!T:U,2,FALSE)</f>
        <v>48</v>
      </c>
      <c r="W274" s="30">
        <v>1</v>
      </c>
      <c r="X274" s="5">
        <v>0.6</v>
      </c>
      <c r="Y274" s="5">
        <v>0.6</v>
      </c>
      <c r="Z274" s="5">
        <v>0.6</v>
      </c>
      <c r="AA274" s="5">
        <v>0</v>
      </c>
      <c r="AB274" s="5">
        <v>1</v>
      </c>
      <c r="AC274" s="10">
        <f>INT(VLOOKUP($V274,映射表!$B:$C,2,FALSE)*VLOOKUP($U274,怪物属性偏向!$F:$J,3,FALSE)/100*X274*$AB274)</f>
        <v>18994</v>
      </c>
      <c r="AD274" s="10">
        <f>INT(VLOOKUP($V274,映射表!$B:$C,2,FALSE)*VLOOKUP($U274,怪物属性偏向!$F:$J,4,FALSE)/100*Y274*$AB274)</f>
        <v>22346</v>
      </c>
      <c r="AE274" s="10">
        <f>INT(VLOOKUP($V274,映射表!$B:$C,2,FALSE)*VLOOKUP($U274,怪物属性偏向!$F:$J,5,FALSE)/100*Z274*AB274)</f>
        <v>44004</v>
      </c>
      <c r="AF274" s="10">
        <f>INT(VLOOKUP($V274,映射表!$B:$D,3,FALSE)*AA274)</f>
        <v>0</v>
      </c>
      <c r="AG274">
        <v>1</v>
      </c>
    </row>
    <row r="275" spans="1:33" x14ac:dyDescent="0.15">
      <c r="A275">
        <f t="shared" si="182"/>
        <v>1000059</v>
      </c>
      <c r="B275">
        <f t="shared" si="183"/>
        <v>1000272</v>
      </c>
      <c r="C275">
        <f t="shared" si="184"/>
        <v>1000272</v>
      </c>
      <c r="D275" t="str">
        <f t="shared" si="185"/>
        <v>1000059s4</v>
      </c>
      <c r="E275" t="str">
        <f t="shared" si="186"/>
        <v>1000273:48:1</v>
      </c>
      <c r="F275">
        <f t="shared" si="187"/>
        <v>273</v>
      </c>
      <c r="G275">
        <f t="shared" si="188"/>
        <v>1000273</v>
      </c>
      <c r="H275">
        <f t="shared" si="189"/>
        <v>273</v>
      </c>
      <c r="I275" t="str">
        <f>VLOOKUP(U275,怪物属性偏向!F:G,2,FALSE)</f>
        <v>小花精</v>
      </c>
      <c r="J275">
        <f t="shared" si="190"/>
        <v>48</v>
      </c>
      <c r="K275">
        <f t="shared" si="191"/>
        <v>22346</v>
      </c>
      <c r="L275">
        <f t="shared" si="192"/>
        <v>22346</v>
      </c>
      <c r="M275">
        <f t="shared" si="193"/>
        <v>35753</v>
      </c>
      <c r="N275">
        <f t="shared" si="194"/>
        <v>0</v>
      </c>
      <c r="O275">
        <f t="shared" si="195"/>
        <v>1000273</v>
      </c>
      <c r="P275" t="str">
        <f t="shared" si="196"/>
        <v>小花精</v>
      </c>
      <c r="R275">
        <v>273</v>
      </c>
      <c r="S275">
        <v>59</v>
      </c>
      <c r="T275">
        <v>4</v>
      </c>
      <c r="U275" t="s">
        <v>226</v>
      </c>
      <c r="V275">
        <f>VLOOKUP(S275,映射表!T:U,2,FALSE)</f>
        <v>48</v>
      </c>
      <c r="W275" s="30">
        <v>0</v>
      </c>
      <c r="X275" s="5">
        <v>0.6</v>
      </c>
      <c r="Y275" s="5">
        <v>0.6</v>
      </c>
      <c r="Z275" s="5">
        <v>0.6</v>
      </c>
      <c r="AA275" s="5">
        <v>0</v>
      </c>
      <c r="AB275" s="5">
        <v>1</v>
      </c>
      <c r="AC275" s="10">
        <f>INT(VLOOKUP($V275,映射表!$B:$C,2,FALSE)*VLOOKUP($U275,怪物属性偏向!$F:$J,3,FALSE)/100*X275*$AB275)</f>
        <v>22346</v>
      </c>
      <c r="AD275" s="10">
        <f>INT(VLOOKUP($V275,映射表!$B:$C,2,FALSE)*VLOOKUP($U275,怪物属性偏向!$F:$J,4,FALSE)/100*Y275*$AB275)</f>
        <v>22346</v>
      </c>
      <c r="AE275" s="10">
        <f>INT(VLOOKUP($V275,映射表!$B:$C,2,FALSE)*VLOOKUP($U275,怪物属性偏向!$F:$J,5,FALSE)/100*Z275*AB275)</f>
        <v>35753</v>
      </c>
      <c r="AF275" s="10">
        <f>INT(VLOOKUP($V275,映射表!$B:$D,3,FALSE)*AA275)</f>
        <v>0</v>
      </c>
      <c r="AG275">
        <v>2</v>
      </c>
    </row>
    <row r="276" spans="1:33" x14ac:dyDescent="0.15">
      <c r="A276">
        <f t="shared" si="182"/>
        <v>1000059</v>
      </c>
      <c r="B276">
        <f t="shared" si="183"/>
        <v>1000272</v>
      </c>
      <c r="C276">
        <f t="shared" si="184"/>
        <v>1000272</v>
      </c>
      <c r="D276" t="str">
        <f t="shared" si="185"/>
        <v>1000059s6</v>
      </c>
      <c r="E276" t="str">
        <f t="shared" si="186"/>
        <v>1000274:48:1</v>
      </c>
      <c r="F276">
        <f t="shared" si="187"/>
        <v>274</v>
      </c>
      <c r="G276">
        <f t="shared" si="188"/>
        <v>1000274</v>
      </c>
      <c r="H276">
        <f t="shared" si="189"/>
        <v>274</v>
      </c>
      <c r="I276" t="str">
        <f>VLOOKUP(U276,怪物属性偏向!F:G,2,FALSE)</f>
        <v>藤蔓怪</v>
      </c>
      <c r="J276">
        <f t="shared" si="190"/>
        <v>48</v>
      </c>
      <c r="K276">
        <f t="shared" si="191"/>
        <v>17876</v>
      </c>
      <c r="L276">
        <f t="shared" si="192"/>
        <v>26815</v>
      </c>
      <c r="M276">
        <f t="shared" si="193"/>
        <v>45287</v>
      </c>
      <c r="N276">
        <f t="shared" si="194"/>
        <v>0</v>
      </c>
      <c r="O276">
        <f t="shared" si="195"/>
        <v>1000274</v>
      </c>
      <c r="P276" t="str">
        <f t="shared" si="196"/>
        <v>藤蔓怪</v>
      </c>
      <c r="R276">
        <v>274</v>
      </c>
      <c r="S276">
        <v>59</v>
      </c>
      <c r="T276">
        <v>6</v>
      </c>
      <c r="U276" t="s">
        <v>320</v>
      </c>
      <c r="V276">
        <f>VLOOKUP(S276,映射表!T:U,2,FALSE)</f>
        <v>48</v>
      </c>
      <c r="W276" s="30">
        <v>0</v>
      </c>
      <c r="X276" s="5">
        <v>0.6</v>
      </c>
      <c r="Y276" s="5">
        <v>0.6</v>
      </c>
      <c r="Z276" s="5">
        <v>0.6</v>
      </c>
      <c r="AA276" s="5">
        <v>0</v>
      </c>
      <c r="AB276" s="5">
        <v>1</v>
      </c>
      <c r="AC276" s="10">
        <f>INT(VLOOKUP($V276,映射表!$B:$C,2,FALSE)*VLOOKUP($U276,怪物属性偏向!$F:$J,3,FALSE)/100*X276*$AB276)</f>
        <v>17876</v>
      </c>
      <c r="AD276" s="10">
        <f>INT(VLOOKUP($V276,映射表!$B:$C,2,FALSE)*VLOOKUP($U276,怪物属性偏向!$F:$J,4,FALSE)/100*Y276*$AB276)</f>
        <v>26815</v>
      </c>
      <c r="AE276" s="10">
        <f>INT(VLOOKUP($V276,映射表!$B:$C,2,FALSE)*VLOOKUP($U276,怪物属性偏向!$F:$J,5,FALSE)/100*Z276*AB276)</f>
        <v>45287</v>
      </c>
      <c r="AF276" s="10">
        <f>INT(VLOOKUP($V276,映射表!$B:$D,3,FALSE)*AA276)</f>
        <v>0</v>
      </c>
      <c r="AG276">
        <v>3</v>
      </c>
    </row>
    <row r="277" spans="1:33" x14ac:dyDescent="0.15">
      <c r="A277">
        <f t="shared" si="182"/>
        <v>1000059</v>
      </c>
      <c r="B277">
        <f t="shared" si="183"/>
        <v>1000272</v>
      </c>
      <c r="C277">
        <f t="shared" si="184"/>
        <v>1000272</v>
      </c>
      <c r="D277" t="str">
        <f t="shared" si="185"/>
        <v>1000059s7</v>
      </c>
      <c r="E277" t="str">
        <f t="shared" si="186"/>
        <v>1000275:48:1</v>
      </c>
      <c r="F277">
        <f t="shared" si="187"/>
        <v>275</v>
      </c>
      <c r="G277">
        <f t="shared" si="188"/>
        <v>1000275</v>
      </c>
      <c r="H277">
        <f t="shared" si="189"/>
        <v>275</v>
      </c>
      <c r="I277" t="str">
        <f>VLOOKUP(U277,怪物属性偏向!F:G,2,FALSE)</f>
        <v>黄蜂怪</v>
      </c>
      <c r="J277">
        <f t="shared" si="190"/>
        <v>48</v>
      </c>
      <c r="K277">
        <f t="shared" si="191"/>
        <v>26815</v>
      </c>
      <c r="L277">
        <f t="shared" si="192"/>
        <v>22346</v>
      </c>
      <c r="M277">
        <f t="shared" si="193"/>
        <v>28602</v>
      </c>
      <c r="N277">
        <f t="shared" si="194"/>
        <v>0</v>
      </c>
      <c r="O277">
        <f t="shared" si="195"/>
        <v>1000275</v>
      </c>
      <c r="P277" t="str">
        <f t="shared" si="196"/>
        <v>黄蜂怪</v>
      </c>
      <c r="R277">
        <v>275</v>
      </c>
      <c r="S277">
        <v>59</v>
      </c>
      <c r="T277">
        <v>7</v>
      </c>
      <c r="U277" t="s">
        <v>310</v>
      </c>
      <c r="V277">
        <f>VLOOKUP(S277,映射表!T:U,2,FALSE)</f>
        <v>48</v>
      </c>
      <c r="W277" s="30">
        <v>0</v>
      </c>
      <c r="X277" s="5">
        <v>0.6</v>
      </c>
      <c r="Y277" s="5">
        <v>0.6</v>
      </c>
      <c r="Z277" s="5">
        <v>0.6</v>
      </c>
      <c r="AA277" s="5">
        <v>0</v>
      </c>
      <c r="AB277" s="5">
        <v>1</v>
      </c>
      <c r="AC277" s="10">
        <f>INT(VLOOKUP($V277,映射表!$B:$C,2,FALSE)*VLOOKUP($U277,怪物属性偏向!$F:$J,3,FALSE)/100*X277*$AB277)</f>
        <v>26815</v>
      </c>
      <c r="AD277" s="10">
        <f>INT(VLOOKUP($V277,映射表!$B:$C,2,FALSE)*VLOOKUP($U277,怪物属性偏向!$F:$J,4,FALSE)/100*Y277*$AB277)</f>
        <v>22346</v>
      </c>
      <c r="AE277" s="10">
        <f>INT(VLOOKUP($V277,映射表!$B:$C,2,FALSE)*VLOOKUP($U277,怪物属性偏向!$F:$J,5,FALSE)/100*Z277*AB277)</f>
        <v>28602</v>
      </c>
      <c r="AF277" s="10">
        <f>INT(VLOOKUP($V277,映射表!$B:$D,3,FALSE)*AA277)</f>
        <v>0</v>
      </c>
      <c r="AG277">
        <v>4</v>
      </c>
    </row>
    <row r="278" spans="1:33" x14ac:dyDescent="0.15">
      <c r="A278">
        <f t="shared" si="182"/>
        <v>1000059</v>
      </c>
      <c r="B278">
        <f t="shared" si="183"/>
        <v>1000272</v>
      </c>
      <c r="C278">
        <f t="shared" si="184"/>
        <v>1000272</v>
      </c>
      <c r="D278" t="str">
        <f t="shared" si="185"/>
        <v>1000059s9</v>
      </c>
      <c r="E278" t="str">
        <f t="shared" si="186"/>
        <v>1000276:48:1</v>
      </c>
      <c r="F278">
        <f t="shared" si="187"/>
        <v>276</v>
      </c>
      <c r="G278">
        <f t="shared" si="188"/>
        <v>1000276</v>
      </c>
      <c r="H278">
        <f t="shared" si="189"/>
        <v>276</v>
      </c>
      <c r="I278" t="str">
        <f>VLOOKUP(U278,怪物属性偏向!F:G,2,FALSE)</f>
        <v>小花精</v>
      </c>
      <c r="J278">
        <f t="shared" si="190"/>
        <v>48</v>
      </c>
      <c r="K278">
        <f t="shared" si="191"/>
        <v>22346</v>
      </c>
      <c r="L278">
        <f t="shared" si="192"/>
        <v>22346</v>
      </c>
      <c r="M278">
        <f t="shared" si="193"/>
        <v>35753</v>
      </c>
      <c r="N278">
        <f t="shared" si="194"/>
        <v>0</v>
      </c>
      <c r="O278">
        <f t="shared" si="195"/>
        <v>1000276</v>
      </c>
      <c r="P278" t="str">
        <f t="shared" si="196"/>
        <v>小花精</v>
      </c>
      <c r="R278">
        <v>276</v>
      </c>
      <c r="S278">
        <v>59</v>
      </c>
      <c r="T278">
        <v>9</v>
      </c>
      <c r="U278" t="s">
        <v>226</v>
      </c>
      <c r="V278">
        <f>VLOOKUP(S278,映射表!T:U,2,FALSE)</f>
        <v>48</v>
      </c>
      <c r="W278" s="30">
        <v>0</v>
      </c>
      <c r="X278" s="5">
        <v>0.6</v>
      </c>
      <c r="Y278" s="5">
        <v>0.6</v>
      </c>
      <c r="Z278" s="5">
        <v>0.6</v>
      </c>
      <c r="AA278" s="5">
        <v>0</v>
      </c>
      <c r="AB278" s="5">
        <v>1</v>
      </c>
      <c r="AC278" s="10">
        <f>INT(VLOOKUP($V278,映射表!$B:$C,2,FALSE)*VLOOKUP($U278,怪物属性偏向!$F:$J,3,FALSE)/100*X278*$AB278)</f>
        <v>22346</v>
      </c>
      <c r="AD278" s="10">
        <f>INT(VLOOKUP($V278,映射表!$B:$C,2,FALSE)*VLOOKUP($U278,怪物属性偏向!$F:$J,4,FALSE)/100*Y278*$AB278)</f>
        <v>22346</v>
      </c>
      <c r="AE278" s="10">
        <f>INT(VLOOKUP($V278,映射表!$B:$C,2,FALSE)*VLOOKUP($U278,怪物属性偏向!$F:$J,5,FALSE)/100*Z278*AB278)</f>
        <v>35753</v>
      </c>
      <c r="AF278" s="10">
        <f>INT(VLOOKUP($V278,映射表!$B:$D,3,FALSE)*AA278)</f>
        <v>0</v>
      </c>
      <c r="AG278">
        <v>5</v>
      </c>
    </row>
    <row r="279" spans="1:33" x14ac:dyDescent="0.15">
      <c r="A279">
        <f t="shared" si="182"/>
        <v>1000060</v>
      </c>
      <c r="B279">
        <f t="shared" si="183"/>
        <v>1000281</v>
      </c>
      <c r="C279" t="str">
        <f t="shared" si="184"/>
        <v/>
      </c>
      <c r="D279" t="str">
        <f t="shared" si="185"/>
        <v>1000060s1</v>
      </c>
      <c r="E279" t="str">
        <f t="shared" si="186"/>
        <v>1000277:48:1</v>
      </c>
      <c r="F279">
        <f t="shared" si="187"/>
        <v>277</v>
      </c>
      <c r="G279">
        <f t="shared" si="188"/>
        <v>1000277</v>
      </c>
      <c r="H279">
        <f t="shared" si="189"/>
        <v>277</v>
      </c>
      <c r="I279" t="str">
        <f>VLOOKUP(U279,怪物属性偏向!F:G,2,FALSE)</f>
        <v>小蘑菇</v>
      </c>
      <c r="J279">
        <f t="shared" si="190"/>
        <v>48</v>
      </c>
      <c r="K279">
        <f t="shared" si="191"/>
        <v>22346</v>
      </c>
      <c r="L279">
        <f t="shared" si="192"/>
        <v>22346</v>
      </c>
      <c r="M279">
        <f t="shared" si="193"/>
        <v>35753</v>
      </c>
      <c r="N279">
        <f t="shared" si="194"/>
        <v>0</v>
      </c>
      <c r="O279">
        <f t="shared" si="195"/>
        <v>1000277</v>
      </c>
      <c r="P279" t="str">
        <f t="shared" si="196"/>
        <v>小蘑菇</v>
      </c>
      <c r="R279">
        <v>277</v>
      </c>
      <c r="S279">
        <v>60</v>
      </c>
      <c r="T279">
        <v>1</v>
      </c>
      <c r="U279" t="s">
        <v>222</v>
      </c>
      <c r="V279">
        <f>VLOOKUP(S279,映射表!T:U,2,FALSE)</f>
        <v>48</v>
      </c>
      <c r="W279" s="30">
        <v>0</v>
      </c>
      <c r="X279" s="5">
        <v>0.6</v>
      </c>
      <c r="Y279" s="5">
        <v>0.6</v>
      </c>
      <c r="Z279" s="5">
        <v>0.6</v>
      </c>
      <c r="AA279" s="5">
        <v>0</v>
      </c>
      <c r="AB279" s="5">
        <v>1</v>
      </c>
      <c r="AC279" s="10">
        <f>INT(VLOOKUP($V279,映射表!$B:$C,2,FALSE)*VLOOKUP($U279,怪物属性偏向!$F:$J,3,FALSE)/100*X279*$AB279)</f>
        <v>22346</v>
      </c>
      <c r="AD279" s="10">
        <f>INT(VLOOKUP($V279,映射表!$B:$C,2,FALSE)*VLOOKUP($U279,怪物属性偏向!$F:$J,4,FALSE)/100*Y279*$AB279)</f>
        <v>22346</v>
      </c>
      <c r="AE279" s="10">
        <f>INT(VLOOKUP($V279,映射表!$B:$C,2,FALSE)*VLOOKUP($U279,怪物属性偏向!$F:$J,5,FALSE)/100*Z279*AB279)</f>
        <v>35753</v>
      </c>
      <c r="AF279" s="10">
        <f>INT(VLOOKUP($V279,映射表!$B:$D,3,FALSE)*AA279)</f>
        <v>0</v>
      </c>
      <c r="AG279">
        <v>1</v>
      </c>
    </row>
    <row r="280" spans="1:33" x14ac:dyDescent="0.15">
      <c r="A280">
        <f t="shared" si="182"/>
        <v>1000060</v>
      </c>
      <c r="B280">
        <f t="shared" si="183"/>
        <v>1000281</v>
      </c>
      <c r="C280" t="str">
        <f t="shared" si="184"/>
        <v/>
      </c>
      <c r="D280" t="str">
        <f t="shared" si="185"/>
        <v>1000060s2</v>
      </c>
      <c r="E280" t="str">
        <f t="shared" si="186"/>
        <v>1000278:48:1</v>
      </c>
      <c r="F280">
        <f t="shared" si="187"/>
        <v>278</v>
      </c>
      <c r="G280">
        <f t="shared" si="188"/>
        <v>1000278</v>
      </c>
      <c r="H280">
        <f t="shared" si="189"/>
        <v>278</v>
      </c>
      <c r="I280" t="str">
        <f>VLOOKUP(U280,怪物属性偏向!F:G,2,FALSE)</f>
        <v>小蘑菇</v>
      </c>
      <c r="J280">
        <f t="shared" si="190"/>
        <v>48</v>
      </c>
      <c r="K280">
        <f t="shared" si="191"/>
        <v>22346</v>
      </c>
      <c r="L280">
        <f t="shared" si="192"/>
        <v>22346</v>
      </c>
      <c r="M280">
        <f t="shared" si="193"/>
        <v>35753</v>
      </c>
      <c r="N280">
        <f t="shared" si="194"/>
        <v>0</v>
      </c>
      <c r="O280">
        <f t="shared" si="195"/>
        <v>1000278</v>
      </c>
      <c r="P280" t="str">
        <f t="shared" si="196"/>
        <v>小蘑菇</v>
      </c>
      <c r="R280">
        <v>278</v>
      </c>
      <c r="S280">
        <v>60</v>
      </c>
      <c r="T280">
        <v>2</v>
      </c>
      <c r="U280" t="s">
        <v>222</v>
      </c>
      <c r="V280">
        <f>VLOOKUP(S280,映射表!T:U,2,FALSE)</f>
        <v>48</v>
      </c>
      <c r="W280" s="30">
        <v>0</v>
      </c>
      <c r="X280" s="5">
        <v>0.6</v>
      </c>
      <c r="Y280" s="5">
        <v>0.6</v>
      </c>
      <c r="Z280" s="5">
        <v>0.6</v>
      </c>
      <c r="AA280" s="5">
        <v>0</v>
      </c>
      <c r="AB280" s="5">
        <v>1</v>
      </c>
      <c r="AC280" s="10">
        <f>INT(VLOOKUP($V280,映射表!$B:$C,2,FALSE)*VLOOKUP($U280,怪物属性偏向!$F:$J,3,FALSE)/100*X280*$AB280)</f>
        <v>22346</v>
      </c>
      <c r="AD280" s="10">
        <f>INT(VLOOKUP($V280,映射表!$B:$C,2,FALSE)*VLOOKUP($U280,怪物属性偏向!$F:$J,4,FALSE)/100*Y280*$AB280)</f>
        <v>22346</v>
      </c>
      <c r="AE280" s="10">
        <f>INT(VLOOKUP($V280,映射表!$B:$C,2,FALSE)*VLOOKUP($U280,怪物属性偏向!$F:$J,5,FALSE)/100*Z280*AB280)</f>
        <v>35753</v>
      </c>
      <c r="AF280" s="10">
        <f>INT(VLOOKUP($V280,映射表!$B:$D,3,FALSE)*AA280)</f>
        <v>0</v>
      </c>
      <c r="AG280">
        <v>2</v>
      </c>
    </row>
    <row r="281" spans="1:33" x14ac:dyDescent="0.15">
      <c r="A281">
        <f t="shared" si="182"/>
        <v>1000060</v>
      </c>
      <c r="B281">
        <f t="shared" si="183"/>
        <v>1000281</v>
      </c>
      <c r="C281" t="str">
        <f t="shared" si="184"/>
        <v/>
      </c>
      <c r="D281" t="str">
        <f t="shared" si="185"/>
        <v>1000060s3</v>
      </c>
      <c r="E281" t="str">
        <f t="shared" si="186"/>
        <v>1000279:48:1</v>
      </c>
      <c r="F281">
        <f t="shared" si="187"/>
        <v>279</v>
      </c>
      <c r="G281">
        <f t="shared" si="188"/>
        <v>1000279</v>
      </c>
      <c r="H281">
        <f t="shared" si="189"/>
        <v>279</v>
      </c>
      <c r="I281" t="str">
        <f>VLOOKUP(U281,怪物属性偏向!F:G,2,FALSE)</f>
        <v>树妖</v>
      </c>
      <c r="J281">
        <f t="shared" si="190"/>
        <v>48</v>
      </c>
      <c r="K281">
        <f t="shared" si="191"/>
        <v>17876</v>
      </c>
      <c r="L281">
        <f t="shared" si="192"/>
        <v>22346</v>
      </c>
      <c r="M281">
        <f t="shared" si="193"/>
        <v>47671</v>
      </c>
      <c r="N281">
        <f t="shared" si="194"/>
        <v>0</v>
      </c>
      <c r="O281">
        <f t="shared" si="195"/>
        <v>1000279</v>
      </c>
      <c r="P281" t="str">
        <f t="shared" si="196"/>
        <v>树妖</v>
      </c>
      <c r="R281">
        <v>279</v>
      </c>
      <c r="S281">
        <v>60</v>
      </c>
      <c r="T281">
        <v>3</v>
      </c>
      <c r="U281" t="s">
        <v>227</v>
      </c>
      <c r="V281">
        <f>VLOOKUP(S281,映射表!T:U,2,FALSE)</f>
        <v>48</v>
      </c>
      <c r="W281" s="30">
        <v>0</v>
      </c>
      <c r="X281" s="5">
        <v>0.6</v>
      </c>
      <c r="Y281" s="5">
        <v>0.6</v>
      </c>
      <c r="Z281" s="5">
        <v>0.6</v>
      </c>
      <c r="AA281" s="5">
        <v>0</v>
      </c>
      <c r="AB281" s="5">
        <v>1</v>
      </c>
      <c r="AC281" s="10">
        <f>INT(VLOOKUP($V281,映射表!$B:$C,2,FALSE)*VLOOKUP($U281,怪物属性偏向!$F:$J,3,FALSE)/100*X281*$AB281)</f>
        <v>17876</v>
      </c>
      <c r="AD281" s="10">
        <f>INT(VLOOKUP($V281,映射表!$B:$C,2,FALSE)*VLOOKUP($U281,怪物属性偏向!$F:$J,4,FALSE)/100*Y281*$AB281)</f>
        <v>22346</v>
      </c>
      <c r="AE281" s="10">
        <f>INT(VLOOKUP($V281,映射表!$B:$C,2,FALSE)*VLOOKUP($U281,怪物属性偏向!$F:$J,5,FALSE)/100*Z281*AB281)</f>
        <v>47671</v>
      </c>
      <c r="AF281" s="10">
        <f>INT(VLOOKUP($V281,映射表!$B:$D,3,FALSE)*AA281)</f>
        <v>0</v>
      </c>
      <c r="AG281">
        <v>3</v>
      </c>
    </row>
    <row r="282" spans="1:33" x14ac:dyDescent="0.15">
      <c r="A282">
        <f t="shared" si="182"/>
        <v>1000060</v>
      </c>
      <c r="B282">
        <f t="shared" si="183"/>
        <v>1000281</v>
      </c>
      <c r="C282" t="str">
        <f t="shared" si="184"/>
        <v/>
      </c>
      <c r="D282" t="str">
        <f t="shared" si="185"/>
        <v>1000060s5</v>
      </c>
      <c r="E282" t="str">
        <f t="shared" si="186"/>
        <v>1000280:48:1</v>
      </c>
      <c r="F282">
        <f t="shared" si="187"/>
        <v>280</v>
      </c>
      <c r="G282">
        <f t="shared" si="188"/>
        <v>1000280</v>
      </c>
      <c r="H282">
        <f t="shared" si="189"/>
        <v>280</v>
      </c>
      <c r="I282" t="str">
        <f>VLOOKUP(U282,怪物属性偏向!F:G,2,FALSE)</f>
        <v>黄蜂怪</v>
      </c>
      <c r="J282">
        <f t="shared" si="190"/>
        <v>48</v>
      </c>
      <c r="K282">
        <f t="shared" si="191"/>
        <v>26815</v>
      </c>
      <c r="L282">
        <f t="shared" si="192"/>
        <v>22346</v>
      </c>
      <c r="M282">
        <f t="shared" si="193"/>
        <v>28602</v>
      </c>
      <c r="N282">
        <f t="shared" si="194"/>
        <v>0</v>
      </c>
      <c r="O282">
        <f t="shared" si="195"/>
        <v>1000280</v>
      </c>
      <c r="P282" t="str">
        <f t="shared" si="196"/>
        <v>黄蜂怪</v>
      </c>
      <c r="R282">
        <v>280</v>
      </c>
      <c r="S282">
        <v>60</v>
      </c>
      <c r="T282">
        <v>5</v>
      </c>
      <c r="U282" t="s">
        <v>310</v>
      </c>
      <c r="V282">
        <f>VLOOKUP(S282,映射表!T:U,2,FALSE)</f>
        <v>48</v>
      </c>
      <c r="W282" s="30">
        <v>0</v>
      </c>
      <c r="X282" s="5">
        <v>0.6</v>
      </c>
      <c r="Y282" s="5">
        <v>0.6</v>
      </c>
      <c r="Z282" s="5">
        <v>0.6</v>
      </c>
      <c r="AA282" s="5">
        <v>0</v>
      </c>
      <c r="AB282" s="5">
        <v>1</v>
      </c>
      <c r="AC282" s="10">
        <f>INT(VLOOKUP($V282,映射表!$B:$C,2,FALSE)*VLOOKUP($U282,怪物属性偏向!$F:$J,3,FALSE)/100*X282*$AB282)</f>
        <v>26815</v>
      </c>
      <c r="AD282" s="10">
        <f>INT(VLOOKUP($V282,映射表!$B:$C,2,FALSE)*VLOOKUP($U282,怪物属性偏向!$F:$J,4,FALSE)/100*Y282*$AB282)</f>
        <v>22346</v>
      </c>
      <c r="AE282" s="10">
        <f>INT(VLOOKUP($V282,映射表!$B:$C,2,FALSE)*VLOOKUP($U282,怪物属性偏向!$F:$J,5,FALSE)/100*Z282*AB282)</f>
        <v>28602</v>
      </c>
      <c r="AF282" s="10">
        <f>INT(VLOOKUP($V282,映射表!$B:$D,3,FALSE)*AA282)</f>
        <v>0</v>
      </c>
      <c r="AG282">
        <v>4</v>
      </c>
    </row>
    <row r="283" spans="1:33" x14ac:dyDescent="0.15">
      <c r="A283">
        <f t="shared" si="182"/>
        <v>1000060</v>
      </c>
      <c r="B283">
        <f t="shared" si="183"/>
        <v>1000281</v>
      </c>
      <c r="C283">
        <f t="shared" si="184"/>
        <v>1000281</v>
      </c>
      <c r="D283" t="str">
        <f t="shared" si="185"/>
        <v>1000060s8</v>
      </c>
      <c r="E283" t="str">
        <f t="shared" si="186"/>
        <v>1000281:48:1</v>
      </c>
      <c r="F283">
        <f t="shared" si="187"/>
        <v>281</v>
      </c>
      <c r="G283">
        <f t="shared" si="188"/>
        <v>1000281</v>
      </c>
      <c r="H283">
        <f t="shared" si="189"/>
        <v>281</v>
      </c>
      <c r="I283" t="str">
        <f>VLOOKUP(U283,怪物属性偏向!F:G,2,FALSE)</f>
        <v>小花精</v>
      </c>
      <c r="J283">
        <f t="shared" si="190"/>
        <v>48</v>
      </c>
      <c r="K283">
        <f t="shared" si="191"/>
        <v>22346</v>
      </c>
      <c r="L283">
        <f t="shared" si="192"/>
        <v>22346</v>
      </c>
      <c r="M283">
        <f t="shared" si="193"/>
        <v>35753</v>
      </c>
      <c r="N283">
        <f t="shared" si="194"/>
        <v>0</v>
      </c>
      <c r="O283">
        <f t="shared" si="195"/>
        <v>1000281</v>
      </c>
      <c r="P283" t="str">
        <f t="shared" si="196"/>
        <v>小花精</v>
      </c>
      <c r="R283">
        <v>281</v>
      </c>
      <c r="S283">
        <v>60</v>
      </c>
      <c r="T283">
        <v>8</v>
      </c>
      <c r="U283" t="s">
        <v>226</v>
      </c>
      <c r="V283">
        <f>VLOOKUP(S283,映射表!T:U,2,FALSE)</f>
        <v>48</v>
      </c>
      <c r="W283" s="30">
        <v>1</v>
      </c>
      <c r="X283" s="5">
        <v>0.6</v>
      </c>
      <c r="Y283" s="5">
        <v>0.6</v>
      </c>
      <c r="Z283" s="5">
        <v>0.6</v>
      </c>
      <c r="AA283" s="5">
        <v>0</v>
      </c>
      <c r="AB283" s="5">
        <v>1</v>
      </c>
      <c r="AC283" s="10">
        <f>INT(VLOOKUP($V283,映射表!$B:$C,2,FALSE)*VLOOKUP($U283,怪物属性偏向!$F:$J,3,FALSE)/100*X283*$AB283)</f>
        <v>22346</v>
      </c>
      <c r="AD283" s="10">
        <f>INT(VLOOKUP($V283,映射表!$B:$C,2,FALSE)*VLOOKUP($U283,怪物属性偏向!$F:$J,4,FALSE)/100*Y283*$AB283)</f>
        <v>22346</v>
      </c>
      <c r="AE283" s="10">
        <f>INT(VLOOKUP($V283,映射表!$B:$C,2,FALSE)*VLOOKUP($U283,怪物属性偏向!$F:$J,5,FALSE)/100*Z283*AB283)</f>
        <v>35753</v>
      </c>
      <c r="AF283" s="10">
        <f>INT(VLOOKUP($V283,映射表!$B:$D,3,FALSE)*AA283)</f>
        <v>0</v>
      </c>
      <c r="AG283">
        <v>5</v>
      </c>
    </row>
    <row r="284" spans="1:33" x14ac:dyDescent="0.15">
      <c r="A284">
        <f t="shared" si="182"/>
        <v>1000061</v>
      </c>
      <c r="B284">
        <f t="shared" si="183"/>
        <v>1000284</v>
      </c>
      <c r="C284" t="str">
        <f t="shared" si="184"/>
        <v/>
      </c>
      <c r="D284" t="str">
        <f t="shared" si="185"/>
        <v>1000061s1</v>
      </c>
      <c r="E284" t="str">
        <f t="shared" si="186"/>
        <v>1000282:48:1</v>
      </c>
      <c r="F284">
        <f t="shared" si="187"/>
        <v>282</v>
      </c>
      <c r="G284">
        <f t="shared" si="188"/>
        <v>1000282</v>
      </c>
      <c r="H284">
        <f t="shared" si="189"/>
        <v>282</v>
      </c>
      <c r="I284" t="str">
        <f>VLOOKUP(U284,怪物属性偏向!F:G,2,FALSE)</f>
        <v>甲虫精</v>
      </c>
      <c r="J284">
        <f t="shared" si="190"/>
        <v>48</v>
      </c>
      <c r="K284">
        <f t="shared" si="191"/>
        <v>18994</v>
      </c>
      <c r="L284">
        <f t="shared" si="192"/>
        <v>22346</v>
      </c>
      <c r="M284">
        <f t="shared" si="193"/>
        <v>44004</v>
      </c>
      <c r="N284">
        <f t="shared" si="194"/>
        <v>0</v>
      </c>
      <c r="O284">
        <f t="shared" si="195"/>
        <v>1000282</v>
      </c>
      <c r="P284" t="str">
        <f t="shared" si="196"/>
        <v>甲虫精</v>
      </c>
      <c r="R284">
        <v>282</v>
      </c>
      <c r="S284">
        <v>61</v>
      </c>
      <c r="T284">
        <v>1</v>
      </c>
      <c r="U284" t="s">
        <v>307</v>
      </c>
      <c r="V284">
        <f>VLOOKUP(S284,映射表!T:U,2,FALSE)</f>
        <v>48</v>
      </c>
      <c r="W284" s="30">
        <v>0</v>
      </c>
      <c r="X284" s="5">
        <v>0.6</v>
      </c>
      <c r="Y284" s="5">
        <v>0.6</v>
      </c>
      <c r="Z284" s="5">
        <v>0.6</v>
      </c>
      <c r="AA284" s="5">
        <v>0</v>
      </c>
      <c r="AB284" s="5">
        <v>1</v>
      </c>
      <c r="AC284" s="10">
        <f>INT(VLOOKUP($V284,映射表!$B:$C,2,FALSE)*VLOOKUP($U284,怪物属性偏向!$F:$J,3,FALSE)/100*X284*$AB284)</f>
        <v>18994</v>
      </c>
      <c r="AD284" s="10">
        <f>INT(VLOOKUP($V284,映射表!$B:$C,2,FALSE)*VLOOKUP($U284,怪物属性偏向!$F:$J,4,FALSE)/100*Y284*$AB284)</f>
        <v>22346</v>
      </c>
      <c r="AE284" s="10">
        <f>INT(VLOOKUP($V284,映射表!$B:$C,2,FALSE)*VLOOKUP($U284,怪物属性偏向!$F:$J,5,FALSE)/100*Z284*AB284)</f>
        <v>44004</v>
      </c>
      <c r="AF284" s="10">
        <f>INT(VLOOKUP($V284,映射表!$B:$D,3,FALSE)*AA284)</f>
        <v>0</v>
      </c>
      <c r="AG284">
        <v>1</v>
      </c>
    </row>
    <row r="285" spans="1:33" x14ac:dyDescent="0.15">
      <c r="A285">
        <f t="shared" si="182"/>
        <v>1000061</v>
      </c>
      <c r="B285">
        <f t="shared" si="183"/>
        <v>1000284</v>
      </c>
      <c r="C285" t="str">
        <f t="shared" si="184"/>
        <v/>
      </c>
      <c r="D285" t="str">
        <f t="shared" si="185"/>
        <v>1000061s2</v>
      </c>
      <c r="E285" t="str">
        <f t="shared" si="186"/>
        <v>1000283:48:1</v>
      </c>
      <c r="F285">
        <f t="shared" si="187"/>
        <v>283</v>
      </c>
      <c r="G285">
        <f t="shared" si="188"/>
        <v>1000283</v>
      </c>
      <c r="H285">
        <f t="shared" si="189"/>
        <v>283</v>
      </c>
      <c r="I285" t="str">
        <f>VLOOKUP(U285,怪物属性偏向!F:G,2,FALSE)</f>
        <v>甲虫精</v>
      </c>
      <c r="J285">
        <f t="shared" si="190"/>
        <v>48</v>
      </c>
      <c r="K285">
        <f t="shared" si="191"/>
        <v>18994</v>
      </c>
      <c r="L285">
        <f t="shared" si="192"/>
        <v>22346</v>
      </c>
      <c r="M285">
        <f t="shared" si="193"/>
        <v>44004</v>
      </c>
      <c r="N285">
        <f t="shared" si="194"/>
        <v>0</v>
      </c>
      <c r="O285">
        <f t="shared" si="195"/>
        <v>1000283</v>
      </c>
      <c r="P285" t="str">
        <f t="shared" si="196"/>
        <v>甲虫精</v>
      </c>
      <c r="R285">
        <v>283</v>
      </c>
      <c r="S285">
        <v>61</v>
      </c>
      <c r="T285">
        <v>2</v>
      </c>
      <c r="U285" t="s">
        <v>307</v>
      </c>
      <c r="V285">
        <f>VLOOKUP(S285,映射表!T:U,2,FALSE)</f>
        <v>48</v>
      </c>
      <c r="W285" s="30">
        <v>0</v>
      </c>
      <c r="X285" s="5">
        <v>0.6</v>
      </c>
      <c r="Y285" s="5">
        <v>0.6</v>
      </c>
      <c r="Z285" s="5">
        <v>0.6</v>
      </c>
      <c r="AA285" s="5">
        <v>0</v>
      </c>
      <c r="AB285" s="5">
        <v>1</v>
      </c>
      <c r="AC285" s="10">
        <f>INT(VLOOKUP($V285,映射表!$B:$C,2,FALSE)*VLOOKUP($U285,怪物属性偏向!$F:$J,3,FALSE)/100*X285*$AB285)</f>
        <v>18994</v>
      </c>
      <c r="AD285" s="10">
        <f>INT(VLOOKUP($V285,映射表!$B:$C,2,FALSE)*VLOOKUP($U285,怪物属性偏向!$F:$J,4,FALSE)/100*Y285*$AB285)</f>
        <v>22346</v>
      </c>
      <c r="AE285" s="10">
        <f>INT(VLOOKUP($V285,映射表!$B:$C,2,FALSE)*VLOOKUP($U285,怪物属性偏向!$F:$J,5,FALSE)/100*Z285*AB285)</f>
        <v>44004</v>
      </c>
      <c r="AF285" s="10">
        <f>INT(VLOOKUP($V285,映射表!$B:$D,3,FALSE)*AA285)</f>
        <v>0</v>
      </c>
      <c r="AG285">
        <v>2</v>
      </c>
    </row>
    <row r="286" spans="1:33" x14ac:dyDescent="0.15">
      <c r="A286">
        <f t="shared" si="182"/>
        <v>1000061</v>
      </c>
      <c r="B286">
        <f t="shared" si="183"/>
        <v>1000284</v>
      </c>
      <c r="C286">
        <f t="shared" si="184"/>
        <v>1000284</v>
      </c>
      <c r="D286" t="str">
        <f t="shared" si="185"/>
        <v>1000061s3</v>
      </c>
      <c r="E286" t="str">
        <f t="shared" si="186"/>
        <v>1000284:48:1</v>
      </c>
      <c r="F286">
        <f t="shared" si="187"/>
        <v>284</v>
      </c>
      <c r="G286">
        <f t="shared" si="188"/>
        <v>1000284</v>
      </c>
      <c r="H286">
        <f t="shared" si="189"/>
        <v>284</v>
      </c>
      <c r="I286" t="str">
        <f>VLOOKUP(U286,怪物属性偏向!F:G,2,FALSE)</f>
        <v>小蘑菇</v>
      </c>
      <c r="J286">
        <f t="shared" si="190"/>
        <v>48</v>
      </c>
      <c r="K286">
        <f t="shared" si="191"/>
        <v>22346</v>
      </c>
      <c r="L286">
        <f t="shared" si="192"/>
        <v>22346</v>
      </c>
      <c r="M286">
        <f t="shared" si="193"/>
        <v>35753</v>
      </c>
      <c r="N286">
        <f t="shared" si="194"/>
        <v>0</v>
      </c>
      <c r="O286">
        <f t="shared" si="195"/>
        <v>1000284</v>
      </c>
      <c r="P286" t="str">
        <f t="shared" si="196"/>
        <v>小蘑菇</v>
      </c>
      <c r="R286">
        <v>284</v>
      </c>
      <c r="S286">
        <v>61</v>
      </c>
      <c r="T286">
        <v>3</v>
      </c>
      <c r="U286" t="s">
        <v>222</v>
      </c>
      <c r="V286">
        <f>VLOOKUP(S286,映射表!T:U,2,FALSE)</f>
        <v>48</v>
      </c>
      <c r="W286" s="30">
        <v>1</v>
      </c>
      <c r="X286" s="5">
        <v>0.6</v>
      </c>
      <c r="Y286" s="5">
        <v>0.6</v>
      </c>
      <c r="Z286" s="5">
        <v>0.6</v>
      </c>
      <c r="AA286" s="5">
        <v>0</v>
      </c>
      <c r="AB286" s="5">
        <v>1</v>
      </c>
      <c r="AC286" s="10">
        <f>INT(VLOOKUP($V286,映射表!$B:$C,2,FALSE)*VLOOKUP($U286,怪物属性偏向!$F:$J,3,FALSE)/100*X286*$AB286)</f>
        <v>22346</v>
      </c>
      <c r="AD286" s="10">
        <f>INT(VLOOKUP($V286,映射表!$B:$C,2,FALSE)*VLOOKUP($U286,怪物属性偏向!$F:$J,4,FALSE)/100*Y286*$AB286)</f>
        <v>22346</v>
      </c>
      <c r="AE286" s="10">
        <f>INT(VLOOKUP($V286,映射表!$B:$C,2,FALSE)*VLOOKUP($U286,怪物属性偏向!$F:$J,5,FALSE)/100*Z286*AB286)</f>
        <v>35753</v>
      </c>
      <c r="AF286" s="10">
        <f>INT(VLOOKUP($V286,映射表!$B:$D,3,FALSE)*AA286)</f>
        <v>0</v>
      </c>
      <c r="AG286">
        <v>3</v>
      </c>
    </row>
    <row r="287" spans="1:33" x14ac:dyDescent="0.15">
      <c r="A287">
        <f t="shared" si="182"/>
        <v>1000061</v>
      </c>
      <c r="B287">
        <f t="shared" si="183"/>
        <v>1000284</v>
      </c>
      <c r="C287">
        <f t="shared" si="184"/>
        <v>1000284</v>
      </c>
      <c r="D287" t="str">
        <f t="shared" si="185"/>
        <v>1000061s5</v>
      </c>
      <c r="E287" t="str">
        <f t="shared" si="186"/>
        <v>1000285:48:1</v>
      </c>
      <c r="F287">
        <f t="shared" si="187"/>
        <v>285</v>
      </c>
      <c r="G287">
        <f t="shared" si="188"/>
        <v>1000285</v>
      </c>
      <c r="H287">
        <f t="shared" si="189"/>
        <v>285</v>
      </c>
      <c r="I287" t="str">
        <f>VLOOKUP(U287,怪物属性偏向!F:G,2,FALSE)</f>
        <v>小蘑菇</v>
      </c>
      <c r="J287">
        <f t="shared" si="190"/>
        <v>48</v>
      </c>
      <c r="K287">
        <f t="shared" si="191"/>
        <v>22346</v>
      </c>
      <c r="L287">
        <f t="shared" si="192"/>
        <v>22346</v>
      </c>
      <c r="M287">
        <f t="shared" si="193"/>
        <v>35753</v>
      </c>
      <c r="N287">
        <f t="shared" si="194"/>
        <v>0</v>
      </c>
      <c r="O287">
        <f t="shared" si="195"/>
        <v>1000285</v>
      </c>
      <c r="P287" t="str">
        <f t="shared" si="196"/>
        <v>小蘑菇</v>
      </c>
      <c r="R287">
        <v>285</v>
      </c>
      <c r="S287">
        <v>61</v>
      </c>
      <c r="T287">
        <v>5</v>
      </c>
      <c r="U287" t="s">
        <v>222</v>
      </c>
      <c r="V287">
        <f>VLOOKUP(S287,映射表!T:U,2,FALSE)</f>
        <v>48</v>
      </c>
      <c r="W287" s="30">
        <v>0</v>
      </c>
      <c r="X287" s="5">
        <v>0.6</v>
      </c>
      <c r="Y287" s="5">
        <v>0.6</v>
      </c>
      <c r="Z287" s="5">
        <v>0.6</v>
      </c>
      <c r="AA287" s="5">
        <v>0</v>
      </c>
      <c r="AB287" s="5">
        <v>1</v>
      </c>
      <c r="AC287" s="10">
        <f>INT(VLOOKUP($V287,映射表!$B:$C,2,FALSE)*VLOOKUP($U287,怪物属性偏向!$F:$J,3,FALSE)/100*X287*$AB287)</f>
        <v>22346</v>
      </c>
      <c r="AD287" s="10">
        <f>INT(VLOOKUP($V287,映射表!$B:$C,2,FALSE)*VLOOKUP($U287,怪物属性偏向!$F:$J,4,FALSE)/100*Y287*$AB287)</f>
        <v>22346</v>
      </c>
      <c r="AE287" s="10">
        <f>INT(VLOOKUP($V287,映射表!$B:$C,2,FALSE)*VLOOKUP($U287,怪物属性偏向!$F:$J,5,FALSE)/100*Z287*AB287)</f>
        <v>35753</v>
      </c>
      <c r="AF287" s="10">
        <f>INT(VLOOKUP($V287,映射表!$B:$D,3,FALSE)*AA287)</f>
        <v>0</v>
      </c>
      <c r="AG287">
        <v>4</v>
      </c>
    </row>
    <row r="288" spans="1:33" x14ac:dyDescent="0.15">
      <c r="A288">
        <f t="shared" si="182"/>
        <v>1000061</v>
      </c>
      <c r="B288">
        <f t="shared" si="183"/>
        <v>1000284</v>
      </c>
      <c r="C288">
        <f t="shared" si="184"/>
        <v>1000284</v>
      </c>
      <c r="D288" t="str">
        <f t="shared" si="185"/>
        <v>1000061s8</v>
      </c>
      <c r="E288" t="str">
        <f t="shared" si="186"/>
        <v>1000286:48:1</v>
      </c>
      <c r="F288">
        <f t="shared" si="187"/>
        <v>286</v>
      </c>
      <c r="G288">
        <f t="shared" si="188"/>
        <v>1000286</v>
      </c>
      <c r="H288">
        <f t="shared" si="189"/>
        <v>286</v>
      </c>
      <c r="I288" t="str">
        <f>VLOOKUP(U288,怪物属性偏向!F:G,2,FALSE)</f>
        <v>毒蘑菇</v>
      </c>
      <c r="J288">
        <f t="shared" si="190"/>
        <v>48</v>
      </c>
      <c r="K288">
        <f t="shared" si="191"/>
        <v>24580</v>
      </c>
      <c r="L288">
        <f t="shared" si="192"/>
        <v>22346</v>
      </c>
      <c r="M288">
        <f t="shared" si="193"/>
        <v>31780</v>
      </c>
      <c r="N288">
        <f t="shared" si="194"/>
        <v>0</v>
      </c>
      <c r="O288">
        <f t="shared" si="195"/>
        <v>1000286</v>
      </c>
      <c r="P288" t="str">
        <f t="shared" si="196"/>
        <v>毒蘑菇</v>
      </c>
      <c r="R288">
        <v>286</v>
      </c>
      <c r="S288">
        <v>61</v>
      </c>
      <c r="T288">
        <v>8</v>
      </c>
      <c r="U288" t="s">
        <v>309</v>
      </c>
      <c r="V288">
        <f>VLOOKUP(S288,映射表!T:U,2,FALSE)</f>
        <v>48</v>
      </c>
      <c r="W288" s="30">
        <v>0</v>
      </c>
      <c r="X288" s="5">
        <v>0.6</v>
      </c>
      <c r="Y288" s="5">
        <v>0.6</v>
      </c>
      <c r="Z288" s="5">
        <v>0.6</v>
      </c>
      <c r="AA288" s="5">
        <v>0</v>
      </c>
      <c r="AB288" s="5">
        <v>1</v>
      </c>
      <c r="AC288" s="10">
        <f>INT(VLOOKUP($V288,映射表!$B:$C,2,FALSE)*VLOOKUP($U288,怪物属性偏向!$F:$J,3,FALSE)/100*X288*$AB288)</f>
        <v>24580</v>
      </c>
      <c r="AD288" s="10">
        <f>INT(VLOOKUP($V288,映射表!$B:$C,2,FALSE)*VLOOKUP($U288,怪物属性偏向!$F:$J,4,FALSE)/100*Y288*$AB288)</f>
        <v>22346</v>
      </c>
      <c r="AE288" s="10">
        <f>INT(VLOOKUP($V288,映射表!$B:$C,2,FALSE)*VLOOKUP($U288,怪物属性偏向!$F:$J,5,FALSE)/100*Z288*AB288)</f>
        <v>31780</v>
      </c>
      <c r="AF288" s="10">
        <f>INT(VLOOKUP($V288,映射表!$B:$D,3,FALSE)*AA288)</f>
        <v>0</v>
      </c>
      <c r="AG288">
        <v>5</v>
      </c>
    </row>
    <row r="289" spans="1:33" x14ac:dyDescent="0.15">
      <c r="A289">
        <f t="shared" si="182"/>
        <v>1000062</v>
      </c>
      <c r="B289">
        <f t="shared" si="183"/>
        <v>1000288</v>
      </c>
      <c r="C289" t="str">
        <f t="shared" si="184"/>
        <v/>
      </c>
      <c r="D289" t="str">
        <f t="shared" si="185"/>
        <v>1000062s2</v>
      </c>
      <c r="E289" t="str">
        <f t="shared" si="186"/>
        <v>1000287:48:1</v>
      </c>
      <c r="F289">
        <f t="shared" si="187"/>
        <v>287</v>
      </c>
      <c r="G289">
        <f t="shared" si="188"/>
        <v>1000287</v>
      </c>
      <c r="H289">
        <f t="shared" si="189"/>
        <v>287</v>
      </c>
      <c r="I289" t="str">
        <f>VLOOKUP(U289,怪物属性偏向!F:G,2,FALSE)</f>
        <v>藤蔓怪</v>
      </c>
      <c r="J289">
        <f t="shared" si="190"/>
        <v>48</v>
      </c>
      <c r="K289">
        <f t="shared" si="191"/>
        <v>17876</v>
      </c>
      <c r="L289">
        <f t="shared" si="192"/>
        <v>26815</v>
      </c>
      <c r="M289">
        <f t="shared" si="193"/>
        <v>45287</v>
      </c>
      <c r="N289">
        <f t="shared" si="194"/>
        <v>0</v>
      </c>
      <c r="O289">
        <f t="shared" si="195"/>
        <v>1000287</v>
      </c>
      <c r="P289" t="str">
        <f t="shared" si="196"/>
        <v>藤蔓怪</v>
      </c>
      <c r="R289">
        <v>287</v>
      </c>
      <c r="S289">
        <v>62</v>
      </c>
      <c r="T289">
        <v>2</v>
      </c>
      <c r="U289" t="s">
        <v>320</v>
      </c>
      <c r="V289">
        <f>VLOOKUP(S289,映射表!T:U,2,FALSE)</f>
        <v>48</v>
      </c>
      <c r="W289" s="30">
        <v>0</v>
      </c>
      <c r="X289" s="5">
        <v>0.6</v>
      </c>
      <c r="Y289" s="5">
        <v>0.6</v>
      </c>
      <c r="Z289" s="5">
        <v>0.6</v>
      </c>
      <c r="AA289" s="5">
        <v>0</v>
      </c>
      <c r="AB289" s="5">
        <v>1</v>
      </c>
      <c r="AC289" s="10">
        <f>INT(VLOOKUP($V289,映射表!$B:$C,2,FALSE)*VLOOKUP($U289,怪物属性偏向!$F:$J,3,FALSE)/100*X289*$AB289)</f>
        <v>17876</v>
      </c>
      <c r="AD289" s="10">
        <f>INT(VLOOKUP($V289,映射表!$B:$C,2,FALSE)*VLOOKUP($U289,怪物属性偏向!$F:$J,4,FALSE)/100*Y289*$AB289)</f>
        <v>26815</v>
      </c>
      <c r="AE289" s="10">
        <f>INT(VLOOKUP($V289,映射表!$B:$C,2,FALSE)*VLOOKUP($U289,怪物属性偏向!$F:$J,5,FALSE)/100*Z289*AB289)</f>
        <v>45287</v>
      </c>
      <c r="AF289" s="10">
        <f>INT(VLOOKUP($V289,映射表!$B:$D,3,FALSE)*AA289)</f>
        <v>0</v>
      </c>
      <c r="AG289">
        <v>1</v>
      </c>
    </row>
    <row r="290" spans="1:33" x14ac:dyDescent="0.15">
      <c r="A290">
        <f t="shared" si="182"/>
        <v>1000062</v>
      </c>
      <c r="B290">
        <f t="shared" si="183"/>
        <v>1000288</v>
      </c>
      <c r="C290">
        <f t="shared" si="184"/>
        <v>1000288</v>
      </c>
      <c r="D290" t="str">
        <f t="shared" si="185"/>
        <v>1000062s5</v>
      </c>
      <c r="E290" t="str">
        <f t="shared" si="186"/>
        <v>1000288:48:1</v>
      </c>
      <c r="F290">
        <f t="shared" si="187"/>
        <v>288</v>
      </c>
      <c r="G290">
        <f t="shared" si="188"/>
        <v>1000288</v>
      </c>
      <c r="H290">
        <f t="shared" si="189"/>
        <v>288</v>
      </c>
      <c r="I290" t="str">
        <f>VLOOKUP(U290,怪物属性偏向!F:G,2,FALSE)</f>
        <v>小蘑菇</v>
      </c>
      <c r="J290">
        <f t="shared" si="190"/>
        <v>48</v>
      </c>
      <c r="K290">
        <f t="shared" si="191"/>
        <v>22346</v>
      </c>
      <c r="L290">
        <f t="shared" si="192"/>
        <v>22346</v>
      </c>
      <c r="M290">
        <f t="shared" si="193"/>
        <v>35753</v>
      </c>
      <c r="N290">
        <f t="shared" si="194"/>
        <v>0</v>
      </c>
      <c r="O290">
        <f t="shared" si="195"/>
        <v>1000288</v>
      </c>
      <c r="P290" t="str">
        <f t="shared" si="196"/>
        <v>小蘑菇</v>
      </c>
      <c r="R290">
        <v>288</v>
      </c>
      <c r="S290">
        <v>62</v>
      </c>
      <c r="T290">
        <v>5</v>
      </c>
      <c r="U290" t="s">
        <v>222</v>
      </c>
      <c r="V290">
        <f>VLOOKUP(S290,映射表!T:U,2,FALSE)</f>
        <v>48</v>
      </c>
      <c r="W290" s="30">
        <v>1</v>
      </c>
      <c r="X290" s="5">
        <v>0.6</v>
      </c>
      <c r="Y290" s="5">
        <v>0.6</v>
      </c>
      <c r="Z290" s="5">
        <v>0.6</v>
      </c>
      <c r="AA290" s="5">
        <v>0</v>
      </c>
      <c r="AB290" s="5">
        <v>1</v>
      </c>
      <c r="AC290" s="10">
        <f>INT(VLOOKUP($V290,映射表!$B:$C,2,FALSE)*VLOOKUP($U290,怪物属性偏向!$F:$J,3,FALSE)/100*X290*$AB290)</f>
        <v>22346</v>
      </c>
      <c r="AD290" s="10">
        <f>INT(VLOOKUP($V290,映射表!$B:$C,2,FALSE)*VLOOKUP($U290,怪物属性偏向!$F:$J,4,FALSE)/100*Y290*$AB290)</f>
        <v>22346</v>
      </c>
      <c r="AE290" s="10">
        <f>INT(VLOOKUP($V290,映射表!$B:$C,2,FALSE)*VLOOKUP($U290,怪物属性偏向!$F:$J,5,FALSE)/100*Z290*AB290)</f>
        <v>35753</v>
      </c>
      <c r="AF290" s="10">
        <f>INT(VLOOKUP($V290,映射表!$B:$D,3,FALSE)*AA290)</f>
        <v>0</v>
      </c>
      <c r="AG290">
        <v>2</v>
      </c>
    </row>
    <row r="291" spans="1:33" x14ac:dyDescent="0.15">
      <c r="A291">
        <f t="shared" si="182"/>
        <v>1000062</v>
      </c>
      <c r="B291">
        <f t="shared" si="183"/>
        <v>1000288</v>
      </c>
      <c r="C291">
        <f t="shared" si="184"/>
        <v>1000288</v>
      </c>
      <c r="D291" t="str">
        <f t="shared" si="185"/>
        <v>1000062s7</v>
      </c>
      <c r="E291" t="str">
        <f t="shared" si="186"/>
        <v>1000289:48:1</v>
      </c>
      <c r="F291">
        <f t="shared" si="187"/>
        <v>289</v>
      </c>
      <c r="G291">
        <f t="shared" si="188"/>
        <v>1000289</v>
      </c>
      <c r="H291">
        <f t="shared" si="189"/>
        <v>289</v>
      </c>
      <c r="I291" t="str">
        <f>VLOOKUP(U291,怪物属性偏向!F:G,2,FALSE)</f>
        <v>黄蜂怪</v>
      </c>
      <c r="J291">
        <f t="shared" si="190"/>
        <v>48</v>
      </c>
      <c r="K291">
        <f t="shared" si="191"/>
        <v>26815</v>
      </c>
      <c r="L291">
        <f t="shared" si="192"/>
        <v>22346</v>
      </c>
      <c r="M291">
        <f t="shared" si="193"/>
        <v>28602</v>
      </c>
      <c r="N291">
        <f t="shared" si="194"/>
        <v>0</v>
      </c>
      <c r="O291">
        <f t="shared" si="195"/>
        <v>1000289</v>
      </c>
      <c r="P291" t="str">
        <f t="shared" si="196"/>
        <v>黄蜂怪</v>
      </c>
      <c r="R291">
        <v>289</v>
      </c>
      <c r="S291">
        <v>62</v>
      </c>
      <c r="T291">
        <v>7</v>
      </c>
      <c r="U291" t="s">
        <v>310</v>
      </c>
      <c r="V291">
        <f>VLOOKUP(S291,映射表!T:U,2,FALSE)</f>
        <v>48</v>
      </c>
      <c r="W291" s="30">
        <v>0</v>
      </c>
      <c r="X291" s="5">
        <v>0.6</v>
      </c>
      <c r="Y291" s="5">
        <v>0.6</v>
      </c>
      <c r="Z291" s="5">
        <v>0.6</v>
      </c>
      <c r="AA291" s="5">
        <v>0</v>
      </c>
      <c r="AB291" s="5">
        <v>1</v>
      </c>
      <c r="AC291" s="10">
        <f>INT(VLOOKUP($V291,映射表!$B:$C,2,FALSE)*VLOOKUP($U291,怪物属性偏向!$F:$J,3,FALSE)/100*X291*$AB291)</f>
        <v>26815</v>
      </c>
      <c r="AD291" s="10">
        <f>INT(VLOOKUP($V291,映射表!$B:$C,2,FALSE)*VLOOKUP($U291,怪物属性偏向!$F:$J,4,FALSE)/100*Y291*$AB291)</f>
        <v>22346</v>
      </c>
      <c r="AE291" s="10">
        <f>INT(VLOOKUP($V291,映射表!$B:$C,2,FALSE)*VLOOKUP($U291,怪物属性偏向!$F:$J,5,FALSE)/100*Z291*AB291)</f>
        <v>28602</v>
      </c>
      <c r="AF291" s="10">
        <f>INT(VLOOKUP($V291,映射表!$B:$D,3,FALSE)*AA291)</f>
        <v>0</v>
      </c>
      <c r="AG291">
        <v>3</v>
      </c>
    </row>
    <row r="292" spans="1:33" x14ac:dyDescent="0.15">
      <c r="A292">
        <f t="shared" si="182"/>
        <v>1000062</v>
      </c>
      <c r="B292">
        <f t="shared" si="183"/>
        <v>1000288</v>
      </c>
      <c r="C292">
        <f t="shared" si="184"/>
        <v>1000288</v>
      </c>
      <c r="D292" t="str">
        <f t="shared" si="185"/>
        <v>1000062s8</v>
      </c>
      <c r="E292" t="str">
        <f t="shared" si="186"/>
        <v>1000290:48:1</v>
      </c>
      <c r="F292">
        <f t="shared" si="187"/>
        <v>290</v>
      </c>
      <c r="G292">
        <f t="shared" si="188"/>
        <v>1000290</v>
      </c>
      <c r="H292">
        <f t="shared" si="189"/>
        <v>290</v>
      </c>
      <c r="I292" t="str">
        <f>VLOOKUP(U292,怪物属性偏向!F:G,2,FALSE)</f>
        <v>小花精</v>
      </c>
      <c r="J292">
        <f t="shared" si="190"/>
        <v>48</v>
      </c>
      <c r="K292">
        <f t="shared" si="191"/>
        <v>22346</v>
      </c>
      <c r="L292">
        <f t="shared" si="192"/>
        <v>22346</v>
      </c>
      <c r="M292">
        <f t="shared" si="193"/>
        <v>35753</v>
      </c>
      <c r="N292">
        <f t="shared" si="194"/>
        <v>0</v>
      </c>
      <c r="O292">
        <f t="shared" si="195"/>
        <v>1000290</v>
      </c>
      <c r="P292" t="str">
        <f t="shared" si="196"/>
        <v>小花精</v>
      </c>
      <c r="R292">
        <v>290</v>
      </c>
      <c r="S292">
        <v>62</v>
      </c>
      <c r="T292">
        <v>8</v>
      </c>
      <c r="U292" t="s">
        <v>226</v>
      </c>
      <c r="V292">
        <f>VLOOKUP(S292,映射表!T:U,2,FALSE)</f>
        <v>48</v>
      </c>
      <c r="W292" s="30">
        <v>0</v>
      </c>
      <c r="X292" s="5">
        <v>0.6</v>
      </c>
      <c r="Y292" s="5">
        <v>0.6</v>
      </c>
      <c r="Z292" s="5">
        <v>0.6</v>
      </c>
      <c r="AA292" s="5">
        <v>0</v>
      </c>
      <c r="AB292" s="5">
        <v>1</v>
      </c>
      <c r="AC292" s="10">
        <f>INT(VLOOKUP($V292,映射表!$B:$C,2,FALSE)*VLOOKUP($U292,怪物属性偏向!$F:$J,3,FALSE)/100*X292*$AB292)</f>
        <v>22346</v>
      </c>
      <c r="AD292" s="10">
        <f>INT(VLOOKUP($V292,映射表!$B:$C,2,FALSE)*VLOOKUP($U292,怪物属性偏向!$F:$J,4,FALSE)/100*Y292*$AB292)</f>
        <v>22346</v>
      </c>
      <c r="AE292" s="10">
        <f>INT(VLOOKUP($V292,映射表!$B:$C,2,FALSE)*VLOOKUP($U292,怪物属性偏向!$F:$J,5,FALSE)/100*Z292*AB292)</f>
        <v>35753</v>
      </c>
      <c r="AF292" s="10">
        <f>INT(VLOOKUP($V292,映射表!$B:$D,3,FALSE)*AA292)</f>
        <v>0</v>
      </c>
      <c r="AG292">
        <v>4</v>
      </c>
    </row>
    <row r="293" spans="1:33" x14ac:dyDescent="0.15">
      <c r="A293">
        <f t="shared" si="182"/>
        <v>1000062</v>
      </c>
      <c r="B293">
        <f t="shared" si="183"/>
        <v>1000288</v>
      </c>
      <c r="C293">
        <f t="shared" si="184"/>
        <v>1000288</v>
      </c>
      <c r="D293" t="str">
        <f t="shared" si="185"/>
        <v>1000062s9</v>
      </c>
      <c r="E293" t="str">
        <f t="shared" si="186"/>
        <v>1000291:48:1</v>
      </c>
      <c r="F293">
        <f t="shared" si="187"/>
        <v>291</v>
      </c>
      <c r="G293">
        <f t="shared" si="188"/>
        <v>1000291</v>
      </c>
      <c r="H293">
        <f t="shared" si="189"/>
        <v>291</v>
      </c>
      <c r="I293" t="str">
        <f>VLOOKUP(U293,怪物属性偏向!F:G,2,FALSE)</f>
        <v>食人花</v>
      </c>
      <c r="J293">
        <f t="shared" si="190"/>
        <v>48</v>
      </c>
      <c r="K293">
        <f t="shared" si="191"/>
        <v>26815</v>
      </c>
      <c r="L293">
        <f t="shared" si="192"/>
        <v>17876</v>
      </c>
      <c r="M293">
        <f t="shared" si="193"/>
        <v>30033</v>
      </c>
      <c r="N293">
        <f t="shared" si="194"/>
        <v>0</v>
      </c>
      <c r="O293">
        <f t="shared" si="195"/>
        <v>1000291</v>
      </c>
      <c r="P293" t="str">
        <f t="shared" si="196"/>
        <v>食人花</v>
      </c>
      <c r="R293">
        <v>291</v>
      </c>
      <c r="S293">
        <v>62</v>
      </c>
      <c r="T293">
        <v>9</v>
      </c>
      <c r="U293" t="s">
        <v>224</v>
      </c>
      <c r="V293">
        <f>VLOOKUP(S293,映射表!T:U,2,FALSE)</f>
        <v>48</v>
      </c>
      <c r="W293" s="30">
        <v>0</v>
      </c>
      <c r="X293" s="5">
        <v>0.6</v>
      </c>
      <c r="Y293" s="5">
        <v>0.6</v>
      </c>
      <c r="Z293" s="5">
        <v>0.6</v>
      </c>
      <c r="AA293" s="5">
        <v>0</v>
      </c>
      <c r="AB293" s="5">
        <v>1</v>
      </c>
      <c r="AC293" s="10">
        <f>INT(VLOOKUP($V293,映射表!$B:$C,2,FALSE)*VLOOKUP($U293,怪物属性偏向!$F:$J,3,FALSE)/100*X293*$AB293)</f>
        <v>26815</v>
      </c>
      <c r="AD293" s="10">
        <f>INT(VLOOKUP($V293,映射表!$B:$C,2,FALSE)*VLOOKUP($U293,怪物属性偏向!$F:$J,4,FALSE)/100*Y293*$AB293)</f>
        <v>17876</v>
      </c>
      <c r="AE293" s="10">
        <f>INT(VLOOKUP($V293,映射表!$B:$C,2,FALSE)*VLOOKUP($U293,怪物属性偏向!$F:$J,5,FALSE)/100*Z293*AB293)</f>
        <v>30033</v>
      </c>
      <c r="AF293" s="10">
        <f>INT(VLOOKUP($V293,映射表!$B:$D,3,FALSE)*AA293)</f>
        <v>0</v>
      </c>
      <c r="AG293">
        <v>5</v>
      </c>
    </row>
    <row r="294" spans="1:33" x14ac:dyDescent="0.15">
      <c r="A294">
        <f t="shared" si="182"/>
        <v>1000063</v>
      </c>
      <c r="B294">
        <f t="shared" si="183"/>
        <v>1000293</v>
      </c>
      <c r="C294" t="str">
        <f t="shared" si="184"/>
        <v/>
      </c>
      <c r="D294" t="str">
        <f t="shared" si="185"/>
        <v>1000063s1</v>
      </c>
      <c r="E294" t="str">
        <f t="shared" si="186"/>
        <v>1000292:48:1</v>
      </c>
      <c r="F294">
        <f t="shared" si="187"/>
        <v>292</v>
      </c>
      <c r="G294">
        <f t="shared" si="188"/>
        <v>1000292</v>
      </c>
      <c r="H294">
        <f t="shared" si="189"/>
        <v>292</v>
      </c>
      <c r="I294" t="str">
        <f>VLOOKUP(U294,怪物属性偏向!F:G,2,FALSE)</f>
        <v>树妖</v>
      </c>
      <c r="J294">
        <f t="shared" si="190"/>
        <v>48</v>
      </c>
      <c r="K294">
        <f t="shared" si="191"/>
        <v>17876</v>
      </c>
      <c r="L294">
        <f t="shared" si="192"/>
        <v>22346</v>
      </c>
      <c r="M294">
        <f t="shared" si="193"/>
        <v>47671</v>
      </c>
      <c r="N294">
        <f t="shared" si="194"/>
        <v>0</v>
      </c>
      <c r="O294">
        <f t="shared" si="195"/>
        <v>1000292</v>
      </c>
      <c r="P294" t="str">
        <f t="shared" si="196"/>
        <v>树妖</v>
      </c>
      <c r="R294">
        <v>292</v>
      </c>
      <c r="S294">
        <v>63</v>
      </c>
      <c r="T294">
        <v>1</v>
      </c>
      <c r="U294" t="s">
        <v>227</v>
      </c>
      <c r="V294">
        <f>VLOOKUP(S294,映射表!T:U,2,FALSE)</f>
        <v>48</v>
      </c>
      <c r="W294" s="30">
        <v>0</v>
      </c>
      <c r="X294" s="5">
        <v>0.6</v>
      </c>
      <c r="Y294" s="5">
        <v>0.6</v>
      </c>
      <c r="Z294" s="5">
        <v>0.6</v>
      </c>
      <c r="AA294" s="5">
        <v>0</v>
      </c>
      <c r="AB294" s="5">
        <v>1</v>
      </c>
      <c r="AC294" s="10">
        <f>INT(VLOOKUP($V294,映射表!$B:$C,2,FALSE)*VLOOKUP($U294,怪物属性偏向!$F:$J,3,FALSE)/100*X294*$AB294)</f>
        <v>17876</v>
      </c>
      <c r="AD294" s="10">
        <f>INT(VLOOKUP($V294,映射表!$B:$C,2,FALSE)*VLOOKUP($U294,怪物属性偏向!$F:$J,4,FALSE)/100*Y294*$AB294)</f>
        <v>22346</v>
      </c>
      <c r="AE294" s="10">
        <f>INT(VLOOKUP($V294,映射表!$B:$C,2,FALSE)*VLOOKUP($U294,怪物属性偏向!$F:$J,5,FALSE)/100*Z294*AB294)</f>
        <v>47671</v>
      </c>
      <c r="AF294" s="10">
        <f>INT(VLOOKUP($V294,映射表!$B:$D,3,FALSE)*AA294)</f>
        <v>0</v>
      </c>
      <c r="AG294">
        <v>1</v>
      </c>
    </row>
    <row r="295" spans="1:33" x14ac:dyDescent="0.15">
      <c r="A295">
        <f t="shared" si="182"/>
        <v>1000063</v>
      </c>
      <c r="B295">
        <f t="shared" si="183"/>
        <v>1000293</v>
      </c>
      <c r="C295">
        <f t="shared" si="184"/>
        <v>1000293</v>
      </c>
      <c r="D295" t="str">
        <f t="shared" si="185"/>
        <v>1000063s2</v>
      </c>
      <c r="E295" t="str">
        <f t="shared" si="186"/>
        <v>1000293:48:1</v>
      </c>
      <c r="F295">
        <f t="shared" si="187"/>
        <v>293</v>
      </c>
      <c r="G295">
        <f t="shared" si="188"/>
        <v>1000293</v>
      </c>
      <c r="H295">
        <f t="shared" si="189"/>
        <v>293</v>
      </c>
      <c r="I295" t="str">
        <f>VLOOKUP(U295,怪物属性偏向!F:G,2,FALSE)</f>
        <v>藤蔓怪</v>
      </c>
      <c r="J295">
        <f t="shared" si="190"/>
        <v>48</v>
      </c>
      <c r="K295">
        <f t="shared" si="191"/>
        <v>17876</v>
      </c>
      <c r="L295">
        <f t="shared" si="192"/>
        <v>26815</v>
      </c>
      <c r="M295">
        <f t="shared" si="193"/>
        <v>45287</v>
      </c>
      <c r="N295">
        <f t="shared" si="194"/>
        <v>0</v>
      </c>
      <c r="O295">
        <f t="shared" si="195"/>
        <v>1000293</v>
      </c>
      <c r="P295" t="str">
        <f t="shared" si="196"/>
        <v>藤蔓怪</v>
      </c>
      <c r="R295">
        <v>293</v>
      </c>
      <c r="S295">
        <v>63</v>
      </c>
      <c r="T295">
        <v>2</v>
      </c>
      <c r="U295" t="s">
        <v>320</v>
      </c>
      <c r="V295">
        <f>VLOOKUP(S295,映射表!T:U,2,FALSE)</f>
        <v>48</v>
      </c>
      <c r="W295" s="30">
        <v>1</v>
      </c>
      <c r="X295" s="5">
        <v>0.6</v>
      </c>
      <c r="Y295" s="5">
        <v>0.6</v>
      </c>
      <c r="Z295" s="5">
        <v>0.6</v>
      </c>
      <c r="AA295" s="5">
        <v>0</v>
      </c>
      <c r="AB295" s="5">
        <v>1</v>
      </c>
      <c r="AC295" s="10">
        <f>INT(VLOOKUP($V295,映射表!$B:$C,2,FALSE)*VLOOKUP($U295,怪物属性偏向!$F:$J,3,FALSE)/100*X295*$AB295)</f>
        <v>17876</v>
      </c>
      <c r="AD295" s="10">
        <f>INT(VLOOKUP($V295,映射表!$B:$C,2,FALSE)*VLOOKUP($U295,怪物属性偏向!$F:$J,4,FALSE)/100*Y295*$AB295)</f>
        <v>26815</v>
      </c>
      <c r="AE295" s="10">
        <f>INT(VLOOKUP($V295,映射表!$B:$C,2,FALSE)*VLOOKUP($U295,怪物属性偏向!$F:$J,5,FALSE)/100*Z295*AB295)</f>
        <v>45287</v>
      </c>
      <c r="AF295" s="10">
        <f>INT(VLOOKUP($V295,映射表!$B:$D,3,FALSE)*AA295)</f>
        <v>0</v>
      </c>
      <c r="AG295">
        <v>2</v>
      </c>
    </row>
    <row r="296" spans="1:33" x14ac:dyDescent="0.15">
      <c r="A296">
        <f t="shared" si="182"/>
        <v>1000063</v>
      </c>
      <c r="B296">
        <f t="shared" si="183"/>
        <v>1000293</v>
      </c>
      <c r="C296">
        <f t="shared" si="184"/>
        <v>1000293</v>
      </c>
      <c r="D296" t="str">
        <f t="shared" si="185"/>
        <v>1000063s3</v>
      </c>
      <c r="E296" t="str">
        <f t="shared" si="186"/>
        <v>1000294:48:1</v>
      </c>
      <c r="F296">
        <f t="shared" si="187"/>
        <v>294</v>
      </c>
      <c r="G296">
        <f t="shared" si="188"/>
        <v>1000294</v>
      </c>
      <c r="H296">
        <f t="shared" si="189"/>
        <v>294</v>
      </c>
      <c r="I296" t="str">
        <f>VLOOKUP(U296,怪物属性偏向!F:G,2,FALSE)</f>
        <v>小蘑菇</v>
      </c>
      <c r="J296">
        <f t="shared" si="190"/>
        <v>48</v>
      </c>
      <c r="K296">
        <f t="shared" si="191"/>
        <v>22346</v>
      </c>
      <c r="L296">
        <f t="shared" si="192"/>
        <v>22346</v>
      </c>
      <c r="M296">
        <f t="shared" si="193"/>
        <v>35753</v>
      </c>
      <c r="N296">
        <f t="shared" si="194"/>
        <v>0</v>
      </c>
      <c r="O296">
        <f t="shared" si="195"/>
        <v>1000294</v>
      </c>
      <c r="P296" t="str">
        <f t="shared" si="196"/>
        <v>小蘑菇</v>
      </c>
      <c r="R296">
        <v>294</v>
      </c>
      <c r="S296">
        <v>63</v>
      </c>
      <c r="T296">
        <v>3</v>
      </c>
      <c r="U296" t="s">
        <v>222</v>
      </c>
      <c r="V296">
        <f>VLOOKUP(S296,映射表!T:U,2,FALSE)</f>
        <v>48</v>
      </c>
      <c r="W296" s="30">
        <v>0</v>
      </c>
      <c r="X296" s="5">
        <v>0.6</v>
      </c>
      <c r="Y296" s="5">
        <v>0.6</v>
      </c>
      <c r="Z296" s="5">
        <v>0.6</v>
      </c>
      <c r="AA296" s="5">
        <v>0</v>
      </c>
      <c r="AB296" s="5">
        <v>1</v>
      </c>
      <c r="AC296" s="10">
        <f>INT(VLOOKUP($V296,映射表!$B:$C,2,FALSE)*VLOOKUP($U296,怪物属性偏向!$F:$J,3,FALSE)/100*X296*$AB296)</f>
        <v>22346</v>
      </c>
      <c r="AD296" s="10">
        <f>INT(VLOOKUP($V296,映射表!$B:$C,2,FALSE)*VLOOKUP($U296,怪物属性偏向!$F:$J,4,FALSE)/100*Y296*$AB296)</f>
        <v>22346</v>
      </c>
      <c r="AE296" s="10">
        <f>INT(VLOOKUP($V296,映射表!$B:$C,2,FALSE)*VLOOKUP($U296,怪物属性偏向!$F:$J,5,FALSE)/100*Z296*AB296)</f>
        <v>35753</v>
      </c>
      <c r="AF296" s="10">
        <f>INT(VLOOKUP($V296,映射表!$B:$D,3,FALSE)*AA296)</f>
        <v>0</v>
      </c>
      <c r="AG296">
        <v>3</v>
      </c>
    </row>
    <row r="297" spans="1:33" x14ac:dyDescent="0.15">
      <c r="A297">
        <f t="shared" si="182"/>
        <v>1000063</v>
      </c>
      <c r="B297">
        <f t="shared" si="183"/>
        <v>1000293</v>
      </c>
      <c r="C297">
        <f t="shared" si="184"/>
        <v>1000293</v>
      </c>
      <c r="D297" t="str">
        <f t="shared" si="185"/>
        <v>1000063s5</v>
      </c>
      <c r="E297" t="str">
        <f t="shared" si="186"/>
        <v>1000295:48:1</v>
      </c>
      <c r="F297">
        <f t="shared" si="187"/>
        <v>295</v>
      </c>
      <c r="G297">
        <f t="shared" si="188"/>
        <v>1000295</v>
      </c>
      <c r="H297">
        <f t="shared" si="189"/>
        <v>295</v>
      </c>
      <c r="I297" t="str">
        <f>VLOOKUP(U297,怪物属性偏向!F:G,2,FALSE)</f>
        <v>小花精</v>
      </c>
      <c r="J297">
        <f t="shared" si="190"/>
        <v>48</v>
      </c>
      <c r="K297">
        <f t="shared" si="191"/>
        <v>22346</v>
      </c>
      <c r="L297">
        <f t="shared" si="192"/>
        <v>22346</v>
      </c>
      <c r="M297">
        <f t="shared" si="193"/>
        <v>35753</v>
      </c>
      <c r="N297">
        <f t="shared" si="194"/>
        <v>0</v>
      </c>
      <c r="O297">
        <f t="shared" si="195"/>
        <v>1000295</v>
      </c>
      <c r="P297" t="str">
        <f t="shared" si="196"/>
        <v>小花精</v>
      </c>
      <c r="R297">
        <v>295</v>
      </c>
      <c r="S297">
        <v>63</v>
      </c>
      <c r="T297">
        <v>5</v>
      </c>
      <c r="U297" t="s">
        <v>226</v>
      </c>
      <c r="V297">
        <f>VLOOKUP(S297,映射表!T:U,2,FALSE)</f>
        <v>48</v>
      </c>
      <c r="W297" s="30">
        <v>0</v>
      </c>
      <c r="X297" s="5">
        <v>0.6</v>
      </c>
      <c r="Y297" s="5">
        <v>0.6</v>
      </c>
      <c r="Z297" s="5">
        <v>0.6</v>
      </c>
      <c r="AA297" s="5">
        <v>0</v>
      </c>
      <c r="AB297" s="5">
        <v>1</v>
      </c>
      <c r="AC297" s="10">
        <f>INT(VLOOKUP($V297,映射表!$B:$C,2,FALSE)*VLOOKUP($U297,怪物属性偏向!$F:$J,3,FALSE)/100*X297*$AB297)</f>
        <v>22346</v>
      </c>
      <c r="AD297" s="10">
        <f>INT(VLOOKUP($V297,映射表!$B:$C,2,FALSE)*VLOOKUP($U297,怪物属性偏向!$F:$J,4,FALSE)/100*Y297*$AB297)</f>
        <v>22346</v>
      </c>
      <c r="AE297" s="10">
        <f>INT(VLOOKUP($V297,映射表!$B:$C,2,FALSE)*VLOOKUP($U297,怪物属性偏向!$F:$J,5,FALSE)/100*Z297*AB297)</f>
        <v>35753</v>
      </c>
      <c r="AF297" s="10">
        <f>INT(VLOOKUP($V297,映射表!$B:$D,3,FALSE)*AA297)</f>
        <v>0</v>
      </c>
      <c r="AG297">
        <v>4</v>
      </c>
    </row>
    <row r="298" spans="1:33" x14ac:dyDescent="0.15">
      <c r="A298">
        <f t="shared" si="182"/>
        <v>1000063</v>
      </c>
      <c r="B298">
        <f t="shared" si="183"/>
        <v>1000293</v>
      </c>
      <c r="C298">
        <f t="shared" si="184"/>
        <v>1000293</v>
      </c>
      <c r="D298" t="str">
        <f t="shared" si="185"/>
        <v>1000063s8</v>
      </c>
      <c r="E298" t="str">
        <f t="shared" si="186"/>
        <v>1000296:48:1</v>
      </c>
      <c r="F298">
        <f t="shared" si="187"/>
        <v>296</v>
      </c>
      <c r="G298">
        <f t="shared" si="188"/>
        <v>1000296</v>
      </c>
      <c r="H298">
        <f t="shared" si="189"/>
        <v>296</v>
      </c>
      <c r="I298" t="str">
        <f>VLOOKUP(U298,怪物属性偏向!F:G,2,FALSE)</f>
        <v>食人花</v>
      </c>
      <c r="J298">
        <f t="shared" si="190"/>
        <v>48</v>
      </c>
      <c r="K298">
        <f t="shared" si="191"/>
        <v>26815</v>
      </c>
      <c r="L298">
        <f t="shared" si="192"/>
        <v>17876</v>
      </c>
      <c r="M298">
        <f t="shared" si="193"/>
        <v>30033</v>
      </c>
      <c r="N298">
        <f t="shared" si="194"/>
        <v>0</v>
      </c>
      <c r="O298">
        <f t="shared" si="195"/>
        <v>1000296</v>
      </c>
      <c r="P298" t="str">
        <f t="shared" si="196"/>
        <v>食人花</v>
      </c>
      <c r="R298">
        <v>296</v>
      </c>
      <c r="S298">
        <v>63</v>
      </c>
      <c r="T298">
        <v>8</v>
      </c>
      <c r="U298" t="s">
        <v>224</v>
      </c>
      <c r="V298">
        <f>VLOOKUP(S298,映射表!T:U,2,FALSE)</f>
        <v>48</v>
      </c>
      <c r="W298" s="30">
        <v>0</v>
      </c>
      <c r="X298" s="5">
        <v>0.6</v>
      </c>
      <c r="Y298" s="5">
        <v>0.6</v>
      </c>
      <c r="Z298" s="5">
        <v>0.6</v>
      </c>
      <c r="AA298" s="5">
        <v>0</v>
      </c>
      <c r="AB298" s="5">
        <v>1</v>
      </c>
      <c r="AC298" s="10">
        <f>INT(VLOOKUP($V298,映射表!$B:$C,2,FALSE)*VLOOKUP($U298,怪物属性偏向!$F:$J,3,FALSE)/100*X298*$AB298)</f>
        <v>26815</v>
      </c>
      <c r="AD298" s="10">
        <f>INT(VLOOKUP($V298,映射表!$B:$C,2,FALSE)*VLOOKUP($U298,怪物属性偏向!$F:$J,4,FALSE)/100*Y298*$AB298)</f>
        <v>17876</v>
      </c>
      <c r="AE298" s="10">
        <f>INT(VLOOKUP($V298,映射表!$B:$C,2,FALSE)*VLOOKUP($U298,怪物属性偏向!$F:$J,5,FALSE)/100*Z298*AB298)</f>
        <v>30033</v>
      </c>
      <c r="AF298" s="10">
        <f>INT(VLOOKUP($V298,映射表!$B:$D,3,FALSE)*AA298)</f>
        <v>0</v>
      </c>
      <c r="AG298">
        <v>5</v>
      </c>
    </row>
    <row r="299" spans="1:33" x14ac:dyDescent="0.15">
      <c r="A299">
        <f t="shared" si="182"/>
        <v>1000064</v>
      </c>
      <c r="B299">
        <f t="shared" si="183"/>
        <v>1000301</v>
      </c>
      <c r="C299" t="str">
        <f t="shared" si="184"/>
        <v/>
      </c>
      <c r="D299" t="str">
        <f t="shared" si="185"/>
        <v>1000064s2</v>
      </c>
      <c r="E299" t="str">
        <f t="shared" si="186"/>
        <v>1000297:48:1</v>
      </c>
      <c r="F299">
        <f t="shared" si="187"/>
        <v>297</v>
      </c>
      <c r="G299">
        <f t="shared" si="188"/>
        <v>1000297</v>
      </c>
      <c r="H299">
        <f t="shared" si="189"/>
        <v>297</v>
      </c>
      <c r="I299" t="str">
        <f>VLOOKUP(U299,怪物属性偏向!F:G,2,FALSE)</f>
        <v>树妖</v>
      </c>
      <c r="J299">
        <f t="shared" si="190"/>
        <v>48</v>
      </c>
      <c r="K299">
        <f t="shared" si="191"/>
        <v>17876</v>
      </c>
      <c r="L299">
        <f t="shared" si="192"/>
        <v>22346</v>
      </c>
      <c r="M299">
        <f t="shared" si="193"/>
        <v>47671</v>
      </c>
      <c r="N299">
        <f t="shared" si="194"/>
        <v>0</v>
      </c>
      <c r="O299">
        <f t="shared" si="195"/>
        <v>1000297</v>
      </c>
      <c r="P299" t="str">
        <f t="shared" si="196"/>
        <v>树妖</v>
      </c>
      <c r="R299">
        <v>297</v>
      </c>
      <c r="S299">
        <v>64</v>
      </c>
      <c r="T299">
        <v>2</v>
      </c>
      <c r="U299" t="s">
        <v>227</v>
      </c>
      <c r="V299">
        <f>VLOOKUP(S299,映射表!T:U,2,FALSE)</f>
        <v>48</v>
      </c>
      <c r="W299" s="30">
        <v>0</v>
      </c>
      <c r="X299" s="5">
        <v>0.6</v>
      </c>
      <c r="Y299" s="5">
        <v>0.6</v>
      </c>
      <c r="Z299" s="5">
        <v>0.6</v>
      </c>
      <c r="AA299" s="5">
        <v>0</v>
      </c>
      <c r="AB299" s="5">
        <v>1</v>
      </c>
      <c r="AC299" s="10">
        <f>INT(VLOOKUP($V299,映射表!$B:$C,2,FALSE)*VLOOKUP($U299,怪物属性偏向!$F:$J,3,FALSE)/100*X299*$AB299)</f>
        <v>17876</v>
      </c>
      <c r="AD299" s="10">
        <f>INT(VLOOKUP($V299,映射表!$B:$C,2,FALSE)*VLOOKUP($U299,怪物属性偏向!$F:$J,4,FALSE)/100*Y299*$AB299)</f>
        <v>22346</v>
      </c>
      <c r="AE299" s="10">
        <f>INT(VLOOKUP($V299,映射表!$B:$C,2,FALSE)*VLOOKUP($U299,怪物属性偏向!$F:$J,5,FALSE)/100*Z299*AB299)</f>
        <v>47671</v>
      </c>
      <c r="AF299" s="10">
        <f>INT(VLOOKUP($V299,映射表!$B:$D,3,FALSE)*AA299)</f>
        <v>0</v>
      </c>
      <c r="AG299">
        <v>1</v>
      </c>
    </row>
    <row r="300" spans="1:33" x14ac:dyDescent="0.15">
      <c r="A300">
        <f t="shared" si="182"/>
        <v>1000064</v>
      </c>
      <c r="B300">
        <f t="shared" si="183"/>
        <v>1000301</v>
      </c>
      <c r="C300" t="str">
        <f t="shared" si="184"/>
        <v/>
      </c>
      <c r="D300" t="str">
        <f t="shared" si="185"/>
        <v>1000064s5</v>
      </c>
      <c r="E300" t="str">
        <f t="shared" si="186"/>
        <v>1000298:48:1</v>
      </c>
      <c r="F300">
        <f t="shared" si="187"/>
        <v>298</v>
      </c>
      <c r="G300">
        <f t="shared" si="188"/>
        <v>1000298</v>
      </c>
      <c r="H300">
        <f t="shared" si="189"/>
        <v>298</v>
      </c>
      <c r="I300" t="str">
        <f>VLOOKUP(U300,怪物属性偏向!F:G,2,FALSE)</f>
        <v>甲虫精</v>
      </c>
      <c r="J300">
        <f t="shared" si="190"/>
        <v>48</v>
      </c>
      <c r="K300">
        <f t="shared" si="191"/>
        <v>18994</v>
      </c>
      <c r="L300">
        <f t="shared" si="192"/>
        <v>22346</v>
      </c>
      <c r="M300">
        <f t="shared" si="193"/>
        <v>44004</v>
      </c>
      <c r="N300">
        <f t="shared" si="194"/>
        <v>0</v>
      </c>
      <c r="O300">
        <f t="shared" si="195"/>
        <v>1000298</v>
      </c>
      <c r="P300" t="str">
        <f t="shared" si="196"/>
        <v>甲虫精</v>
      </c>
      <c r="R300">
        <v>298</v>
      </c>
      <c r="S300">
        <v>64</v>
      </c>
      <c r="T300">
        <v>5</v>
      </c>
      <c r="U300" t="s">
        <v>307</v>
      </c>
      <c r="V300">
        <f>VLOOKUP(S300,映射表!T:U,2,FALSE)</f>
        <v>48</v>
      </c>
      <c r="W300" s="30">
        <v>0</v>
      </c>
      <c r="X300" s="5">
        <v>0.6</v>
      </c>
      <c r="Y300" s="5">
        <v>0.6</v>
      </c>
      <c r="Z300" s="5">
        <v>0.6</v>
      </c>
      <c r="AA300" s="5">
        <v>0</v>
      </c>
      <c r="AB300" s="5">
        <v>1</v>
      </c>
      <c r="AC300" s="10">
        <f>INT(VLOOKUP($V300,映射表!$B:$C,2,FALSE)*VLOOKUP($U300,怪物属性偏向!$F:$J,3,FALSE)/100*X300*$AB300)</f>
        <v>18994</v>
      </c>
      <c r="AD300" s="10">
        <f>INT(VLOOKUP($V300,映射表!$B:$C,2,FALSE)*VLOOKUP($U300,怪物属性偏向!$F:$J,4,FALSE)/100*Y300*$AB300)</f>
        <v>22346</v>
      </c>
      <c r="AE300" s="10">
        <f>INT(VLOOKUP($V300,映射表!$B:$C,2,FALSE)*VLOOKUP($U300,怪物属性偏向!$F:$J,5,FALSE)/100*Z300*AB300)</f>
        <v>44004</v>
      </c>
      <c r="AF300" s="10">
        <f>INT(VLOOKUP($V300,映射表!$B:$D,3,FALSE)*AA300)</f>
        <v>0</v>
      </c>
      <c r="AG300">
        <v>2</v>
      </c>
    </row>
    <row r="301" spans="1:33" x14ac:dyDescent="0.15">
      <c r="A301">
        <f t="shared" si="182"/>
        <v>1000064</v>
      </c>
      <c r="B301">
        <f t="shared" si="183"/>
        <v>1000301</v>
      </c>
      <c r="C301" t="str">
        <f t="shared" si="184"/>
        <v/>
      </c>
      <c r="D301" t="str">
        <f t="shared" si="185"/>
        <v>1000064s7</v>
      </c>
      <c r="E301" t="str">
        <f t="shared" si="186"/>
        <v>1000299:48:1</v>
      </c>
      <c r="F301">
        <f t="shared" si="187"/>
        <v>299</v>
      </c>
      <c r="G301">
        <f t="shared" si="188"/>
        <v>1000299</v>
      </c>
      <c r="H301">
        <f t="shared" si="189"/>
        <v>299</v>
      </c>
      <c r="I301" t="str">
        <f>VLOOKUP(U301,怪物属性偏向!F:G,2,FALSE)</f>
        <v>食人花</v>
      </c>
      <c r="J301">
        <f t="shared" si="190"/>
        <v>48</v>
      </c>
      <c r="K301">
        <f t="shared" si="191"/>
        <v>26815</v>
      </c>
      <c r="L301">
        <f t="shared" si="192"/>
        <v>17876</v>
      </c>
      <c r="M301">
        <f t="shared" si="193"/>
        <v>30033</v>
      </c>
      <c r="N301">
        <f t="shared" si="194"/>
        <v>0</v>
      </c>
      <c r="O301">
        <f t="shared" si="195"/>
        <v>1000299</v>
      </c>
      <c r="P301" t="str">
        <f t="shared" si="196"/>
        <v>食人花</v>
      </c>
      <c r="R301">
        <v>299</v>
      </c>
      <c r="S301">
        <v>64</v>
      </c>
      <c r="T301">
        <v>7</v>
      </c>
      <c r="U301" t="s">
        <v>224</v>
      </c>
      <c r="V301">
        <f>VLOOKUP(S301,映射表!T:U,2,FALSE)</f>
        <v>48</v>
      </c>
      <c r="W301" s="30">
        <v>0</v>
      </c>
      <c r="X301" s="5">
        <v>0.6</v>
      </c>
      <c r="Y301" s="5">
        <v>0.6</v>
      </c>
      <c r="Z301" s="5">
        <v>0.6</v>
      </c>
      <c r="AA301" s="5">
        <v>0</v>
      </c>
      <c r="AB301" s="5">
        <v>1</v>
      </c>
      <c r="AC301" s="10">
        <f>INT(VLOOKUP($V301,映射表!$B:$C,2,FALSE)*VLOOKUP($U301,怪物属性偏向!$F:$J,3,FALSE)/100*X301*$AB301)</f>
        <v>26815</v>
      </c>
      <c r="AD301" s="10">
        <f>INT(VLOOKUP($V301,映射表!$B:$C,2,FALSE)*VLOOKUP($U301,怪物属性偏向!$F:$J,4,FALSE)/100*Y301*$AB301)</f>
        <v>17876</v>
      </c>
      <c r="AE301" s="10">
        <f>INT(VLOOKUP($V301,映射表!$B:$C,2,FALSE)*VLOOKUP($U301,怪物属性偏向!$F:$J,5,FALSE)/100*Z301*AB301)</f>
        <v>30033</v>
      </c>
      <c r="AF301" s="10">
        <f>INT(VLOOKUP($V301,映射表!$B:$D,3,FALSE)*AA301)</f>
        <v>0</v>
      </c>
      <c r="AG301">
        <v>3</v>
      </c>
    </row>
    <row r="302" spans="1:33" x14ac:dyDescent="0.15">
      <c r="A302">
        <f t="shared" si="182"/>
        <v>1000064</v>
      </c>
      <c r="B302">
        <f t="shared" si="183"/>
        <v>1000301</v>
      </c>
      <c r="C302" t="str">
        <f t="shared" si="184"/>
        <v/>
      </c>
      <c r="D302" t="str">
        <f t="shared" si="185"/>
        <v>1000064s8</v>
      </c>
      <c r="E302" t="str">
        <f t="shared" si="186"/>
        <v>1000300:48:1</v>
      </c>
      <c r="F302">
        <f t="shared" si="187"/>
        <v>300</v>
      </c>
      <c r="G302">
        <f t="shared" si="188"/>
        <v>1000300</v>
      </c>
      <c r="H302">
        <f t="shared" si="189"/>
        <v>300</v>
      </c>
      <c r="I302" t="str">
        <f>VLOOKUP(U302,怪物属性偏向!F:G,2,FALSE)</f>
        <v>食人花</v>
      </c>
      <c r="J302">
        <f t="shared" si="190"/>
        <v>48</v>
      </c>
      <c r="K302">
        <f t="shared" si="191"/>
        <v>26815</v>
      </c>
      <c r="L302">
        <f t="shared" si="192"/>
        <v>17876</v>
      </c>
      <c r="M302">
        <f t="shared" si="193"/>
        <v>30033</v>
      </c>
      <c r="N302">
        <f t="shared" si="194"/>
        <v>0</v>
      </c>
      <c r="O302">
        <f t="shared" si="195"/>
        <v>1000300</v>
      </c>
      <c r="P302" t="str">
        <f t="shared" si="196"/>
        <v>食人花</v>
      </c>
      <c r="R302">
        <v>300</v>
      </c>
      <c r="S302">
        <v>64</v>
      </c>
      <c r="T302">
        <v>8</v>
      </c>
      <c r="U302" t="s">
        <v>224</v>
      </c>
      <c r="V302">
        <f>VLOOKUP(S302,映射表!T:U,2,FALSE)</f>
        <v>48</v>
      </c>
      <c r="W302" s="30">
        <v>0</v>
      </c>
      <c r="X302" s="5">
        <v>0.6</v>
      </c>
      <c r="Y302" s="5">
        <v>0.6</v>
      </c>
      <c r="Z302" s="5">
        <v>0.6</v>
      </c>
      <c r="AA302" s="5">
        <v>0</v>
      </c>
      <c r="AB302" s="5">
        <v>1</v>
      </c>
      <c r="AC302" s="10">
        <f>INT(VLOOKUP($V302,映射表!$B:$C,2,FALSE)*VLOOKUP($U302,怪物属性偏向!$F:$J,3,FALSE)/100*X302*$AB302)</f>
        <v>26815</v>
      </c>
      <c r="AD302" s="10">
        <f>INT(VLOOKUP($V302,映射表!$B:$C,2,FALSE)*VLOOKUP($U302,怪物属性偏向!$F:$J,4,FALSE)/100*Y302*$AB302)</f>
        <v>17876</v>
      </c>
      <c r="AE302" s="10">
        <f>INT(VLOOKUP($V302,映射表!$B:$C,2,FALSE)*VLOOKUP($U302,怪物属性偏向!$F:$J,5,FALSE)/100*Z302*AB302)</f>
        <v>30033</v>
      </c>
      <c r="AF302" s="10">
        <f>INT(VLOOKUP($V302,映射表!$B:$D,3,FALSE)*AA302)</f>
        <v>0</v>
      </c>
      <c r="AG302">
        <v>4</v>
      </c>
    </row>
    <row r="303" spans="1:33" x14ac:dyDescent="0.15">
      <c r="A303">
        <f t="shared" si="182"/>
        <v>1000064</v>
      </c>
      <c r="B303">
        <f t="shared" si="183"/>
        <v>1000301</v>
      </c>
      <c r="C303">
        <f t="shared" si="184"/>
        <v>1000301</v>
      </c>
      <c r="D303" t="str">
        <f t="shared" si="185"/>
        <v>1000064s9</v>
      </c>
      <c r="E303" t="str">
        <f t="shared" si="186"/>
        <v>1000301:48:1</v>
      </c>
      <c r="F303">
        <f t="shared" si="187"/>
        <v>301</v>
      </c>
      <c r="G303">
        <f t="shared" si="188"/>
        <v>1000301</v>
      </c>
      <c r="H303">
        <f t="shared" si="189"/>
        <v>301</v>
      </c>
      <c r="I303" t="str">
        <f>VLOOKUP(U303,怪物属性偏向!F:G,2,FALSE)</f>
        <v>小花精</v>
      </c>
      <c r="J303">
        <f t="shared" si="190"/>
        <v>48</v>
      </c>
      <c r="K303">
        <f t="shared" si="191"/>
        <v>22346</v>
      </c>
      <c r="L303">
        <f t="shared" si="192"/>
        <v>22346</v>
      </c>
      <c r="M303">
        <f t="shared" si="193"/>
        <v>35753</v>
      </c>
      <c r="N303">
        <f t="shared" si="194"/>
        <v>0</v>
      </c>
      <c r="O303">
        <f t="shared" si="195"/>
        <v>1000301</v>
      </c>
      <c r="P303" t="str">
        <f t="shared" si="196"/>
        <v>小花精</v>
      </c>
      <c r="R303">
        <v>301</v>
      </c>
      <c r="S303">
        <v>64</v>
      </c>
      <c r="T303">
        <v>9</v>
      </c>
      <c r="U303" t="s">
        <v>226</v>
      </c>
      <c r="V303">
        <f>VLOOKUP(S303,映射表!T:U,2,FALSE)</f>
        <v>48</v>
      </c>
      <c r="W303" s="30">
        <v>1</v>
      </c>
      <c r="X303" s="5">
        <v>0.6</v>
      </c>
      <c r="Y303" s="5">
        <v>0.6</v>
      </c>
      <c r="Z303" s="5">
        <v>0.6</v>
      </c>
      <c r="AA303" s="5">
        <v>0</v>
      </c>
      <c r="AB303" s="5">
        <v>1</v>
      </c>
      <c r="AC303" s="10">
        <f>INT(VLOOKUP($V303,映射表!$B:$C,2,FALSE)*VLOOKUP($U303,怪物属性偏向!$F:$J,3,FALSE)/100*X303*$AB303)</f>
        <v>22346</v>
      </c>
      <c r="AD303" s="10">
        <f>INT(VLOOKUP($V303,映射表!$B:$C,2,FALSE)*VLOOKUP($U303,怪物属性偏向!$F:$J,4,FALSE)/100*Y303*$AB303)</f>
        <v>22346</v>
      </c>
      <c r="AE303" s="10">
        <f>INT(VLOOKUP($V303,映射表!$B:$C,2,FALSE)*VLOOKUP($U303,怪物属性偏向!$F:$J,5,FALSE)/100*Z303*AB303)</f>
        <v>35753</v>
      </c>
      <c r="AF303" s="10">
        <f>INT(VLOOKUP($V303,映射表!$B:$D,3,FALSE)*AA303)</f>
        <v>0</v>
      </c>
      <c r="AG303">
        <v>5</v>
      </c>
    </row>
    <row r="304" spans="1:33" x14ac:dyDescent="0.15">
      <c r="A304">
        <f t="shared" si="182"/>
        <v>1000065</v>
      </c>
      <c r="B304">
        <f t="shared" si="183"/>
        <v>1000303</v>
      </c>
      <c r="C304" t="str">
        <f t="shared" si="184"/>
        <v/>
      </c>
      <c r="D304" t="str">
        <f t="shared" si="185"/>
        <v>1000065s2</v>
      </c>
      <c r="E304" t="str">
        <f t="shared" si="186"/>
        <v>1000302:48:1</v>
      </c>
      <c r="F304">
        <f t="shared" si="187"/>
        <v>302</v>
      </c>
      <c r="G304">
        <f t="shared" si="188"/>
        <v>1000302</v>
      </c>
      <c r="H304">
        <f t="shared" si="189"/>
        <v>302</v>
      </c>
      <c r="I304" t="str">
        <f>VLOOKUP(U304,怪物属性偏向!F:G,2,FALSE)</f>
        <v>甲虫精</v>
      </c>
      <c r="J304">
        <f t="shared" si="190"/>
        <v>48</v>
      </c>
      <c r="K304">
        <f t="shared" si="191"/>
        <v>18994</v>
      </c>
      <c r="L304">
        <f t="shared" si="192"/>
        <v>22346</v>
      </c>
      <c r="M304">
        <f t="shared" si="193"/>
        <v>44004</v>
      </c>
      <c r="N304">
        <f t="shared" si="194"/>
        <v>0</v>
      </c>
      <c r="O304">
        <f t="shared" si="195"/>
        <v>1000302</v>
      </c>
      <c r="P304" t="str">
        <f t="shared" si="196"/>
        <v>甲虫精</v>
      </c>
      <c r="R304">
        <v>302</v>
      </c>
      <c r="S304">
        <v>65</v>
      </c>
      <c r="T304">
        <v>2</v>
      </c>
      <c r="U304" t="s">
        <v>307</v>
      </c>
      <c r="V304">
        <f>VLOOKUP(S304,映射表!T:U,2,FALSE)</f>
        <v>48</v>
      </c>
      <c r="W304" s="30">
        <v>0</v>
      </c>
      <c r="X304" s="5">
        <v>0.6</v>
      </c>
      <c r="Y304" s="5">
        <v>0.6</v>
      </c>
      <c r="Z304" s="5">
        <v>0.6</v>
      </c>
      <c r="AA304" s="5">
        <v>0</v>
      </c>
      <c r="AB304" s="5">
        <v>1</v>
      </c>
      <c r="AC304" s="10">
        <f>INT(VLOOKUP($V304,映射表!$B:$C,2,FALSE)*VLOOKUP($U304,怪物属性偏向!$F:$J,3,FALSE)/100*X304*$AB304)</f>
        <v>18994</v>
      </c>
      <c r="AD304" s="10">
        <f>INT(VLOOKUP($V304,映射表!$B:$C,2,FALSE)*VLOOKUP($U304,怪物属性偏向!$F:$J,4,FALSE)/100*Y304*$AB304)</f>
        <v>22346</v>
      </c>
      <c r="AE304" s="10">
        <f>INT(VLOOKUP($V304,映射表!$B:$C,2,FALSE)*VLOOKUP($U304,怪物属性偏向!$F:$J,5,FALSE)/100*Z304*AB304)</f>
        <v>44004</v>
      </c>
      <c r="AF304" s="10">
        <f>INT(VLOOKUP($V304,映射表!$B:$D,3,FALSE)*AA304)</f>
        <v>0</v>
      </c>
      <c r="AG304">
        <v>1</v>
      </c>
    </row>
    <row r="305" spans="1:33" x14ac:dyDescent="0.15">
      <c r="A305">
        <f t="shared" si="182"/>
        <v>1000065</v>
      </c>
      <c r="B305">
        <f t="shared" si="183"/>
        <v>1000303</v>
      </c>
      <c r="C305">
        <f t="shared" si="184"/>
        <v>1000303</v>
      </c>
      <c r="D305" t="str">
        <f t="shared" si="185"/>
        <v>1000065s4</v>
      </c>
      <c r="E305" t="str">
        <f t="shared" si="186"/>
        <v>1000303:48:1</v>
      </c>
      <c r="F305">
        <f t="shared" si="187"/>
        <v>303</v>
      </c>
      <c r="G305">
        <f t="shared" si="188"/>
        <v>1000303</v>
      </c>
      <c r="H305">
        <f t="shared" si="189"/>
        <v>303</v>
      </c>
      <c r="I305" t="str">
        <f>VLOOKUP(U305,怪物属性偏向!F:G,2,FALSE)</f>
        <v>树妖</v>
      </c>
      <c r="J305">
        <f t="shared" si="190"/>
        <v>48</v>
      </c>
      <c r="K305">
        <f t="shared" si="191"/>
        <v>17876</v>
      </c>
      <c r="L305">
        <f t="shared" si="192"/>
        <v>22346</v>
      </c>
      <c r="M305">
        <f t="shared" si="193"/>
        <v>47671</v>
      </c>
      <c r="N305">
        <f t="shared" si="194"/>
        <v>0</v>
      </c>
      <c r="O305">
        <f t="shared" si="195"/>
        <v>1000303</v>
      </c>
      <c r="P305" t="str">
        <f t="shared" si="196"/>
        <v>树妖</v>
      </c>
      <c r="R305">
        <v>303</v>
      </c>
      <c r="S305">
        <v>65</v>
      </c>
      <c r="T305">
        <v>4</v>
      </c>
      <c r="U305" t="s">
        <v>227</v>
      </c>
      <c r="V305">
        <f>VLOOKUP(S305,映射表!T:U,2,FALSE)</f>
        <v>48</v>
      </c>
      <c r="W305" s="30">
        <v>1</v>
      </c>
      <c r="X305" s="5">
        <v>0.6</v>
      </c>
      <c r="Y305" s="5">
        <v>0.6</v>
      </c>
      <c r="Z305" s="5">
        <v>0.6</v>
      </c>
      <c r="AA305" s="5">
        <v>0</v>
      </c>
      <c r="AB305" s="5">
        <v>1</v>
      </c>
      <c r="AC305" s="10">
        <f>INT(VLOOKUP($V305,映射表!$B:$C,2,FALSE)*VLOOKUP($U305,怪物属性偏向!$F:$J,3,FALSE)/100*X305*$AB305)</f>
        <v>17876</v>
      </c>
      <c r="AD305" s="10">
        <f>INT(VLOOKUP($V305,映射表!$B:$C,2,FALSE)*VLOOKUP($U305,怪物属性偏向!$F:$J,4,FALSE)/100*Y305*$AB305)</f>
        <v>22346</v>
      </c>
      <c r="AE305" s="10">
        <f>INT(VLOOKUP($V305,映射表!$B:$C,2,FALSE)*VLOOKUP($U305,怪物属性偏向!$F:$J,5,FALSE)/100*Z305*AB305)</f>
        <v>47671</v>
      </c>
      <c r="AF305" s="10">
        <f>INT(VLOOKUP($V305,映射表!$B:$D,3,FALSE)*AA305)</f>
        <v>0</v>
      </c>
      <c r="AG305">
        <v>2</v>
      </c>
    </row>
    <row r="306" spans="1:33" x14ac:dyDescent="0.15">
      <c r="A306">
        <f t="shared" si="182"/>
        <v>1000065</v>
      </c>
      <c r="B306">
        <f t="shared" si="183"/>
        <v>1000303</v>
      </c>
      <c r="C306">
        <f t="shared" si="184"/>
        <v>1000303</v>
      </c>
      <c r="D306" t="str">
        <f t="shared" si="185"/>
        <v>1000065s6</v>
      </c>
      <c r="E306" t="str">
        <f t="shared" si="186"/>
        <v>1000304:48:1</v>
      </c>
      <c r="F306">
        <f t="shared" si="187"/>
        <v>304</v>
      </c>
      <c r="G306">
        <f t="shared" si="188"/>
        <v>1000304</v>
      </c>
      <c r="H306">
        <f t="shared" si="189"/>
        <v>304</v>
      </c>
      <c r="I306" t="str">
        <f>VLOOKUP(U306,怪物属性偏向!F:G,2,FALSE)</f>
        <v>小花精</v>
      </c>
      <c r="J306">
        <f t="shared" si="190"/>
        <v>48</v>
      </c>
      <c r="K306">
        <f t="shared" si="191"/>
        <v>22346</v>
      </c>
      <c r="L306">
        <f t="shared" si="192"/>
        <v>22346</v>
      </c>
      <c r="M306">
        <f t="shared" si="193"/>
        <v>35753</v>
      </c>
      <c r="N306">
        <f t="shared" si="194"/>
        <v>0</v>
      </c>
      <c r="O306">
        <f t="shared" si="195"/>
        <v>1000304</v>
      </c>
      <c r="P306" t="str">
        <f t="shared" si="196"/>
        <v>小花精</v>
      </c>
      <c r="R306">
        <v>304</v>
      </c>
      <c r="S306">
        <v>65</v>
      </c>
      <c r="T306">
        <v>6</v>
      </c>
      <c r="U306" t="s">
        <v>226</v>
      </c>
      <c r="V306">
        <f>VLOOKUP(S306,映射表!T:U,2,FALSE)</f>
        <v>48</v>
      </c>
      <c r="W306" s="30">
        <v>0</v>
      </c>
      <c r="X306" s="5">
        <v>0.6</v>
      </c>
      <c r="Y306" s="5">
        <v>0.6</v>
      </c>
      <c r="Z306" s="5">
        <v>0.6</v>
      </c>
      <c r="AA306" s="5">
        <v>0</v>
      </c>
      <c r="AB306" s="5">
        <v>1</v>
      </c>
      <c r="AC306" s="10">
        <f>INT(VLOOKUP($V306,映射表!$B:$C,2,FALSE)*VLOOKUP($U306,怪物属性偏向!$F:$J,3,FALSE)/100*X306*$AB306)</f>
        <v>22346</v>
      </c>
      <c r="AD306" s="10">
        <f>INT(VLOOKUP($V306,映射表!$B:$C,2,FALSE)*VLOOKUP($U306,怪物属性偏向!$F:$J,4,FALSE)/100*Y306*$AB306)</f>
        <v>22346</v>
      </c>
      <c r="AE306" s="10">
        <f>INT(VLOOKUP($V306,映射表!$B:$C,2,FALSE)*VLOOKUP($U306,怪物属性偏向!$F:$J,5,FALSE)/100*Z306*AB306)</f>
        <v>35753</v>
      </c>
      <c r="AF306" s="10">
        <f>INT(VLOOKUP($V306,映射表!$B:$D,3,FALSE)*AA306)</f>
        <v>0</v>
      </c>
      <c r="AG306">
        <v>3</v>
      </c>
    </row>
    <row r="307" spans="1:33" x14ac:dyDescent="0.15">
      <c r="A307">
        <f t="shared" si="182"/>
        <v>1000065</v>
      </c>
      <c r="B307">
        <f t="shared" si="183"/>
        <v>1000303</v>
      </c>
      <c r="C307">
        <f t="shared" si="184"/>
        <v>1000303</v>
      </c>
      <c r="D307" t="str">
        <f t="shared" si="185"/>
        <v>1000065s7</v>
      </c>
      <c r="E307" t="str">
        <f t="shared" si="186"/>
        <v>1000305:48:1</v>
      </c>
      <c r="F307">
        <f t="shared" si="187"/>
        <v>305</v>
      </c>
      <c r="G307">
        <f t="shared" si="188"/>
        <v>1000305</v>
      </c>
      <c r="H307">
        <f t="shared" si="189"/>
        <v>305</v>
      </c>
      <c r="I307" t="str">
        <f>VLOOKUP(U307,怪物属性偏向!F:G,2,FALSE)</f>
        <v>毒蘑菇</v>
      </c>
      <c r="J307">
        <f t="shared" si="190"/>
        <v>48</v>
      </c>
      <c r="K307">
        <f t="shared" si="191"/>
        <v>24580</v>
      </c>
      <c r="L307">
        <f t="shared" si="192"/>
        <v>22346</v>
      </c>
      <c r="M307">
        <f t="shared" si="193"/>
        <v>31780</v>
      </c>
      <c r="N307">
        <f t="shared" si="194"/>
        <v>0</v>
      </c>
      <c r="O307">
        <f t="shared" si="195"/>
        <v>1000305</v>
      </c>
      <c r="P307" t="str">
        <f t="shared" si="196"/>
        <v>毒蘑菇</v>
      </c>
      <c r="R307">
        <v>305</v>
      </c>
      <c r="S307">
        <v>65</v>
      </c>
      <c r="T307">
        <v>7</v>
      </c>
      <c r="U307" t="s">
        <v>309</v>
      </c>
      <c r="V307">
        <f>VLOOKUP(S307,映射表!T:U,2,FALSE)</f>
        <v>48</v>
      </c>
      <c r="W307" s="30">
        <v>0</v>
      </c>
      <c r="X307" s="5">
        <v>0.6</v>
      </c>
      <c r="Y307" s="5">
        <v>0.6</v>
      </c>
      <c r="Z307" s="5">
        <v>0.6</v>
      </c>
      <c r="AA307" s="5">
        <v>0</v>
      </c>
      <c r="AB307" s="5">
        <v>1</v>
      </c>
      <c r="AC307" s="10">
        <f>INT(VLOOKUP($V307,映射表!$B:$C,2,FALSE)*VLOOKUP($U307,怪物属性偏向!$F:$J,3,FALSE)/100*X307*$AB307)</f>
        <v>24580</v>
      </c>
      <c r="AD307" s="10">
        <f>INT(VLOOKUP($V307,映射表!$B:$C,2,FALSE)*VLOOKUP($U307,怪物属性偏向!$F:$J,4,FALSE)/100*Y307*$AB307)</f>
        <v>22346</v>
      </c>
      <c r="AE307" s="10">
        <f>INT(VLOOKUP($V307,映射表!$B:$C,2,FALSE)*VLOOKUP($U307,怪物属性偏向!$F:$J,5,FALSE)/100*Z307*AB307)</f>
        <v>31780</v>
      </c>
      <c r="AF307" s="10">
        <f>INT(VLOOKUP($V307,映射表!$B:$D,3,FALSE)*AA307)</f>
        <v>0</v>
      </c>
      <c r="AG307">
        <v>4</v>
      </c>
    </row>
    <row r="308" spans="1:33" x14ac:dyDescent="0.15">
      <c r="A308">
        <f t="shared" si="182"/>
        <v>1000065</v>
      </c>
      <c r="B308">
        <f t="shared" si="183"/>
        <v>1000303</v>
      </c>
      <c r="C308">
        <f t="shared" si="184"/>
        <v>1000303</v>
      </c>
      <c r="D308" t="str">
        <f t="shared" si="185"/>
        <v>1000065s9</v>
      </c>
      <c r="E308" t="str">
        <f t="shared" si="186"/>
        <v>1000306:48:1</v>
      </c>
      <c r="F308">
        <f t="shared" si="187"/>
        <v>306</v>
      </c>
      <c r="G308">
        <f t="shared" si="188"/>
        <v>1000306</v>
      </c>
      <c r="H308">
        <f t="shared" si="189"/>
        <v>306</v>
      </c>
      <c r="I308" t="str">
        <f>VLOOKUP(U308,怪物属性偏向!F:G,2,FALSE)</f>
        <v>黄蜂怪</v>
      </c>
      <c r="J308">
        <f t="shared" si="190"/>
        <v>48</v>
      </c>
      <c r="K308">
        <f t="shared" si="191"/>
        <v>26815</v>
      </c>
      <c r="L308">
        <f t="shared" si="192"/>
        <v>22346</v>
      </c>
      <c r="M308">
        <f t="shared" si="193"/>
        <v>28602</v>
      </c>
      <c r="N308">
        <f t="shared" si="194"/>
        <v>0</v>
      </c>
      <c r="O308">
        <f t="shared" si="195"/>
        <v>1000306</v>
      </c>
      <c r="P308" t="str">
        <f t="shared" si="196"/>
        <v>黄蜂怪</v>
      </c>
      <c r="R308">
        <v>306</v>
      </c>
      <c r="S308">
        <v>65</v>
      </c>
      <c r="T308">
        <v>9</v>
      </c>
      <c r="U308" t="s">
        <v>310</v>
      </c>
      <c r="V308">
        <f>VLOOKUP(S308,映射表!T:U,2,FALSE)</f>
        <v>48</v>
      </c>
      <c r="W308" s="30">
        <v>0</v>
      </c>
      <c r="X308" s="5">
        <v>0.6</v>
      </c>
      <c r="Y308" s="5">
        <v>0.6</v>
      </c>
      <c r="Z308" s="5">
        <v>0.6</v>
      </c>
      <c r="AA308" s="5">
        <v>0</v>
      </c>
      <c r="AB308" s="5">
        <v>1</v>
      </c>
      <c r="AC308" s="10">
        <f>INT(VLOOKUP($V308,映射表!$B:$C,2,FALSE)*VLOOKUP($U308,怪物属性偏向!$F:$J,3,FALSE)/100*X308*$AB308)</f>
        <v>26815</v>
      </c>
      <c r="AD308" s="10">
        <f>INT(VLOOKUP($V308,映射表!$B:$C,2,FALSE)*VLOOKUP($U308,怪物属性偏向!$F:$J,4,FALSE)/100*Y308*$AB308)</f>
        <v>22346</v>
      </c>
      <c r="AE308" s="10">
        <f>INT(VLOOKUP($V308,映射表!$B:$C,2,FALSE)*VLOOKUP($U308,怪物属性偏向!$F:$J,5,FALSE)/100*Z308*AB308)</f>
        <v>28602</v>
      </c>
      <c r="AF308" s="10">
        <f>INT(VLOOKUP($V308,映射表!$B:$D,3,FALSE)*AA308)</f>
        <v>0</v>
      </c>
      <c r="AG308">
        <v>5</v>
      </c>
    </row>
    <row r="309" spans="1:33" x14ac:dyDescent="0.15">
      <c r="A309">
        <f t="shared" si="182"/>
        <v>1000066</v>
      </c>
      <c r="B309">
        <f t="shared" si="183"/>
        <v>1000310</v>
      </c>
      <c r="C309" t="str">
        <f t="shared" si="184"/>
        <v/>
      </c>
      <c r="D309" t="str">
        <f t="shared" si="185"/>
        <v>1000066s2</v>
      </c>
      <c r="E309" t="str">
        <f t="shared" si="186"/>
        <v>1000307:48:1</v>
      </c>
      <c r="F309">
        <f t="shared" si="187"/>
        <v>307</v>
      </c>
      <c r="G309">
        <f t="shared" si="188"/>
        <v>1000307</v>
      </c>
      <c r="H309">
        <f t="shared" si="189"/>
        <v>307</v>
      </c>
      <c r="I309" t="str">
        <f>VLOOKUP(U309,怪物属性偏向!F:G,2,FALSE)</f>
        <v>藤蔓怪</v>
      </c>
      <c r="J309">
        <f t="shared" si="190"/>
        <v>48</v>
      </c>
      <c r="K309">
        <f t="shared" si="191"/>
        <v>17876</v>
      </c>
      <c r="L309">
        <f t="shared" si="192"/>
        <v>26815</v>
      </c>
      <c r="M309">
        <f t="shared" si="193"/>
        <v>45287</v>
      </c>
      <c r="N309">
        <f t="shared" si="194"/>
        <v>0</v>
      </c>
      <c r="O309">
        <f t="shared" si="195"/>
        <v>1000307</v>
      </c>
      <c r="P309" t="str">
        <f t="shared" si="196"/>
        <v>藤蔓怪</v>
      </c>
      <c r="R309">
        <v>307</v>
      </c>
      <c r="S309">
        <v>66</v>
      </c>
      <c r="T309">
        <v>2</v>
      </c>
      <c r="U309" t="s">
        <v>320</v>
      </c>
      <c r="V309">
        <f>VLOOKUP(S309,映射表!T:U,2,FALSE)</f>
        <v>48</v>
      </c>
      <c r="W309" s="30">
        <v>0</v>
      </c>
      <c r="X309" s="5">
        <v>0.6</v>
      </c>
      <c r="Y309" s="5">
        <v>0.6</v>
      </c>
      <c r="Z309" s="5">
        <v>0.6</v>
      </c>
      <c r="AA309" s="5">
        <v>0</v>
      </c>
      <c r="AB309" s="5">
        <v>1</v>
      </c>
      <c r="AC309" s="10">
        <f>INT(VLOOKUP($V309,映射表!$B:$C,2,FALSE)*VLOOKUP($U309,怪物属性偏向!$F:$J,3,FALSE)/100*X309*$AB309)</f>
        <v>17876</v>
      </c>
      <c r="AD309" s="10">
        <f>INT(VLOOKUP($V309,映射表!$B:$C,2,FALSE)*VLOOKUP($U309,怪物属性偏向!$F:$J,4,FALSE)/100*Y309*$AB309)</f>
        <v>26815</v>
      </c>
      <c r="AE309" s="10">
        <f>INT(VLOOKUP($V309,映射表!$B:$C,2,FALSE)*VLOOKUP($U309,怪物属性偏向!$F:$J,5,FALSE)/100*Z309*AB309)</f>
        <v>45287</v>
      </c>
      <c r="AF309" s="10">
        <f>INT(VLOOKUP($V309,映射表!$B:$D,3,FALSE)*AA309)</f>
        <v>0</v>
      </c>
      <c r="AG309">
        <v>1</v>
      </c>
    </row>
    <row r="310" spans="1:33" x14ac:dyDescent="0.15">
      <c r="A310">
        <f t="shared" si="182"/>
        <v>1000066</v>
      </c>
      <c r="B310">
        <f t="shared" si="183"/>
        <v>1000310</v>
      </c>
      <c r="C310" t="str">
        <f t="shared" si="184"/>
        <v/>
      </c>
      <c r="D310" t="str">
        <f t="shared" si="185"/>
        <v>1000066s4</v>
      </c>
      <c r="E310" t="str">
        <f t="shared" si="186"/>
        <v>1000308:48:1</v>
      </c>
      <c r="F310">
        <f t="shared" si="187"/>
        <v>308</v>
      </c>
      <c r="G310">
        <f t="shared" si="188"/>
        <v>1000308</v>
      </c>
      <c r="H310">
        <f t="shared" si="189"/>
        <v>308</v>
      </c>
      <c r="I310" t="str">
        <f>VLOOKUP(U310,怪物属性偏向!F:G,2,FALSE)</f>
        <v>毒蘑菇</v>
      </c>
      <c r="J310">
        <f t="shared" si="190"/>
        <v>48</v>
      </c>
      <c r="K310">
        <f t="shared" si="191"/>
        <v>24580</v>
      </c>
      <c r="L310">
        <f t="shared" si="192"/>
        <v>22346</v>
      </c>
      <c r="M310">
        <f t="shared" si="193"/>
        <v>31780</v>
      </c>
      <c r="N310">
        <f t="shared" si="194"/>
        <v>0</v>
      </c>
      <c r="O310">
        <f t="shared" si="195"/>
        <v>1000308</v>
      </c>
      <c r="P310" t="str">
        <f t="shared" si="196"/>
        <v>毒蘑菇</v>
      </c>
      <c r="R310">
        <v>308</v>
      </c>
      <c r="S310">
        <v>66</v>
      </c>
      <c r="T310">
        <v>4</v>
      </c>
      <c r="U310" t="s">
        <v>309</v>
      </c>
      <c r="V310">
        <f>VLOOKUP(S310,映射表!T:U,2,FALSE)</f>
        <v>48</v>
      </c>
      <c r="W310" s="30">
        <v>0</v>
      </c>
      <c r="X310" s="5">
        <v>0.6</v>
      </c>
      <c r="Y310" s="5">
        <v>0.6</v>
      </c>
      <c r="Z310" s="5">
        <v>0.6</v>
      </c>
      <c r="AA310" s="5">
        <v>0</v>
      </c>
      <c r="AB310" s="5">
        <v>1</v>
      </c>
      <c r="AC310" s="10">
        <f>INT(VLOOKUP($V310,映射表!$B:$C,2,FALSE)*VLOOKUP($U310,怪物属性偏向!$F:$J,3,FALSE)/100*X310*$AB310)</f>
        <v>24580</v>
      </c>
      <c r="AD310" s="10">
        <f>INT(VLOOKUP($V310,映射表!$B:$C,2,FALSE)*VLOOKUP($U310,怪物属性偏向!$F:$J,4,FALSE)/100*Y310*$AB310)</f>
        <v>22346</v>
      </c>
      <c r="AE310" s="10">
        <f>INT(VLOOKUP($V310,映射表!$B:$C,2,FALSE)*VLOOKUP($U310,怪物属性偏向!$F:$J,5,FALSE)/100*Z310*AB310)</f>
        <v>31780</v>
      </c>
      <c r="AF310" s="10">
        <f>INT(VLOOKUP($V310,映射表!$B:$D,3,FALSE)*AA310)</f>
        <v>0</v>
      </c>
      <c r="AG310">
        <v>2</v>
      </c>
    </row>
    <row r="311" spans="1:33" x14ac:dyDescent="0.15">
      <c r="A311">
        <f t="shared" si="182"/>
        <v>1000066</v>
      </c>
      <c r="B311">
        <f t="shared" si="183"/>
        <v>1000310</v>
      </c>
      <c r="C311" t="str">
        <f t="shared" si="184"/>
        <v/>
      </c>
      <c r="D311" t="str">
        <f t="shared" si="185"/>
        <v>1000066s5</v>
      </c>
      <c r="E311" t="str">
        <f t="shared" si="186"/>
        <v>1000309:48:1</v>
      </c>
      <c r="F311">
        <f t="shared" si="187"/>
        <v>309</v>
      </c>
      <c r="G311">
        <f t="shared" si="188"/>
        <v>1000309</v>
      </c>
      <c r="H311">
        <f t="shared" si="189"/>
        <v>309</v>
      </c>
      <c r="I311" t="str">
        <f>VLOOKUP(U311,怪物属性偏向!F:G,2,FALSE)</f>
        <v>树妖</v>
      </c>
      <c r="J311">
        <f t="shared" si="190"/>
        <v>48</v>
      </c>
      <c r="K311">
        <f t="shared" si="191"/>
        <v>17876</v>
      </c>
      <c r="L311">
        <f t="shared" si="192"/>
        <v>22346</v>
      </c>
      <c r="M311">
        <f t="shared" si="193"/>
        <v>47671</v>
      </c>
      <c r="N311">
        <f t="shared" si="194"/>
        <v>0</v>
      </c>
      <c r="O311">
        <f t="shared" si="195"/>
        <v>1000309</v>
      </c>
      <c r="P311" t="str">
        <f t="shared" si="196"/>
        <v>树妖</v>
      </c>
      <c r="R311">
        <v>309</v>
      </c>
      <c r="S311">
        <v>66</v>
      </c>
      <c r="T311">
        <v>5</v>
      </c>
      <c r="U311" t="s">
        <v>227</v>
      </c>
      <c r="V311">
        <f>VLOOKUP(S311,映射表!T:U,2,FALSE)</f>
        <v>48</v>
      </c>
      <c r="W311" s="30">
        <v>0</v>
      </c>
      <c r="X311" s="5">
        <v>0.6</v>
      </c>
      <c r="Y311" s="5">
        <v>0.6</v>
      </c>
      <c r="Z311" s="5">
        <v>0.6</v>
      </c>
      <c r="AA311" s="5">
        <v>0</v>
      </c>
      <c r="AB311" s="5">
        <v>1</v>
      </c>
      <c r="AC311" s="10">
        <f>INT(VLOOKUP($V311,映射表!$B:$C,2,FALSE)*VLOOKUP($U311,怪物属性偏向!$F:$J,3,FALSE)/100*X311*$AB311)</f>
        <v>17876</v>
      </c>
      <c r="AD311" s="10">
        <f>INT(VLOOKUP($V311,映射表!$B:$C,2,FALSE)*VLOOKUP($U311,怪物属性偏向!$F:$J,4,FALSE)/100*Y311*$AB311)</f>
        <v>22346</v>
      </c>
      <c r="AE311" s="10">
        <f>INT(VLOOKUP($V311,映射表!$B:$C,2,FALSE)*VLOOKUP($U311,怪物属性偏向!$F:$J,5,FALSE)/100*Z311*AB311)</f>
        <v>47671</v>
      </c>
      <c r="AF311" s="10">
        <f>INT(VLOOKUP($V311,映射表!$B:$D,3,FALSE)*AA311)</f>
        <v>0</v>
      </c>
      <c r="AG311">
        <v>3</v>
      </c>
    </row>
    <row r="312" spans="1:33" x14ac:dyDescent="0.15">
      <c r="A312">
        <f t="shared" si="182"/>
        <v>1000066</v>
      </c>
      <c r="B312">
        <f t="shared" si="183"/>
        <v>1000310</v>
      </c>
      <c r="C312">
        <f t="shared" si="184"/>
        <v>1000310</v>
      </c>
      <c r="D312" t="str">
        <f t="shared" si="185"/>
        <v>1000066s6</v>
      </c>
      <c r="E312" t="str">
        <f t="shared" si="186"/>
        <v>1000310:48:1</v>
      </c>
      <c r="F312">
        <f t="shared" si="187"/>
        <v>310</v>
      </c>
      <c r="G312">
        <f t="shared" si="188"/>
        <v>1000310</v>
      </c>
      <c r="H312">
        <f t="shared" si="189"/>
        <v>310</v>
      </c>
      <c r="I312" t="str">
        <f>VLOOKUP(U312,怪物属性偏向!F:G,2,FALSE)</f>
        <v>树妖</v>
      </c>
      <c r="J312">
        <f t="shared" si="190"/>
        <v>48</v>
      </c>
      <c r="K312">
        <f t="shared" si="191"/>
        <v>17876</v>
      </c>
      <c r="L312">
        <f t="shared" si="192"/>
        <v>22346</v>
      </c>
      <c r="M312">
        <f t="shared" si="193"/>
        <v>47671</v>
      </c>
      <c r="N312">
        <f t="shared" si="194"/>
        <v>0</v>
      </c>
      <c r="O312">
        <f t="shared" si="195"/>
        <v>1000310</v>
      </c>
      <c r="P312" t="str">
        <f t="shared" si="196"/>
        <v>树妖</v>
      </c>
      <c r="R312">
        <v>310</v>
      </c>
      <c r="S312">
        <v>66</v>
      </c>
      <c r="T312">
        <v>6</v>
      </c>
      <c r="U312" t="s">
        <v>227</v>
      </c>
      <c r="V312">
        <f>VLOOKUP(S312,映射表!T:U,2,FALSE)</f>
        <v>48</v>
      </c>
      <c r="W312" s="30">
        <v>1</v>
      </c>
      <c r="X312" s="5">
        <v>0.6</v>
      </c>
      <c r="Y312" s="5">
        <v>0.6</v>
      </c>
      <c r="Z312" s="5">
        <v>0.6</v>
      </c>
      <c r="AA312" s="5">
        <v>0</v>
      </c>
      <c r="AB312" s="5">
        <v>1</v>
      </c>
      <c r="AC312" s="10">
        <f>INT(VLOOKUP($V312,映射表!$B:$C,2,FALSE)*VLOOKUP($U312,怪物属性偏向!$F:$J,3,FALSE)/100*X312*$AB312)</f>
        <v>17876</v>
      </c>
      <c r="AD312" s="10">
        <f>INT(VLOOKUP($V312,映射表!$B:$C,2,FALSE)*VLOOKUP($U312,怪物属性偏向!$F:$J,4,FALSE)/100*Y312*$AB312)</f>
        <v>22346</v>
      </c>
      <c r="AE312" s="10">
        <f>INT(VLOOKUP($V312,映射表!$B:$C,2,FALSE)*VLOOKUP($U312,怪物属性偏向!$F:$J,5,FALSE)/100*Z312*AB312)</f>
        <v>47671</v>
      </c>
      <c r="AF312" s="10">
        <f>INT(VLOOKUP($V312,映射表!$B:$D,3,FALSE)*AA312)</f>
        <v>0</v>
      </c>
      <c r="AG312">
        <v>4</v>
      </c>
    </row>
    <row r="313" spans="1:33" x14ac:dyDescent="0.15">
      <c r="A313">
        <f t="shared" si="182"/>
        <v>1000066</v>
      </c>
      <c r="B313">
        <f t="shared" si="183"/>
        <v>1000310</v>
      </c>
      <c r="C313">
        <f t="shared" si="184"/>
        <v>1000310</v>
      </c>
      <c r="D313" t="str">
        <f t="shared" si="185"/>
        <v>1000066s8</v>
      </c>
      <c r="E313" t="str">
        <f t="shared" si="186"/>
        <v>1000311:48:1</v>
      </c>
      <c r="F313">
        <f t="shared" si="187"/>
        <v>311</v>
      </c>
      <c r="G313">
        <f t="shared" si="188"/>
        <v>1000311</v>
      </c>
      <c r="H313">
        <f t="shared" si="189"/>
        <v>311</v>
      </c>
      <c r="I313" t="str">
        <f>VLOOKUP(U313,怪物属性偏向!F:G,2,FALSE)</f>
        <v>食人花</v>
      </c>
      <c r="J313">
        <f t="shared" si="190"/>
        <v>48</v>
      </c>
      <c r="K313">
        <f t="shared" si="191"/>
        <v>26815</v>
      </c>
      <c r="L313">
        <f t="shared" si="192"/>
        <v>17876</v>
      </c>
      <c r="M313">
        <f t="shared" si="193"/>
        <v>30033</v>
      </c>
      <c r="N313">
        <f t="shared" si="194"/>
        <v>0</v>
      </c>
      <c r="O313">
        <f t="shared" si="195"/>
        <v>1000311</v>
      </c>
      <c r="P313" t="str">
        <f t="shared" si="196"/>
        <v>食人花</v>
      </c>
      <c r="R313">
        <v>311</v>
      </c>
      <c r="S313">
        <v>66</v>
      </c>
      <c r="T313">
        <v>8</v>
      </c>
      <c r="U313" t="s">
        <v>224</v>
      </c>
      <c r="V313">
        <f>VLOOKUP(S313,映射表!T:U,2,FALSE)</f>
        <v>48</v>
      </c>
      <c r="W313" s="30">
        <v>0</v>
      </c>
      <c r="X313" s="5">
        <v>0.6</v>
      </c>
      <c r="Y313" s="5">
        <v>0.6</v>
      </c>
      <c r="Z313" s="5">
        <v>0.6</v>
      </c>
      <c r="AA313" s="5">
        <v>0</v>
      </c>
      <c r="AB313" s="5">
        <v>1</v>
      </c>
      <c r="AC313" s="10">
        <f>INT(VLOOKUP($V313,映射表!$B:$C,2,FALSE)*VLOOKUP($U313,怪物属性偏向!$F:$J,3,FALSE)/100*X313*$AB313)</f>
        <v>26815</v>
      </c>
      <c r="AD313" s="10">
        <f>INT(VLOOKUP($V313,映射表!$B:$C,2,FALSE)*VLOOKUP($U313,怪物属性偏向!$F:$J,4,FALSE)/100*Y313*$AB313)</f>
        <v>17876</v>
      </c>
      <c r="AE313" s="10">
        <f>INT(VLOOKUP($V313,映射表!$B:$C,2,FALSE)*VLOOKUP($U313,怪物属性偏向!$F:$J,5,FALSE)/100*Z313*AB313)</f>
        <v>30033</v>
      </c>
      <c r="AF313" s="10">
        <f>INT(VLOOKUP($V313,映射表!$B:$D,3,FALSE)*AA313)</f>
        <v>0</v>
      </c>
      <c r="AG313">
        <v>5</v>
      </c>
    </row>
    <row r="314" spans="1:33" x14ac:dyDescent="0.15">
      <c r="A314">
        <f t="shared" si="182"/>
        <v>1000067</v>
      </c>
      <c r="B314">
        <f t="shared" si="183"/>
        <v>1000316</v>
      </c>
      <c r="C314" t="str">
        <f t="shared" si="184"/>
        <v/>
      </c>
      <c r="D314" t="str">
        <f t="shared" si="185"/>
        <v>1000067s1</v>
      </c>
      <c r="E314" t="str">
        <f t="shared" si="186"/>
        <v>1000312:48:1</v>
      </c>
      <c r="F314">
        <f t="shared" si="187"/>
        <v>312</v>
      </c>
      <c r="G314">
        <f t="shared" si="188"/>
        <v>1000312</v>
      </c>
      <c r="H314">
        <f t="shared" si="189"/>
        <v>312</v>
      </c>
      <c r="I314" t="str">
        <f>VLOOKUP(U314,怪物属性偏向!F:G,2,FALSE)</f>
        <v>甲虫精</v>
      </c>
      <c r="J314">
        <f t="shared" si="190"/>
        <v>48</v>
      </c>
      <c r="K314">
        <f t="shared" si="191"/>
        <v>18994</v>
      </c>
      <c r="L314">
        <f t="shared" si="192"/>
        <v>22346</v>
      </c>
      <c r="M314">
        <f t="shared" si="193"/>
        <v>44004</v>
      </c>
      <c r="N314">
        <f t="shared" si="194"/>
        <v>0</v>
      </c>
      <c r="O314">
        <f t="shared" si="195"/>
        <v>1000312</v>
      </c>
      <c r="P314" t="str">
        <f t="shared" si="196"/>
        <v>甲虫精</v>
      </c>
      <c r="R314">
        <v>312</v>
      </c>
      <c r="S314">
        <v>67</v>
      </c>
      <c r="T314">
        <v>1</v>
      </c>
      <c r="U314" t="s">
        <v>307</v>
      </c>
      <c r="V314">
        <f>VLOOKUP(S314,映射表!T:U,2,FALSE)</f>
        <v>48</v>
      </c>
      <c r="W314" s="30">
        <v>0</v>
      </c>
      <c r="X314" s="5">
        <v>0.6</v>
      </c>
      <c r="Y314" s="5">
        <v>0.6</v>
      </c>
      <c r="Z314" s="5">
        <v>0.6</v>
      </c>
      <c r="AA314" s="5">
        <v>0</v>
      </c>
      <c r="AB314" s="5">
        <v>1</v>
      </c>
      <c r="AC314" s="10">
        <f>INT(VLOOKUP($V314,映射表!$B:$C,2,FALSE)*VLOOKUP($U314,怪物属性偏向!$F:$J,3,FALSE)/100*X314*$AB314)</f>
        <v>18994</v>
      </c>
      <c r="AD314" s="10">
        <f>INT(VLOOKUP($V314,映射表!$B:$C,2,FALSE)*VLOOKUP($U314,怪物属性偏向!$F:$J,4,FALSE)/100*Y314*$AB314)</f>
        <v>22346</v>
      </c>
      <c r="AE314" s="10">
        <f>INT(VLOOKUP($V314,映射表!$B:$C,2,FALSE)*VLOOKUP($U314,怪物属性偏向!$F:$J,5,FALSE)/100*Z314*AB314)</f>
        <v>44004</v>
      </c>
      <c r="AF314" s="10">
        <f>INT(VLOOKUP($V314,映射表!$B:$D,3,FALSE)*AA314)</f>
        <v>0</v>
      </c>
      <c r="AG314">
        <v>1</v>
      </c>
    </row>
    <row r="315" spans="1:33" x14ac:dyDescent="0.15">
      <c r="A315">
        <f t="shared" si="182"/>
        <v>1000067</v>
      </c>
      <c r="B315">
        <f t="shared" si="183"/>
        <v>1000316</v>
      </c>
      <c r="C315" t="str">
        <f t="shared" si="184"/>
        <v/>
      </c>
      <c r="D315" t="str">
        <f t="shared" si="185"/>
        <v>1000067s2</v>
      </c>
      <c r="E315" t="str">
        <f t="shared" si="186"/>
        <v>1000313:48:1</v>
      </c>
      <c r="F315">
        <f t="shared" si="187"/>
        <v>313</v>
      </c>
      <c r="G315">
        <f t="shared" si="188"/>
        <v>1000313</v>
      </c>
      <c r="H315">
        <f t="shared" si="189"/>
        <v>313</v>
      </c>
      <c r="I315" t="str">
        <f>VLOOKUP(U315,怪物属性偏向!F:G,2,FALSE)</f>
        <v>小蘑菇</v>
      </c>
      <c r="J315">
        <f t="shared" si="190"/>
        <v>48</v>
      </c>
      <c r="K315">
        <f t="shared" si="191"/>
        <v>22346</v>
      </c>
      <c r="L315">
        <f t="shared" si="192"/>
        <v>22346</v>
      </c>
      <c r="M315">
        <f t="shared" si="193"/>
        <v>35753</v>
      </c>
      <c r="N315">
        <f t="shared" si="194"/>
        <v>0</v>
      </c>
      <c r="O315">
        <f t="shared" si="195"/>
        <v>1000313</v>
      </c>
      <c r="P315" t="str">
        <f t="shared" si="196"/>
        <v>小蘑菇</v>
      </c>
      <c r="R315">
        <v>313</v>
      </c>
      <c r="S315">
        <v>67</v>
      </c>
      <c r="T315">
        <v>2</v>
      </c>
      <c r="U315" t="s">
        <v>222</v>
      </c>
      <c r="V315">
        <f>VLOOKUP(S315,映射表!T:U,2,FALSE)</f>
        <v>48</v>
      </c>
      <c r="W315" s="30">
        <v>0</v>
      </c>
      <c r="X315" s="5">
        <v>0.6</v>
      </c>
      <c r="Y315" s="5">
        <v>0.6</v>
      </c>
      <c r="Z315" s="5">
        <v>0.6</v>
      </c>
      <c r="AA315" s="5">
        <v>0</v>
      </c>
      <c r="AB315" s="5">
        <v>1</v>
      </c>
      <c r="AC315" s="10">
        <f>INT(VLOOKUP($V315,映射表!$B:$C,2,FALSE)*VLOOKUP($U315,怪物属性偏向!$F:$J,3,FALSE)/100*X315*$AB315)</f>
        <v>22346</v>
      </c>
      <c r="AD315" s="10">
        <f>INT(VLOOKUP($V315,映射表!$B:$C,2,FALSE)*VLOOKUP($U315,怪物属性偏向!$F:$J,4,FALSE)/100*Y315*$AB315)</f>
        <v>22346</v>
      </c>
      <c r="AE315" s="10">
        <f>INT(VLOOKUP($V315,映射表!$B:$C,2,FALSE)*VLOOKUP($U315,怪物属性偏向!$F:$J,5,FALSE)/100*Z315*AB315)</f>
        <v>35753</v>
      </c>
      <c r="AF315" s="10">
        <f>INT(VLOOKUP($V315,映射表!$B:$D,3,FALSE)*AA315)</f>
        <v>0</v>
      </c>
      <c r="AG315">
        <v>2</v>
      </c>
    </row>
    <row r="316" spans="1:33" x14ac:dyDescent="0.15">
      <c r="A316">
        <f t="shared" si="182"/>
        <v>1000067</v>
      </c>
      <c r="B316">
        <f t="shared" si="183"/>
        <v>1000316</v>
      </c>
      <c r="C316" t="str">
        <f t="shared" si="184"/>
        <v/>
      </c>
      <c r="D316" t="str">
        <f t="shared" si="185"/>
        <v>1000067s3</v>
      </c>
      <c r="E316" t="str">
        <f t="shared" si="186"/>
        <v>1000314:48:1</v>
      </c>
      <c r="F316">
        <f t="shared" si="187"/>
        <v>314</v>
      </c>
      <c r="G316">
        <f t="shared" si="188"/>
        <v>1000314</v>
      </c>
      <c r="H316">
        <f t="shared" si="189"/>
        <v>314</v>
      </c>
      <c r="I316" t="str">
        <f>VLOOKUP(U316,怪物属性偏向!F:G,2,FALSE)</f>
        <v>小蘑菇</v>
      </c>
      <c r="J316">
        <f t="shared" si="190"/>
        <v>48</v>
      </c>
      <c r="K316">
        <f t="shared" si="191"/>
        <v>22346</v>
      </c>
      <c r="L316">
        <f t="shared" si="192"/>
        <v>22346</v>
      </c>
      <c r="M316">
        <f t="shared" si="193"/>
        <v>35753</v>
      </c>
      <c r="N316">
        <f t="shared" si="194"/>
        <v>0</v>
      </c>
      <c r="O316">
        <f t="shared" si="195"/>
        <v>1000314</v>
      </c>
      <c r="P316" t="str">
        <f t="shared" si="196"/>
        <v>小蘑菇</v>
      </c>
      <c r="R316">
        <v>314</v>
      </c>
      <c r="S316">
        <v>67</v>
      </c>
      <c r="T316">
        <v>3</v>
      </c>
      <c r="U316" t="s">
        <v>222</v>
      </c>
      <c r="V316">
        <f>VLOOKUP(S316,映射表!T:U,2,FALSE)</f>
        <v>48</v>
      </c>
      <c r="W316" s="30">
        <v>0</v>
      </c>
      <c r="X316" s="5">
        <v>0.6</v>
      </c>
      <c r="Y316" s="5">
        <v>0.6</v>
      </c>
      <c r="Z316" s="5">
        <v>0.6</v>
      </c>
      <c r="AA316" s="5">
        <v>0</v>
      </c>
      <c r="AB316" s="5">
        <v>1</v>
      </c>
      <c r="AC316" s="10">
        <f>INT(VLOOKUP($V316,映射表!$B:$C,2,FALSE)*VLOOKUP($U316,怪物属性偏向!$F:$J,3,FALSE)/100*X316*$AB316)</f>
        <v>22346</v>
      </c>
      <c r="AD316" s="10">
        <f>INT(VLOOKUP($V316,映射表!$B:$C,2,FALSE)*VLOOKUP($U316,怪物属性偏向!$F:$J,4,FALSE)/100*Y316*$AB316)</f>
        <v>22346</v>
      </c>
      <c r="AE316" s="10">
        <f>INT(VLOOKUP($V316,映射表!$B:$C,2,FALSE)*VLOOKUP($U316,怪物属性偏向!$F:$J,5,FALSE)/100*Z316*AB316)</f>
        <v>35753</v>
      </c>
      <c r="AF316" s="10">
        <f>INT(VLOOKUP($V316,映射表!$B:$D,3,FALSE)*AA316)</f>
        <v>0</v>
      </c>
      <c r="AG316">
        <v>3</v>
      </c>
    </row>
    <row r="317" spans="1:33" x14ac:dyDescent="0.15">
      <c r="A317">
        <f t="shared" si="182"/>
        <v>1000067</v>
      </c>
      <c r="B317">
        <f t="shared" si="183"/>
        <v>1000316</v>
      </c>
      <c r="C317" t="str">
        <f t="shared" si="184"/>
        <v/>
      </c>
      <c r="D317" t="str">
        <f t="shared" si="185"/>
        <v>1000067s5</v>
      </c>
      <c r="E317" t="str">
        <f t="shared" si="186"/>
        <v>1000315:48:1</v>
      </c>
      <c r="F317">
        <f t="shared" si="187"/>
        <v>315</v>
      </c>
      <c r="G317">
        <f t="shared" si="188"/>
        <v>1000315</v>
      </c>
      <c r="H317">
        <f t="shared" si="189"/>
        <v>315</v>
      </c>
      <c r="I317" t="str">
        <f>VLOOKUP(U317,怪物属性偏向!F:G,2,FALSE)</f>
        <v>甲虫精</v>
      </c>
      <c r="J317">
        <f t="shared" si="190"/>
        <v>48</v>
      </c>
      <c r="K317">
        <f t="shared" si="191"/>
        <v>18994</v>
      </c>
      <c r="L317">
        <f t="shared" si="192"/>
        <v>22346</v>
      </c>
      <c r="M317">
        <f t="shared" si="193"/>
        <v>44004</v>
      </c>
      <c r="N317">
        <f t="shared" si="194"/>
        <v>0</v>
      </c>
      <c r="O317">
        <f t="shared" si="195"/>
        <v>1000315</v>
      </c>
      <c r="P317" t="str">
        <f t="shared" si="196"/>
        <v>甲虫精</v>
      </c>
      <c r="R317">
        <v>315</v>
      </c>
      <c r="S317">
        <v>67</v>
      </c>
      <c r="T317">
        <v>5</v>
      </c>
      <c r="U317" t="s">
        <v>307</v>
      </c>
      <c r="V317">
        <f>VLOOKUP(S317,映射表!T:U,2,FALSE)</f>
        <v>48</v>
      </c>
      <c r="W317" s="30">
        <v>0</v>
      </c>
      <c r="X317" s="5">
        <v>0.6</v>
      </c>
      <c r="Y317" s="5">
        <v>0.6</v>
      </c>
      <c r="Z317" s="5">
        <v>0.6</v>
      </c>
      <c r="AA317" s="5">
        <v>0</v>
      </c>
      <c r="AB317" s="5">
        <v>1</v>
      </c>
      <c r="AC317" s="10">
        <f>INT(VLOOKUP($V317,映射表!$B:$C,2,FALSE)*VLOOKUP($U317,怪物属性偏向!$F:$J,3,FALSE)/100*X317*$AB317)</f>
        <v>18994</v>
      </c>
      <c r="AD317" s="10">
        <f>INT(VLOOKUP($V317,映射表!$B:$C,2,FALSE)*VLOOKUP($U317,怪物属性偏向!$F:$J,4,FALSE)/100*Y317*$AB317)</f>
        <v>22346</v>
      </c>
      <c r="AE317" s="10">
        <f>INT(VLOOKUP($V317,映射表!$B:$C,2,FALSE)*VLOOKUP($U317,怪物属性偏向!$F:$J,5,FALSE)/100*Z317*AB317)</f>
        <v>44004</v>
      </c>
      <c r="AF317" s="10">
        <f>INT(VLOOKUP($V317,映射表!$B:$D,3,FALSE)*AA317)</f>
        <v>0</v>
      </c>
      <c r="AG317">
        <v>4</v>
      </c>
    </row>
    <row r="318" spans="1:33" x14ac:dyDescent="0.15">
      <c r="A318">
        <f t="shared" si="182"/>
        <v>1000067</v>
      </c>
      <c r="B318">
        <f t="shared" si="183"/>
        <v>1000316</v>
      </c>
      <c r="C318">
        <f t="shared" si="184"/>
        <v>1000316</v>
      </c>
      <c r="D318" t="str">
        <f t="shared" si="185"/>
        <v>1000067s8</v>
      </c>
      <c r="E318" t="str">
        <f t="shared" si="186"/>
        <v>1000316:48:1</v>
      </c>
      <c r="F318">
        <f t="shared" si="187"/>
        <v>316</v>
      </c>
      <c r="G318">
        <f t="shared" si="188"/>
        <v>1000316</v>
      </c>
      <c r="H318">
        <f t="shared" si="189"/>
        <v>316</v>
      </c>
      <c r="I318" t="str">
        <f>VLOOKUP(U318,怪物属性偏向!F:G,2,FALSE)</f>
        <v>毒蘑菇</v>
      </c>
      <c r="J318">
        <f t="shared" si="190"/>
        <v>48</v>
      </c>
      <c r="K318">
        <f t="shared" si="191"/>
        <v>24580</v>
      </c>
      <c r="L318">
        <f t="shared" si="192"/>
        <v>22346</v>
      </c>
      <c r="M318">
        <f t="shared" si="193"/>
        <v>31780</v>
      </c>
      <c r="N318">
        <f t="shared" si="194"/>
        <v>0</v>
      </c>
      <c r="O318">
        <f t="shared" si="195"/>
        <v>1000316</v>
      </c>
      <c r="P318" t="str">
        <f t="shared" si="196"/>
        <v>毒蘑菇</v>
      </c>
      <c r="R318">
        <v>316</v>
      </c>
      <c r="S318">
        <v>67</v>
      </c>
      <c r="T318">
        <v>8</v>
      </c>
      <c r="U318" t="s">
        <v>309</v>
      </c>
      <c r="V318">
        <f>VLOOKUP(S318,映射表!T:U,2,FALSE)</f>
        <v>48</v>
      </c>
      <c r="W318" s="30">
        <v>1</v>
      </c>
      <c r="X318" s="5">
        <v>0.6</v>
      </c>
      <c r="Y318" s="5">
        <v>0.6</v>
      </c>
      <c r="Z318" s="5">
        <v>0.6</v>
      </c>
      <c r="AA318" s="5">
        <v>0</v>
      </c>
      <c r="AB318" s="5">
        <v>1</v>
      </c>
      <c r="AC318" s="10">
        <f>INT(VLOOKUP($V318,映射表!$B:$C,2,FALSE)*VLOOKUP($U318,怪物属性偏向!$F:$J,3,FALSE)/100*X318*$AB318)</f>
        <v>24580</v>
      </c>
      <c r="AD318" s="10">
        <f>INT(VLOOKUP($V318,映射表!$B:$C,2,FALSE)*VLOOKUP($U318,怪物属性偏向!$F:$J,4,FALSE)/100*Y318*$AB318)</f>
        <v>22346</v>
      </c>
      <c r="AE318" s="10">
        <f>INT(VLOOKUP($V318,映射表!$B:$C,2,FALSE)*VLOOKUP($U318,怪物属性偏向!$F:$J,5,FALSE)/100*Z318*AB318)</f>
        <v>31780</v>
      </c>
      <c r="AF318" s="10">
        <f>INT(VLOOKUP($V318,映射表!$B:$D,3,FALSE)*AA318)</f>
        <v>0</v>
      </c>
      <c r="AG318">
        <v>5</v>
      </c>
    </row>
    <row r="319" spans="1:33" x14ac:dyDescent="0.15">
      <c r="A319">
        <f t="shared" si="182"/>
        <v>1000068</v>
      </c>
      <c r="B319">
        <f t="shared" si="183"/>
        <v>1000319</v>
      </c>
      <c r="C319" t="str">
        <f t="shared" si="184"/>
        <v/>
      </c>
      <c r="D319" t="str">
        <f t="shared" si="185"/>
        <v>1000068s2</v>
      </c>
      <c r="E319" t="str">
        <f t="shared" si="186"/>
        <v>1000317:48:1</v>
      </c>
      <c r="F319">
        <f t="shared" si="187"/>
        <v>317</v>
      </c>
      <c r="G319">
        <f t="shared" si="188"/>
        <v>1000317</v>
      </c>
      <c r="H319">
        <f t="shared" si="189"/>
        <v>317</v>
      </c>
      <c r="I319" t="str">
        <f>VLOOKUP(U319,怪物属性偏向!F:G,2,FALSE)</f>
        <v>藤蔓怪</v>
      </c>
      <c r="J319">
        <f t="shared" si="190"/>
        <v>48</v>
      </c>
      <c r="K319">
        <f t="shared" si="191"/>
        <v>17876</v>
      </c>
      <c r="L319">
        <f t="shared" si="192"/>
        <v>26815</v>
      </c>
      <c r="M319">
        <f t="shared" si="193"/>
        <v>45287</v>
      </c>
      <c r="N319">
        <f t="shared" si="194"/>
        <v>0</v>
      </c>
      <c r="O319">
        <f t="shared" si="195"/>
        <v>1000317</v>
      </c>
      <c r="P319" t="str">
        <f t="shared" si="196"/>
        <v>藤蔓怪</v>
      </c>
      <c r="R319">
        <v>317</v>
      </c>
      <c r="S319">
        <v>68</v>
      </c>
      <c r="T319">
        <v>2</v>
      </c>
      <c r="U319" t="s">
        <v>320</v>
      </c>
      <c r="V319">
        <f>VLOOKUP(S319,映射表!T:U,2,FALSE)</f>
        <v>48</v>
      </c>
      <c r="W319" s="30">
        <v>0</v>
      </c>
      <c r="X319" s="5">
        <v>0.6</v>
      </c>
      <c r="Y319" s="5">
        <v>0.6</v>
      </c>
      <c r="Z319" s="5">
        <v>0.6</v>
      </c>
      <c r="AA319" s="5">
        <v>0</v>
      </c>
      <c r="AB319" s="5">
        <v>1</v>
      </c>
      <c r="AC319" s="10">
        <f>INT(VLOOKUP($V319,映射表!$B:$C,2,FALSE)*VLOOKUP($U319,怪物属性偏向!$F:$J,3,FALSE)/100*X319*$AB319)</f>
        <v>17876</v>
      </c>
      <c r="AD319" s="10">
        <f>INT(VLOOKUP($V319,映射表!$B:$C,2,FALSE)*VLOOKUP($U319,怪物属性偏向!$F:$J,4,FALSE)/100*Y319*$AB319)</f>
        <v>26815</v>
      </c>
      <c r="AE319" s="10">
        <f>INT(VLOOKUP($V319,映射表!$B:$C,2,FALSE)*VLOOKUP($U319,怪物属性偏向!$F:$J,5,FALSE)/100*Z319*AB319)</f>
        <v>45287</v>
      </c>
      <c r="AF319" s="10">
        <f>INT(VLOOKUP($V319,映射表!$B:$D,3,FALSE)*AA319)</f>
        <v>0</v>
      </c>
      <c r="AG319">
        <v>1</v>
      </c>
    </row>
    <row r="320" spans="1:33" x14ac:dyDescent="0.15">
      <c r="A320">
        <f t="shared" si="182"/>
        <v>1000068</v>
      </c>
      <c r="B320">
        <f t="shared" si="183"/>
        <v>1000319</v>
      </c>
      <c r="C320" t="str">
        <f t="shared" si="184"/>
        <v/>
      </c>
      <c r="D320" t="str">
        <f t="shared" si="185"/>
        <v>1000068s5</v>
      </c>
      <c r="E320" t="str">
        <f t="shared" si="186"/>
        <v>1000318:48:1</v>
      </c>
      <c r="F320">
        <f t="shared" si="187"/>
        <v>318</v>
      </c>
      <c r="G320">
        <f t="shared" si="188"/>
        <v>1000318</v>
      </c>
      <c r="H320">
        <f t="shared" si="189"/>
        <v>318</v>
      </c>
      <c r="I320" t="str">
        <f>VLOOKUP(U320,怪物属性偏向!F:G,2,FALSE)</f>
        <v>黄蜂怪</v>
      </c>
      <c r="J320">
        <f t="shared" si="190"/>
        <v>48</v>
      </c>
      <c r="K320">
        <f t="shared" si="191"/>
        <v>26815</v>
      </c>
      <c r="L320">
        <f t="shared" si="192"/>
        <v>22346</v>
      </c>
      <c r="M320">
        <f t="shared" si="193"/>
        <v>28602</v>
      </c>
      <c r="N320">
        <f t="shared" si="194"/>
        <v>0</v>
      </c>
      <c r="O320">
        <f t="shared" si="195"/>
        <v>1000318</v>
      </c>
      <c r="P320" t="str">
        <f t="shared" si="196"/>
        <v>黄蜂怪</v>
      </c>
      <c r="R320">
        <v>318</v>
      </c>
      <c r="S320">
        <v>68</v>
      </c>
      <c r="T320">
        <v>5</v>
      </c>
      <c r="U320" t="s">
        <v>310</v>
      </c>
      <c r="V320">
        <f>VLOOKUP(S320,映射表!T:U,2,FALSE)</f>
        <v>48</v>
      </c>
      <c r="W320" s="30">
        <v>0</v>
      </c>
      <c r="X320" s="5">
        <v>0.6</v>
      </c>
      <c r="Y320" s="5">
        <v>0.6</v>
      </c>
      <c r="Z320" s="5">
        <v>0.6</v>
      </c>
      <c r="AA320" s="5">
        <v>0</v>
      </c>
      <c r="AB320" s="5">
        <v>1</v>
      </c>
      <c r="AC320" s="10">
        <f>INT(VLOOKUP($V320,映射表!$B:$C,2,FALSE)*VLOOKUP($U320,怪物属性偏向!$F:$J,3,FALSE)/100*X320*$AB320)</f>
        <v>26815</v>
      </c>
      <c r="AD320" s="10">
        <f>INT(VLOOKUP($V320,映射表!$B:$C,2,FALSE)*VLOOKUP($U320,怪物属性偏向!$F:$J,4,FALSE)/100*Y320*$AB320)</f>
        <v>22346</v>
      </c>
      <c r="AE320" s="10">
        <f>INT(VLOOKUP($V320,映射表!$B:$C,2,FALSE)*VLOOKUP($U320,怪物属性偏向!$F:$J,5,FALSE)/100*Z320*AB320)</f>
        <v>28602</v>
      </c>
      <c r="AF320" s="10">
        <f>INT(VLOOKUP($V320,映射表!$B:$D,3,FALSE)*AA320)</f>
        <v>0</v>
      </c>
      <c r="AG320">
        <v>2</v>
      </c>
    </row>
    <row r="321" spans="1:33" x14ac:dyDescent="0.15">
      <c r="A321">
        <f t="shared" si="182"/>
        <v>1000068</v>
      </c>
      <c r="B321">
        <f t="shared" si="183"/>
        <v>1000319</v>
      </c>
      <c r="C321">
        <f t="shared" si="184"/>
        <v>1000319</v>
      </c>
      <c r="D321" t="str">
        <f t="shared" si="185"/>
        <v>1000068s7</v>
      </c>
      <c r="E321" t="str">
        <f t="shared" si="186"/>
        <v>1000319:48:1</v>
      </c>
      <c r="F321">
        <f t="shared" si="187"/>
        <v>319</v>
      </c>
      <c r="G321">
        <f t="shared" si="188"/>
        <v>1000319</v>
      </c>
      <c r="H321">
        <f t="shared" si="189"/>
        <v>319</v>
      </c>
      <c r="I321" t="str">
        <f>VLOOKUP(U321,怪物属性偏向!F:G,2,FALSE)</f>
        <v>毒蘑菇</v>
      </c>
      <c r="J321">
        <f t="shared" si="190"/>
        <v>48</v>
      </c>
      <c r="K321">
        <f t="shared" si="191"/>
        <v>24580</v>
      </c>
      <c r="L321">
        <f t="shared" si="192"/>
        <v>22346</v>
      </c>
      <c r="M321">
        <f t="shared" si="193"/>
        <v>31780</v>
      </c>
      <c r="N321">
        <f t="shared" si="194"/>
        <v>0</v>
      </c>
      <c r="O321">
        <f t="shared" si="195"/>
        <v>1000319</v>
      </c>
      <c r="P321" t="str">
        <f t="shared" si="196"/>
        <v>毒蘑菇</v>
      </c>
      <c r="R321">
        <v>319</v>
      </c>
      <c r="S321">
        <v>68</v>
      </c>
      <c r="T321">
        <v>7</v>
      </c>
      <c r="U321" t="s">
        <v>309</v>
      </c>
      <c r="V321">
        <f>VLOOKUP(S321,映射表!T:U,2,FALSE)</f>
        <v>48</v>
      </c>
      <c r="W321" s="30">
        <v>1</v>
      </c>
      <c r="X321" s="5">
        <v>0.6</v>
      </c>
      <c r="Y321" s="5">
        <v>0.6</v>
      </c>
      <c r="Z321" s="5">
        <v>0.6</v>
      </c>
      <c r="AA321" s="5">
        <v>0</v>
      </c>
      <c r="AB321" s="5">
        <v>1</v>
      </c>
      <c r="AC321" s="10">
        <f>INT(VLOOKUP($V321,映射表!$B:$C,2,FALSE)*VLOOKUP($U321,怪物属性偏向!$F:$J,3,FALSE)/100*X321*$AB321)</f>
        <v>24580</v>
      </c>
      <c r="AD321" s="10">
        <f>INT(VLOOKUP($V321,映射表!$B:$C,2,FALSE)*VLOOKUP($U321,怪物属性偏向!$F:$J,4,FALSE)/100*Y321*$AB321)</f>
        <v>22346</v>
      </c>
      <c r="AE321" s="10">
        <f>INT(VLOOKUP($V321,映射表!$B:$C,2,FALSE)*VLOOKUP($U321,怪物属性偏向!$F:$J,5,FALSE)/100*Z321*AB321)</f>
        <v>31780</v>
      </c>
      <c r="AF321" s="10">
        <f>INT(VLOOKUP($V321,映射表!$B:$D,3,FALSE)*AA321)</f>
        <v>0</v>
      </c>
      <c r="AG321">
        <v>3</v>
      </c>
    </row>
    <row r="322" spans="1:33" x14ac:dyDescent="0.15">
      <c r="A322">
        <f t="shared" si="182"/>
        <v>1000068</v>
      </c>
      <c r="B322">
        <f t="shared" si="183"/>
        <v>1000319</v>
      </c>
      <c r="C322">
        <f t="shared" si="184"/>
        <v>1000319</v>
      </c>
      <c r="D322" t="str">
        <f t="shared" si="185"/>
        <v>1000068s8</v>
      </c>
      <c r="E322" t="str">
        <f t="shared" si="186"/>
        <v>1000320:48:1</v>
      </c>
      <c r="F322">
        <f t="shared" si="187"/>
        <v>320</v>
      </c>
      <c r="G322">
        <f t="shared" si="188"/>
        <v>1000320</v>
      </c>
      <c r="H322">
        <f t="shared" si="189"/>
        <v>320</v>
      </c>
      <c r="I322" t="str">
        <f>VLOOKUP(U322,怪物属性偏向!F:G,2,FALSE)</f>
        <v>食人花</v>
      </c>
      <c r="J322">
        <f t="shared" si="190"/>
        <v>48</v>
      </c>
      <c r="K322">
        <f t="shared" si="191"/>
        <v>26815</v>
      </c>
      <c r="L322">
        <f t="shared" si="192"/>
        <v>17876</v>
      </c>
      <c r="M322">
        <f t="shared" si="193"/>
        <v>30033</v>
      </c>
      <c r="N322">
        <f t="shared" si="194"/>
        <v>0</v>
      </c>
      <c r="O322">
        <f t="shared" si="195"/>
        <v>1000320</v>
      </c>
      <c r="P322" t="str">
        <f t="shared" si="196"/>
        <v>食人花</v>
      </c>
      <c r="R322">
        <v>320</v>
      </c>
      <c r="S322">
        <v>68</v>
      </c>
      <c r="T322">
        <v>8</v>
      </c>
      <c r="U322" t="s">
        <v>224</v>
      </c>
      <c r="V322">
        <f>VLOOKUP(S322,映射表!T:U,2,FALSE)</f>
        <v>48</v>
      </c>
      <c r="W322" s="30">
        <v>0</v>
      </c>
      <c r="X322" s="5">
        <v>0.6</v>
      </c>
      <c r="Y322" s="5">
        <v>0.6</v>
      </c>
      <c r="Z322" s="5">
        <v>0.6</v>
      </c>
      <c r="AA322" s="5">
        <v>0</v>
      </c>
      <c r="AB322" s="5">
        <v>1</v>
      </c>
      <c r="AC322" s="10">
        <f>INT(VLOOKUP($V322,映射表!$B:$C,2,FALSE)*VLOOKUP($U322,怪物属性偏向!$F:$J,3,FALSE)/100*X322*$AB322)</f>
        <v>26815</v>
      </c>
      <c r="AD322" s="10">
        <f>INT(VLOOKUP($V322,映射表!$B:$C,2,FALSE)*VLOOKUP($U322,怪物属性偏向!$F:$J,4,FALSE)/100*Y322*$AB322)</f>
        <v>17876</v>
      </c>
      <c r="AE322" s="10">
        <f>INT(VLOOKUP($V322,映射表!$B:$C,2,FALSE)*VLOOKUP($U322,怪物属性偏向!$F:$J,5,FALSE)/100*Z322*AB322)</f>
        <v>30033</v>
      </c>
      <c r="AF322" s="10">
        <f>INT(VLOOKUP($V322,映射表!$B:$D,3,FALSE)*AA322)</f>
        <v>0</v>
      </c>
      <c r="AG322">
        <v>4</v>
      </c>
    </row>
    <row r="323" spans="1:33" x14ac:dyDescent="0.15">
      <c r="A323">
        <f t="shared" ref="A323:A350" si="197">1000000+S323</f>
        <v>1000068</v>
      </c>
      <c r="B323">
        <f t="shared" ref="B323:B386" si="198">IF(C323="",B324,C323)</f>
        <v>1000319</v>
      </c>
      <c r="C323">
        <f t="shared" ref="C323:C386" si="199">IF(W323=1,G323,IF(A323=A322,C322,""))</f>
        <v>1000319</v>
      </c>
      <c r="D323" t="str">
        <f t="shared" ref="D323:D350" si="200">A323&amp;"s"&amp;T323</f>
        <v>1000068s9</v>
      </c>
      <c r="E323" t="str">
        <f t="shared" ref="E323:E350" si="201">G323&amp;":"&amp;V323&amp;":"&amp;"1"</f>
        <v>1000321:48:1</v>
      </c>
      <c r="F323">
        <f t="shared" ref="F323:F350" si="202">H323</f>
        <v>321</v>
      </c>
      <c r="G323">
        <f t="shared" ref="G323:G350" si="203">1000000+F323</f>
        <v>1000321</v>
      </c>
      <c r="H323">
        <f t="shared" ref="H323:H350" si="204">R323</f>
        <v>321</v>
      </c>
      <c r="I323" t="str">
        <f>VLOOKUP(U323,怪物属性偏向!F:G,2,FALSE)</f>
        <v>食人花</v>
      </c>
      <c r="J323">
        <f t="shared" ref="J323:J350" si="205">V323</f>
        <v>48</v>
      </c>
      <c r="K323">
        <f t="shared" ref="K323:K350" si="206">AC323</f>
        <v>26815</v>
      </c>
      <c r="L323">
        <f t="shared" ref="L323:L350" si="207">AD323</f>
        <v>17876</v>
      </c>
      <c r="M323">
        <f t="shared" ref="M323:M350" si="208">AE323</f>
        <v>30033</v>
      </c>
      <c r="N323">
        <f t="shared" ref="N323:N350" si="209">AF323</f>
        <v>0</v>
      </c>
      <c r="O323">
        <f t="shared" ref="O323:O350" si="210">G323</f>
        <v>1000321</v>
      </c>
      <c r="P323" t="str">
        <f t="shared" ref="P323:P350" si="211">U323</f>
        <v>食人花</v>
      </c>
      <c r="R323">
        <v>321</v>
      </c>
      <c r="S323">
        <v>68</v>
      </c>
      <c r="T323">
        <v>9</v>
      </c>
      <c r="U323" t="s">
        <v>224</v>
      </c>
      <c r="V323">
        <f>VLOOKUP(S323,映射表!T:U,2,FALSE)</f>
        <v>48</v>
      </c>
      <c r="W323" s="30">
        <v>0</v>
      </c>
      <c r="X323" s="5">
        <v>0.6</v>
      </c>
      <c r="Y323" s="5">
        <v>0.6</v>
      </c>
      <c r="Z323" s="5">
        <v>0.6</v>
      </c>
      <c r="AA323" s="5">
        <v>0</v>
      </c>
      <c r="AB323" s="5">
        <v>1</v>
      </c>
      <c r="AC323" s="10">
        <f>INT(VLOOKUP($V323,映射表!$B:$C,2,FALSE)*VLOOKUP($U323,怪物属性偏向!$F:$J,3,FALSE)/100*X323*$AB323)</f>
        <v>26815</v>
      </c>
      <c r="AD323" s="10">
        <f>INT(VLOOKUP($V323,映射表!$B:$C,2,FALSE)*VLOOKUP($U323,怪物属性偏向!$F:$J,4,FALSE)/100*Y323*$AB323)</f>
        <v>17876</v>
      </c>
      <c r="AE323" s="10">
        <f>INT(VLOOKUP($V323,映射表!$B:$C,2,FALSE)*VLOOKUP($U323,怪物属性偏向!$F:$J,5,FALSE)/100*Z323*AB323)</f>
        <v>30033</v>
      </c>
      <c r="AF323" s="10">
        <f>INT(VLOOKUP($V323,映射表!$B:$D,3,FALSE)*AA323)</f>
        <v>0</v>
      </c>
      <c r="AG323">
        <v>5</v>
      </c>
    </row>
    <row r="324" spans="1:33" x14ac:dyDescent="0.15">
      <c r="A324">
        <f t="shared" si="197"/>
        <v>1000069</v>
      </c>
      <c r="B324">
        <f t="shared" si="198"/>
        <v>1000325</v>
      </c>
      <c r="C324" t="str">
        <f t="shared" si="199"/>
        <v/>
      </c>
      <c r="D324" t="str">
        <f t="shared" si="200"/>
        <v>1000069s2</v>
      </c>
      <c r="E324" t="str">
        <f t="shared" si="201"/>
        <v>1000322:48:1</v>
      </c>
      <c r="F324">
        <f t="shared" si="202"/>
        <v>322</v>
      </c>
      <c r="G324">
        <f t="shared" si="203"/>
        <v>1000322</v>
      </c>
      <c r="H324">
        <f t="shared" si="204"/>
        <v>322</v>
      </c>
      <c r="I324" t="str">
        <f>VLOOKUP(U324,怪物属性偏向!F:G,2,FALSE)</f>
        <v>藤蔓怪</v>
      </c>
      <c r="J324">
        <f t="shared" si="205"/>
        <v>48</v>
      </c>
      <c r="K324">
        <f t="shared" si="206"/>
        <v>17876</v>
      </c>
      <c r="L324">
        <f t="shared" si="207"/>
        <v>26815</v>
      </c>
      <c r="M324">
        <f t="shared" si="208"/>
        <v>45287</v>
      </c>
      <c r="N324">
        <f t="shared" si="209"/>
        <v>0</v>
      </c>
      <c r="O324">
        <f t="shared" si="210"/>
        <v>1000322</v>
      </c>
      <c r="P324" t="str">
        <f t="shared" si="211"/>
        <v>藤蔓怪</v>
      </c>
      <c r="R324">
        <v>322</v>
      </c>
      <c r="S324">
        <v>69</v>
      </c>
      <c r="T324">
        <v>2</v>
      </c>
      <c r="U324" t="s">
        <v>320</v>
      </c>
      <c r="V324">
        <f>VLOOKUP(S324,映射表!T:U,2,FALSE)</f>
        <v>48</v>
      </c>
      <c r="W324" s="30">
        <v>0</v>
      </c>
      <c r="X324" s="5">
        <v>0.6</v>
      </c>
      <c r="Y324" s="5">
        <v>0.6</v>
      </c>
      <c r="Z324" s="5">
        <v>0.6</v>
      </c>
      <c r="AA324" s="5">
        <v>0</v>
      </c>
      <c r="AB324" s="5">
        <v>1</v>
      </c>
      <c r="AC324" s="10">
        <f>INT(VLOOKUP($V324,映射表!$B:$C,2,FALSE)*VLOOKUP($U324,怪物属性偏向!$F:$J,3,FALSE)/100*X324*$AB324)</f>
        <v>17876</v>
      </c>
      <c r="AD324" s="10">
        <f>INT(VLOOKUP($V324,映射表!$B:$C,2,FALSE)*VLOOKUP($U324,怪物属性偏向!$F:$J,4,FALSE)/100*Y324*$AB324)</f>
        <v>26815</v>
      </c>
      <c r="AE324" s="10">
        <f>INT(VLOOKUP($V324,映射表!$B:$C,2,FALSE)*VLOOKUP($U324,怪物属性偏向!$F:$J,5,FALSE)/100*Z324*AB324)</f>
        <v>45287</v>
      </c>
      <c r="AF324" s="10">
        <f>INT(VLOOKUP($V324,映射表!$B:$D,3,FALSE)*AA324)</f>
        <v>0</v>
      </c>
      <c r="AG324">
        <v>1</v>
      </c>
    </row>
    <row r="325" spans="1:33" x14ac:dyDescent="0.15">
      <c r="A325">
        <f t="shared" si="197"/>
        <v>1000069</v>
      </c>
      <c r="B325">
        <f t="shared" si="198"/>
        <v>1000325</v>
      </c>
      <c r="C325" t="str">
        <f t="shared" si="199"/>
        <v/>
      </c>
      <c r="D325" t="str">
        <f t="shared" si="200"/>
        <v>1000069s4</v>
      </c>
      <c r="E325" t="str">
        <f t="shared" si="201"/>
        <v>1000323:48:1</v>
      </c>
      <c r="F325">
        <f t="shared" si="202"/>
        <v>323</v>
      </c>
      <c r="G325">
        <f t="shared" si="203"/>
        <v>1000323</v>
      </c>
      <c r="H325">
        <f t="shared" si="204"/>
        <v>323</v>
      </c>
      <c r="I325" t="str">
        <f>VLOOKUP(U325,怪物属性偏向!F:G,2,FALSE)</f>
        <v>黄蜂怪</v>
      </c>
      <c r="J325">
        <f t="shared" si="205"/>
        <v>48</v>
      </c>
      <c r="K325">
        <f t="shared" si="206"/>
        <v>26815</v>
      </c>
      <c r="L325">
        <f t="shared" si="207"/>
        <v>22346</v>
      </c>
      <c r="M325">
        <f t="shared" si="208"/>
        <v>28602</v>
      </c>
      <c r="N325">
        <f t="shared" si="209"/>
        <v>0</v>
      </c>
      <c r="O325">
        <f t="shared" si="210"/>
        <v>1000323</v>
      </c>
      <c r="P325" t="str">
        <f t="shared" si="211"/>
        <v>黄蜂怪</v>
      </c>
      <c r="R325">
        <v>323</v>
      </c>
      <c r="S325">
        <v>69</v>
      </c>
      <c r="T325">
        <v>4</v>
      </c>
      <c r="U325" t="s">
        <v>310</v>
      </c>
      <c r="V325">
        <f>VLOOKUP(S325,映射表!T:U,2,FALSE)</f>
        <v>48</v>
      </c>
      <c r="W325" s="30">
        <v>0</v>
      </c>
      <c r="X325" s="5">
        <v>0.6</v>
      </c>
      <c r="Y325" s="5">
        <v>0.6</v>
      </c>
      <c r="Z325" s="5">
        <v>0.6</v>
      </c>
      <c r="AA325" s="5">
        <v>0</v>
      </c>
      <c r="AB325" s="5">
        <v>1</v>
      </c>
      <c r="AC325" s="10">
        <f>INT(VLOOKUP($V325,映射表!$B:$C,2,FALSE)*VLOOKUP($U325,怪物属性偏向!$F:$J,3,FALSE)/100*X325*$AB325)</f>
        <v>26815</v>
      </c>
      <c r="AD325" s="10">
        <f>INT(VLOOKUP($V325,映射表!$B:$C,2,FALSE)*VLOOKUP($U325,怪物属性偏向!$F:$J,4,FALSE)/100*Y325*$AB325)</f>
        <v>22346</v>
      </c>
      <c r="AE325" s="10">
        <f>INT(VLOOKUP($V325,映射表!$B:$C,2,FALSE)*VLOOKUP($U325,怪物属性偏向!$F:$J,5,FALSE)/100*Z325*AB325)</f>
        <v>28602</v>
      </c>
      <c r="AF325" s="10">
        <f>INT(VLOOKUP($V325,映射表!$B:$D,3,FALSE)*AA325)</f>
        <v>0</v>
      </c>
      <c r="AG325">
        <v>2</v>
      </c>
    </row>
    <row r="326" spans="1:33" x14ac:dyDescent="0.15">
      <c r="A326">
        <f t="shared" si="197"/>
        <v>1000069</v>
      </c>
      <c r="B326">
        <f t="shared" si="198"/>
        <v>1000325</v>
      </c>
      <c r="C326" t="str">
        <f t="shared" si="199"/>
        <v/>
      </c>
      <c r="D326" t="str">
        <f t="shared" si="200"/>
        <v>1000069s6</v>
      </c>
      <c r="E326" t="str">
        <f t="shared" si="201"/>
        <v>1000324:48:1</v>
      </c>
      <c r="F326">
        <f t="shared" si="202"/>
        <v>324</v>
      </c>
      <c r="G326">
        <f t="shared" si="203"/>
        <v>1000324</v>
      </c>
      <c r="H326">
        <f t="shared" si="204"/>
        <v>324</v>
      </c>
      <c r="I326" t="str">
        <f>VLOOKUP(U326,怪物属性偏向!F:G,2,FALSE)</f>
        <v>毒蘑菇</v>
      </c>
      <c r="J326">
        <f t="shared" si="205"/>
        <v>48</v>
      </c>
      <c r="K326">
        <f t="shared" si="206"/>
        <v>24580</v>
      </c>
      <c r="L326">
        <f t="shared" si="207"/>
        <v>22346</v>
      </c>
      <c r="M326">
        <f t="shared" si="208"/>
        <v>31780</v>
      </c>
      <c r="N326">
        <f t="shared" si="209"/>
        <v>0</v>
      </c>
      <c r="O326">
        <f t="shared" si="210"/>
        <v>1000324</v>
      </c>
      <c r="P326" t="str">
        <f t="shared" si="211"/>
        <v>毒蘑菇</v>
      </c>
      <c r="R326">
        <v>324</v>
      </c>
      <c r="S326">
        <v>69</v>
      </c>
      <c r="T326">
        <v>6</v>
      </c>
      <c r="U326" t="s">
        <v>309</v>
      </c>
      <c r="V326">
        <f>VLOOKUP(S326,映射表!T:U,2,FALSE)</f>
        <v>48</v>
      </c>
      <c r="W326" s="30">
        <v>0</v>
      </c>
      <c r="X326" s="5">
        <v>0.6</v>
      </c>
      <c r="Y326" s="5">
        <v>0.6</v>
      </c>
      <c r="Z326" s="5">
        <v>0.6</v>
      </c>
      <c r="AA326" s="5">
        <v>0</v>
      </c>
      <c r="AB326" s="5">
        <v>1</v>
      </c>
      <c r="AC326" s="10">
        <f>INT(VLOOKUP($V326,映射表!$B:$C,2,FALSE)*VLOOKUP($U326,怪物属性偏向!$F:$J,3,FALSE)/100*X326*$AB326)</f>
        <v>24580</v>
      </c>
      <c r="AD326" s="10">
        <f>INT(VLOOKUP($V326,映射表!$B:$C,2,FALSE)*VLOOKUP($U326,怪物属性偏向!$F:$J,4,FALSE)/100*Y326*$AB326)</f>
        <v>22346</v>
      </c>
      <c r="AE326" s="10">
        <f>INT(VLOOKUP($V326,映射表!$B:$C,2,FALSE)*VLOOKUP($U326,怪物属性偏向!$F:$J,5,FALSE)/100*Z326*AB326)</f>
        <v>31780</v>
      </c>
      <c r="AF326" s="10">
        <f>INT(VLOOKUP($V326,映射表!$B:$D,3,FALSE)*AA326)</f>
        <v>0</v>
      </c>
      <c r="AG326">
        <v>3</v>
      </c>
    </row>
    <row r="327" spans="1:33" x14ac:dyDescent="0.15">
      <c r="A327">
        <f t="shared" si="197"/>
        <v>1000069</v>
      </c>
      <c r="B327">
        <f t="shared" si="198"/>
        <v>1000325</v>
      </c>
      <c r="C327">
        <f t="shared" si="199"/>
        <v>1000325</v>
      </c>
      <c r="D327" t="str">
        <f t="shared" si="200"/>
        <v>1000069s7</v>
      </c>
      <c r="E327" t="str">
        <f t="shared" si="201"/>
        <v>1000325:48:1</v>
      </c>
      <c r="F327">
        <f t="shared" si="202"/>
        <v>325</v>
      </c>
      <c r="G327">
        <f t="shared" si="203"/>
        <v>1000325</v>
      </c>
      <c r="H327">
        <f t="shared" si="204"/>
        <v>325</v>
      </c>
      <c r="I327" t="str">
        <f>VLOOKUP(U327,怪物属性偏向!F:G,2,FALSE)</f>
        <v>小花精</v>
      </c>
      <c r="J327">
        <f t="shared" si="205"/>
        <v>48</v>
      </c>
      <c r="K327">
        <f t="shared" si="206"/>
        <v>22346</v>
      </c>
      <c r="L327">
        <f t="shared" si="207"/>
        <v>22346</v>
      </c>
      <c r="M327">
        <f t="shared" si="208"/>
        <v>35753</v>
      </c>
      <c r="N327">
        <f t="shared" si="209"/>
        <v>0</v>
      </c>
      <c r="O327">
        <f t="shared" si="210"/>
        <v>1000325</v>
      </c>
      <c r="P327" t="str">
        <f t="shared" si="211"/>
        <v>小花精</v>
      </c>
      <c r="R327">
        <v>325</v>
      </c>
      <c r="S327">
        <v>69</v>
      </c>
      <c r="T327">
        <v>7</v>
      </c>
      <c r="U327" t="s">
        <v>226</v>
      </c>
      <c r="V327">
        <f>VLOOKUP(S327,映射表!T:U,2,FALSE)</f>
        <v>48</v>
      </c>
      <c r="W327" s="30">
        <v>1</v>
      </c>
      <c r="X327" s="5">
        <v>0.6</v>
      </c>
      <c r="Y327" s="5">
        <v>0.6</v>
      </c>
      <c r="Z327" s="5">
        <v>0.6</v>
      </c>
      <c r="AA327" s="5">
        <v>0</v>
      </c>
      <c r="AB327" s="5">
        <v>1</v>
      </c>
      <c r="AC327" s="10">
        <f>INT(VLOOKUP($V327,映射表!$B:$C,2,FALSE)*VLOOKUP($U327,怪物属性偏向!$F:$J,3,FALSE)/100*X327*$AB327)</f>
        <v>22346</v>
      </c>
      <c r="AD327" s="10">
        <f>INT(VLOOKUP($V327,映射表!$B:$C,2,FALSE)*VLOOKUP($U327,怪物属性偏向!$F:$J,4,FALSE)/100*Y327*$AB327)</f>
        <v>22346</v>
      </c>
      <c r="AE327" s="10">
        <f>INT(VLOOKUP($V327,映射表!$B:$C,2,FALSE)*VLOOKUP($U327,怪物属性偏向!$F:$J,5,FALSE)/100*Z327*AB327)</f>
        <v>35753</v>
      </c>
      <c r="AF327" s="10">
        <f>INT(VLOOKUP($V327,映射表!$B:$D,3,FALSE)*AA327)</f>
        <v>0</v>
      </c>
      <c r="AG327">
        <v>4</v>
      </c>
    </row>
    <row r="328" spans="1:33" x14ac:dyDescent="0.15">
      <c r="A328">
        <f t="shared" si="197"/>
        <v>1000069</v>
      </c>
      <c r="B328">
        <f t="shared" si="198"/>
        <v>1000325</v>
      </c>
      <c r="C328">
        <f t="shared" si="199"/>
        <v>1000325</v>
      </c>
      <c r="D328" t="str">
        <f t="shared" si="200"/>
        <v>1000069s9</v>
      </c>
      <c r="E328" t="str">
        <f t="shared" si="201"/>
        <v>1000326:48:1</v>
      </c>
      <c r="F328">
        <f t="shared" si="202"/>
        <v>326</v>
      </c>
      <c r="G328">
        <f t="shared" si="203"/>
        <v>1000326</v>
      </c>
      <c r="H328">
        <f t="shared" si="204"/>
        <v>326</v>
      </c>
      <c r="I328" t="str">
        <f>VLOOKUP(U328,怪物属性偏向!F:G,2,FALSE)</f>
        <v>食人花</v>
      </c>
      <c r="J328">
        <f t="shared" si="205"/>
        <v>48</v>
      </c>
      <c r="K328">
        <f t="shared" si="206"/>
        <v>26815</v>
      </c>
      <c r="L328">
        <f t="shared" si="207"/>
        <v>17876</v>
      </c>
      <c r="M328">
        <f t="shared" si="208"/>
        <v>30033</v>
      </c>
      <c r="N328">
        <f t="shared" si="209"/>
        <v>0</v>
      </c>
      <c r="O328">
        <f t="shared" si="210"/>
        <v>1000326</v>
      </c>
      <c r="P328" t="str">
        <f t="shared" si="211"/>
        <v>食人花</v>
      </c>
      <c r="R328">
        <v>326</v>
      </c>
      <c r="S328">
        <v>69</v>
      </c>
      <c r="T328">
        <v>9</v>
      </c>
      <c r="U328" t="s">
        <v>224</v>
      </c>
      <c r="V328">
        <f>VLOOKUP(S328,映射表!T:U,2,FALSE)</f>
        <v>48</v>
      </c>
      <c r="W328" s="30">
        <v>0</v>
      </c>
      <c r="X328" s="5">
        <v>0.6</v>
      </c>
      <c r="Y328" s="5">
        <v>0.6</v>
      </c>
      <c r="Z328" s="5">
        <v>0.6</v>
      </c>
      <c r="AA328" s="5">
        <v>0</v>
      </c>
      <c r="AB328" s="5">
        <v>1</v>
      </c>
      <c r="AC328" s="10">
        <f>INT(VLOOKUP($V328,映射表!$B:$C,2,FALSE)*VLOOKUP($U328,怪物属性偏向!$F:$J,3,FALSE)/100*X328*$AB328)</f>
        <v>26815</v>
      </c>
      <c r="AD328" s="10">
        <f>INT(VLOOKUP($V328,映射表!$B:$C,2,FALSE)*VLOOKUP($U328,怪物属性偏向!$F:$J,4,FALSE)/100*Y328*$AB328)</f>
        <v>17876</v>
      </c>
      <c r="AE328" s="10">
        <f>INT(VLOOKUP($V328,映射表!$B:$C,2,FALSE)*VLOOKUP($U328,怪物属性偏向!$F:$J,5,FALSE)/100*Z328*AB328)</f>
        <v>30033</v>
      </c>
      <c r="AF328" s="10">
        <f>INT(VLOOKUP($V328,映射表!$B:$D,3,FALSE)*AA328)</f>
        <v>0</v>
      </c>
      <c r="AG328">
        <v>5</v>
      </c>
    </row>
    <row r="329" spans="1:33" x14ac:dyDescent="0.15">
      <c r="A329">
        <f t="shared" si="197"/>
        <v>1000070</v>
      </c>
      <c r="B329">
        <f t="shared" si="198"/>
        <v>1000327</v>
      </c>
      <c r="C329">
        <f t="shared" si="199"/>
        <v>1000327</v>
      </c>
      <c r="D329" t="str">
        <f t="shared" si="200"/>
        <v>1000070s1</v>
      </c>
      <c r="E329" t="str">
        <f t="shared" si="201"/>
        <v>1000327:48:1</v>
      </c>
      <c r="F329">
        <f t="shared" si="202"/>
        <v>327</v>
      </c>
      <c r="G329">
        <f t="shared" si="203"/>
        <v>1000327</v>
      </c>
      <c r="H329">
        <f t="shared" si="204"/>
        <v>327</v>
      </c>
      <c r="I329" t="str">
        <f>VLOOKUP(U329,怪物属性偏向!F:G,2,FALSE)</f>
        <v>小蘑菇</v>
      </c>
      <c r="J329">
        <f t="shared" si="205"/>
        <v>48</v>
      </c>
      <c r="K329">
        <f t="shared" si="206"/>
        <v>22346</v>
      </c>
      <c r="L329">
        <f t="shared" si="207"/>
        <v>22346</v>
      </c>
      <c r="M329">
        <f t="shared" si="208"/>
        <v>35753</v>
      </c>
      <c r="N329">
        <f t="shared" si="209"/>
        <v>0</v>
      </c>
      <c r="O329">
        <f t="shared" si="210"/>
        <v>1000327</v>
      </c>
      <c r="P329" t="str">
        <f t="shared" si="211"/>
        <v>小蘑菇</v>
      </c>
      <c r="R329">
        <v>327</v>
      </c>
      <c r="S329">
        <v>70</v>
      </c>
      <c r="T329">
        <v>1</v>
      </c>
      <c r="U329" t="s">
        <v>222</v>
      </c>
      <c r="V329">
        <f>VLOOKUP(S329,映射表!T:U,2,FALSE)</f>
        <v>48</v>
      </c>
      <c r="W329" s="30">
        <v>1</v>
      </c>
      <c r="X329" s="5">
        <v>0.6</v>
      </c>
      <c r="Y329" s="5">
        <v>0.6</v>
      </c>
      <c r="Z329" s="5">
        <v>0.6</v>
      </c>
      <c r="AA329" s="5">
        <v>0</v>
      </c>
      <c r="AB329" s="5">
        <v>1</v>
      </c>
      <c r="AC329" s="10">
        <f>INT(VLOOKUP($V329,映射表!$B:$C,2,FALSE)*VLOOKUP($U329,怪物属性偏向!$F:$J,3,FALSE)/100*X329*$AB329)</f>
        <v>22346</v>
      </c>
      <c r="AD329" s="10">
        <f>INT(VLOOKUP($V329,映射表!$B:$C,2,FALSE)*VLOOKUP($U329,怪物属性偏向!$F:$J,4,FALSE)/100*Y329*$AB329)</f>
        <v>22346</v>
      </c>
      <c r="AE329" s="10">
        <f>INT(VLOOKUP($V329,映射表!$B:$C,2,FALSE)*VLOOKUP($U329,怪物属性偏向!$F:$J,5,FALSE)/100*Z329*AB329)</f>
        <v>35753</v>
      </c>
      <c r="AF329" s="10">
        <f>INT(VLOOKUP($V329,映射表!$B:$D,3,FALSE)*AA329)</f>
        <v>0</v>
      </c>
      <c r="AG329">
        <v>1</v>
      </c>
    </row>
    <row r="330" spans="1:33" x14ac:dyDescent="0.15">
      <c r="A330">
        <f t="shared" si="197"/>
        <v>1000070</v>
      </c>
      <c r="B330">
        <f t="shared" si="198"/>
        <v>1000327</v>
      </c>
      <c r="C330">
        <f t="shared" si="199"/>
        <v>1000327</v>
      </c>
      <c r="D330" t="str">
        <f t="shared" si="200"/>
        <v>1000070s2</v>
      </c>
      <c r="E330" t="str">
        <f t="shared" si="201"/>
        <v>1000328:48:1</v>
      </c>
      <c r="F330">
        <f t="shared" si="202"/>
        <v>328</v>
      </c>
      <c r="G330">
        <f t="shared" si="203"/>
        <v>1000328</v>
      </c>
      <c r="H330">
        <f t="shared" si="204"/>
        <v>328</v>
      </c>
      <c r="I330" t="str">
        <f>VLOOKUP(U330,怪物属性偏向!F:G,2,FALSE)</f>
        <v>小蘑菇</v>
      </c>
      <c r="J330">
        <f t="shared" si="205"/>
        <v>48</v>
      </c>
      <c r="K330">
        <f t="shared" si="206"/>
        <v>22346</v>
      </c>
      <c r="L330">
        <f t="shared" si="207"/>
        <v>22346</v>
      </c>
      <c r="M330">
        <f t="shared" si="208"/>
        <v>35753</v>
      </c>
      <c r="N330">
        <f t="shared" si="209"/>
        <v>0</v>
      </c>
      <c r="O330">
        <f t="shared" si="210"/>
        <v>1000328</v>
      </c>
      <c r="P330" t="str">
        <f t="shared" si="211"/>
        <v>小蘑菇</v>
      </c>
      <c r="R330">
        <v>328</v>
      </c>
      <c r="S330">
        <v>70</v>
      </c>
      <c r="T330">
        <v>2</v>
      </c>
      <c r="U330" t="s">
        <v>222</v>
      </c>
      <c r="V330">
        <f>VLOOKUP(S330,映射表!T:U,2,FALSE)</f>
        <v>48</v>
      </c>
      <c r="W330" s="30">
        <v>0</v>
      </c>
      <c r="X330" s="5">
        <v>0.6</v>
      </c>
      <c r="Y330" s="5">
        <v>0.6</v>
      </c>
      <c r="Z330" s="5">
        <v>0.6</v>
      </c>
      <c r="AA330" s="5">
        <v>0</v>
      </c>
      <c r="AB330" s="5">
        <v>1</v>
      </c>
      <c r="AC330" s="10">
        <f>INT(VLOOKUP($V330,映射表!$B:$C,2,FALSE)*VLOOKUP($U330,怪物属性偏向!$F:$J,3,FALSE)/100*X330*$AB330)</f>
        <v>22346</v>
      </c>
      <c r="AD330" s="10">
        <f>INT(VLOOKUP($V330,映射表!$B:$C,2,FALSE)*VLOOKUP($U330,怪物属性偏向!$F:$J,4,FALSE)/100*Y330*$AB330)</f>
        <v>22346</v>
      </c>
      <c r="AE330" s="10">
        <f>INT(VLOOKUP($V330,映射表!$B:$C,2,FALSE)*VLOOKUP($U330,怪物属性偏向!$F:$J,5,FALSE)/100*Z330*AB330)</f>
        <v>35753</v>
      </c>
      <c r="AF330" s="10">
        <f>INT(VLOOKUP($V330,映射表!$B:$D,3,FALSE)*AA330)</f>
        <v>0</v>
      </c>
      <c r="AG330">
        <v>2</v>
      </c>
    </row>
    <row r="331" spans="1:33" x14ac:dyDescent="0.15">
      <c r="A331">
        <f t="shared" si="197"/>
        <v>1000070</v>
      </c>
      <c r="B331">
        <f t="shared" si="198"/>
        <v>1000327</v>
      </c>
      <c r="C331">
        <f t="shared" si="199"/>
        <v>1000327</v>
      </c>
      <c r="D331" t="str">
        <f t="shared" si="200"/>
        <v>1000070s3</v>
      </c>
      <c r="E331" t="str">
        <f t="shared" si="201"/>
        <v>1000329:48:1</v>
      </c>
      <c r="F331">
        <f t="shared" si="202"/>
        <v>329</v>
      </c>
      <c r="G331">
        <f t="shared" si="203"/>
        <v>1000329</v>
      </c>
      <c r="H331">
        <f t="shared" si="204"/>
        <v>329</v>
      </c>
      <c r="I331" t="str">
        <f>VLOOKUP(U331,怪物属性偏向!F:G,2,FALSE)</f>
        <v>小蘑菇</v>
      </c>
      <c r="J331">
        <f t="shared" si="205"/>
        <v>48</v>
      </c>
      <c r="K331">
        <f t="shared" si="206"/>
        <v>22346</v>
      </c>
      <c r="L331">
        <f t="shared" si="207"/>
        <v>22346</v>
      </c>
      <c r="M331">
        <f t="shared" si="208"/>
        <v>35753</v>
      </c>
      <c r="N331">
        <f t="shared" si="209"/>
        <v>0</v>
      </c>
      <c r="O331">
        <f t="shared" si="210"/>
        <v>1000329</v>
      </c>
      <c r="P331" t="str">
        <f t="shared" si="211"/>
        <v>小蘑菇</v>
      </c>
      <c r="R331">
        <v>329</v>
      </c>
      <c r="S331">
        <v>70</v>
      </c>
      <c r="T331">
        <v>3</v>
      </c>
      <c r="U331" t="s">
        <v>222</v>
      </c>
      <c r="V331">
        <f>VLOOKUP(S331,映射表!T:U,2,FALSE)</f>
        <v>48</v>
      </c>
      <c r="W331" s="30">
        <v>0</v>
      </c>
      <c r="X331" s="5">
        <v>0.6</v>
      </c>
      <c r="Y331" s="5">
        <v>0.6</v>
      </c>
      <c r="Z331" s="5">
        <v>0.6</v>
      </c>
      <c r="AA331" s="5">
        <v>0</v>
      </c>
      <c r="AB331" s="5">
        <v>1</v>
      </c>
      <c r="AC331" s="10">
        <f>INT(VLOOKUP($V331,映射表!$B:$C,2,FALSE)*VLOOKUP($U331,怪物属性偏向!$F:$J,3,FALSE)/100*X331*$AB331)</f>
        <v>22346</v>
      </c>
      <c r="AD331" s="10">
        <f>INT(VLOOKUP($V331,映射表!$B:$C,2,FALSE)*VLOOKUP($U331,怪物属性偏向!$F:$J,4,FALSE)/100*Y331*$AB331)</f>
        <v>22346</v>
      </c>
      <c r="AE331" s="10">
        <f>INT(VLOOKUP($V331,映射表!$B:$C,2,FALSE)*VLOOKUP($U331,怪物属性偏向!$F:$J,5,FALSE)/100*Z331*AB331)</f>
        <v>35753</v>
      </c>
      <c r="AF331" s="10">
        <f>INT(VLOOKUP($V331,映射表!$B:$D,3,FALSE)*AA331)</f>
        <v>0</v>
      </c>
      <c r="AG331">
        <v>3</v>
      </c>
    </row>
    <row r="332" spans="1:33" x14ac:dyDescent="0.15">
      <c r="A332">
        <f t="shared" si="197"/>
        <v>1000070</v>
      </c>
      <c r="B332">
        <f t="shared" si="198"/>
        <v>1000327</v>
      </c>
      <c r="C332">
        <f t="shared" si="199"/>
        <v>1000327</v>
      </c>
      <c r="D332" t="str">
        <f t="shared" si="200"/>
        <v>1000070s5</v>
      </c>
      <c r="E332" t="str">
        <f t="shared" si="201"/>
        <v>1000330:48:1</v>
      </c>
      <c r="F332">
        <f t="shared" si="202"/>
        <v>330</v>
      </c>
      <c r="G332">
        <f t="shared" si="203"/>
        <v>1000330</v>
      </c>
      <c r="H332">
        <f t="shared" si="204"/>
        <v>330</v>
      </c>
      <c r="I332" t="str">
        <f>VLOOKUP(U332,怪物属性偏向!F:G,2,FALSE)</f>
        <v>黄蜂怪</v>
      </c>
      <c r="J332">
        <f t="shared" si="205"/>
        <v>48</v>
      </c>
      <c r="K332">
        <f t="shared" si="206"/>
        <v>26815</v>
      </c>
      <c r="L332">
        <f t="shared" si="207"/>
        <v>22346</v>
      </c>
      <c r="M332">
        <f t="shared" si="208"/>
        <v>28602</v>
      </c>
      <c r="N332">
        <f t="shared" si="209"/>
        <v>0</v>
      </c>
      <c r="O332">
        <f t="shared" si="210"/>
        <v>1000330</v>
      </c>
      <c r="P332" t="str">
        <f t="shared" si="211"/>
        <v>黄蜂怪</v>
      </c>
      <c r="R332">
        <v>330</v>
      </c>
      <c r="S332">
        <v>70</v>
      </c>
      <c r="T332">
        <v>5</v>
      </c>
      <c r="U332" t="s">
        <v>310</v>
      </c>
      <c r="V332">
        <f>VLOOKUP(S332,映射表!T:U,2,FALSE)</f>
        <v>48</v>
      </c>
      <c r="W332" s="30">
        <v>0</v>
      </c>
      <c r="X332" s="5">
        <v>0.6</v>
      </c>
      <c r="Y332" s="5">
        <v>0.6</v>
      </c>
      <c r="Z332" s="5">
        <v>0.6</v>
      </c>
      <c r="AA332" s="5">
        <v>0</v>
      </c>
      <c r="AB332" s="5">
        <v>1</v>
      </c>
      <c r="AC332" s="10">
        <f>INT(VLOOKUP($V332,映射表!$B:$C,2,FALSE)*VLOOKUP($U332,怪物属性偏向!$F:$J,3,FALSE)/100*X332*$AB332)</f>
        <v>26815</v>
      </c>
      <c r="AD332" s="10">
        <f>INT(VLOOKUP($V332,映射表!$B:$C,2,FALSE)*VLOOKUP($U332,怪物属性偏向!$F:$J,4,FALSE)/100*Y332*$AB332)</f>
        <v>22346</v>
      </c>
      <c r="AE332" s="10">
        <f>INT(VLOOKUP($V332,映射表!$B:$C,2,FALSE)*VLOOKUP($U332,怪物属性偏向!$F:$J,5,FALSE)/100*Z332*AB332)</f>
        <v>28602</v>
      </c>
      <c r="AF332" s="10">
        <f>INT(VLOOKUP($V332,映射表!$B:$D,3,FALSE)*AA332)</f>
        <v>0</v>
      </c>
      <c r="AG332">
        <v>4</v>
      </c>
    </row>
    <row r="333" spans="1:33" x14ac:dyDescent="0.15">
      <c r="A333">
        <f t="shared" si="197"/>
        <v>1000070</v>
      </c>
      <c r="B333">
        <f t="shared" si="198"/>
        <v>1000327</v>
      </c>
      <c r="C333">
        <f t="shared" si="199"/>
        <v>1000327</v>
      </c>
      <c r="D333" t="str">
        <f t="shared" si="200"/>
        <v>1000070s8</v>
      </c>
      <c r="E333" t="str">
        <f t="shared" si="201"/>
        <v>1000331:48:1</v>
      </c>
      <c r="F333">
        <f t="shared" si="202"/>
        <v>331</v>
      </c>
      <c r="G333">
        <f t="shared" si="203"/>
        <v>1000331</v>
      </c>
      <c r="H333">
        <f t="shared" si="204"/>
        <v>331</v>
      </c>
      <c r="I333" t="str">
        <f>VLOOKUP(U333,怪物属性偏向!F:G,2,FALSE)</f>
        <v>毒蘑菇</v>
      </c>
      <c r="J333">
        <f t="shared" si="205"/>
        <v>48</v>
      </c>
      <c r="K333">
        <f t="shared" si="206"/>
        <v>24580</v>
      </c>
      <c r="L333">
        <f t="shared" si="207"/>
        <v>22346</v>
      </c>
      <c r="M333">
        <f t="shared" si="208"/>
        <v>31780</v>
      </c>
      <c r="N333">
        <f t="shared" si="209"/>
        <v>0</v>
      </c>
      <c r="O333">
        <f t="shared" si="210"/>
        <v>1000331</v>
      </c>
      <c r="P333" t="str">
        <f t="shared" si="211"/>
        <v>毒蘑菇</v>
      </c>
      <c r="R333">
        <v>331</v>
      </c>
      <c r="S333">
        <v>70</v>
      </c>
      <c r="T333">
        <v>8</v>
      </c>
      <c r="U333" t="s">
        <v>309</v>
      </c>
      <c r="V333">
        <f>VLOOKUP(S333,映射表!T:U,2,FALSE)</f>
        <v>48</v>
      </c>
      <c r="W333" s="30">
        <v>0</v>
      </c>
      <c r="X333" s="5">
        <v>0.6</v>
      </c>
      <c r="Y333" s="5">
        <v>0.6</v>
      </c>
      <c r="Z333" s="5">
        <v>0.6</v>
      </c>
      <c r="AA333" s="5">
        <v>0</v>
      </c>
      <c r="AB333" s="5">
        <v>1</v>
      </c>
      <c r="AC333" s="10">
        <f>INT(VLOOKUP($V333,映射表!$B:$C,2,FALSE)*VLOOKUP($U333,怪物属性偏向!$F:$J,3,FALSE)/100*X333*$AB333)</f>
        <v>24580</v>
      </c>
      <c r="AD333" s="10">
        <f>INT(VLOOKUP($V333,映射表!$B:$C,2,FALSE)*VLOOKUP($U333,怪物属性偏向!$F:$J,4,FALSE)/100*Y333*$AB333)</f>
        <v>22346</v>
      </c>
      <c r="AE333" s="10">
        <f>INT(VLOOKUP($V333,映射表!$B:$C,2,FALSE)*VLOOKUP($U333,怪物属性偏向!$F:$J,5,FALSE)/100*Z333*AB333)</f>
        <v>31780</v>
      </c>
      <c r="AF333" s="10">
        <f>INT(VLOOKUP($V333,映射表!$B:$D,3,FALSE)*AA333)</f>
        <v>0</v>
      </c>
      <c r="AG333">
        <v>5</v>
      </c>
    </row>
    <row r="334" spans="1:33" x14ac:dyDescent="0.15">
      <c r="A334">
        <f t="shared" si="197"/>
        <v>1000071</v>
      </c>
      <c r="B334">
        <f t="shared" si="198"/>
        <v>1000334</v>
      </c>
      <c r="C334" t="str">
        <f t="shared" si="199"/>
        <v/>
      </c>
      <c r="D334" t="str">
        <f t="shared" si="200"/>
        <v>1000071s2</v>
      </c>
      <c r="E334" t="str">
        <f t="shared" si="201"/>
        <v>1000332:48:1</v>
      </c>
      <c r="F334">
        <f t="shared" si="202"/>
        <v>332</v>
      </c>
      <c r="G334">
        <f t="shared" si="203"/>
        <v>1000332</v>
      </c>
      <c r="H334">
        <f t="shared" si="204"/>
        <v>332</v>
      </c>
      <c r="I334" t="str">
        <f>VLOOKUP(U334,怪物属性偏向!F:G,2,FALSE)</f>
        <v>甲虫精</v>
      </c>
      <c r="J334">
        <f t="shared" si="205"/>
        <v>48</v>
      </c>
      <c r="K334">
        <f t="shared" si="206"/>
        <v>18994</v>
      </c>
      <c r="L334">
        <f t="shared" si="207"/>
        <v>22346</v>
      </c>
      <c r="M334">
        <f t="shared" si="208"/>
        <v>44004</v>
      </c>
      <c r="N334">
        <f t="shared" si="209"/>
        <v>0</v>
      </c>
      <c r="O334">
        <f t="shared" si="210"/>
        <v>1000332</v>
      </c>
      <c r="P334" t="str">
        <f t="shared" si="211"/>
        <v>甲虫精</v>
      </c>
      <c r="R334">
        <v>332</v>
      </c>
      <c r="S334">
        <v>71</v>
      </c>
      <c r="T334">
        <v>2</v>
      </c>
      <c r="U334" t="s">
        <v>307</v>
      </c>
      <c r="V334">
        <f>VLOOKUP(S334,映射表!T:U,2,FALSE)</f>
        <v>48</v>
      </c>
      <c r="W334" s="30">
        <v>0</v>
      </c>
      <c r="X334" s="5">
        <v>0.6</v>
      </c>
      <c r="Y334" s="5">
        <v>0.6</v>
      </c>
      <c r="Z334" s="5">
        <v>0.6</v>
      </c>
      <c r="AA334" s="5">
        <v>0</v>
      </c>
      <c r="AB334" s="5">
        <v>1</v>
      </c>
      <c r="AC334" s="10">
        <f>INT(VLOOKUP($V334,映射表!$B:$C,2,FALSE)*VLOOKUP($U334,怪物属性偏向!$F:$J,3,FALSE)/100*X334*$AB334)</f>
        <v>18994</v>
      </c>
      <c r="AD334" s="10">
        <f>INT(VLOOKUP($V334,映射表!$B:$C,2,FALSE)*VLOOKUP($U334,怪物属性偏向!$F:$J,4,FALSE)/100*Y334*$AB334)</f>
        <v>22346</v>
      </c>
      <c r="AE334" s="10">
        <f>INT(VLOOKUP($V334,映射表!$B:$C,2,FALSE)*VLOOKUP($U334,怪物属性偏向!$F:$J,5,FALSE)/100*Z334*AB334)</f>
        <v>44004</v>
      </c>
      <c r="AF334" s="10">
        <f>INT(VLOOKUP($V334,映射表!$B:$D,3,FALSE)*AA334)</f>
        <v>0</v>
      </c>
      <c r="AG334">
        <v>1</v>
      </c>
    </row>
    <row r="335" spans="1:33" x14ac:dyDescent="0.15">
      <c r="A335">
        <f t="shared" si="197"/>
        <v>1000071</v>
      </c>
      <c r="B335">
        <f t="shared" si="198"/>
        <v>1000334</v>
      </c>
      <c r="C335" t="str">
        <f t="shared" si="199"/>
        <v/>
      </c>
      <c r="D335" t="str">
        <f t="shared" si="200"/>
        <v>1000071s4</v>
      </c>
      <c r="E335" t="str">
        <f t="shared" si="201"/>
        <v>1000333:48:1</v>
      </c>
      <c r="F335">
        <f t="shared" si="202"/>
        <v>333</v>
      </c>
      <c r="G335">
        <f t="shared" si="203"/>
        <v>1000333</v>
      </c>
      <c r="H335">
        <f t="shared" si="204"/>
        <v>333</v>
      </c>
      <c r="I335" t="str">
        <f>VLOOKUP(U335,怪物属性偏向!F:G,2,FALSE)</f>
        <v>树妖</v>
      </c>
      <c r="J335">
        <f t="shared" si="205"/>
        <v>48</v>
      </c>
      <c r="K335">
        <f t="shared" si="206"/>
        <v>17876</v>
      </c>
      <c r="L335">
        <f t="shared" si="207"/>
        <v>22346</v>
      </c>
      <c r="M335">
        <f t="shared" si="208"/>
        <v>47671</v>
      </c>
      <c r="N335">
        <f t="shared" si="209"/>
        <v>0</v>
      </c>
      <c r="O335">
        <f t="shared" si="210"/>
        <v>1000333</v>
      </c>
      <c r="P335" t="str">
        <f t="shared" si="211"/>
        <v>树妖</v>
      </c>
      <c r="R335">
        <v>333</v>
      </c>
      <c r="S335">
        <v>71</v>
      </c>
      <c r="T335">
        <v>4</v>
      </c>
      <c r="U335" t="s">
        <v>227</v>
      </c>
      <c r="V335">
        <f>VLOOKUP(S335,映射表!T:U,2,FALSE)</f>
        <v>48</v>
      </c>
      <c r="W335" s="30">
        <v>0</v>
      </c>
      <c r="X335" s="5">
        <v>0.6</v>
      </c>
      <c r="Y335" s="5">
        <v>0.6</v>
      </c>
      <c r="Z335" s="5">
        <v>0.6</v>
      </c>
      <c r="AA335" s="5">
        <v>0</v>
      </c>
      <c r="AB335" s="5">
        <v>1</v>
      </c>
      <c r="AC335" s="10">
        <f>INT(VLOOKUP($V335,映射表!$B:$C,2,FALSE)*VLOOKUP($U335,怪物属性偏向!$F:$J,3,FALSE)/100*X335*$AB335)</f>
        <v>17876</v>
      </c>
      <c r="AD335" s="10">
        <f>INT(VLOOKUP($V335,映射表!$B:$C,2,FALSE)*VLOOKUP($U335,怪物属性偏向!$F:$J,4,FALSE)/100*Y335*$AB335)</f>
        <v>22346</v>
      </c>
      <c r="AE335" s="10">
        <f>INT(VLOOKUP($V335,映射表!$B:$C,2,FALSE)*VLOOKUP($U335,怪物属性偏向!$F:$J,5,FALSE)/100*Z335*AB335)</f>
        <v>47671</v>
      </c>
      <c r="AF335" s="10">
        <f>INT(VLOOKUP($V335,映射表!$B:$D,3,FALSE)*AA335)</f>
        <v>0</v>
      </c>
      <c r="AG335">
        <v>2</v>
      </c>
    </row>
    <row r="336" spans="1:33" x14ac:dyDescent="0.15">
      <c r="A336">
        <f t="shared" si="197"/>
        <v>1000071</v>
      </c>
      <c r="B336">
        <f t="shared" si="198"/>
        <v>1000334</v>
      </c>
      <c r="C336">
        <f t="shared" si="199"/>
        <v>1000334</v>
      </c>
      <c r="D336" t="str">
        <f t="shared" si="200"/>
        <v>1000071s5</v>
      </c>
      <c r="E336" t="str">
        <f t="shared" si="201"/>
        <v>1000334:48:1</v>
      </c>
      <c r="F336">
        <f t="shared" si="202"/>
        <v>334</v>
      </c>
      <c r="G336">
        <f t="shared" si="203"/>
        <v>1000334</v>
      </c>
      <c r="H336">
        <f t="shared" si="204"/>
        <v>334</v>
      </c>
      <c r="I336" t="str">
        <f>VLOOKUP(U336,怪物属性偏向!F:G,2,FALSE)</f>
        <v>小花精</v>
      </c>
      <c r="J336">
        <f t="shared" si="205"/>
        <v>48</v>
      </c>
      <c r="K336">
        <f t="shared" si="206"/>
        <v>22346</v>
      </c>
      <c r="L336">
        <f t="shared" si="207"/>
        <v>22346</v>
      </c>
      <c r="M336">
        <f t="shared" si="208"/>
        <v>35753</v>
      </c>
      <c r="N336">
        <f t="shared" si="209"/>
        <v>0</v>
      </c>
      <c r="O336">
        <f t="shared" si="210"/>
        <v>1000334</v>
      </c>
      <c r="P336" t="str">
        <f t="shared" si="211"/>
        <v>小花精</v>
      </c>
      <c r="R336">
        <v>334</v>
      </c>
      <c r="S336">
        <v>71</v>
      </c>
      <c r="T336">
        <v>5</v>
      </c>
      <c r="U336" t="s">
        <v>226</v>
      </c>
      <c r="V336">
        <f>VLOOKUP(S336,映射表!T:U,2,FALSE)</f>
        <v>48</v>
      </c>
      <c r="W336" s="30">
        <v>1</v>
      </c>
      <c r="X336" s="5">
        <v>0.6</v>
      </c>
      <c r="Y336" s="5">
        <v>0.6</v>
      </c>
      <c r="Z336" s="5">
        <v>0.6</v>
      </c>
      <c r="AA336" s="5">
        <v>0</v>
      </c>
      <c r="AB336" s="5">
        <v>1</v>
      </c>
      <c r="AC336" s="10">
        <f>INT(VLOOKUP($V336,映射表!$B:$C,2,FALSE)*VLOOKUP($U336,怪物属性偏向!$F:$J,3,FALSE)/100*X336*$AB336)</f>
        <v>22346</v>
      </c>
      <c r="AD336" s="10">
        <f>INT(VLOOKUP($V336,映射表!$B:$C,2,FALSE)*VLOOKUP($U336,怪物属性偏向!$F:$J,4,FALSE)/100*Y336*$AB336)</f>
        <v>22346</v>
      </c>
      <c r="AE336" s="10">
        <f>INT(VLOOKUP($V336,映射表!$B:$C,2,FALSE)*VLOOKUP($U336,怪物属性偏向!$F:$J,5,FALSE)/100*Z336*AB336)</f>
        <v>35753</v>
      </c>
      <c r="AF336" s="10">
        <f>INT(VLOOKUP($V336,映射表!$B:$D,3,FALSE)*AA336)</f>
        <v>0</v>
      </c>
      <c r="AG336">
        <v>3</v>
      </c>
    </row>
    <row r="337" spans="1:33" x14ac:dyDescent="0.15">
      <c r="A337">
        <f t="shared" si="197"/>
        <v>1000071</v>
      </c>
      <c r="B337">
        <f t="shared" si="198"/>
        <v>1000334</v>
      </c>
      <c r="C337">
        <f t="shared" si="199"/>
        <v>1000334</v>
      </c>
      <c r="D337" t="str">
        <f t="shared" si="200"/>
        <v>1000071s6</v>
      </c>
      <c r="E337" t="str">
        <f t="shared" si="201"/>
        <v>1000335:48:1</v>
      </c>
      <c r="F337">
        <f t="shared" si="202"/>
        <v>335</v>
      </c>
      <c r="G337">
        <f t="shared" si="203"/>
        <v>1000335</v>
      </c>
      <c r="H337">
        <f t="shared" si="204"/>
        <v>335</v>
      </c>
      <c r="I337" t="str">
        <f>VLOOKUP(U337,怪物属性偏向!F:G,2,FALSE)</f>
        <v>树妖</v>
      </c>
      <c r="J337">
        <f t="shared" si="205"/>
        <v>48</v>
      </c>
      <c r="K337">
        <f t="shared" si="206"/>
        <v>17876</v>
      </c>
      <c r="L337">
        <f t="shared" si="207"/>
        <v>22346</v>
      </c>
      <c r="M337">
        <f t="shared" si="208"/>
        <v>47671</v>
      </c>
      <c r="N337">
        <f t="shared" si="209"/>
        <v>0</v>
      </c>
      <c r="O337">
        <f t="shared" si="210"/>
        <v>1000335</v>
      </c>
      <c r="P337" t="str">
        <f t="shared" si="211"/>
        <v>树妖</v>
      </c>
      <c r="R337">
        <v>335</v>
      </c>
      <c r="S337">
        <v>71</v>
      </c>
      <c r="T337">
        <v>6</v>
      </c>
      <c r="U337" t="s">
        <v>227</v>
      </c>
      <c r="V337">
        <f>VLOOKUP(S337,映射表!T:U,2,FALSE)</f>
        <v>48</v>
      </c>
      <c r="W337" s="30">
        <v>0</v>
      </c>
      <c r="X337" s="5">
        <v>0.6</v>
      </c>
      <c r="Y337" s="5">
        <v>0.6</v>
      </c>
      <c r="Z337" s="5">
        <v>0.6</v>
      </c>
      <c r="AA337" s="5">
        <v>0</v>
      </c>
      <c r="AB337" s="5">
        <v>1</v>
      </c>
      <c r="AC337" s="10">
        <f>INT(VLOOKUP($V337,映射表!$B:$C,2,FALSE)*VLOOKUP($U337,怪物属性偏向!$F:$J,3,FALSE)/100*X337*$AB337)</f>
        <v>17876</v>
      </c>
      <c r="AD337" s="10">
        <f>INT(VLOOKUP($V337,映射表!$B:$C,2,FALSE)*VLOOKUP($U337,怪物属性偏向!$F:$J,4,FALSE)/100*Y337*$AB337)</f>
        <v>22346</v>
      </c>
      <c r="AE337" s="10">
        <f>INT(VLOOKUP($V337,映射表!$B:$C,2,FALSE)*VLOOKUP($U337,怪物属性偏向!$F:$J,5,FALSE)/100*Z337*AB337)</f>
        <v>47671</v>
      </c>
      <c r="AF337" s="10">
        <f>INT(VLOOKUP($V337,映射表!$B:$D,3,FALSE)*AA337)</f>
        <v>0</v>
      </c>
      <c r="AG337">
        <v>4</v>
      </c>
    </row>
    <row r="338" spans="1:33" x14ac:dyDescent="0.15">
      <c r="A338">
        <f t="shared" si="197"/>
        <v>1000071</v>
      </c>
      <c r="B338">
        <f t="shared" si="198"/>
        <v>1000334</v>
      </c>
      <c r="C338">
        <f t="shared" si="199"/>
        <v>1000334</v>
      </c>
      <c r="D338" t="str">
        <f t="shared" si="200"/>
        <v>1000071s8</v>
      </c>
      <c r="E338" t="str">
        <f t="shared" si="201"/>
        <v>1000336:48:1</v>
      </c>
      <c r="F338">
        <f t="shared" si="202"/>
        <v>336</v>
      </c>
      <c r="G338">
        <f t="shared" si="203"/>
        <v>1000336</v>
      </c>
      <c r="H338">
        <f t="shared" si="204"/>
        <v>336</v>
      </c>
      <c r="I338" t="str">
        <f>VLOOKUP(U338,怪物属性偏向!F:G,2,FALSE)</f>
        <v>小花精</v>
      </c>
      <c r="J338">
        <f t="shared" si="205"/>
        <v>48</v>
      </c>
      <c r="K338">
        <f t="shared" si="206"/>
        <v>22346</v>
      </c>
      <c r="L338">
        <f t="shared" si="207"/>
        <v>22346</v>
      </c>
      <c r="M338">
        <f t="shared" si="208"/>
        <v>35753</v>
      </c>
      <c r="N338">
        <f t="shared" si="209"/>
        <v>0</v>
      </c>
      <c r="O338">
        <f t="shared" si="210"/>
        <v>1000336</v>
      </c>
      <c r="P338" t="str">
        <f t="shared" si="211"/>
        <v>小花精</v>
      </c>
      <c r="R338">
        <v>336</v>
      </c>
      <c r="S338">
        <v>71</v>
      </c>
      <c r="T338">
        <v>8</v>
      </c>
      <c r="U338" t="s">
        <v>226</v>
      </c>
      <c r="V338">
        <f>VLOOKUP(S338,映射表!T:U,2,FALSE)</f>
        <v>48</v>
      </c>
      <c r="W338" s="30">
        <v>0</v>
      </c>
      <c r="X338" s="5">
        <v>0.6</v>
      </c>
      <c r="Y338" s="5">
        <v>0.6</v>
      </c>
      <c r="Z338" s="5">
        <v>0.6</v>
      </c>
      <c r="AA338" s="5">
        <v>0</v>
      </c>
      <c r="AB338" s="5">
        <v>1</v>
      </c>
      <c r="AC338" s="10">
        <f>INT(VLOOKUP($V338,映射表!$B:$C,2,FALSE)*VLOOKUP($U338,怪物属性偏向!$F:$J,3,FALSE)/100*X338*$AB338)</f>
        <v>22346</v>
      </c>
      <c r="AD338" s="10">
        <f>INT(VLOOKUP($V338,映射表!$B:$C,2,FALSE)*VLOOKUP($U338,怪物属性偏向!$F:$J,4,FALSE)/100*Y338*$AB338)</f>
        <v>22346</v>
      </c>
      <c r="AE338" s="10">
        <f>INT(VLOOKUP($V338,映射表!$B:$C,2,FALSE)*VLOOKUP($U338,怪物属性偏向!$F:$J,5,FALSE)/100*Z338*AB338)</f>
        <v>35753</v>
      </c>
      <c r="AF338" s="10">
        <f>INT(VLOOKUP($V338,映射表!$B:$D,3,FALSE)*AA338)</f>
        <v>0</v>
      </c>
      <c r="AG338">
        <v>5</v>
      </c>
    </row>
    <row r="339" spans="1:33" x14ac:dyDescent="0.15">
      <c r="A339">
        <f t="shared" si="197"/>
        <v>1000072</v>
      </c>
      <c r="B339">
        <f t="shared" si="198"/>
        <v>1000341</v>
      </c>
      <c r="C339" t="str">
        <f t="shared" si="199"/>
        <v/>
      </c>
      <c r="D339" t="str">
        <f t="shared" si="200"/>
        <v>1000072s1</v>
      </c>
      <c r="E339" t="str">
        <f t="shared" si="201"/>
        <v>1000337:48:1</v>
      </c>
      <c r="F339">
        <f t="shared" si="202"/>
        <v>337</v>
      </c>
      <c r="G339">
        <f t="shared" si="203"/>
        <v>1000337</v>
      </c>
      <c r="H339">
        <f t="shared" si="204"/>
        <v>337</v>
      </c>
      <c r="I339" t="str">
        <f>VLOOKUP(U339,怪物属性偏向!F:G,2,FALSE)</f>
        <v>树妖</v>
      </c>
      <c r="J339">
        <f t="shared" si="205"/>
        <v>48</v>
      </c>
      <c r="K339">
        <f t="shared" si="206"/>
        <v>17876</v>
      </c>
      <c r="L339">
        <f t="shared" si="207"/>
        <v>22346</v>
      </c>
      <c r="M339">
        <f t="shared" si="208"/>
        <v>47671</v>
      </c>
      <c r="N339">
        <f t="shared" si="209"/>
        <v>0</v>
      </c>
      <c r="O339">
        <f t="shared" si="210"/>
        <v>1000337</v>
      </c>
      <c r="P339" t="str">
        <f t="shared" si="211"/>
        <v>树妖</v>
      </c>
      <c r="R339">
        <v>337</v>
      </c>
      <c r="S339">
        <v>72</v>
      </c>
      <c r="T339">
        <v>1</v>
      </c>
      <c r="U339" t="s">
        <v>227</v>
      </c>
      <c r="V339">
        <f>VLOOKUP(S339,映射表!T:U,2,FALSE)</f>
        <v>48</v>
      </c>
      <c r="W339" s="30">
        <v>0</v>
      </c>
      <c r="X339" s="5">
        <v>0.6</v>
      </c>
      <c r="Y339" s="5">
        <v>0.6</v>
      </c>
      <c r="Z339" s="5">
        <v>0.6</v>
      </c>
      <c r="AA339" s="5">
        <v>0</v>
      </c>
      <c r="AB339" s="5">
        <v>1</v>
      </c>
      <c r="AC339" s="10">
        <f>INT(VLOOKUP($V339,映射表!$B:$C,2,FALSE)*VLOOKUP($U339,怪物属性偏向!$F:$J,3,FALSE)/100*X339*$AB339)</f>
        <v>17876</v>
      </c>
      <c r="AD339" s="10">
        <f>INT(VLOOKUP($V339,映射表!$B:$C,2,FALSE)*VLOOKUP($U339,怪物属性偏向!$F:$J,4,FALSE)/100*Y339*$AB339)</f>
        <v>22346</v>
      </c>
      <c r="AE339" s="10">
        <f>INT(VLOOKUP($V339,映射表!$B:$C,2,FALSE)*VLOOKUP($U339,怪物属性偏向!$F:$J,5,FALSE)/100*Z339*AB339)</f>
        <v>47671</v>
      </c>
      <c r="AF339" s="10">
        <f>INT(VLOOKUP($V339,映射表!$B:$D,3,FALSE)*AA339)</f>
        <v>0</v>
      </c>
      <c r="AG339">
        <v>1</v>
      </c>
    </row>
    <row r="340" spans="1:33" x14ac:dyDescent="0.15">
      <c r="A340">
        <f t="shared" si="197"/>
        <v>1000072</v>
      </c>
      <c r="B340">
        <f t="shared" si="198"/>
        <v>1000341</v>
      </c>
      <c r="C340" t="str">
        <f t="shared" si="199"/>
        <v/>
      </c>
      <c r="D340" t="str">
        <f t="shared" si="200"/>
        <v>1000072s2</v>
      </c>
      <c r="E340" t="str">
        <f t="shared" si="201"/>
        <v>1000338:48:1</v>
      </c>
      <c r="F340">
        <f t="shared" si="202"/>
        <v>338</v>
      </c>
      <c r="G340">
        <f t="shared" si="203"/>
        <v>1000338</v>
      </c>
      <c r="H340">
        <f t="shared" si="204"/>
        <v>338</v>
      </c>
      <c r="I340" t="str">
        <f>VLOOKUP(U340,怪物属性偏向!F:G,2,FALSE)</f>
        <v>小蘑菇</v>
      </c>
      <c r="J340">
        <f t="shared" si="205"/>
        <v>48</v>
      </c>
      <c r="K340">
        <f t="shared" si="206"/>
        <v>22346</v>
      </c>
      <c r="L340">
        <f t="shared" si="207"/>
        <v>22346</v>
      </c>
      <c r="M340">
        <f t="shared" si="208"/>
        <v>35753</v>
      </c>
      <c r="N340">
        <f t="shared" si="209"/>
        <v>0</v>
      </c>
      <c r="O340">
        <f t="shared" si="210"/>
        <v>1000338</v>
      </c>
      <c r="P340" t="str">
        <f t="shared" si="211"/>
        <v>小蘑菇</v>
      </c>
      <c r="R340">
        <v>338</v>
      </c>
      <c r="S340">
        <v>72</v>
      </c>
      <c r="T340">
        <v>2</v>
      </c>
      <c r="U340" t="s">
        <v>222</v>
      </c>
      <c r="V340">
        <f>VLOOKUP(S340,映射表!T:U,2,FALSE)</f>
        <v>48</v>
      </c>
      <c r="W340" s="30">
        <v>0</v>
      </c>
      <c r="X340" s="5">
        <v>0.6</v>
      </c>
      <c r="Y340" s="5">
        <v>0.6</v>
      </c>
      <c r="Z340" s="5">
        <v>0.6</v>
      </c>
      <c r="AA340" s="5">
        <v>0</v>
      </c>
      <c r="AB340" s="5">
        <v>1</v>
      </c>
      <c r="AC340" s="10">
        <f>INT(VLOOKUP($V340,映射表!$B:$C,2,FALSE)*VLOOKUP($U340,怪物属性偏向!$F:$J,3,FALSE)/100*X340*$AB340)</f>
        <v>22346</v>
      </c>
      <c r="AD340" s="10">
        <f>INT(VLOOKUP($V340,映射表!$B:$C,2,FALSE)*VLOOKUP($U340,怪物属性偏向!$F:$J,4,FALSE)/100*Y340*$AB340)</f>
        <v>22346</v>
      </c>
      <c r="AE340" s="10">
        <f>INT(VLOOKUP($V340,映射表!$B:$C,2,FALSE)*VLOOKUP($U340,怪物属性偏向!$F:$J,5,FALSE)/100*Z340*AB340)</f>
        <v>35753</v>
      </c>
      <c r="AF340" s="10">
        <f>INT(VLOOKUP($V340,映射表!$B:$D,3,FALSE)*AA340)</f>
        <v>0</v>
      </c>
      <c r="AG340">
        <v>2</v>
      </c>
    </row>
    <row r="341" spans="1:33" x14ac:dyDescent="0.15">
      <c r="A341">
        <f t="shared" si="197"/>
        <v>1000072</v>
      </c>
      <c r="B341">
        <f t="shared" si="198"/>
        <v>1000341</v>
      </c>
      <c r="C341" t="str">
        <f t="shared" si="199"/>
        <v/>
      </c>
      <c r="D341" t="str">
        <f t="shared" si="200"/>
        <v>1000072s3</v>
      </c>
      <c r="E341" t="str">
        <f t="shared" si="201"/>
        <v>1000339:48:1</v>
      </c>
      <c r="F341">
        <f t="shared" si="202"/>
        <v>339</v>
      </c>
      <c r="G341">
        <f t="shared" si="203"/>
        <v>1000339</v>
      </c>
      <c r="H341">
        <f t="shared" si="204"/>
        <v>339</v>
      </c>
      <c r="I341" t="str">
        <f>VLOOKUP(U341,怪物属性偏向!F:G,2,FALSE)</f>
        <v>甲虫精</v>
      </c>
      <c r="J341">
        <f t="shared" si="205"/>
        <v>48</v>
      </c>
      <c r="K341">
        <f t="shared" si="206"/>
        <v>18994</v>
      </c>
      <c r="L341">
        <f t="shared" si="207"/>
        <v>22346</v>
      </c>
      <c r="M341">
        <f t="shared" si="208"/>
        <v>44004</v>
      </c>
      <c r="N341">
        <f t="shared" si="209"/>
        <v>0</v>
      </c>
      <c r="O341">
        <f t="shared" si="210"/>
        <v>1000339</v>
      </c>
      <c r="P341" t="str">
        <f t="shared" si="211"/>
        <v>甲虫精</v>
      </c>
      <c r="R341">
        <v>339</v>
      </c>
      <c r="S341">
        <v>72</v>
      </c>
      <c r="T341">
        <v>3</v>
      </c>
      <c r="U341" t="s">
        <v>307</v>
      </c>
      <c r="V341">
        <f>VLOOKUP(S341,映射表!T:U,2,FALSE)</f>
        <v>48</v>
      </c>
      <c r="W341" s="30">
        <v>0</v>
      </c>
      <c r="X341" s="5">
        <v>0.6</v>
      </c>
      <c r="Y341" s="5">
        <v>0.6</v>
      </c>
      <c r="Z341" s="5">
        <v>0.6</v>
      </c>
      <c r="AA341" s="5">
        <v>0</v>
      </c>
      <c r="AB341" s="5">
        <v>1</v>
      </c>
      <c r="AC341" s="10">
        <f>INT(VLOOKUP($V341,映射表!$B:$C,2,FALSE)*VLOOKUP($U341,怪物属性偏向!$F:$J,3,FALSE)/100*X341*$AB341)</f>
        <v>18994</v>
      </c>
      <c r="AD341" s="10">
        <f>INT(VLOOKUP($V341,映射表!$B:$C,2,FALSE)*VLOOKUP($U341,怪物属性偏向!$F:$J,4,FALSE)/100*Y341*$AB341)</f>
        <v>22346</v>
      </c>
      <c r="AE341" s="10">
        <f>INT(VLOOKUP($V341,映射表!$B:$C,2,FALSE)*VLOOKUP($U341,怪物属性偏向!$F:$J,5,FALSE)/100*Z341*AB341)</f>
        <v>44004</v>
      </c>
      <c r="AF341" s="10">
        <f>INT(VLOOKUP($V341,映射表!$B:$D,3,FALSE)*AA341)</f>
        <v>0</v>
      </c>
      <c r="AG341">
        <v>3</v>
      </c>
    </row>
    <row r="342" spans="1:33" x14ac:dyDescent="0.15">
      <c r="A342">
        <f t="shared" si="197"/>
        <v>1000072</v>
      </c>
      <c r="B342">
        <f t="shared" si="198"/>
        <v>1000341</v>
      </c>
      <c r="C342" t="str">
        <f t="shared" si="199"/>
        <v/>
      </c>
      <c r="D342" t="str">
        <f t="shared" si="200"/>
        <v>1000072s5</v>
      </c>
      <c r="E342" t="str">
        <f t="shared" si="201"/>
        <v>1000340:48:1</v>
      </c>
      <c r="F342">
        <f t="shared" si="202"/>
        <v>340</v>
      </c>
      <c r="G342">
        <f t="shared" si="203"/>
        <v>1000340</v>
      </c>
      <c r="H342">
        <f t="shared" si="204"/>
        <v>340</v>
      </c>
      <c r="I342" t="str">
        <f>VLOOKUP(U342,怪物属性偏向!F:G,2,FALSE)</f>
        <v>毒蘑菇</v>
      </c>
      <c r="J342">
        <f t="shared" si="205"/>
        <v>48</v>
      </c>
      <c r="K342">
        <f t="shared" si="206"/>
        <v>24580</v>
      </c>
      <c r="L342">
        <f t="shared" si="207"/>
        <v>22346</v>
      </c>
      <c r="M342">
        <f t="shared" si="208"/>
        <v>31780</v>
      </c>
      <c r="N342">
        <f t="shared" si="209"/>
        <v>0</v>
      </c>
      <c r="O342">
        <f t="shared" si="210"/>
        <v>1000340</v>
      </c>
      <c r="P342" t="str">
        <f t="shared" si="211"/>
        <v>毒蘑菇</v>
      </c>
      <c r="R342">
        <v>340</v>
      </c>
      <c r="S342">
        <v>72</v>
      </c>
      <c r="T342">
        <v>5</v>
      </c>
      <c r="U342" t="s">
        <v>309</v>
      </c>
      <c r="V342">
        <f>VLOOKUP(S342,映射表!T:U,2,FALSE)</f>
        <v>48</v>
      </c>
      <c r="W342" s="30">
        <v>0</v>
      </c>
      <c r="X342" s="5">
        <v>0.6</v>
      </c>
      <c r="Y342" s="5">
        <v>0.6</v>
      </c>
      <c r="Z342" s="5">
        <v>0.6</v>
      </c>
      <c r="AA342" s="5">
        <v>0</v>
      </c>
      <c r="AB342" s="5">
        <v>1</v>
      </c>
      <c r="AC342" s="10">
        <f>INT(VLOOKUP($V342,映射表!$B:$C,2,FALSE)*VLOOKUP($U342,怪物属性偏向!$F:$J,3,FALSE)/100*X342*$AB342)</f>
        <v>24580</v>
      </c>
      <c r="AD342" s="10">
        <f>INT(VLOOKUP($V342,映射表!$B:$C,2,FALSE)*VLOOKUP($U342,怪物属性偏向!$F:$J,4,FALSE)/100*Y342*$AB342)</f>
        <v>22346</v>
      </c>
      <c r="AE342" s="10">
        <f>INT(VLOOKUP($V342,映射表!$B:$C,2,FALSE)*VLOOKUP($U342,怪物属性偏向!$F:$J,5,FALSE)/100*Z342*AB342)</f>
        <v>31780</v>
      </c>
      <c r="AF342" s="10">
        <f>INT(VLOOKUP($V342,映射表!$B:$D,3,FALSE)*AA342)</f>
        <v>0</v>
      </c>
      <c r="AG342">
        <v>4</v>
      </c>
    </row>
    <row r="343" spans="1:33" x14ac:dyDescent="0.15">
      <c r="A343">
        <f t="shared" si="197"/>
        <v>1000072</v>
      </c>
      <c r="B343">
        <f t="shared" si="198"/>
        <v>1000341</v>
      </c>
      <c r="C343">
        <f t="shared" si="199"/>
        <v>1000341</v>
      </c>
      <c r="D343" t="str">
        <f t="shared" si="200"/>
        <v>1000072s8</v>
      </c>
      <c r="E343" t="str">
        <f t="shared" si="201"/>
        <v>1000341:48:1</v>
      </c>
      <c r="F343">
        <f t="shared" si="202"/>
        <v>341</v>
      </c>
      <c r="G343">
        <f t="shared" si="203"/>
        <v>1000341</v>
      </c>
      <c r="H343">
        <f t="shared" si="204"/>
        <v>341</v>
      </c>
      <c r="I343" t="str">
        <f>VLOOKUP(U343,怪物属性偏向!F:G,2,FALSE)</f>
        <v>小花精</v>
      </c>
      <c r="J343">
        <f t="shared" si="205"/>
        <v>48</v>
      </c>
      <c r="K343">
        <f t="shared" si="206"/>
        <v>22346</v>
      </c>
      <c r="L343">
        <f t="shared" si="207"/>
        <v>22346</v>
      </c>
      <c r="M343">
        <f t="shared" si="208"/>
        <v>35753</v>
      </c>
      <c r="N343">
        <f t="shared" si="209"/>
        <v>0</v>
      </c>
      <c r="O343">
        <f t="shared" si="210"/>
        <v>1000341</v>
      </c>
      <c r="P343" t="str">
        <f t="shared" si="211"/>
        <v>小花精</v>
      </c>
      <c r="R343">
        <v>341</v>
      </c>
      <c r="S343">
        <v>72</v>
      </c>
      <c r="T343">
        <v>8</v>
      </c>
      <c r="U343" t="s">
        <v>226</v>
      </c>
      <c r="V343">
        <f>VLOOKUP(S343,映射表!T:U,2,FALSE)</f>
        <v>48</v>
      </c>
      <c r="W343" s="30">
        <v>1</v>
      </c>
      <c r="X343" s="5">
        <v>0.6</v>
      </c>
      <c r="Y343" s="5">
        <v>0.6</v>
      </c>
      <c r="Z343" s="5">
        <v>0.6</v>
      </c>
      <c r="AA343" s="5">
        <v>0</v>
      </c>
      <c r="AB343" s="5">
        <v>1</v>
      </c>
      <c r="AC343" s="10">
        <f>INT(VLOOKUP($V343,映射表!$B:$C,2,FALSE)*VLOOKUP($U343,怪物属性偏向!$F:$J,3,FALSE)/100*X343*$AB343)</f>
        <v>22346</v>
      </c>
      <c r="AD343" s="10">
        <f>INT(VLOOKUP($V343,映射表!$B:$C,2,FALSE)*VLOOKUP($U343,怪物属性偏向!$F:$J,4,FALSE)/100*Y343*$AB343)</f>
        <v>22346</v>
      </c>
      <c r="AE343" s="10">
        <f>INT(VLOOKUP($V343,映射表!$B:$C,2,FALSE)*VLOOKUP($U343,怪物属性偏向!$F:$J,5,FALSE)/100*Z343*AB343)</f>
        <v>35753</v>
      </c>
      <c r="AF343" s="10">
        <f>INT(VLOOKUP($V343,映射表!$B:$D,3,FALSE)*AA343)</f>
        <v>0</v>
      </c>
      <c r="AG343">
        <v>5</v>
      </c>
    </row>
    <row r="344" spans="1:33" x14ac:dyDescent="0.15">
      <c r="A344">
        <f t="shared" si="197"/>
        <v>1000073</v>
      </c>
      <c r="B344">
        <f t="shared" si="198"/>
        <v>1000342</v>
      </c>
      <c r="C344">
        <f t="shared" si="199"/>
        <v>1000342</v>
      </c>
      <c r="D344" t="str">
        <f t="shared" si="200"/>
        <v>1000073s1</v>
      </c>
      <c r="E344" t="str">
        <f t="shared" si="201"/>
        <v>1000342:48:1</v>
      </c>
      <c r="F344">
        <f t="shared" si="202"/>
        <v>342</v>
      </c>
      <c r="G344">
        <f t="shared" si="203"/>
        <v>1000342</v>
      </c>
      <c r="H344">
        <f t="shared" si="204"/>
        <v>342</v>
      </c>
      <c r="I344" t="str">
        <f>VLOOKUP(U344,怪物属性偏向!F:G,2,FALSE)</f>
        <v>树妖</v>
      </c>
      <c r="J344">
        <f t="shared" si="205"/>
        <v>48</v>
      </c>
      <c r="K344">
        <f t="shared" si="206"/>
        <v>17876</v>
      </c>
      <c r="L344">
        <f t="shared" si="207"/>
        <v>22346</v>
      </c>
      <c r="M344">
        <f t="shared" si="208"/>
        <v>47671</v>
      </c>
      <c r="N344">
        <f t="shared" si="209"/>
        <v>0</v>
      </c>
      <c r="O344">
        <f t="shared" si="210"/>
        <v>1000342</v>
      </c>
      <c r="P344" t="str">
        <f t="shared" si="211"/>
        <v>树妖</v>
      </c>
      <c r="R344">
        <v>342</v>
      </c>
      <c r="S344">
        <v>73</v>
      </c>
      <c r="T344">
        <v>1</v>
      </c>
      <c r="U344" t="s">
        <v>227</v>
      </c>
      <c r="V344">
        <f>VLOOKUP(S344,映射表!T:U,2,FALSE)</f>
        <v>48</v>
      </c>
      <c r="W344" s="30">
        <v>1</v>
      </c>
      <c r="X344" s="5">
        <v>0.6</v>
      </c>
      <c r="Y344" s="5">
        <v>0.6</v>
      </c>
      <c r="Z344" s="5">
        <v>0.6</v>
      </c>
      <c r="AA344" s="5">
        <v>0</v>
      </c>
      <c r="AB344" s="5">
        <v>1</v>
      </c>
      <c r="AC344" s="10">
        <f>INT(VLOOKUP($V344,映射表!$B:$C,2,FALSE)*VLOOKUP($U344,怪物属性偏向!$F:$J,3,FALSE)/100*X344*$AB344)</f>
        <v>17876</v>
      </c>
      <c r="AD344" s="10">
        <f>INT(VLOOKUP($V344,映射表!$B:$C,2,FALSE)*VLOOKUP($U344,怪物属性偏向!$F:$J,4,FALSE)/100*Y344*$AB344)</f>
        <v>22346</v>
      </c>
      <c r="AE344" s="10">
        <f>INT(VLOOKUP($V344,映射表!$B:$C,2,FALSE)*VLOOKUP($U344,怪物属性偏向!$F:$J,5,FALSE)/100*Z344*AB344)</f>
        <v>47671</v>
      </c>
      <c r="AF344" s="10">
        <f>INT(VLOOKUP($V344,映射表!$B:$D,3,FALSE)*AA344)</f>
        <v>0</v>
      </c>
      <c r="AG344">
        <v>1</v>
      </c>
    </row>
    <row r="345" spans="1:33" x14ac:dyDescent="0.15">
      <c r="A345">
        <f t="shared" si="197"/>
        <v>1000073</v>
      </c>
      <c r="B345">
        <f t="shared" si="198"/>
        <v>1000342</v>
      </c>
      <c r="C345">
        <f t="shared" si="199"/>
        <v>1000342</v>
      </c>
      <c r="D345" t="str">
        <f t="shared" si="200"/>
        <v>1000073s3</v>
      </c>
      <c r="E345" t="str">
        <f t="shared" si="201"/>
        <v>1000343:48:1</v>
      </c>
      <c r="F345">
        <f t="shared" si="202"/>
        <v>343</v>
      </c>
      <c r="G345">
        <f t="shared" si="203"/>
        <v>1000343</v>
      </c>
      <c r="H345">
        <f t="shared" si="204"/>
        <v>343</v>
      </c>
      <c r="I345" t="str">
        <f>VLOOKUP(U345,怪物属性偏向!F:G,2,FALSE)</f>
        <v>藤蔓怪</v>
      </c>
      <c r="J345">
        <f t="shared" si="205"/>
        <v>48</v>
      </c>
      <c r="K345">
        <f t="shared" si="206"/>
        <v>17876</v>
      </c>
      <c r="L345">
        <f t="shared" si="207"/>
        <v>26815</v>
      </c>
      <c r="M345">
        <f t="shared" si="208"/>
        <v>45287</v>
      </c>
      <c r="N345">
        <f t="shared" si="209"/>
        <v>0</v>
      </c>
      <c r="O345">
        <f t="shared" si="210"/>
        <v>1000343</v>
      </c>
      <c r="P345" t="str">
        <f t="shared" si="211"/>
        <v>藤蔓怪</v>
      </c>
      <c r="R345">
        <v>343</v>
      </c>
      <c r="S345">
        <v>73</v>
      </c>
      <c r="T345">
        <v>3</v>
      </c>
      <c r="U345" t="s">
        <v>320</v>
      </c>
      <c r="V345">
        <f>VLOOKUP(S345,映射表!T:U,2,FALSE)</f>
        <v>48</v>
      </c>
      <c r="W345" s="30">
        <v>0</v>
      </c>
      <c r="X345" s="5">
        <v>0.6</v>
      </c>
      <c r="Y345" s="5">
        <v>0.6</v>
      </c>
      <c r="Z345" s="5">
        <v>0.6</v>
      </c>
      <c r="AA345" s="5">
        <v>0</v>
      </c>
      <c r="AB345" s="5">
        <v>1</v>
      </c>
      <c r="AC345" s="10">
        <f>INT(VLOOKUP($V345,映射表!$B:$C,2,FALSE)*VLOOKUP($U345,怪物属性偏向!$F:$J,3,FALSE)/100*X345*$AB345)</f>
        <v>17876</v>
      </c>
      <c r="AD345" s="10">
        <f>INT(VLOOKUP($V345,映射表!$B:$C,2,FALSE)*VLOOKUP($U345,怪物属性偏向!$F:$J,4,FALSE)/100*Y345*$AB345)</f>
        <v>26815</v>
      </c>
      <c r="AE345" s="10">
        <f>INT(VLOOKUP($V345,映射表!$B:$C,2,FALSE)*VLOOKUP($U345,怪物属性偏向!$F:$J,5,FALSE)/100*Z345*AB345)</f>
        <v>45287</v>
      </c>
      <c r="AF345" s="10">
        <f>INT(VLOOKUP($V345,映射表!$B:$D,3,FALSE)*AA345)</f>
        <v>0</v>
      </c>
      <c r="AG345">
        <v>2</v>
      </c>
    </row>
    <row r="346" spans="1:33" x14ac:dyDescent="0.15">
      <c r="A346">
        <f t="shared" si="197"/>
        <v>1000073</v>
      </c>
      <c r="B346">
        <f t="shared" si="198"/>
        <v>1000342</v>
      </c>
      <c r="C346">
        <f t="shared" si="199"/>
        <v>1000342</v>
      </c>
      <c r="D346" t="str">
        <f t="shared" si="200"/>
        <v>1000073s5</v>
      </c>
      <c r="E346" t="str">
        <f t="shared" si="201"/>
        <v>1000344:48:1</v>
      </c>
      <c r="F346">
        <f t="shared" si="202"/>
        <v>344</v>
      </c>
      <c r="G346">
        <f t="shared" si="203"/>
        <v>1000344</v>
      </c>
      <c r="H346">
        <f t="shared" si="204"/>
        <v>344</v>
      </c>
      <c r="I346" t="str">
        <f>VLOOKUP(U346,怪物属性偏向!F:G,2,FALSE)</f>
        <v>藤蔓怪</v>
      </c>
      <c r="J346">
        <f t="shared" si="205"/>
        <v>48</v>
      </c>
      <c r="K346">
        <f t="shared" si="206"/>
        <v>17876</v>
      </c>
      <c r="L346">
        <f t="shared" si="207"/>
        <v>26815</v>
      </c>
      <c r="M346">
        <f t="shared" si="208"/>
        <v>45287</v>
      </c>
      <c r="N346">
        <f t="shared" si="209"/>
        <v>0</v>
      </c>
      <c r="O346">
        <f t="shared" si="210"/>
        <v>1000344</v>
      </c>
      <c r="P346" t="str">
        <f t="shared" si="211"/>
        <v>藤蔓怪</v>
      </c>
      <c r="R346">
        <v>344</v>
      </c>
      <c r="S346">
        <v>73</v>
      </c>
      <c r="T346">
        <v>5</v>
      </c>
      <c r="U346" t="s">
        <v>320</v>
      </c>
      <c r="V346">
        <f>VLOOKUP(S346,映射表!T:U,2,FALSE)</f>
        <v>48</v>
      </c>
      <c r="W346" s="30">
        <v>0</v>
      </c>
      <c r="X346" s="5">
        <v>0.6</v>
      </c>
      <c r="Y346" s="5">
        <v>0.6</v>
      </c>
      <c r="Z346" s="5">
        <v>0.6</v>
      </c>
      <c r="AA346" s="5">
        <v>0</v>
      </c>
      <c r="AB346" s="5">
        <v>1</v>
      </c>
      <c r="AC346" s="10">
        <f>INT(VLOOKUP($V346,映射表!$B:$C,2,FALSE)*VLOOKUP($U346,怪物属性偏向!$F:$J,3,FALSE)/100*X346*$AB346)</f>
        <v>17876</v>
      </c>
      <c r="AD346" s="10">
        <f>INT(VLOOKUP($V346,映射表!$B:$C,2,FALSE)*VLOOKUP($U346,怪物属性偏向!$F:$J,4,FALSE)/100*Y346*$AB346)</f>
        <v>26815</v>
      </c>
      <c r="AE346" s="10">
        <f>INT(VLOOKUP($V346,映射表!$B:$C,2,FALSE)*VLOOKUP($U346,怪物属性偏向!$F:$J,5,FALSE)/100*Z346*AB346)</f>
        <v>45287</v>
      </c>
      <c r="AF346" s="10">
        <f>INT(VLOOKUP($V346,映射表!$B:$D,3,FALSE)*AA346)</f>
        <v>0</v>
      </c>
      <c r="AG346">
        <v>3</v>
      </c>
    </row>
    <row r="347" spans="1:33" x14ac:dyDescent="0.15">
      <c r="A347">
        <f t="shared" si="197"/>
        <v>1000073</v>
      </c>
      <c r="B347">
        <f t="shared" si="198"/>
        <v>1000342</v>
      </c>
      <c r="C347">
        <f t="shared" si="199"/>
        <v>1000342</v>
      </c>
      <c r="D347" t="str">
        <f t="shared" si="200"/>
        <v>1000073s7</v>
      </c>
      <c r="E347" t="str">
        <f t="shared" si="201"/>
        <v>1000345:48:1</v>
      </c>
      <c r="F347">
        <f t="shared" si="202"/>
        <v>345</v>
      </c>
      <c r="G347">
        <f t="shared" si="203"/>
        <v>1000345</v>
      </c>
      <c r="H347">
        <f t="shared" si="204"/>
        <v>345</v>
      </c>
      <c r="I347" t="str">
        <f>VLOOKUP(U347,怪物属性偏向!F:G,2,FALSE)</f>
        <v>毒蘑菇</v>
      </c>
      <c r="J347">
        <f t="shared" si="205"/>
        <v>48</v>
      </c>
      <c r="K347">
        <f t="shared" si="206"/>
        <v>24580</v>
      </c>
      <c r="L347">
        <f t="shared" si="207"/>
        <v>22346</v>
      </c>
      <c r="M347">
        <f t="shared" si="208"/>
        <v>31780</v>
      </c>
      <c r="N347">
        <f t="shared" si="209"/>
        <v>0</v>
      </c>
      <c r="O347">
        <f t="shared" si="210"/>
        <v>1000345</v>
      </c>
      <c r="P347" t="str">
        <f t="shared" si="211"/>
        <v>毒蘑菇</v>
      </c>
      <c r="R347">
        <v>345</v>
      </c>
      <c r="S347">
        <v>73</v>
      </c>
      <c r="T347">
        <v>7</v>
      </c>
      <c r="U347" t="s">
        <v>309</v>
      </c>
      <c r="V347">
        <f>VLOOKUP(S347,映射表!T:U,2,FALSE)</f>
        <v>48</v>
      </c>
      <c r="W347" s="30">
        <v>0</v>
      </c>
      <c r="X347" s="5">
        <v>0.6</v>
      </c>
      <c r="Y347" s="5">
        <v>0.6</v>
      </c>
      <c r="Z347" s="5">
        <v>0.6</v>
      </c>
      <c r="AA347" s="5">
        <v>0</v>
      </c>
      <c r="AB347" s="5">
        <v>1</v>
      </c>
      <c r="AC347" s="10">
        <f>INT(VLOOKUP($V347,映射表!$B:$C,2,FALSE)*VLOOKUP($U347,怪物属性偏向!$F:$J,3,FALSE)/100*X347*$AB347)</f>
        <v>24580</v>
      </c>
      <c r="AD347" s="10">
        <f>INT(VLOOKUP($V347,映射表!$B:$C,2,FALSE)*VLOOKUP($U347,怪物属性偏向!$F:$J,4,FALSE)/100*Y347*$AB347)</f>
        <v>22346</v>
      </c>
      <c r="AE347" s="10">
        <f>INT(VLOOKUP($V347,映射表!$B:$C,2,FALSE)*VLOOKUP($U347,怪物属性偏向!$F:$J,5,FALSE)/100*Z347*AB347)</f>
        <v>31780</v>
      </c>
      <c r="AF347" s="10">
        <f>INT(VLOOKUP($V347,映射表!$B:$D,3,FALSE)*AA347)</f>
        <v>0</v>
      </c>
      <c r="AG347">
        <v>4</v>
      </c>
    </row>
    <row r="348" spans="1:33" x14ac:dyDescent="0.15">
      <c r="A348">
        <f t="shared" si="197"/>
        <v>1000073</v>
      </c>
      <c r="B348">
        <f t="shared" si="198"/>
        <v>1000342</v>
      </c>
      <c r="C348">
        <f t="shared" si="199"/>
        <v>1000342</v>
      </c>
      <c r="D348" t="str">
        <f t="shared" si="200"/>
        <v>1000073s9</v>
      </c>
      <c r="E348" t="str">
        <f t="shared" si="201"/>
        <v>1000346:48:1</v>
      </c>
      <c r="F348">
        <f t="shared" si="202"/>
        <v>346</v>
      </c>
      <c r="G348">
        <f t="shared" si="203"/>
        <v>1000346</v>
      </c>
      <c r="H348">
        <f t="shared" si="204"/>
        <v>346</v>
      </c>
      <c r="I348" t="str">
        <f>VLOOKUP(U348,怪物属性偏向!F:G,2,FALSE)</f>
        <v>黄蜂怪</v>
      </c>
      <c r="J348">
        <f t="shared" si="205"/>
        <v>48</v>
      </c>
      <c r="K348">
        <f t="shared" si="206"/>
        <v>26815</v>
      </c>
      <c r="L348">
        <f t="shared" si="207"/>
        <v>22346</v>
      </c>
      <c r="M348">
        <f t="shared" si="208"/>
        <v>28602</v>
      </c>
      <c r="N348">
        <f t="shared" si="209"/>
        <v>0</v>
      </c>
      <c r="O348">
        <f t="shared" si="210"/>
        <v>1000346</v>
      </c>
      <c r="P348" t="str">
        <f t="shared" si="211"/>
        <v>黄蜂怪</v>
      </c>
      <c r="R348">
        <v>346</v>
      </c>
      <c r="S348">
        <v>73</v>
      </c>
      <c r="T348">
        <v>9</v>
      </c>
      <c r="U348" t="s">
        <v>310</v>
      </c>
      <c r="V348">
        <f>VLOOKUP(S348,映射表!T:U,2,FALSE)</f>
        <v>48</v>
      </c>
      <c r="W348" s="30">
        <v>0</v>
      </c>
      <c r="X348" s="5">
        <v>0.6</v>
      </c>
      <c r="Y348" s="5">
        <v>0.6</v>
      </c>
      <c r="Z348" s="5">
        <v>0.6</v>
      </c>
      <c r="AA348" s="5">
        <v>0</v>
      </c>
      <c r="AB348" s="5">
        <v>1</v>
      </c>
      <c r="AC348" s="10">
        <f>INT(VLOOKUP($V348,映射表!$B:$C,2,FALSE)*VLOOKUP($U348,怪物属性偏向!$F:$J,3,FALSE)/100*X348*$AB348)</f>
        <v>26815</v>
      </c>
      <c r="AD348" s="10">
        <f>INT(VLOOKUP($V348,映射表!$B:$C,2,FALSE)*VLOOKUP($U348,怪物属性偏向!$F:$J,4,FALSE)/100*Y348*$AB348)</f>
        <v>22346</v>
      </c>
      <c r="AE348" s="10">
        <f>INT(VLOOKUP($V348,映射表!$B:$C,2,FALSE)*VLOOKUP($U348,怪物属性偏向!$F:$J,5,FALSE)/100*Z348*AB348)</f>
        <v>28602</v>
      </c>
      <c r="AF348" s="10">
        <f>INT(VLOOKUP($V348,映射表!$B:$D,3,FALSE)*AA348)</f>
        <v>0</v>
      </c>
      <c r="AG348">
        <v>5</v>
      </c>
    </row>
    <row r="349" spans="1:33" x14ac:dyDescent="0.15">
      <c r="A349">
        <f t="shared" si="197"/>
        <v>1000074</v>
      </c>
      <c r="B349">
        <f t="shared" si="198"/>
        <v>1000349</v>
      </c>
      <c r="C349" t="str">
        <f t="shared" si="199"/>
        <v/>
      </c>
      <c r="D349" t="str">
        <f t="shared" si="200"/>
        <v>1000074s1</v>
      </c>
      <c r="E349" t="str">
        <f t="shared" si="201"/>
        <v>1000347:48:1</v>
      </c>
      <c r="F349">
        <f t="shared" si="202"/>
        <v>347</v>
      </c>
      <c r="G349">
        <f t="shared" si="203"/>
        <v>1000347</v>
      </c>
      <c r="H349">
        <f t="shared" si="204"/>
        <v>347</v>
      </c>
      <c r="I349" t="str">
        <f>VLOOKUP(U349,怪物属性偏向!F:G,2,FALSE)</f>
        <v>藤蔓怪</v>
      </c>
      <c r="J349">
        <f t="shared" si="205"/>
        <v>48</v>
      </c>
      <c r="K349">
        <f t="shared" si="206"/>
        <v>17876</v>
      </c>
      <c r="L349">
        <f t="shared" si="207"/>
        <v>26815</v>
      </c>
      <c r="M349">
        <f t="shared" si="208"/>
        <v>45287</v>
      </c>
      <c r="N349">
        <f t="shared" si="209"/>
        <v>0</v>
      </c>
      <c r="O349">
        <f t="shared" si="210"/>
        <v>1000347</v>
      </c>
      <c r="P349" t="str">
        <f t="shared" si="211"/>
        <v>藤蔓怪</v>
      </c>
      <c r="R349">
        <v>347</v>
      </c>
      <c r="S349">
        <v>74</v>
      </c>
      <c r="T349">
        <v>1</v>
      </c>
      <c r="U349" t="s">
        <v>320</v>
      </c>
      <c r="V349">
        <f>VLOOKUP(S349,映射表!T:U,2,FALSE)</f>
        <v>48</v>
      </c>
      <c r="W349" s="30">
        <v>0</v>
      </c>
      <c r="X349" s="5">
        <v>0.6</v>
      </c>
      <c r="Y349" s="5">
        <v>0.6</v>
      </c>
      <c r="Z349" s="5">
        <v>0.6</v>
      </c>
      <c r="AA349" s="5">
        <v>0</v>
      </c>
      <c r="AB349" s="5">
        <v>1</v>
      </c>
      <c r="AC349" s="10">
        <f>INT(VLOOKUP($V349,映射表!$B:$C,2,FALSE)*VLOOKUP($U349,怪物属性偏向!$F:$J,3,FALSE)/100*X349*$AB349)</f>
        <v>17876</v>
      </c>
      <c r="AD349" s="10">
        <f>INT(VLOOKUP($V349,映射表!$B:$C,2,FALSE)*VLOOKUP($U349,怪物属性偏向!$F:$J,4,FALSE)/100*Y349*$AB349)</f>
        <v>26815</v>
      </c>
      <c r="AE349" s="10">
        <f>INT(VLOOKUP($V349,映射表!$B:$C,2,FALSE)*VLOOKUP($U349,怪物属性偏向!$F:$J,5,FALSE)/100*Z349*AB349)</f>
        <v>45287</v>
      </c>
      <c r="AF349" s="10">
        <f>INT(VLOOKUP($V349,映射表!$B:$D,3,FALSE)*AA349)</f>
        <v>0</v>
      </c>
      <c r="AG349">
        <v>1</v>
      </c>
    </row>
    <row r="350" spans="1:33" x14ac:dyDescent="0.15">
      <c r="A350">
        <f t="shared" si="197"/>
        <v>1000074</v>
      </c>
      <c r="B350">
        <f t="shared" si="198"/>
        <v>1000349</v>
      </c>
      <c r="C350" t="str">
        <f t="shared" si="199"/>
        <v/>
      </c>
      <c r="D350" t="str">
        <f t="shared" si="200"/>
        <v>1000074s3</v>
      </c>
      <c r="E350" t="str">
        <f t="shared" si="201"/>
        <v>1000348:48:1</v>
      </c>
      <c r="F350">
        <f t="shared" si="202"/>
        <v>348</v>
      </c>
      <c r="G350">
        <f t="shared" si="203"/>
        <v>1000348</v>
      </c>
      <c r="H350">
        <f t="shared" si="204"/>
        <v>348</v>
      </c>
      <c r="I350" t="str">
        <f>VLOOKUP(U350,怪物属性偏向!F:G,2,FALSE)</f>
        <v>藤蔓怪</v>
      </c>
      <c r="J350">
        <f t="shared" si="205"/>
        <v>48</v>
      </c>
      <c r="K350">
        <f t="shared" si="206"/>
        <v>17876</v>
      </c>
      <c r="L350">
        <f t="shared" si="207"/>
        <v>26815</v>
      </c>
      <c r="M350">
        <f t="shared" si="208"/>
        <v>45287</v>
      </c>
      <c r="N350">
        <f t="shared" si="209"/>
        <v>0</v>
      </c>
      <c r="O350">
        <f t="shared" si="210"/>
        <v>1000348</v>
      </c>
      <c r="P350" t="str">
        <f t="shared" si="211"/>
        <v>藤蔓怪</v>
      </c>
      <c r="R350">
        <v>348</v>
      </c>
      <c r="S350">
        <v>74</v>
      </c>
      <c r="T350">
        <v>3</v>
      </c>
      <c r="U350" t="s">
        <v>320</v>
      </c>
      <c r="V350">
        <f>VLOOKUP(S350,映射表!T:U,2,FALSE)</f>
        <v>48</v>
      </c>
      <c r="W350" s="30">
        <v>0</v>
      </c>
      <c r="X350" s="5">
        <v>0.6</v>
      </c>
      <c r="Y350" s="5">
        <v>0.6</v>
      </c>
      <c r="Z350" s="5">
        <v>0.6</v>
      </c>
      <c r="AA350" s="5">
        <v>0</v>
      </c>
      <c r="AB350" s="5">
        <v>1</v>
      </c>
      <c r="AC350" s="10">
        <f>INT(VLOOKUP($V350,映射表!$B:$C,2,FALSE)*VLOOKUP($U350,怪物属性偏向!$F:$J,3,FALSE)/100*X350*$AB350)</f>
        <v>17876</v>
      </c>
      <c r="AD350" s="10">
        <f>INT(VLOOKUP($V350,映射表!$B:$C,2,FALSE)*VLOOKUP($U350,怪物属性偏向!$F:$J,4,FALSE)/100*Y350*$AB350)</f>
        <v>26815</v>
      </c>
      <c r="AE350" s="10">
        <f>INT(VLOOKUP($V350,映射表!$B:$C,2,FALSE)*VLOOKUP($U350,怪物属性偏向!$F:$J,5,FALSE)/100*Z350*AB350)</f>
        <v>45287</v>
      </c>
      <c r="AF350" s="10">
        <f>INT(VLOOKUP($V350,映射表!$B:$D,3,FALSE)*AA350)</f>
        <v>0</v>
      </c>
      <c r="AG350">
        <v>2</v>
      </c>
    </row>
    <row r="351" spans="1:33" x14ac:dyDescent="0.15">
      <c r="A351">
        <f t="shared" ref="A351:A414" si="212">1000000+S351</f>
        <v>1000074</v>
      </c>
      <c r="B351">
        <f t="shared" si="198"/>
        <v>1000349</v>
      </c>
      <c r="C351">
        <f t="shared" si="199"/>
        <v>1000349</v>
      </c>
      <c r="D351" t="str">
        <f t="shared" ref="D351:D414" si="213">A351&amp;"s"&amp;T351</f>
        <v>1000074s4</v>
      </c>
      <c r="E351" t="str">
        <f t="shared" ref="E351:E414" si="214">G351&amp;":"&amp;V351&amp;":"&amp;"1"</f>
        <v>1000349:48:1</v>
      </c>
      <c r="F351">
        <f t="shared" ref="F351:F414" si="215">H351</f>
        <v>349</v>
      </c>
      <c r="G351">
        <f t="shared" ref="G351:G414" si="216">1000000+F351</f>
        <v>1000349</v>
      </c>
      <c r="H351">
        <f t="shared" ref="H351:H414" si="217">R351</f>
        <v>349</v>
      </c>
      <c r="I351" t="str">
        <f>VLOOKUP(U351,怪物属性偏向!F:G,2,FALSE)</f>
        <v>黄蜂怪</v>
      </c>
      <c r="J351">
        <f t="shared" ref="J351:J414" si="218">V351</f>
        <v>48</v>
      </c>
      <c r="K351">
        <f t="shared" ref="K351:K414" si="219">AC351</f>
        <v>26815</v>
      </c>
      <c r="L351">
        <f t="shared" ref="L351:L414" si="220">AD351</f>
        <v>22346</v>
      </c>
      <c r="M351">
        <f t="shared" ref="M351:M414" si="221">AE351</f>
        <v>28602</v>
      </c>
      <c r="N351">
        <f t="shared" ref="N351:N414" si="222">AF351</f>
        <v>0</v>
      </c>
      <c r="O351">
        <f t="shared" ref="O351:O414" si="223">G351</f>
        <v>1000349</v>
      </c>
      <c r="P351" t="str">
        <f t="shared" ref="P351:P414" si="224">U351</f>
        <v>黄蜂怪</v>
      </c>
      <c r="R351">
        <v>349</v>
      </c>
      <c r="S351">
        <v>74</v>
      </c>
      <c r="T351">
        <v>4</v>
      </c>
      <c r="U351" t="s">
        <v>310</v>
      </c>
      <c r="V351">
        <f>VLOOKUP(S351,映射表!T:U,2,FALSE)</f>
        <v>48</v>
      </c>
      <c r="W351" s="30">
        <v>1</v>
      </c>
      <c r="X351" s="5">
        <v>0.6</v>
      </c>
      <c r="Y351" s="5">
        <v>0.6</v>
      </c>
      <c r="Z351" s="5">
        <v>0.6</v>
      </c>
      <c r="AA351" s="5">
        <v>0</v>
      </c>
      <c r="AB351" s="5">
        <v>1</v>
      </c>
      <c r="AC351" s="10">
        <f>INT(VLOOKUP($V351,映射表!$B:$C,2,FALSE)*VLOOKUP($U351,怪物属性偏向!$F:$J,3,FALSE)/100*X351*$AB351)</f>
        <v>26815</v>
      </c>
      <c r="AD351" s="10">
        <f>INT(VLOOKUP($V351,映射表!$B:$C,2,FALSE)*VLOOKUP($U351,怪物属性偏向!$F:$J,4,FALSE)/100*Y351*$AB351)</f>
        <v>22346</v>
      </c>
      <c r="AE351" s="10">
        <f>INT(VLOOKUP($V351,映射表!$B:$C,2,FALSE)*VLOOKUP($U351,怪物属性偏向!$F:$J,5,FALSE)/100*Z351*AB351)</f>
        <v>28602</v>
      </c>
      <c r="AF351" s="10">
        <f>INT(VLOOKUP($V351,映射表!$B:$D,3,FALSE)*AA351)</f>
        <v>0</v>
      </c>
      <c r="AG351">
        <v>3</v>
      </c>
    </row>
    <row r="352" spans="1:33" x14ac:dyDescent="0.15">
      <c r="A352">
        <f t="shared" si="212"/>
        <v>1000074</v>
      </c>
      <c r="B352">
        <f t="shared" si="198"/>
        <v>1000349</v>
      </c>
      <c r="C352">
        <f t="shared" si="199"/>
        <v>1000349</v>
      </c>
      <c r="D352" t="str">
        <f t="shared" si="213"/>
        <v>1000074s6</v>
      </c>
      <c r="E352" t="str">
        <f t="shared" si="214"/>
        <v>1000350:48:1</v>
      </c>
      <c r="F352">
        <f t="shared" si="215"/>
        <v>350</v>
      </c>
      <c r="G352">
        <f t="shared" si="216"/>
        <v>1000350</v>
      </c>
      <c r="H352">
        <f t="shared" si="217"/>
        <v>350</v>
      </c>
      <c r="I352" t="str">
        <f>VLOOKUP(U352,怪物属性偏向!F:G,2,FALSE)</f>
        <v>毒蘑菇</v>
      </c>
      <c r="J352">
        <f t="shared" si="218"/>
        <v>48</v>
      </c>
      <c r="K352">
        <f t="shared" si="219"/>
        <v>24580</v>
      </c>
      <c r="L352">
        <f t="shared" si="220"/>
        <v>22346</v>
      </c>
      <c r="M352">
        <f t="shared" si="221"/>
        <v>31780</v>
      </c>
      <c r="N352">
        <f t="shared" si="222"/>
        <v>0</v>
      </c>
      <c r="O352">
        <f t="shared" si="223"/>
        <v>1000350</v>
      </c>
      <c r="P352" t="str">
        <f t="shared" si="224"/>
        <v>毒蘑菇</v>
      </c>
      <c r="R352">
        <v>350</v>
      </c>
      <c r="S352">
        <v>74</v>
      </c>
      <c r="T352">
        <v>6</v>
      </c>
      <c r="U352" t="s">
        <v>309</v>
      </c>
      <c r="V352">
        <f>VLOOKUP(S352,映射表!T:U,2,FALSE)</f>
        <v>48</v>
      </c>
      <c r="W352" s="30">
        <v>0</v>
      </c>
      <c r="X352" s="5">
        <v>0.6</v>
      </c>
      <c r="Y352" s="5">
        <v>0.6</v>
      </c>
      <c r="Z352" s="5">
        <v>0.6</v>
      </c>
      <c r="AA352" s="5">
        <v>0</v>
      </c>
      <c r="AB352" s="5">
        <v>1</v>
      </c>
      <c r="AC352" s="10">
        <f>INT(VLOOKUP($V352,映射表!$B:$C,2,FALSE)*VLOOKUP($U352,怪物属性偏向!$F:$J,3,FALSE)/100*X352*$AB352)</f>
        <v>24580</v>
      </c>
      <c r="AD352" s="10">
        <f>INT(VLOOKUP($V352,映射表!$B:$C,2,FALSE)*VLOOKUP($U352,怪物属性偏向!$F:$J,4,FALSE)/100*Y352*$AB352)</f>
        <v>22346</v>
      </c>
      <c r="AE352" s="10">
        <f>INT(VLOOKUP($V352,映射表!$B:$C,2,FALSE)*VLOOKUP($U352,怪物属性偏向!$F:$J,5,FALSE)/100*Z352*AB352)</f>
        <v>31780</v>
      </c>
      <c r="AF352" s="10">
        <f>INT(VLOOKUP($V352,映射表!$B:$D,3,FALSE)*AA352)</f>
        <v>0</v>
      </c>
      <c r="AG352">
        <v>4</v>
      </c>
    </row>
    <row r="353" spans="1:33" x14ac:dyDescent="0.15">
      <c r="A353">
        <f t="shared" si="212"/>
        <v>1000074</v>
      </c>
      <c r="B353">
        <f t="shared" si="198"/>
        <v>1000349</v>
      </c>
      <c r="C353">
        <f t="shared" si="199"/>
        <v>1000349</v>
      </c>
      <c r="D353" t="str">
        <f t="shared" si="213"/>
        <v>1000074s8</v>
      </c>
      <c r="E353" t="str">
        <f t="shared" si="214"/>
        <v>1000351:48:1</v>
      </c>
      <c r="F353">
        <f t="shared" si="215"/>
        <v>351</v>
      </c>
      <c r="G353">
        <f t="shared" si="216"/>
        <v>1000351</v>
      </c>
      <c r="H353">
        <f t="shared" si="217"/>
        <v>351</v>
      </c>
      <c r="I353" t="str">
        <f>VLOOKUP(U353,怪物属性偏向!F:G,2,FALSE)</f>
        <v>毒蘑菇</v>
      </c>
      <c r="J353">
        <f t="shared" si="218"/>
        <v>48</v>
      </c>
      <c r="K353">
        <f t="shared" si="219"/>
        <v>24580</v>
      </c>
      <c r="L353">
        <f t="shared" si="220"/>
        <v>22346</v>
      </c>
      <c r="M353">
        <f t="shared" si="221"/>
        <v>31780</v>
      </c>
      <c r="N353">
        <f t="shared" si="222"/>
        <v>0</v>
      </c>
      <c r="O353">
        <f t="shared" si="223"/>
        <v>1000351</v>
      </c>
      <c r="P353" t="str">
        <f t="shared" si="224"/>
        <v>毒蘑菇</v>
      </c>
      <c r="R353">
        <v>351</v>
      </c>
      <c r="S353">
        <v>74</v>
      </c>
      <c r="T353">
        <v>8</v>
      </c>
      <c r="U353" t="s">
        <v>309</v>
      </c>
      <c r="V353">
        <f>VLOOKUP(S353,映射表!T:U,2,FALSE)</f>
        <v>48</v>
      </c>
      <c r="W353" s="30">
        <v>0</v>
      </c>
      <c r="X353" s="5">
        <v>0.6</v>
      </c>
      <c r="Y353" s="5">
        <v>0.6</v>
      </c>
      <c r="Z353" s="5">
        <v>0.6</v>
      </c>
      <c r="AA353" s="5">
        <v>0</v>
      </c>
      <c r="AB353" s="5">
        <v>1</v>
      </c>
      <c r="AC353" s="10">
        <f>INT(VLOOKUP($V353,映射表!$B:$C,2,FALSE)*VLOOKUP($U353,怪物属性偏向!$F:$J,3,FALSE)/100*X353*$AB353)</f>
        <v>24580</v>
      </c>
      <c r="AD353" s="10">
        <f>INT(VLOOKUP($V353,映射表!$B:$C,2,FALSE)*VLOOKUP($U353,怪物属性偏向!$F:$J,4,FALSE)/100*Y353*$AB353)</f>
        <v>22346</v>
      </c>
      <c r="AE353" s="10">
        <f>INT(VLOOKUP($V353,映射表!$B:$C,2,FALSE)*VLOOKUP($U353,怪物属性偏向!$F:$J,5,FALSE)/100*Z353*AB353)</f>
        <v>31780</v>
      </c>
      <c r="AF353" s="10">
        <f>INT(VLOOKUP($V353,映射表!$B:$D,3,FALSE)*AA353)</f>
        <v>0</v>
      </c>
      <c r="AG353">
        <v>5</v>
      </c>
    </row>
    <row r="354" spans="1:33" x14ac:dyDescent="0.15">
      <c r="A354">
        <f t="shared" si="212"/>
        <v>1000075</v>
      </c>
      <c r="B354">
        <f t="shared" si="198"/>
        <v>1000354</v>
      </c>
      <c r="C354" t="str">
        <f t="shared" si="199"/>
        <v/>
      </c>
      <c r="D354" t="str">
        <f t="shared" si="213"/>
        <v>1000075s2</v>
      </c>
      <c r="E354" t="str">
        <f t="shared" si="214"/>
        <v>1000352:48:1</v>
      </c>
      <c r="F354">
        <f t="shared" si="215"/>
        <v>352</v>
      </c>
      <c r="G354">
        <f t="shared" si="216"/>
        <v>1000352</v>
      </c>
      <c r="H354">
        <f t="shared" si="217"/>
        <v>352</v>
      </c>
      <c r="I354" t="str">
        <f>VLOOKUP(U354,怪物属性偏向!F:G,2,FALSE)</f>
        <v>甲虫精</v>
      </c>
      <c r="J354">
        <f t="shared" si="218"/>
        <v>48</v>
      </c>
      <c r="K354">
        <f t="shared" si="219"/>
        <v>18994</v>
      </c>
      <c r="L354">
        <f t="shared" si="220"/>
        <v>22346</v>
      </c>
      <c r="M354">
        <f t="shared" si="221"/>
        <v>44004</v>
      </c>
      <c r="N354">
        <f t="shared" si="222"/>
        <v>0</v>
      </c>
      <c r="O354">
        <f t="shared" si="223"/>
        <v>1000352</v>
      </c>
      <c r="P354" t="str">
        <f t="shared" si="224"/>
        <v>甲虫精</v>
      </c>
      <c r="R354">
        <v>352</v>
      </c>
      <c r="S354">
        <v>75</v>
      </c>
      <c r="T354">
        <v>2</v>
      </c>
      <c r="U354" t="s">
        <v>307</v>
      </c>
      <c r="V354">
        <f>VLOOKUP(S354,映射表!T:U,2,FALSE)</f>
        <v>48</v>
      </c>
      <c r="W354" s="30">
        <v>0</v>
      </c>
      <c r="X354" s="5">
        <v>0.6</v>
      </c>
      <c r="Y354" s="5">
        <v>0.6</v>
      </c>
      <c r="Z354" s="5">
        <v>0.6</v>
      </c>
      <c r="AA354" s="5">
        <v>0</v>
      </c>
      <c r="AB354" s="5">
        <v>1</v>
      </c>
      <c r="AC354" s="10">
        <f>INT(VLOOKUP($V354,映射表!$B:$C,2,FALSE)*VLOOKUP($U354,怪物属性偏向!$F:$J,3,FALSE)/100*X354*$AB354)</f>
        <v>18994</v>
      </c>
      <c r="AD354" s="10">
        <f>INT(VLOOKUP($V354,映射表!$B:$C,2,FALSE)*VLOOKUP($U354,怪物属性偏向!$F:$J,4,FALSE)/100*Y354*$AB354)</f>
        <v>22346</v>
      </c>
      <c r="AE354" s="10">
        <f>INT(VLOOKUP($V354,映射表!$B:$C,2,FALSE)*VLOOKUP($U354,怪物属性偏向!$F:$J,5,FALSE)/100*Z354*AB354)</f>
        <v>44004</v>
      </c>
      <c r="AF354" s="10">
        <f>INT(VLOOKUP($V354,映射表!$B:$D,3,FALSE)*AA354)</f>
        <v>0</v>
      </c>
      <c r="AG354">
        <v>1</v>
      </c>
    </row>
    <row r="355" spans="1:33" x14ac:dyDescent="0.15">
      <c r="A355">
        <f t="shared" si="212"/>
        <v>1000075</v>
      </c>
      <c r="B355">
        <f t="shared" si="198"/>
        <v>1000354</v>
      </c>
      <c r="C355" t="str">
        <f t="shared" si="199"/>
        <v/>
      </c>
      <c r="D355" t="str">
        <f t="shared" si="213"/>
        <v>1000075s4</v>
      </c>
      <c r="E355" t="str">
        <f t="shared" si="214"/>
        <v>1000353:48:1</v>
      </c>
      <c r="F355">
        <f t="shared" si="215"/>
        <v>353</v>
      </c>
      <c r="G355">
        <f t="shared" si="216"/>
        <v>1000353</v>
      </c>
      <c r="H355">
        <f t="shared" si="217"/>
        <v>353</v>
      </c>
      <c r="I355" t="str">
        <f>VLOOKUP(U355,怪物属性偏向!F:G,2,FALSE)</f>
        <v>藤蔓怪</v>
      </c>
      <c r="J355">
        <f t="shared" si="218"/>
        <v>48</v>
      </c>
      <c r="K355">
        <f t="shared" si="219"/>
        <v>17876</v>
      </c>
      <c r="L355">
        <f t="shared" si="220"/>
        <v>26815</v>
      </c>
      <c r="M355">
        <f t="shared" si="221"/>
        <v>45287</v>
      </c>
      <c r="N355">
        <f t="shared" si="222"/>
        <v>0</v>
      </c>
      <c r="O355">
        <f t="shared" si="223"/>
        <v>1000353</v>
      </c>
      <c r="P355" t="str">
        <f t="shared" si="224"/>
        <v>藤蔓怪</v>
      </c>
      <c r="R355">
        <v>353</v>
      </c>
      <c r="S355">
        <v>75</v>
      </c>
      <c r="T355">
        <v>4</v>
      </c>
      <c r="U355" t="s">
        <v>320</v>
      </c>
      <c r="V355">
        <f>VLOOKUP(S355,映射表!T:U,2,FALSE)</f>
        <v>48</v>
      </c>
      <c r="W355" s="30">
        <v>0</v>
      </c>
      <c r="X355" s="5">
        <v>0.6</v>
      </c>
      <c r="Y355" s="5">
        <v>0.6</v>
      </c>
      <c r="Z355" s="5">
        <v>0.6</v>
      </c>
      <c r="AA355" s="5">
        <v>0</v>
      </c>
      <c r="AB355" s="5">
        <v>1</v>
      </c>
      <c r="AC355" s="10">
        <f>INT(VLOOKUP($V355,映射表!$B:$C,2,FALSE)*VLOOKUP($U355,怪物属性偏向!$F:$J,3,FALSE)/100*X355*$AB355)</f>
        <v>17876</v>
      </c>
      <c r="AD355" s="10">
        <f>INT(VLOOKUP($V355,映射表!$B:$C,2,FALSE)*VLOOKUP($U355,怪物属性偏向!$F:$J,4,FALSE)/100*Y355*$AB355)</f>
        <v>26815</v>
      </c>
      <c r="AE355" s="10">
        <f>INT(VLOOKUP($V355,映射表!$B:$C,2,FALSE)*VLOOKUP($U355,怪物属性偏向!$F:$J,5,FALSE)/100*Z355*AB355)</f>
        <v>45287</v>
      </c>
      <c r="AF355" s="10">
        <f>INT(VLOOKUP($V355,映射表!$B:$D,3,FALSE)*AA355)</f>
        <v>0</v>
      </c>
      <c r="AG355">
        <v>2</v>
      </c>
    </row>
    <row r="356" spans="1:33" x14ac:dyDescent="0.15">
      <c r="A356">
        <f t="shared" si="212"/>
        <v>1000075</v>
      </c>
      <c r="B356">
        <f t="shared" si="198"/>
        <v>1000354</v>
      </c>
      <c r="C356">
        <f t="shared" si="199"/>
        <v>1000354</v>
      </c>
      <c r="D356" t="str">
        <f t="shared" si="213"/>
        <v>1000075s5</v>
      </c>
      <c r="E356" t="str">
        <f t="shared" si="214"/>
        <v>1000354:48:1</v>
      </c>
      <c r="F356">
        <f t="shared" si="215"/>
        <v>354</v>
      </c>
      <c r="G356">
        <f t="shared" si="216"/>
        <v>1000354</v>
      </c>
      <c r="H356">
        <f t="shared" si="217"/>
        <v>354</v>
      </c>
      <c r="I356" t="str">
        <f>VLOOKUP(U356,怪物属性偏向!F:G,2,FALSE)</f>
        <v>藤蔓怪</v>
      </c>
      <c r="J356">
        <f t="shared" si="218"/>
        <v>48</v>
      </c>
      <c r="K356">
        <f t="shared" si="219"/>
        <v>17876</v>
      </c>
      <c r="L356">
        <f t="shared" si="220"/>
        <v>26815</v>
      </c>
      <c r="M356">
        <f t="shared" si="221"/>
        <v>45287</v>
      </c>
      <c r="N356">
        <f t="shared" si="222"/>
        <v>0</v>
      </c>
      <c r="O356">
        <f t="shared" si="223"/>
        <v>1000354</v>
      </c>
      <c r="P356" t="str">
        <f t="shared" si="224"/>
        <v>藤蔓怪</v>
      </c>
      <c r="R356">
        <v>354</v>
      </c>
      <c r="S356">
        <v>75</v>
      </c>
      <c r="T356">
        <v>5</v>
      </c>
      <c r="U356" t="s">
        <v>320</v>
      </c>
      <c r="V356">
        <f>VLOOKUP(S356,映射表!T:U,2,FALSE)</f>
        <v>48</v>
      </c>
      <c r="W356" s="30">
        <v>1</v>
      </c>
      <c r="X356" s="5">
        <v>0.6</v>
      </c>
      <c r="Y356" s="5">
        <v>0.6</v>
      </c>
      <c r="Z356" s="5">
        <v>0.6</v>
      </c>
      <c r="AA356" s="5">
        <v>0</v>
      </c>
      <c r="AB356" s="5">
        <v>1</v>
      </c>
      <c r="AC356" s="10">
        <f>INT(VLOOKUP($V356,映射表!$B:$C,2,FALSE)*VLOOKUP($U356,怪物属性偏向!$F:$J,3,FALSE)/100*X356*$AB356)</f>
        <v>17876</v>
      </c>
      <c r="AD356" s="10">
        <f>INT(VLOOKUP($V356,映射表!$B:$C,2,FALSE)*VLOOKUP($U356,怪物属性偏向!$F:$J,4,FALSE)/100*Y356*$AB356)</f>
        <v>26815</v>
      </c>
      <c r="AE356" s="10">
        <f>INT(VLOOKUP($V356,映射表!$B:$C,2,FALSE)*VLOOKUP($U356,怪物属性偏向!$F:$J,5,FALSE)/100*Z356*AB356)</f>
        <v>45287</v>
      </c>
      <c r="AF356" s="10">
        <f>INT(VLOOKUP($V356,映射表!$B:$D,3,FALSE)*AA356)</f>
        <v>0</v>
      </c>
      <c r="AG356">
        <v>3</v>
      </c>
    </row>
    <row r="357" spans="1:33" x14ac:dyDescent="0.15">
      <c r="A357">
        <f t="shared" si="212"/>
        <v>1000075</v>
      </c>
      <c r="B357">
        <f t="shared" si="198"/>
        <v>1000354</v>
      </c>
      <c r="C357">
        <f t="shared" si="199"/>
        <v>1000354</v>
      </c>
      <c r="D357" t="str">
        <f t="shared" si="213"/>
        <v>1000075s6</v>
      </c>
      <c r="E357" t="str">
        <f t="shared" si="214"/>
        <v>1000355:48:1</v>
      </c>
      <c r="F357">
        <f t="shared" si="215"/>
        <v>355</v>
      </c>
      <c r="G357">
        <f t="shared" si="216"/>
        <v>1000355</v>
      </c>
      <c r="H357">
        <f t="shared" si="217"/>
        <v>355</v>
      </c>
      <c r="I357" t="str">
        <f>VLOOKUP(U357,怪物属性偏向!F:G,2,FALSE)</f>
        <v>小蘑菇</v>
      </c>
      <c r="J357">
        <f t="shared" si="218"/>
        <v>48</v>
      </c>
      <c r="K357">
        <f t="shared" si="219"/>
        <v>22346</v>
      </c>
      <c r="L357">
        <f t="shared" si="220"/>
        <v>22346</v>
      </c>
      <c r="M357">
        <f t="shared" si="221"/>
        <v>35753</v>
      </c>
      <c r="N357">
        <f t="shared" si="222"/>
        <v>0</v>
      </c>
      <c r="O357">
        <f t="shared" si="223"/>
        <v>1000355</v>
      </c>
      <c r="P357" t="str">
        <f t="shared" si="224"/>
        <v>小蘑菇</v>
      </c>
      <c r="R357">
        <v>355</v>
      </c>
      <c r="S357">
        <v>75</v>
      </c>
      <c r="T357">
        <v>6</v>
      </c>
      <c r="U357" t="s">
        <v>222</v>
      </c>
      <c r="V357">
        <f>VLOOKUP(S357,映射表!T:U,2,FALSE)</f>
        <v>48</v>
      </c>
      <c r="W357" s="30">
        <v>0</v>
      </c>
      <c r="X357" s="5">
        <v>0.6</v>
      </c>
      <c r="Y357" s="5">
        <v>0.6</v>
      </c>
      <c r="Z357" s="5">
        <v>0.6</v>
      </c>
      <c r="AA357" s="5">
        <v>0</v>
      </c>
      <c r="AB357" s="5">
        <v>1</v>
      </c>
      <c r="AC357" s="10">
        <f>INT(VLOOKUP($V357,映射表!$B:$C,2,FALSE)*VLOOKUP($U357,怪物属性偏向!$F:$J,3,FALSE)/100*X357*$AB357)</f>
        <v>22346</v>
      </c>
      <c r="AD357" s="10">
        <f>INT(VLOOKUP($V357,映射表!$B:$C,2,FALSE)*VLOOKUP($U357,怪物属性偏向!$F:$J,4,FALSE)/100*Y357*$AB357)</f>
        <v>22346</v>
      </c>
      <c r="AE357" s="10">
        <f>INT(VLOOKUP($V357,映射表!$B:$C,2,FALSE)*VLOOKUP($U357,怪物属性偏向!$F:$J,5,FALSE)/100*Z357*AB357)</f>
        <v>35753</v>
      </c>
      <c r="AF357" s="10">
        <f>INT(VLOOKUP($V357,映射表!$B:$D,3,FALSE)*AA357)</f>
        <v>0</v>
      </c>
      <c r="AG357">
        <v>4</v>
      </c>
    </row>
    <row r="358" spans="1:33" x14ac:dyDescent="0.15">
      <c r="A358">
        <f t="shared" si="212"/>
        <v>1000075</v>
      </c>
      <c r="B358">
        <f t="shared" si="198"/>
        <v>1000354</v>
      </c>
      <c r="C358">
        <f t="shared" si="199"/>
        <v>1000354</v>
      </c>
      <c r="D358" t="str">
        <f t="shared" si="213"/>
        <v>1000075s8</v>
      </c>
      <c r="E358" t="str">
        <f t="shared" si="214"/>
        <v>1000356:48:1</v>
      </c>
      <c r="F358">
        <f t="shared" si="215"/>
        <v>356</v>
      </c>
      <c r="G358">
        <f t="shared" si="216"/>
        <v>1000356</v>
      </c>
      <c r="H358">
        <f t="shared" si="217"/>
        <v>356</v>
      </c>
      <c r="I358" t="str">
        <f>VLOOKUP(U358,怪物属性偏向!F:G,2,FALSE)</f>
        <v>毒蘑菇</v>
      </c>
      <c r="J358">
        <f t="shared" si="218"/>
        <v>48</v>
      </c>
      <c r="K358">
        <f t="shared" si="219"/>
        <v>24580</v>
      </c>
      <c r="L358">
        <f t="shared" si="220"/>
        <v>22346</v>
      </c>
      <c r="M358">
        <f t="shared" si="221"/>
        <v>31780</v>
      </c>
      <c r="N358">
        <f t="shared" si="222"/>
        <v>0</v>
      </c>
      <c r="O358">
        <f t="shared" si="223"/>
        <v>1000356</v>
      </c>
      <c r="P358" t="str">
        <f t="shared" si="224"/>
        <v>毒蘑菇</v>
      </c>
      <c r="R358">
        <v>356</v>
      </c>
      <c r="S358">
        <v>75</v>
      </c>
      <c r="T358">
        <v>8</v>
      </c>
      <c r="U358" t="s">
        <v>309</v>
      </c>
      <c r="V358">
        <f>VLOOKUP(S358,映射表!T:U,2,FALSE)</f>
        <v>48</v>
      </c>
      <c r="W358" s="30">
        <v>0</v>
      </c>
      <c r="X358" s="5">
        <v>0.6</v>
      </c>
      <c r="Y358" s="5">
        <v>0.6</v>
      </c>
      <c r="Z358" s="5">
        <v>0.6</v>
      </c>
      <c r="AA358" s="5">
        <v>0</v>
      </c>
      <c r="AB358" s="5">
        <v>1</v>
      </c>
      <c r="AC358" s="10">
        <f>INT(VLOOKUP($V358,映射表!$B:$C,2,FALSE)*VLOOKUP($U358,怪物属性偏向!$F:$J,3,FALSE)/100*X358*$AB358)</f>
        <v>24580</v>
      </c>
      <c r="AD358" s="10">
        <f>INT(VLOOKUP($V358,映射表!$B:$C,2,FALSE)*VLOOKUP($U358,怪物属性偏向!$F:$J,4,FALSE)/100*Y358*$AB358)</f>
        <v>22346</v>
      </c>
      <c r="AE358" s="10">
        <f>INT(VLOOKUP($V358,映射表!$B:$C,2,FALSE)*VLOOKUP($U358,怪物属性偏向!$F:$J,5,FALSE)/100*Z358*AB358)</f>
        <v>31780</v>
      </c>
      <c r="AF358" s="10">
        <f>INT(VLOOKUP($V358,映射表!$B:$D,3,FALSE)*AA358)</f>
        <v>0</v>
      </c>
      <c r="AG358">
        <v>5</v>
      </c>
    </row>
    <row r="359" spans="1:33" x14ac:dyDescent="0.15">
      <c r="A359">
        <f t="shared" si="212"/>
        <v>1000076</v>
      </c>
      <c r="B359">
        <f t="shared" si="198"/>
        <v>1000357</v>
      </c>
      <c r="C359">
        <f t="shared" si="199"/>
        <v>1000357</v>
      </c>
      <c r="D359" t="str">
        <f t="shared" si="213"/>
        <v>1000076s2</v>
      </c>
      <c r="E359" t="str">
        <f t="shared" si="214"/>
        <v>1000357:48:1</v>
      </c>
      <c r="F359">
        <f t="shared" si="215"/>
        <v>357</v>
      </c>
      <c r="G359">
        <f t="shared" si="216"/>
        <v>1000357</v>
      </c>
      <c r="H359">
        <f t="shared" si="217"/>
        <v>357</v>
      </c>
      <c r="I359" t="str">
        <f>VLOOKUP(U359,怪物属性偏向!F:G,2,FALSE)</f>
        <v>甲虫精</v>
      </c>
      <c r="J359">
        <f t="shared" si="218"/>
        <v>48</v>
      </c>
      <c r="K359">
        <f t="shared" si="219"/>
        <v>18994</v>
      </c>
      <c r="L359">
        <f t="shared" si="220"/>
        <v>22346</v>
      </c>
      <c r="M359">
        <f t="shared" si="221"/>
        <v>44004</v>
      </c>
      <c r="N359">
        <f t="shared" si="222"/>
        <v>0</v>
      </c>
      <c r="O359">
        <f t="shared" si="223"/>
        <v>1000357</v>
      </c>
      <c r="P359" t="str">
        <f t="shared" si="224"/>
        <v>甲虫精</v>
      </c>
      <c r="R359">
        <v>357</v>
      </c>
      <c r="S359">
        <v>76</v>
      </c>
      <c r="T359">
        <v>2</v>
      </c>
      <c r="U359" t="s">
        <v>307</v>
      </c>
      <c r="V359">
        <f>VLOOKUP(S359,映射表!T:U,2,FALSE)</f>
        <v>48</v>
      </c>
      <c r="W359" s="30">
        <v>1</v>
      </c>
      <c r="X359" s="5">
        <v>0.6</v>
      </c>
      <c r="Y359" s="5">
        <v>0.6</v>
      </c>
      <c r="Z359" s="5">
        <v>0.6</v>
      </c>
      <c r="AA359" s="5">
        <v>0</v>
      </c>
      <c r="AB359" s="5">
        <v>1</v>
      </c>
      <c r="AC359" s="10">
        <f>INT(VLOOKUP($V359,映射表!$B:$C,2,FALSE)*VLOOKUP($U359,怪物属性偏向!$F:$J,3,FALSE)/100*X359*$AB359)</f>
        <v>18994</v>
      </c>
      <c r="AD359" s="10">
        <f>INT(VLOOKUP($V359,映射表!$B:$C,2,FALSE)*VLOOKUP($U359,怪物属性偏向!$F:$J,4,FALSE)/100*Y359*$AB359)</f>
        <v>22346</v>
      </c>
      <c r="AE359" s="10">
        <f>INT(VLOOKUP($V359,映射表!$B:$C,2,FALSE)*VLOOKUP($U359,怪物属性偏向!$F:$J,5,FALSE)/100*Z359*AB359)</f>
        <v>44004</v>
      </c>
      <c r="AF359" s="10">
        <f>INT(VLOOKUP($V359,映射表!$B:$D,3,FALSE)*AA359)</f>
        <v>0</v>
      </c>
      <c r="AG359">
        <v>1</v>
      </c>
    </row>
    <row r="360" spans="1:33" x14ac:dyDescent="0.15">
      <c r="A360">
        <f t="shared" si="212"/>
        <v>1000076</v>
      </c>
      <c r="B360">
        <f t="shared" si="198"/>
        <v>1000357</v>
      </c>
      <c r="C360">
        <f t="shared" si="199"/>
        <v>1000357</v>
      </c>
      <c r="D360" t="str">
        <f t="shared" si="213"/>
        <v>1000076s4</v>
      </c>
      <c r="E360" t="str">
        <f t="shared" si="214"/>
        <v>1000358:48:1</v>
      </c>
      <c r="F360">
        <f t="shared" si="215"/>
        <v>358</v>
      </c>
      <c r="G360">
        <f t="shared" si="216"/>
        <v>1000358</v>
      </c>
      <c r="H360">
        <f t="shared" si="217"/>
        <v>358</v>
      </c>
      <c r="I360" t="str">
        <f>VLOOKUP(U360,怪物属性偏向!F:G,2,FALSE)</f>
        <v>黄蜂怪</v>
      </c>
      <c r="J360">
        <f t="shared" si="218"/>
        <v>48</v>
      </c>
      <c r="K360">
        <f t="shared" si="219"/>
        <v>26815</v>
      </c>
      <c r="L360">
        <f t="shared" si="220"/>
        <v>22346</v>
      </c>
      <c r="M360">
        <f t="shared" si="221"/>
        <v>28602</v>
      </c>
      <c r="N360">
        <f t="shared" si="222"/>
        <v>0</v>
      </c>
      <c r="O360">
        <f t="shared" si="223"/>
        <v>1000358</v>
      </c>
      <c r="P360" t="str">
        <f t="shared" si="224"/>
        <v>黄蜂怪</v>
      </c>
      <c r="R360">
        <v>358</v>
      </c>
      <c r="S360">
        <v>76</v>
      </c>
      <c r="T360">
        <v>4</v>
      </c>
      <c r="U360" t="s">
        <v>310</v>
      </c>
      <c r="V360">
        <f>VLOOKUP(S360,映射表!T:U,2,FALSE)</f>
        <v>48</v>
      </c>
      <c r="W360" s="30">
        <v>0</v>
      </c>
      <c r="X360" s="5">
        <v>0.6</v>
      </c>
      <c r="Y360" s="5">
        <v>0.6</v>
      </c>
      <c r="Z360" s="5">
        <v>0.6</v>
      </c>
      <c r="AA360" s="5">
        <v>0</v>
      </c>
      <c r="AB360" s="5">
        <v>1</v>
      </c>
      <c r="AC360" s="10">
        <f>INT(VLOOKUP($V360,映射表!$B:$C,2,FALSE)*VLOOKUP($U360,怪物属性偏向!$F:$J,3,FALSE)/100*X360*$AB360)</f>
        <v>26815</v>
      </c>
      <c r="AD360" s="10">
        <f>INT(VLOOKUP($V360,映射表!$B:$C,2,FALSE)*VLOOKUP($U360,怪物属性偏向!$F:$J,4,FALSE)/100*Y360*$AB360)</f>
        <v>22346</v>
      </c>
      <c r="AE360" s="10">
        <f>INT(VLOOKUP($V360,映射表!$B:$C,2,FALSE)*VLOOKUP($U360,怪物属性偏向!$F:$J,5,FALSE)/100*Z360*AB360)</f>
        <v>28602</v>
      </c>
      <c r="AF360" s="10">
        <f>INT(VLOOKUP($V360,映射表!$B:$D,3,FALSE)*AA360)</f>
        <v>0</v>
      </c>
      <c r="AG360">
        <v>2</v>
      </c>
    </row>
    <row r="361" spans="1:33" x14ac:dyDescent="0.15">
      <c r="A361">
        <f t="shared" si="212"/>
        <v>1000076</v>
      </c>
      <c r="B361">
        <f t="shared" si="198"/>
        <v>1000357</v>
      </c>
      <c r="C361">
        <f t="shared" si="199"/>
        <v>1000357</v>
      </c>
      <c r="D361" t="str">
        <f t="shared" si="213"/>
        <v>1000076s5</v>
      </c>
      <c r="E361" t="str">
        <f t="shared" si="214"/>
        <v>1000359:48:1</v>
      </c>
      <c r="F361">
        <f t="shared" si="215"/>
        <v>359</v>
      </c>
      <c r="G361">
        <f t="shared" si="216"/>
        <v>1000359</v>
      </c>
      <c r="H361">
        <f t="shared" si="217"/>
        <v>359</v>
      </c>
      <c r="I361" t="str">
        <f>VLOOKUP(U361,怪物属性偏向!F:G,2,FALSE)</f>
        <v>食人花</v>
      </c>
      <c r="J361">
        <f t="shared" si="218"/>
        <v>48</v>
      </c>
      <c r="K361">
        <f t="shared" si="219"/>
        <v>26815</v>
      </c>
      <c r="L361">
        <f t="shared" si="220"/>
        <v>17876</v>
      </c>
      <c r="M361">
        <f t="shared" si="221"/>
        <v>30033</v>
      </c>
      <c r="N361">
        <f t="shared" si="222"/>
        <v>0</v>
      </c>
      <c r="O361">
        <f t="shared" si="223"/>
        <v>1000359</v>
      </c>
      <c r="P361" t="str">
        <f t="shared" si="224"/>
        <v>食人花</v>
      </c>
      <c r="R361">
        <v>359</v>
      </c>
      <c r="S361">
        <v>76</v>
      </c>
      <c r="T361">
        <v>5</v>
      </c>
      <c r="U361" t="s">
        <v>224</v>
      </c>
      <c r="V361">
        <f>VLOOKUP(S361,映射表!T:U,2,FALSE)</f>
        <v>48</v>
      </c>
      <c r="W361" s="30">
        <v>0</v>
      </c>
      <c r="X361" s="5">
        <v>0.6</v>
      </c>
      <c r="Y361" s="5">
        <v>0.6</v>
      </c>
      <c r="Z361" s="5">
        <v>0.6</v>
      </c>
      <c r="AA361" s="5">
        <v>0</v>
      </c>
      <c r="AB361" s="5">
        <v>1</v>
      </c>
      <c r="AC361" s="10">
        <f>INT(VLOOKUP($V361,映射表!$B:$C,2,FALSE)*VLOOKUP($U361,怪物属性偏向!$F:$J,3,FALSE)/100*X361*$AB361)</f>
        <v>26815</v>
      </c>
      <c r="AD361" s="10">
        <f>INT(VLOOKUP($V361,映射表!$B:$C,2,FALSE)*VLOOKUP($U361,怪物属性偏向!$F:$J,4,FALSE)/100*Y361*$AB361)</f>
        <v>17876</v>
      </c>
      <c r="AE361" s="10">
        <f>INT(VLOOKUP($V361,映射表!$B:$C,2,FALSE)*VLOOKUP($U361,怪物属性偏向!$F:$J,5,FALSE)/100*Z361*AB361)</f>
        <v>30033</v>
      </c>
      <c r="AF361" s="10">
        <f>INT(VLOOKUP($V361,映射表!$B:$D,3,FALSE)*AA361)</f>
        <v>0</v>
      </c>
      <c r="AG361">
        <v>3</v>
      </c>
    </row>
    <row r="362" spans="1:33" x14ac:dyDescent="0.15">
      <c r="A362">
        <f t="shared" si="212"/>
        <v>1000076</v>
      </c>
      <c r="B362">
        <f t="shared" si="198"/>
        <v>1000357</v>
      </c>
      <c r="C362">
        <f t="shared" si="199"/>
        <v>1000357</v>
      </c>
      <c r="D362" t="str">
        <f t="shared" si="213"/>
        <v>1000076s6</v>
      </c>
      <c r="E362" t="str">
        <f t="shared" si="214"/>
        <v>1000360:48:1</v>
      </c>
      <c r="F362">
        <f t="shared" si="215"/>
        <v>360</v>
      </c>
      <c r="G362">
        <f t="shared" si="216"/>
        <v>1000360</v>
      </c>
      <c r="H362">
        <f t="shared" si="217"/>
        <v>360</v>
      </c>
      <c r="I362" t="str">
        <f>VLOOKUP(U362,怪物属性偏向!F:G,2,FALSE)</f>
        <v>小花精</v>
      </c>
      <c r="J362">
        <f t="shared" si="218"/>
        <v>48</v>
      </c>
      <c r="K362">
        <f t="shared" si="219"/>
        <v>22346</v>
      </c>
      <c r="L362">
        <f t="shared" si="220"/>
        <v>22346</v>
      </c>
      <c r="M362">
        <f t="shared" si="221"/>
        <v>35753</v>
      </c>
      <c r="N362">
        <f t="shared" si="222"/>
        <v>0</v>
      </c>
      <c r="O362">
        <f t="shared" si="223"/>
        <v>1000360</v>
      </c>
      <c r="P362" t="str">
        <f t="shared" si="224"/>
        <v>小花精</v>
      </c>
      <c r="R362">
        <v>360</v>
      </c>
      <c r="S362">
        <v>76</v>
      </c>
      <c r="T362">
        <v>6</v>
      </c>
      <c r="U362" t="s">
        <v>226</v>
      </c>
      <c r="V362">
        <f>VLOOKUP(S362,映射表!T:U,2,FALSE)</f>
        <v>48</v>
      </c>
      <c r="W362" s="30">
        <v>0</v>
      </c>
      <c r="X362" s="5">
        <v>0.6</v>
      </c>
      <c r="Y362" s="5">
        <v>0.6</v>
      </c>
      <c r="Z362" s="5">
        <v>0.6</v>
      </c>
      <c r="AA362" s="5">
        <v>0</v>
      </c>
      <c r="AB362" s="5">
        <v>1</v>
      </c>
      <c r="AC362" s="10">
        <f>INT(VLOOKUP($V362,映射表!$B:$C,2,FALSE)*VLOOKUP($U362,怪物属性偏向!$F:$J,3,FALSE)/100*X362*$AB362)</f>
        <v>22346</v>
      </c>
      <c r="AD362" s="10">
        <f>INT(VLOOKUP($V362,映射表!$B:$C,2,FALSE)*VLOOKUP($U362,怪物属性偏向!$F:$J,4,FALSE)/100*Y362*$AB362)</f>
        <v>22346</v>
      </c>
      <c r="AE362" s="10">
        <f>INT(VLOOKUP($V362,映射表!$B:$C,2,FALSE)*VLOOKUP($U362,怪物属性偏向!$F:$J,5,FALSE)/100*Z362*AB362)</f>
        <v>35753</v>
      </c>
      <c r="AF362" s="10">
        <f>INT(VLOOKUP($V362,映射表!$B:$D,3,FALSE)*AA362)</f>
        <v>0</v>
      </c>
      <c r="AG362">
        <v>4</v>
      </c>
    </row>
    <row r="363" spans="1:33" x14ac:dyDescent="0.15">
      <c r="A363">
        <f t="shared" si="212"/>
        <v>1000076</v>
      </c>
      <c r="B363">
        <f t="shared" si="198"/>
        <v>1000357</v>
      </c>
      <c r="C363">
        <f t="shared" si="199"/>
        <v>1000357</v>
      </c>
      <c r="D363" t="str">
        <f t="shared" si="213"/>
        <v>1000076s8</v>
      </c>
      <c r="E363" t="str">
        <f t="shared" si="214"/>
        <v>1000361:48:1</v>
      </c>
      <c r="F363">
        <f t="shared" si="215"/>
        <v>361</v>
      </c>
      <c r="G363">
        <f t="shared" si="216"/>
        <v>1000361</v>
      </c>
      <c r="H363">
        <f t="shared" si="217"/>
        <v>361</v>
      </c>
      <c r="I363" t="str">
        <f>VLOOKUP(U363,怪物属性偏向!F:G,2,FALSE)</f>
        <v>毒蘑菇</v>
      </c>
      <c r="J363">
        <f t="shared" si="218"/>
        <v>48</v>
      </c>
      <c r="K363">
        <f t="shared" si="219"/>
        <v>24580</v>
      </c>
      <c r="L363">
        <f t="shared" si="220"/>
        <v>22346</v>
      </c>
      <c r="M363">
        <f t="shared" si="221"/>
        <v>31780</v>
      </c>
      <c r="N363">
        <f t="shared" si="222"/>
        <v>0</v>
      </c>
      <c r="O363">
        <f t="shared" si="223"/>
        <v>1000361</v>
      </c>
      <c r="P363" t="str">
        <f t="shared" si="224"/>
        <v>毒蘑菇</v>
      </c>
      <c r="R363">
        <v>361</v>
      </c>
      <c r="S363">
        <v>76</v>
      </c>
      <c r="T363">
        <v>8</v>
      </c>
      <c r="U363" t="s">
        <v>309</v>
      </c>
      <c r="V363">
        <f>VLOOKUP(S363,映射表!T:U,2,FALSE)</f>
        <v>48</v>
      </c>
      <c r="W363" s="30">
        <v>0</v>
      </c>
      <c r="X363" s="5">
        <v>0.6</v>
      </c>
      <c r="Y363" s="5">
        <v>0.6</v>
      </c>
      <c r="Z363" s="5">
        <v>0.6</v>
      </c>
      <c r="AA363" s="5">
        <v>0</v>
      </c>
      <c r="AB363" s="5">
        <v>1</v>
      </c>
      <c r="AC363" s="10">
        <f>INT(VLOOKUP($V363,映射表!$B:$C,2,FALSE)*VLOOKUP($U363,怪物属性偏向!$F:$J,3,FALSE)/100*X363*$AB363)</f>
        <v>24580</v>
      </c>
      <c r="AD363" s="10">
        <f>INT(VLOOKUP($V363,映射表!$B:$C,2,FALSE)*VLOOKUP($U363,怪物属性偏向!$F:$J,4,FALSE)/100*Y363*$AB363)</f>
        <v>22346</v>
      </c>
      <c r="AE363" s="10">
        <f>INT(VLOOKUP($V363,映射表!$B:$C,2,FALSE)*VLOOKUP($U363,怪物属性偏向!$F:$J,5,FALSE)/100*Z363*AB363)</f>
        <v>31780</v>
      </c>
      <c r="AF363" s="10">
        <f>INT(VLOOKUP($V363,映射表!$B:$D,3,FALSE)*AA363)</f>
        <v>0</v>
      </c>
      <c r="AG363">
        <v>5</v>
      </c>
    </row>
    <row r="364" spans="1:33" x14ac:dyDescent="0.15">
      <c r="A364">
        <f t="shared" si="212"/>
        <v>1000077</v>
      </c>
      <c r="B364">
        <f t="shared" si="198"/>
        <v>1000364</v>
      </c>
      <c r="C364" t="str">
        <f t="shared" si="199"/>
        <v/>
      </c>
      <c r="D364" t="str">
        <f t="shared" si="213"/>
        <v>1000077s2</v>
      </c>
      <c r="E364" t="str">
        <f t="shared" si="214"/>
        <v>1000362:48:1</v>
      </c>
      <c r="F364">
        <f t="shared" si="215"/>
        <v>362</v>
      </c>
      <c r="G364">
        <f t="shared" si="216"/>
        <v>1000362</v>
      </c>
      <c r="H364">
        <f t="shared" si="217"/>
        <v>362</v>
      </c>
      <c r="I364" t="str">
        <f>VLOOKUP(U364,怪物属性偏向!F:G,2,FALSE)</f>
        <v>树妖</v>
      </c>
      <c r="J364">
        <f t="shared" si="218"/>
        <v>48</v>
      </c>
      <c r="K364">
        <f t="shared" si="219"/>
        <v>17876</v>
      </c>
      <c r="L364">
        <f t="shared" si="220"/>
        <v>22346</v>
      </c>
      <c r="M364">
        <f t="shared" si="221"/>
        <v>47671</v>
      </c>
      <c r="N364">
        <f t="shared" si="222"/>
        <v>0</v>
      </c>
      <c r="O364">
        <f t="shared" si="223"/>
        <v>1000362</v>
      </c>
      <c r="P364" t="str">
        <f t="shared" si="224"/>
        <v>树妖</v>
      </c>
      <c r="R364">
        <v>362</v>
      </c>
      <c r="S364">
        <v>77</v>
      </c>
      <c r="T364">
        <v>2</v>
      </c>
      <c r="U364" t="s">
        <v>227</v>
      </c>
      <c r="V364">
        <f>VLOOKUP(S364,映射表!T:U,2,FALSE)</f>
        <v>48</v>
      </c>
      <c r="W364" s="30">
        <v>0</v>
      </c>
      <c r="X364" s="5">
        <v>0.6</v>
      </c>
      <c r="Y364" s="5">
        <v>0.6</v>
      </c>
      <c r="Z364" s="5">
        <v>0.6</v>
      </c>
      <c r="AA364" s="5">
        <v>0</v>
      </c>
      <c r="AB364" s="5">
        <v>1</v>
      </c>
      <c r="AC364" s="10">
        <f>INT(VLOOKUP($V364,映射表!$B:$C,2,FALSE)*VLOOKUP($U364,怪物属性偏向!$F:$J,3,FALSE)/100*X364*$AB364)</f>
        <v>17876</v>
      </c>
      <c r="AD364" s="10">
        <f>INT(VLOOKUP($V364,映射表!$B:$C,2,FALSE)*VLOOKUP($U364,怪物属性偏向!$F:$J,4,FALSE)/100*Y364*$AB364)</f>
        <v>22346</v>
      </c>
      <c r="AE364" s="10">
        <f>INT(VLOOKUP($V364,映射表!$B:$C,2,FALSE)*VLOOKUP($U364,怪物属性偏向!$F:$J,5,FALSE)/100*Z364*AB364)</f>
        <v>47671</v>
      </c>
      <c r="AF364" s="10">
        <f>INT(VLOOKUP($V364,映射表!$B:$D,3,FALSE)*AA364)</f>
        <v>0</v>
      </c>
      <c r="AG364">
        <v>1</v>
      </c>
    </row>
    <row r="365" spans="1:33" x14ac:dyDescent="0.15">
      <c r="A365">
        <f t="shared" si="212"/>
        <v>1000077</v>
      </c>
      <c r="B365">
        <f t="shared" si="198"/>
        <v>1000364</v>
      </c>
      <c r="C365" t="str">
        <f t="shared" si="199"/>
        <v/>
      </c>
      <c r="D365" t="str">
        <f t="shared" si="213"/>
        <v>1000077s5</v>
      </c>
      <c r="E365" t="str">
        <f t="shared" si="214"/>
        <v>1000363:48:1</v>
      </c>
      <c r="F365">
        <f t="shared" si="215"/>
        <v>363</v>
      </c>
      <c r="G365">
        <f t="shared" si="216"/>
        <v>1000363</v>
      </c>
      <c r="H365">
        <f t="shared" si="217"/>
        <v>363</v>
      </c>
      <c r="I365" t="str">
        <f>VLOOKUP(U365,怪物属性偏向!F:G,2,FALSE)</f>
        <v>藤蔓怪</v>
      </c>
      <c r="J365">
        <f t="shared" si="218"/>
        <v>48</v>
      </c>
      <c r="K365">
        <f t="shared" si="219"/>
        <v>17876</v>
      </c>
      <c r="L365">
        <f t="shared" si="220"/>
        <v>26815</v>
      </c>
      <c r="M365">
        <f t="shared" si="221"/>
        <v>45287</v>
      </c>
      <c r="N365">
        <f t="shared" si="222"/>
        <v>0</v>
      </c>
      <c r="O365">
        <f t="shared" si="223"/>
        <v>1000363</v>
      </c>
      <c r="P365" t="str">
        <f t="shared" si="224"/>
        <v>藤蔓怪</v>
      </c>
      <c r="R365">
        <v>363</v>
      </c>
      <c r="S365">
        <v>77</v>
      </c>
      <c r="T365">
        <v>5</v>
      </c>
      <c r="U365" t="s">
        <v>320</v>
      </c>
      <c r="V365">
        <f>VLOOKUP(S365,映射表!T:U,2,FALSE)</f>
        <v>48</v>
      </c>
      <c r="W365" s="30">
        <v>0</v>
      </c>
      <c r="X365" s="5">
        <v>0.6</v>
      </c>
      <c r="Y365" s="5">
        <v>0.6</v>
      </c>
      <c r="Z365" s="5">
        <v>0.6</v>
      </c>
      <c r="AA365" s="5">
        <v>0</v>
      </c>
      <c r="AB365" s="5">
        <v>1</v>
      </c>
      <c r="AC365" s="10">
        <f>INT(VLOOKUP($V365,映射表!$B:$C,2,FALSE)*VLOOKUP($U365,怪物属性偏向!$F:$J,3,FALSE)/100*X365*$AB365)</f>
        <v>17876</v>
      </c>
      <c r="AD365" s="10">
        <f>INT(VLOOKUP($V365,映射表!$B:$C,2,FALSE)*VLOOKUP($U365,怪物属性偏向!$F:$J,4,FALSE)/100*Y365*$AB365)</f>
        <v>26815</v>
      </c>
      <c r="AE365" s="10">
        <f>INT(VLOOKUP($V365,映射表!$B:$C,2,FALSE)*VLOOKUP($U365,怪物属性偏向!$F:$J,5,FALSE)/100*Z365*AB365)</f>
        <v>45287</v>
      </c>
      <c r="AF365" s="10">
        <f>INT(VLOOKUP($V365,映射表!$B:$D,3,FALSE)*AA365)</f>
        <v>0</v>
      </c>
      <c r="AG365">
        <v>2</v>
      </c>
    </row>
    <row r="366" spans="1:33" x14ac:dyDescent="0.15">
      <c r="A366">
        <f t="shared" si="212"/>
        <v>1000077</v>
      </c>
      <c r="B366">
        <f t="shared" si="198"/>
        <v>1000364</v>
      </c>
      <c r="C366">
        <f t="shared" si="199"/>
        <v>1000364</v>
      </c>
      <c r="D366" t="str">
        <f t="shared" si="213"/>
        <v>1000077s7</v>
      </c>
      <c r="E366" t="str">
        <f t="shared" si="214"/>
        <v>1000364:48:1</v>
      </c>
      <c r="F366">
        <f t="shared" si="215"/>
        <v>364</v>
      </c>
      <c r="G366">
        <f t="shared" si="216"/>
        <v>1000364</v>
      </c>
      <c r="H366">
        <f t="shared" si="217"/>
        <v>364</v>
      </c>
      <c r="I366" t="str">
        <f>VLOOKUP(U366,怪物属性偏向!F:G,2,FALSE)</f>
        <v>小花精</v>
      </c>
      <c r="J366">
        <f t="shared" si="218"/>
        <v>48</v>
      </c>
      <c r="K366">
        <f t="shared" si="219"/>
        <v>22346</v>
      </c>
      <c r="L366">
        <f t="shared" si="220"/>
        <v>22346</v>
      </c>
      <c r="M366">
        <f t="shared" si="221"/>
        <v>35753</v>
      </c>
      <c r="N366">
        <f t="shared" si="222"/>
        <v>0</v>
      </c>
      <c r="O366">
        <f t="shared" si="223"/>
        <v>1000364</v>
      </c>
      <c r="P366" t="str">
        <f t="shared" si="224"/>
        <v>小花精</v>
      </c>
      <c r="R366">
        <v>364</v>
      </c>
      <c r="S366">
        <v>77</v>
      </c>
      <c r="T366">
        <v>7</v>
      </c>
      <c r="U366" t="s">
        <v>226</v>
      </c>
      <c r="V366">
        <f>VLOOKUP(S366,映射表!T:U,2,FALSE)</f>
        <v>48</v>
      </c>
      <c r="W366" s="30">
        <v>1</v>
      </c>
      <c r="X366" s="5">
        <v>0.6</v>
      </c>
      <c r="Y366" s="5">
        <v>0.6</v>
      </c>
      <c r="Z366" s="5">
        <v>0.6</v>
      </c>
      <c r="AA366" s="5">
        <v>0</v>
      </c>
      <c r="AB366" s="5">
        <v>1</v>
      </c>
      <c r="AC366" s="10">
        <f>INT(VLOOKUP($V366,映射表!$B:$C,2,FALSE)*VLOOKUP($U366,怪物属性偏向!$F:$J,3,FALSE)/100*X366*$AB366)</f>
        <v>22346</v>
      </c>
      <c r="AD366" s="10">
        <f>INT(VLOOKUP($V366,映射表!$B:$C,2,FALSE)*VLOOKUP($U366,怪物属性偏向!$F:$J,4,FALSE)/100*Y366*$AB366)</f>
        <v>22346</v>
      </c>
      <c r="AE366" s="10">
        <f>INT(VLOOKUP($V366,映射表!$B:$C,2,FALSE)*VLOOKUP($U366,怪物属性偏向!$F:$J,5,FALSE)/100*Z366*AB366)</f>
        <v>35753</v>
      </c>
      <c r="AF366" s="10">
        <f>INT(VLOOKUP($V366,映射表!$B:$D,3,FALSE)*AA366)</f>
        <v>0</v>
      </c>
      <c r="AG366">
        <v>3</v>
      </c>
    </row>
    <row r="367" spans="1:33" x14ac:dyDescent="0.15">
      <c r="A367">
        <f t="shared" si="212"/>
        <v>1000077</v>
      </c>
      <c r="B367">
        <f t="shared" si="198"/>
        <v>1000364</v>
      </c>
      <c r="C367">
        <f t="shared" si="199"/>
        <v>1000364</v>
      </c>
      <c r="D367" t="str">
        <f t="shared" si="213"/>
        <v>1000077s8</v>
      </c>
      <c r="E367" t="str">
        <f t="shared" si="214"/>
        <v>1000365:48:1</v>
      </c>
      <c r="F367">
        <f t="shared" si="215"/>
        <v>365</v>
      </c>
      <c r="G367">
        <f t="shared" si="216"/>
        <v>1000365</v>
      </c>
      <c r="H367">
        <f t="shared" si="217"/>
        <v>365</v>
      </c>
      <c r="I367" t="str">
        <f>VLOOKUP(U367,怪物属性偏向!F:G,2,FALSE)</f>
        <v>食人花</v>
      </c>
      <c r="J367">
        <f t="shared" si="218"/>
        <v>48</v>
      </c>
      <c r="K367">
        <f t="shared" si="219"/>
        <v>26815</v>
      </c>
      <c r="L367">
        <f t="shared" si="220"/>
        <v>17876</v>
      </c>
      <c r="M367">
        <f t="shared" si="221"/>
        <v>30033</v>
      </c>
      <c r="N367">
        <f t="shared" si="222"/>
        <v>0</v>
      </c>
      <c r="O367">
        <f t="shared" si="223"/>
        <v>1000365</v>
      </c>
      <c r="P367" t="str">
        <f t="shared" si="224"/>
        <v>食人花</v>
      </c>
      <c r="R367">
        <v>365</v>
      </c>
      <c r="S367">
        <v>77</v>
      </c>
      <c r="T367">
        <v>8</v>
      </c>
      <c r="U367" t="s">
        <v>224</v>
      </c>
      <c r="V367">
        <f>VLOOKUP(S367,映射表!T:U,2,FALSE)</f>
        <v>48</v>
      </c>
      <c r="W367" s="30">
        <v>0</v>
      </c>
      <c r="X367" s="5">
        <v>0.6</v>
      </c>
      <c r="Y367" s="5">
        <v>0.6</v>
      </c>
      <c r="Z367" s="5">
        <v>0.6</v>
      </c>
      <c r="AA367" s="5">
        <v>0</v>
      </c>
      <c r="AB367" s="5">
        <v>1</v>
      </c>
      <c r="AC367" s="10">
        <f>INT(VLOOKUP($V367,映射表!$B:$C,2,FALSE)*VLOOKUP($U367,怪物属性偏向!$F:$J,3,FALSE)/100*X367*$AB367)</f>
        <v>26815</v>
      </c>
      <c r="AD367" s="10">
        <f>INT(VLOOKUP($V367,映射表!$B:$C,2,FALSE)*VLOOKUP($U367,怪物属性偏向!$F:$J,4,FALSE)/100*Y367*$AB367)</f>
        <v>17876</v>
      </c>
      <c r="AE367" s="10">
        <f>INT(VLOOKUP($V367,映射表!$B:$C,2,FALSE)*VLOOKUP($U367,怪物属性偏向!$F:$J,5,FALSE)/100*Z367*AB367)</f>
        <v>30033</v>
      </c>
      <c r="AF367" s="10">
        <f>INT(VLOOKUP($V367,映射表!$B:$D,3,FALSE)*AA367)</f>
        <v>0</v>
      </c>
      <c r="AG367">
        <v>4</v>
      </c>
    </row>
    <row r="368" spans="1:33" x14ac:dyDescent="0.15">
      <c r="A368">
        <f t="shared" si="212"/>
        <v>1000077</v>
      </c>
      <c r="B368">
        <f t="shared" si="198"/>
        <v>1000364</v>
      </c>
      <c r="C368">
        <f t="shared" si="199"/>
        <v>1000364</v>
      </c>
      <c r="D368" t="str">
        <f t="shared" si="213"/>
        <v>1000077s9</v>
      </c>
      <c r="E368" t="str">
        <f t="shared" si="214"/>
        <v>1000366:48:1</v>
      </c>
      <c r="F368">
        <f t="shared" si="215"/>
        <v>366</v>
      </c>
      <c r="G368">
        <f t="shared" si="216"/>
        <v>1000366</v>
      </c>
      <c r="H368">
        <f t="shared" si="217"/>
        <v>366</v>
      </c>
      <c r="I368" t="str">
        <f>VLOOKUP(U368,怪物属性偏向!F:G,2,FALSE)</f>
        <v>小花精</v>
      </c>
      <c r="J368">
        <f t="shared" si="218"/>
        <v>48</v>
      </c>
      <c r="K368">
        <f t="shared" si="219"/>
        <v>22346</v>
      </c>
      <c r="L368">
        <f t="shared" si="220"/>
        <v>22346</v>
      </c>
      <c r="M368">
        <f t="shared" si="221"/>
        <v>35753</v>
      </c>
      <c r="N368">
        <f t="shared" si="222"/>
        <v>0</v>
      </c>
      <c r="O368">
        <f t="shared" si="223"/>
        <v>1000366</v>
      </c>
      <c r="P368" t="str">
        <f t="shared" si="224"/>
        <v>小花精</v>
      </c>
      <c r="R368">
        <v>366</v>
      </c>
      <c r="S368">
        <v>77</v>
      </c>
      <c r="T368">
        <v>9</v>
      </c>
      <c r="U368" t="s">
        <v>226</v>
      </c>
      <c r="V368">
        <f>VLOOKUP(S368,映射表!T:U,2,FALSE)</f>
        <v>48</v>
      </c>
      <c r="W368" s="30">
        <v>0</v>
      </c>
      <c r="X368" s="5">
        <v>0.6</v>
      </c>
      <c r="Y368" s="5">
        <v>0.6</v>
      </c>
      <c r="Z368" s="5">
        <v>0.6</v>
      </c>
      <c r="AA368" s="5">
        <v>0</v>
      </c>
      <c r="AB368" s="5">
        <v>1</v>
      </c>
      <c r="AC368" s="10">
        <f>INT(VLOOKUP($V368,映射表!$B:$C,2,FALSE)*VLOOKUP($U368,怪物属性偏向!$F:$J,3,FALSE)/100*X368*$AB368)</f>
        <v>22346</v>
      </c>
      <c r="AD368" s="10">
        <f>INT(VLOOKUP($V368,映射表!$B:$C,2,FALSE)*VLOOKUP($U368,怪物属性偏向!$F:$J,4,FALSE)/100*Y368*$AB368)</f>
        <v>22346</v>
      </c>
      <c r="AE368" s="10">
        <f>INT(VLOOKUP($V368,映射表!$B:$C,2,FALSE)*VLOOKUP($U368,怪物属性偏向!$F:$J,5,FALSE)/100*Z368*AB368)</f>
        <v>35753</v>
      </c>
      <c r="AF368" s="10">
        <f>INT(VLOOKUP($V368,映射表!$B:$D,3,FALSE)*AA368)</f>
        <v>0</v>
      </c>
      <c r="AG368">
        <v>5</v>
      </c>
    </row>
    <row r="369" spans="1:33" x14ac:dyDescent="0.15">
      <c r="A369">
        <f t="shared" si="212"/>
        <v>1000078</v>
      </c>
      <c r="B369">
        <f t="shared" si="198"/>
        <v>1000367</v>
      </c>
      <c r="C369">
        <f t="shared" si="199"/>
        <v>1000367</v>
      </c>
      <c r="D369" t="str">
        <f t="shared" si="213"/>
        <v>1000078s1</v>
      </c>
      <c r="E369" t="str">
        <f t="shared" si="214"/>
        <v>1000367:48:1</v>
      </c>
      <c r="F369">
        <f t="shared" si="215"/>
        <v>367</v>
      </c>
      <c r="G369">
        <f t="shared" si="216"/>
        <v>1000367</v>
      </c>
      <c r="H369">
        <f t="shared" si="217"/>
        <v>367</v>
      </c>
      <c r="I369" t="str">
        <f>VLOOKUP(U369,怪物属性偏向!F:G,2,FALSE)</f>
        <v>树妖</v>
      </c>
      <c r="J369">
        <f t="shared" si="218"/>
        <v>48</v>
      </c>
      <c r="K369">
        <f t="shared" si="219"/>
        <v>17876</v>
      </c>
      <c r="L369">
        <f t="shared" si="220"/>
        <v>22346</v>
      </c>
      <c r="M369">
        <f t="shared" si="221"/>
        <v>47671</v>
      </c>
      <c r="N369">
        <f t="shared" si="222"/>
        <v>0</v>
      </c>
      <c r="O369">
        <f t="shared" si="223"/>
        <v>1000367</v>
      </c>
      <c r="P369" t="str">
        <f t="shared" si="224"/>
        <v>树妖</v>
      </c>
      <c r="R369">
        <v>367</v>
      </c>
      <c r="S369">
        <v>78</v>
      </c>
      <c r="T369">
        <v>1</v>
      </c>
      <c r="U369" t="s">
        <v>227</v>
      </c>
      <c r="V369">
        <f>VLOOKUP(S369,映射表!T:U,2,FALSE)</f>
        <v>48</v>
      </c>
      <c r="W369" s="30">
        <v>1</v>
      </c>
      <c r="X369" s="5">
        <v>0.6</v>
      </c>
      <c r="Y369" s="5">
        <v>0.6</v>
      </c>
      <c r="Z369" s="5">
        <v>0.6</v>
      </c>
      <c r="AA369" s="5">
        <v>0</v>
      </c>
      <c r="AB369" s="5">
        <v>1</v>
      </c>
      <c r="AC369" s="10">
        <f>INT(VLOOKUP($V369,映射表!$B:$C,2,FALSE)*VLOOKUP($U369,怪物属性偏向!$F:$J,3,FALSE)/100*X369*$AB369)</f>
        <v>17876</v>
      </c>
      <c r="AD369" s="10">
        <f>INT(VLOOKUP($V369,映射表!$B:$C,2,FALSE)*VLOOKUP($U369,怪物属性偏向!$F:$J,4,FALSE)/100*Y369*$AB369)</f>
        <v>22346</v>
      </c>
      <c r="AE369" s="10">
        <f>INT(VLOOKUP($V369,映射表!$B:$C,2,FALSE)*VLOOKUP($U369,怪物属性偏向!$F:$J,5,FALSE)/100*Z369*AB369)</f>
        <v>47671</v>
      </c>
      <c r="AF369" s="10">
        <f>INT(VLOOKUP($V369,映射表!$B:$D,3,FALSE)*AA369)</f>
        <v>0</v>
      </c>
      <c r="AG369">
        <v>1</v>
      </c>
    </row>
    <row r="370" spans="1:33" x14ac:dyDescent="0.15">
      <c r="A370">
        <f t="shared" si="212"/>
        <v>1000078</v>
      </c>
      <c r="B370">
        <f t="shared" si="198"/>
        <v>1000367</v>
      </c>
      <c r="C370">
        <f t="shared" si="199"/>
        <v>1000367</v>
      </c>
      <c r="D370" t="str">
        <f t="shared" si="213"/>
        <v>1000078s3</v>
      </c>
      <c r="E370" t="str">
        <f t="shared" si="214"/>
        <v>1000368:48:1</v>
      </c>
      <c r="F370">
        <f t="shared" si="215"/>
        <v>368</v>
      </c>
      <c r="G370">
        <f t="shared" si="216"/>
        <v>1000368</v>
      </c>
      <c r="H370">
        <f t="shared" si="217"/>
        <v>368</v>
      </c>
      <c r="I370" t="str">
        <f>VLOOKUP(U370,怪物属性偏向!F:G,2,FALSE)</f>
        <v>藤蔓怪</v>
      </c>
      <c r="J370">
        <f t="shared" si="218"/>
        <v>48</v>
      </c>
      <c r="K370">
        <f t="shared" si="219"/>
        <v>17876</v>
      </c>
      <c r="L370">
        <f t="shared" si="220"/>
        <v>26815</v>
      </c>
      <c r="M370">
        <f t="shared" si="221"/>
        <v>45287</v>
      </c>
      <c r="N370">
        <f t="shared" si="222"/>
        <v>0</v>
      </c>
      <c r="O370">
        <f t="shared" si="223"/>
        <v>1000368</v>
      </c>
      <c r="P370" t="str">
        <f t="shared" si="224"/>
        <v>藤蔓怪</v>
      </c>
      <c r="R370">
        <v>368</v>
      </c>
      <c r="S370">
        <v>78</v>
      </c>
      <c r="T370">
        <v>3</v>
      </c>
      <c r="U370" t="s">
        <v>320</v>
      </c>
      <c r="V370">
        <f>VLOOKUP(S370,映射表!T:U,2,FALSE)</f>
        <v>48</v>
      </c>
      <c r="W370" s="30">
        <v>0</v>
      </c>
      <c r="X370" s="5">
        <v>0.6</v>
      </c>
      <c r="Y370" s="5">
        <v>0.6</v>
      </c>
      <c r="Z370" s="5">
        <v>0.6</v>
      </c>
      <c r="AA370" s="5">
        <v>0</v>
      </c>
      <c r="AB370" s="5">
        <v>1</v>
      </c>
      <c r="AC370" s="10">
        <f>INT(VLOOKUP($V370,映射表!$B:$C,2,FALSE)*VLOOKUP($U370,怪物属性偏向!$F:$J,3,FALSE)/100*X370*$AB370)</f>
        <v>17876</v>
      </c>
      <c r="AD370" s="10">
        <f>INT(VLOOKUP($V370,映射表!$B:$C,2,FALSE)*VLOOKUP($U370,怪物属性偏向!$F:$J,4,FALSE)/100*Y370*$AB370)</f>
        <v>26815</v>
      </c>
      <c r="AE370" s="10">
        <f>INT(VLOOKUP($V370,映射表!$B:$C,2,FALSE)*VLOOKUP($U370,怪物属性偏向!$F:$J,5,FALSE)/100*Z370*AB370)</f>
        <v>45287</v>
      </c>
      <c r="AF370" s="10">
        <f>INT(VLOOKUP($V370,映射表!$B:$D,3,FALSE)*AA370)</f>
        <v>0</v>
      </c>
      <c r="AG370">
        <v>2</v>
      </c>
    </row>
    <row r="371" spans="1:33" x14ac:dyDescent="0.15">
      <c r="A371">
        <f t="shared" si="212"/>
        <v>1000078</v>
      </c>
      <c r="B371">
        <f t="shared" si="198"/>
        <v>1000367</v>
      </c>
      <c r="C371">
        <f t="shared" si="199"/>
        <v>1000367</v>
      </c>
      <c r="D371" t="str">
        <f t="shared" si="213"/>
        <v>1000078s5</v>
      </c>
      <c r="E371" t="str">
        <f t="shared" si="214"/>
        <v>1000369:48:1</v>
      </c>
      <c r="F371">
        <f t="shared" si="215"/>
        <v>369</v>
      </c>
      <c r="G371">
        <f t="shared" si="216"/>
        <v>1000369</v>
      </c>
      <c r="H371">
        <f t="shared" si="217"/>
        <v>369</v>
      </c>
      <c r="I371" t="str">
        <f>VLOOKUP(U371,怪物属性偏向!F:G,2,FALSE)</f>
        <v>食人花</v>
      </c>
      <c r="J371">
        <f t="shared" si="218"/>
        <v>48</v>
      </c>
      <c r="K371">
        <f t="shared" si="219"/>
        <v>26815</v>
      </c>
      <c r="L371">
        <f t="shared" si="220"/>
        <v>17876</v>
      </c>
      <c r="M371">
        <f t="shared" si="221"/>
        <v>30033</v>
      </c>
      <c r="N371">
        <f t="shared" si="222"/>
        <v>0</v>
      </c>
      <c r="O371">
        <f t="shared" si="223"/>
        <v>1000369</v>
      </c>
      <c r="P371" t="str">
        <f t="shared" si="224"/>
        <v>食人花</v>
      </c>
      <c r="R371">
        <v>369</v>
      </c>
      <c r="S371">
        <v>78</v>
      </c>
      <c r="T371">
        <v>5</v>
      </c>
      <c r="U371" t="s">
        <v>224</v>
      </c>
      <c r="V371">
        <f>VLOOKUP(S371,映射表!T:U,2,FALSE)</f>
        <v>48</v>
      </c>
      <c r="W371" s="30">
        <v>0</v>
      </c>
      <c r="X371" s="5">
        <v>0.6</v>
      </c>
      <c r="Y371" s="5">
        <v>0.6</v>
      </c>
      <c r="Z371" s="5">
        <v>0.6</v>
      </c>
      <c r="AA371" s="5">
        <v>0</v>
      </c>
      <c r="AB371" s="5">
        <v>1</v>
      </c>
      <c r="AC371" s="10">
        <f>INT(VLOOKUP($V371,映射表!$B:$C,2,FALSE)*VLOOKUP($U371,怪物属性偏向!$F:$J,3,FALSE)/100*X371*$AB371)</f>
        <v>26815</v>
      </c>
      <c r="AD371" s="10">
        <f>INT(VLOOKUP($V371,映射表!$B:$C,2,FALSE)*VLOOKUP($U371,怪物属性偏向!$F:$J,4,FALSE)/100*Y371*$AB371)</f>
        <v>17876</v>
      </c>
      <c r="AE371" s="10">
        <f>INT(VLOOKUP($V371,映射表!$B:$C,2,FALSE)*VLOOKUP($U371,怪物属性偏向!$F:$J,5,FALSE)/100*Z371*AB371)</f>
        <v>30033</v>
      </c>
      <c r="AF371" s="10">
        <f>INT(VLOOKUP($V371,映射表!$B:$D,3,FALSE)*AA371)</f>
        <v>0</v>
      </c>
      <c r="AG371">
        <v>3</v>
      </c>
    </row>
    <row r="372" spans="1:33" x14ac:dyDescent="0.15">
      <c r="A372">
        <f t="shared" si="212"/>
        <v>1000078</v>
      </c>
      <c r="B372">
        <f t="shared" si="198"/>
        <v>1000367</v>
      </c>
      <c r="C372">
        <f t="shared" si="199"/>
        <v>1000367</v>
      </c>
      <c r="D372" t="str">
        <f t="shared" si="213"/>
        <v>1000078s7</v>
      </c>
      <c r="E372" t="str">
        <f t="shared" si="214"/>
        <v>1000370:48:1</v>
      </c>
      <c r="F372">
        <f t="shared" si="215"/>
        <v>370</v>
      </c>
      <c r="G372">
        <f t="shared" si="216"/>
        <v>1000370</v>
      </c>
      <c r="H372">
        <f t="shared" si="217"/>
        <v>370</v>
      </c>
      <c r="I372" t="str">
        <f>VLOOKUP(U372,怪物属性偏向!F:G,2,FALSE)</f>
        <v>毒蘑菇</v>
      </c>
      <c r="J372">
        <f t="shared" si="218"/>
        <v>48</v>
      </c>
      <c r="K372">
        <f t="shared" si="219"/>
        <v>24580</v>
      </c>
      <c r="L372">
        <f t="shared" si="220"/>
        <v>22346</v>
      </c>
      <c r="M372">
        <f t="shared" si="221"/>
        <v>31780</v>
      </c>
      <c r="N372">
        <f t="shared" si="222"/>
        <v>0</v>
      </c>
      <c r="O372">
        <f t="shared" si="223"/>
        <v>1000370</v>
      </c>
      <c r="P372" t="str">
        <f t="shared" si="224"/>
        <v>毒蘑菇</v>
      </c>
      <c r="R372">
        <v>370</v>
      </c>
      <c r="S372">
        <v>78</v>
      </c>
      <c r="T372">
        <v>7</v>
      </c>
      <c r="U372" t="s">
        <v>309</v>
      </c>
      <c r="V372">
        <f>VLOOKUP(S372,映射表!T:U,2,FALSE)</f>
        <v>48</v>
      </c>
      <c r="W372" s="30">
        <v>0</v>
      </c>
      <c r="X372" s="5">
        <v>0.6</v>
      </c>
      <c r="Y372" s="5">
        <v>0.6</v>
      </c>
      <c r="Z372" s="5">
        <v>0.6</v>
      </c>
      <c r="AA372" s="5">
        <v>0</v>
      </c>
      <c r="AB372" s="5">
        <v>1</v>
      </c>
      <c r="AC372" s="10">
        <f>INT(VLOOKUP($V372,映射表!$B:$C,2,FALSE)*VLOOKUP($U372,怪物属性偏向!$F:$J,3,FALSE)/100*X372*$AB372)</f>
        <v>24580</v>
      </c>
      <c r="AD372" s="10">
        <f>INT(VLOOKUP($V372,映射表!$B:$C,2,FALSE)*VLOOKUP($U372,怪物属性偏向!$F:$J,4,FALSE)/100*Y372*$AB372)</f>
        <v>22346</v>
      </c>
      <c r="AE372" s="10">
        <f>INT(VLOOKUP($V372,映射表!$B:$C,2,FALSE)*VLOOKUP($U372,怪物属性偏向!$F:$J,5,FALSE)/100*Z372*AB372)</f>
        <v>31780</v>
      </c>
      <c r="AF372" s="10">
        <f>INT(VLOOKUP($V372,映射表!$B:$D,3,FALSE)*AA372)</f>
        <v>0</v>
      </c>
      <c r="AG372">
        <v>4</v>
      </c>
    </row>
    <row r="373" spans="1:33" x14ac:dyDescent="0.15">
      <c r="A373">
        <f t="shared" si="212"/>
        <v>1000078</v>
      </c>
      <c r="B373">
        <f t="shared" si="198"/>
        <v>1000367</v>
      </c>
      <c r="C373">
        <f t="shared" si="199"/>
        <v>1000367</v>
      </c>
      <c r="D373" t="str">
        <f t="shared" si="213"/>
        <v>1000078s9</v>
      </c>
      <c r="E373" t="str">
        <f t="shared" si="214"/>
        <v>1000371:48:1</v>
      </c>
      <c r="F373">
        <f t="shared" si="215"/>
        <v>371</v>
      </c>
      <c r="G373">
        <f t="shared" si="216"/>
        <v>1000371</v>
      </c>
      <c r="H373">
        <f t="shared" si="217"/>
        <v>371</v>
      </c>
      <c r="I373" t="str">
        <f>VLOOKUP(U373,怪物属性偏向!F:G,2,FALSE)</f>
        <v>毒蘑菇</v>
      </c>
      <c r="J373">
        <f t="shared" si="218"/>
        <v>48</v>
      </c>
      <c r="K373">
        <f t="shared" si="219"/>
        <v>24580</v>
      </c>
      <c r="L373">
        <f t="shared" si="220"/>
        <v>22346</v>
      </c>
      <c r="M373">
        <f t="shared" si="221"/>
        <v>31780</v>
      </c>
      <c r="N373">
        <f t="shared" si="222"/>
        <v>0</v>
      </c>
      <c r="O373">
        <f t="shared" si="223"/>
        <v>1000371</v>
      </c>
      <c r="P373" t="str">
        <f t="shared" si="224"/>
        <v>毒蘑菇</v>
      </c>
      <c r="R373">
        <v>371</v>
      </c>
      <c r="S373">
        <v>78</v>
      </c>
      <c r="T373">
        <v>9</v>
      </c>
      <c r="U373" t="s">
        <v>309</v>
      </c>
      <c r="V373">
        <f>VLOOKUP(S373,映射表!T:U,2,FALSE)</f>
        <v>48</v>
      </c>
      <c r="W373" s="30">
        <v>0</v>
      </c>
      <c r="X373" s="5">
        <v>0.6</v>
      </c>
      <c r="Y373" s="5">
        <v>0.6</v>
      </c>
      <c r="Z373" s="5">
        <v>0.6</v>
      </c>
      <c r="AA373" s="5">
        <v>0</v>
      </c>
      <c r="AB373" s="5">
        <v>1</v>
      </c>
      <c r="AC373" s="10">
        <f>INT(VLOOKUP($V373,映射表!$B:$C,2,FALSE)*VLOOKUP($U373,怪物属性偏向!$F:$J,3,FALSE)/100*X373*$AB373)</f>
        <v>24580</v>
      </c>
      <c r="AD373" s="10">
        <f>INT(VLOOKUP($V373,映射表!$B:$C,2,FALSE)*VLOOKUP($U373,怪物属性偏向!$F:$J,4,FALSE)/100*Y373*$AB373)</f>
        <v>22346</v>
      </c>
      <c r="AE373" s="10">
        <f>INT(VLOOKUP($V373,映射表!$B:$C,2,FALSE)*VLOOKUP($U373,怪物属性偏向!$F:$J,5,FALSE)/100*Z373*AB373)</f>
        <v>31780</v>
      </c>
      <c r="AF373" s="10">
        <f>INT(VLOOKUP($V373,映射表!$B:$D,3,FALSE)*AA373)</f>
        <v>0</v>
      </c>
      <c r="AG373">
        <v>5</v>
      </c>
    </row>
    <row r="374" spans="1:33" x14ac:dyDescent="0.15">
      <c r="A374">
        <f t="shared" si="212"/>
        <v>1000079</v>
      </c>
      <c r="B374">
        <f t="shared" si="198"/>
        <v>1000375</v>
      </c>
      <c r="C374" t="str">
        <f t="shared" si="199"/>
        <v/>
      </c>
      <c r="D374" t="str">
        <f t="shared" si="213"/>
        <v>1000079s1</v>
      </c>
      <c r="E374" t="str">
        <f t="shared" si="214"/>
        <v>1000372:48:1</v>
      </c>
      <c r="F374">
        <f t="shared" si="215"/>
        <v>372</v>
      </c>
      <c r="G374">
        <f t="shared" si="216"/>
        <v>1000372</v>
      </c>
      <c r="H374">
        <f t="shared" si="217"/>
        <v>372</v>
      </c>
      <c r="I374" t="str">
        <f>VLOOKUP(U374,怪物属性偏向!F:G,2,FALSE)</f>
        <v>树妖</v>
      </c>
      <c r="J374">
        <f t="shared" si="218"/>
        <v>48</v>
      </c>
      <c r="K374">
        <f t="shared" si="219"/>
        <v>17876</v>
      </c>
      <c r="L374">
        <f t="shared" si="220"/>
        <v>22346</v>
      </c>
      <c r="M374">
        <f t="shared" si="221"/>
        <v>47671</v>
      </c>
      <c r="N374">
        <f t="shared" si="222"/>
        <v>0</v>
      </c>
      <c r="O374">
        <f t="shared" si="223"/>
        <v>1000372</v>
      </c>
      <c r="P374" t="str">
        <f t="shared" si="224"/>
        <v>树妖</v>
      </c>
      <c r="R374">
        <v>372</v>
      </c>
      <c r="S374">
        <v>79</v>
      </c>
      <c r="T374">
        <v>1</v>
      </c>
      <c r="U374" t="s">
        <v>227</v>
      </c>
      <c r="V374">
        <f>VLOOKUP(S374,映射表!T:U,2,FALSE)</f>
        <v>48</v>
      </c>
      <c r="W374" s="30">
        <v>0</v>
      </c>
      <c r="X374" s="5">
        <v>0.6</v>
      </c>
      <c r="Y374" s="5">
        <v>0.6</v>
      </c>
      <c r="Z374" s="5">
        <v>0.6</v>
      </c>
      <c r="AA374" s="5">
        <v>0</v>
      </c>
      <c r="AB374" s="5">
        <v>1</v>
      </c>
      <c r="AC374" s="10">
        <f>INT(VLOOKUP($V374,映射表!$B:$C,2,FALSE)*VLOOKUP($U374,怪物属性偏向!$F:$J,3,FALSE)/100*X374*$AB374)</f>
        <v>17876</v>
      </c>
      <c r="AD374" s="10">
        <f>INT(VLOOKUP($V374,映射表!$B:$C,2,FALSE)*VLOOKUP($U374,怪物属性偏向!$F:$J,4,FALSE)/100*Y374*$AB374)</f>
        <v>22346</v>
      </c>
      <c r="AE374" s="10">
        <f>INT(VLOOKUP($V374,映射表!$B:$C,2,FALSE)*VLOOKUP($U374,怪物属性偏向!$F:$J,5,FALSE)/100*Z374*AB374)</f>
        <v>47671</v>
      </c>
      <c r="AF374" s="10">
        <f>INT(VLOOKUP($V374,映射表!$B:$D,3,FALSE)*AA374)</f>
        <v>0</v>
      </c>
      <c r="AG374">
        <v>1</v>
      </c>
    </row>
    <row r="375" spans="1:33" x14ac:dyDescent="0.15">
      <c r="A375">
        <f t="shared" si="212"/>
        <v>1000079</v>
      </c>
      <c r="B375">
        <f t="shared" si="198"/>
        <v>1000375</v>
      </c>
      <c r="C375" t="str">
        <f t="shared" si="199"/>
        <v/>
      </c>
      <c r="D375" t="str">
        <f t="shared" si="213"/>
        <v>1000079s2</v>
      </c>
      <c r="E375" t="str">
        <f t="shared" si="214"/>
        <v>1000373:48:1</v>
      </c>
      <c r="F375">
        <f t="shared" si="215"/>
        <v>373</v>
      </c>
      <c r="G375">
        <f t="shared" si="216"/>
        <v>1000373</v>
      </c>
      <c r="H375">
        <f t="shared" si="217"/>
        <v>373</v>
      </c>
      <c r="I375" t="str">
        <f>VLOOKUP(U375,怪物属性偏向!F:G,2,FALSE)</f>
        <v>藤蔓怪</v>
      </c>
      <c r="J375">
        <f t="shared" si="218"/>
        <v>48</v>
      </c>
      <c r="K375">
        <f t="shared" si="219"/>
        <v>17876</v>
      </c>
      <c r="L375">
        <f t="shared" si="220"/>
        <v>26815</v>
      </c>
      <c r="M375">
        <f t="shared" si="221"/>
        <v>45287</v>
      </c>
      <c r="N375">
        <f t="shared" si="222"/>
        <v>0</v>
      </c>
      <c r="O375">
        <f t="shared" si="223"/>
        <v>1000373</v>
      </c>
      <c r="P375" t="str">
        <f t="shared" si="224"/>
        <v>藤蔓怪</v>
      </c>
      <c r="R375">
        <v>373</v>
      </c>
      <c r="S375">
        <v>79</v>
      </c>
      <c r="T375">
        <v>2</v>
      </c>
      <c r="U375" t="s">
        <v>320</v>
      </c>
      <c r="V375">
        <f>VLOOKUP(S375,映射表!T:U,2,FALSE)</f>
        <v>48</v>
      </c>
      <c r="W375" s="30">
        <v>0</v>
      </c>
      <c r="X375" s="5">
        <v>0.6</v>
      </c>
      <c r="Y375" s="5">
        <v>0.6</v>
      </c>
      <c r="Z375" s="5">
        <v>0.6</v>
      </c>
      <c r="AA375" s="5">
        <v>0</v>
      </c>
      <c r="AB375" s="5">
        <v>1</v>
      </c>
      <c r="AC375" s="10">
        <f>INT(VLOOKUP($V375,映射表!$B:$C,2,FALSE)*VLOOKUP($U375,怪物属性偏向!$F:$J,3,FALSE)/100*X375*$AB375)</f>
        <v>17876</v>
      </c>
      <c r="AD375" s="10">
        <f>INT(VLOOKUP($V375,映射表!$B:$C,2,FALSE)*VLOOKUP($U375,怪物属性偏向!$F:$J,4,FALSE)/100*Y375*$AB375)</f>
        <v>26815</v>
      </c>
      <c r="AE375" s="10">
        <f>INT(VLOOKUP($V375,映射表!$B:$C,2,FALSE)*VLOOKUP($U375,怪物属性偏向!$F:$J,5,FALSE)/100*Z375*AB375)</f>
        <v>45287</v>
      </c>
      <c r="AF375" s="10">
        <f>INT(VLOOKUP($V375,映射表!$B:$D,3,FALSE)*AA375)</f>
        <v>0</v>
      </c>
      <c r="AG375">
        <v>2</v>
      </c>
    </row>
    <row r="376" spans="1:33" x14ac:dyDescent="0.15">
      <c r="A376">
        <f t="shared" si="212"/>
        <v>1000079</v>
      </c>
      <c r="B376">
        <f t="shared" si="198"/>
        <v>1000375</v>
      </c>
      <c r="C376" t="str">
        <f t="shared" si="199"/>
        <v/>
      </c>
      <c r="D376" t="str">
        <f t="shared" si="213"/>
        <v>1000079s3</v>
      </c>
      <c r="E376" t="str">
        <f t="shared" si="214"/>
        <v>1000374:48:1</v>
      </c>
      <c r="F376">
        <f t="shared" si="215"/>
        <v>374</v>
      </c>
      <c r="G376">
        <f t="shared" si="216"/>
        <v>1000374</v>
      </c>
      <c r="H376">
        <f t="shared" si="217"/>
        <v>374</v>
      </c>
      <c r="I376" t="str">
        <f>VLOOKUP(U376,怪物属性偏向!F:G,2,FALSE)</f>
        <v>甲虫精</v>
      </c>
      <c r="J376">
        <f t="shared" si="218"/>
        <v>48</v>
      </c>
      <c r="K376">
        <f t="shared" si="219"/>
        <v>18994</v>
      </c>
      <c r="L376">
        <f t="shared" si="220"/>
        <v>22346</v>
      </c>
      <c r="M376">
        <f t="shared" si="221"/>
        <v>44004</v>
      </c>
      <c r="N376">
        <f t="shared" si="222"/>
        <v>0</v>
      </c>
      <c r="O376">
        <f t="shared" si="223"/>
        <v>1000374</v>
      </c>
      <c r="P376" t="str">
        <f t="shared" si="224"/>
        <v>甲虫精</v>
      </c>
      <c r="R376">
        <v>374</v>
      </c>
      <c r="S376">
        <v>79</v>
      </c>
      <c r="T376">
        <v>3</v>
      </c>
      <c r="U376" t="s">
        <v>307</v>
      </c>
      <c r="V376">
        <f>VLOOKUP(S376,映射表!T:U,2,FALSE)</f>
        <v>48</v>
      </c>
      <c r="W376" s="30">
        <v>0</v>
      </c>
      <c r="X376" s="5">
        <v>0.6</v>
      </c>
      <c r="Y376" s="5">
        <v>0.6</v>
      </c>
      <c r="Z376" s="5">
        <v>0.6</v>
      </c>
      <c r="AA376" s="5">
        <v>0</v>
      </c>
      <c r="AB376" s="5">
        <v>1</v>
      </c>
      <c r="AC376" s="10">
        <f>INT(VLOOKUP($V376,映射表!$B:$C,2,FALSE)*VLOOKUP($U376,怪物属性偏向!$F:$J,3,FALSE)/100*X376*$AB376)</f>
        <v>18994</v>
      </c>
      <c r="AD376" s="10">
        <f>INT(VLOOKUP($V376,映射表!$B:$C,2,FALSE)*VLOOKUP($U376,怪物属性偏向!$F:$J,4,FALSE)/100*Y376*$AB376)</f>
        <v>22346</v>
      </c>
      <c r="AE376" s="10">
        <f>INT(VLOOKUP($V376,映射表!$B:$C,2,FALSE)*VLOOKUP($U376,怪物属性偏向!$F:$J,5,FALSE)/100*Z376*AB376)</f>
        <v>44004</v>
      </c>
      <c r="AF376" s="10">
        <f>INT(VLOOKUP($V376,映射表!$B:$D,3,FALSE)*AA376)</f>
        <v>0</v>
      </c>
      <c r="AG376">
        <v>3</v>
      </c>
    </row>
    <row r="377" spans="1:33" x14ac:dyDescent="0.15">
      <c r="A377">
        <f t="shared" si="212"/>
        <v>1000079</v>
      </c>
      <c r="B377">
        <f t="shared" si="198"/>
        <v>1000375</v>
      </c>
      <c r="C377">
        <f t="shared" si="199"/>
        <v>1000375</v>
      </c>
      <c r="D377" t="str">
        <f t="shared" si="213"/>
        <v>1000079s5</v>
      </c>
      <c r="E377" t="str">
        <f t="shared" si="214"/>
        <v>1000375:48:1</v>
      </c>
      <c r="F377">
        <f t="shared" si="215"/>
        <v>375</v>
      </c>
      <c r="G377">
        <f t="shared" si="216"/>
        <v>1000375</v>
      </c>
      <c r="H377">
        <f t="shared" si="217"/>
        <v>375</v>
      </c>
      <c r="I377" t="str">
        <f>VLOOKUP(U377,怪物属性偏向!F:G,2,FALSE)</f>
        <v>黄蜂怪</v>
      </c>
      <c r="J377">
        <f t="shared" si="218"/>
        <v>48</v>
      </c>
      <c r="K377">
        <f t="shared" si="219"/>
        <v>26815</v>
      </c>
      <c r="L377">
        <f t="shared" si="220"/>
        <v>22346</v>
      </c>
      <c r="M377">
        <f t="shared" si="221"/>
        <v>28602</v>
      </c>
      <c r="N377">
        <f t="shared" si="222"/>
        <v>0</v>
      </c>
      <c r="O377">
        <f t="shared" si="223"/>
        <v>1000375</v>
      </c>
      <c r="P377" t="str">
        <f t="shared" si="224"/>
        <v>黄蜂怪</v>
      </c>
      <c r="R377">
        <v>375</v>
      </c>
      <c r="S377">
        <v>79</v>
      </c>
      <c r="T377">
        <v>5</v>
      </c>
      <c r="U377" t="s">
        <v>310</v>
      </c>
      <c r="V377">
        <f>VLOOKUP(S377,映射表!T:U,2,FALSE)</f>
        <v>48</v>
      </c>
      <c r="W377" s="30">
        <v>1</v>
      </c>
      <c r="X377" s="5">
        <v>0.6</v>
      </c>
      <c r="Y377" s="5">
        <v>0.6</v>
      </c>
      <c r="Z377" s="5">
        <v>0.6</v>
      </c>
      <c r="AA377" s="5">
        <v>0</v>
      </c>
      <c r="AB377" s="5">
        <v>1</v>
      </c>
      <c r="AC377" s="10">
        <f>INT(VLOOKUP($V377,映射表!$B:$C,2,FALSE)*VLOOKUP($U377,怪物属性偏向!$F:$J,3,FALSE)/100*X377*$AB377)</f>
        <v>26815</v>
      </c>
      <c r="AD377" s="10">
        <f>INT(VLOOKUP($V377,映射表!$B:$C,2,FALSE)*VLOOKUP($U377,怪物属性偏向!$F:$J,4,FALSE)/100*Y377*$AB377)</f>
        <v>22346</v>
      </c>
      <c r="AE377" s="10">
        <f>INT(VLOOKUP($V377,映射表!$B:$C,2,FALSE)*VLOOKUP($U377,怪物属性偏向!$F:$J,5,FALSE)/100*Z377*AB377)</f>
        <v>28602</v>
      </c>
      <c r="AF377" s="10">
        <f>INT(VLOOKUP($V377,映射表!$B:$D,3,FALSE)*AA377)</f>
        <v>0</v>
      </c>
      <c r="AG377">
        <v>4</v>
      </c>
    </row>
    <row r="378" spans="1:33" x14ac:dyDescent="0.15">
      <c r="A378">
        <f t="shared" si="212"/>
        <v>1000079</v>
      </c>
      <c r="B378">
        <f t="shared" si="198"/>
        <v>1000375</v>
      </c>
      <c r="C378">
        <f t="shared" si="199"/>
        <v>1000375</v>
      </c>
      <c r="D378" t="str">
        <f t="shared" si="213"/>
        <v>1000079s8</v>
      </c>
      <c r="E378" t="str">
        <f t="shared" si="214"/>
        <v>1000376:48:1</v>
      </c>
      <c r="F378">
        <f t="shared" si="215"/>
        <v>376</v>
      </c>
      <c r="G378">
        <f t="shared" si="216"/>
        <v>1000376</v>
      </c>
      <c r="H378">
        <f t="shared" si="217"/>
        <v>376</v>
      </c>
      <c r="I378" t="str">
        <f>VLOOKUP(U378,怪物属性偏向!F:G,2,FALSE)</f>
        <v>毒蘑菇</v>
      </c>
      <c r="J378">
        <f t="shared" si="218"/>
        <v>48</v>
      </c>
      <c r="K378">
        <f t="shared" si="219"/>
        <v>24580</v>
      </c>
      <c r="L378">
        <f t="shared" si="220"/>
        <v>22346</v>
      </c>
      <c r="M378">
        <f t="shared" si="221"/>
        <v>31780</v>
      </c>
      <c r="N378">
        <f t="shared" si="222"/>
        <v>0</v>
      </c>
      <c r="O378">
        <f t="shared" si="223"/>
        <v>1000376</v>
      </c>
      <c r="P378" t="str">
        <f t="shared" si="224"/>
        <v>毒蘑菇</v>
      </c>
      <c r="R378">
        <v>376</v>
      </c>
      <c r="S378">
        <v>79</v>
      </c>
      <c r="T378">
        <v>8</v>
      </c>
      <c r="U378" t="s">
        <v>309</v>
      </c>
      <c r="V378">
        <f>VLOOKUP(S378,映射表!T:U,2,FALSE)</f>
        <v>48</v>
      </c>
      <c r="W378" s="30">
        <v>0</v>
      </c>
      <c r="X378" s="5">
        <v>0.6</v>
      </c>
      <c r="Y378" s="5">
        <v>0.6</v>
      </c>
      <c r="Z378" s="5">
        <v>0.6</v>
      </c>
      <c r="AA378" s="5">
        <v>0</v>
      </c>
      <c r="AB378" s="5">
        <v>1</v>
      </c>
      <c r="AC378" s="10">
        <f>INT(VLOOKUP($V378,映射表!$B:$C,2,FALSE)*VLOOKUP($U378,怪物属性偏向!$F:$J,3,FALSE)/100*X378*$AB378)</f>
        <v>24580</v>
      </c>
      <c r="AD378" s="10">
        <f>INT(VLOOKUP($V378,映射表!$B:$C,2,FALSE)*VLOOKUP($U378,怪物属性偏向!$F:$J,4,FALSE)/100*Y378*$AB378)</f>
        <v>22346</v>
      </c>
      <c r="AE378" s="10">
        <f>INT(VLOOKUP($V378,映射表!$B:$C,2,FALSE)*VLOOKUP($U378,怪物属性偏向!$F:$J,5,FALSE)/100*Z378*AB378)</f>
        <v>31780</v>
      </c>
      <c r="AF378" s="10">
        <f>INT(VLOOKUP($V378,映射表!$B:$D,3,FALSE)*AA378)</f>
        <v>0</v>
      </c>
      <c r="AG378">
        <v>5</v>
      </c>
    </row>
    <row r="379" spans="1:33" x14ac:dyDescent="0.15">
      <c r="A379">
        <f t="shared" si="212"/>
        <v>1000080</v>
      </c>
      <c r="B379">
        <f t="shared" si="198"/>
        <v>1000378</v>
      </c>
      <c r="C379" t="str">
        <f t="shared" si="199"/>
        <v/>
      </c>
      <c r="D379" t="str">
        <f t="shared" si="213"/>
        <v>1000080s2</v>
      </c>
      <c r="E379" t="str">
        <f t="shared" si="214"/>
        <v>1000377:48:1</v>
      </c>
      <c r="F379">
        <f t="shared" si="215"/>
        <v>377</v>
      </c>
      <c r="G379">
        <f t="shared" si="216"/>
        <v>1000377</v>
      </c>
      <c r="H379">
        <f t="shared" si="217"/>
        <v>377</v>
      </c>
      <c r="I379" t="str">
        <f>VLOOKUP(U379,怪物属性偏向!F:G,2,FALSE)</f>
        <v>藤蔓怪</v>
      </c>
      <c r="J379">
        <f t="shared" si="218"/>
        <v>48</v>
      </c>
      <c r="K379">
        <f t="shared" si="219"/>
        <v>17876</v>
      </c>
      <c r="L379">
        <f t="shared" si="220"/>
        <v>26815</v>
      </c>
      <c r="M379">
        <f t="shared" si="221"/>
        <v>45287</v>
      </c>
      <c r="N379">
        <f t="shared" si="222"/>
        <v>0</v>
      </c>
      <c r="O379">
        <f t="shared" si="223"/>
        <v>1000377</v>
      </c>
      <c r="P379" t="str">
        <f t="shared" si="224"/>
        <v>藤蔓怪</v>
      </c>
      <c r="R379">
        <v>377</v>
      </c>
      <c r="S379">
        <v>80</v>
      </c>
      <c r="T379">
        <v>2</v>
      </c>
      <c r="U379" t="s">
        <v>320</v>
      </c>
      <c r="V379">
        <f>VLOOKUP(S379,映射表!T:U,2,FALSE)</f>
        <v>48</v>
      </c>
      <c r="W379" s="30">
        <v>0</v>
      </c>
      <c r="X379" s="5">
        <v>0.6</v>
      </c>
      <c r="Y379" s="5">
        <v>0.6</v>
      </c>
      <c r="Z379" s="5">
        <v>0.6</v>
      </c>
      <c r="AA379" s="5">
        <v>0</v>
      </c>
      <c r="AB379" s="5">
        <v>1</v>
      </c>
      <c r="AC379" s="10">
        <f>INT(VLOOKUP($V379,映射表!$B:$C,2,FALSE)*VLOOKUP($U379,怪物属性偏向!$F:$J,3,FALSE)/100*X379*$AB379)</f>
        <v>17876</v>
      </c>
      <c r="AD379" s="10">
        <f>INT(VLOOKUP($V379,映射表!$B:$C,2,FALSE)*VLOOKUP($U379,怪物属性偏向!$F:$J,4,FALSE)/100*Y379*$AB379)</f>
        <v>26815</v>
      </c>
      <c r="AE379" s="10">
        <f>INT(VLOOKUP($V379,映射表!$B:$C,2,FALSE)*VLOOKUP($U379,怪物属性偏向!$F:$J,5,FALSE)/100*Z379*AB379)</f>
        <v>45287</v>
      </c>
      <c r="AF379" s="10">
        <f>INT(VLOOKUP($V379,映射表!$B:$D,3,FALSE)*AA379)</f>
        <v>0</v>
      </c>
      <c r="AG379">
        <v>1</v>
      </c>
    </row>
    <row r="380" spans="1:33" x14ac:dyDescent="0.15">
      <c r="A380">
        <f t="shared" si="212"/>
        <v>1000080</v>
      </c>
      <c r="B380">
        <f t="shared" si="198"/>
        <v>1000378</v>
      </c>
      <c r="C380">
        <f t="shared" si="199"/>
        <v>1000378</v>
      </c>
      <c r="D380" t="str">
        <f t="shared" si="213"/>
        <v>1000080s5</v>
      </c>
      <c r="E380" t="str">
        <f t="shared" si="214"/>
        <v>1000378:48:1</v>
      </c>
      <c r="F380">
        <f t="shared" si="215"/>
        <v>378</v>
      </c>
      <c r="G380">
        <f t="shared" si="216"/>
        <v>1000378</v>
      </c>
      <c r="H380">
        <f t="shared" si="217"/>
        <v>378</v>
      </c>
      <c r="I380" t="str">
        <f>VLOOKUP(U380,怪物属性偏向!F:G,2,FALSE)</f>
        <v>藤蔓怪</v>
      </c>
      <c r="J380">
        <f t="shared" si="218"/>
        <v>48</v>
      </c>
      <c r="K380">
        <f t="shared" si="219"/>
        <v>17876</v>
      </c>
      <c r="L380">
        <f t="shared" si="220"/>
        <v>26815</v>
      </c>
      <c r="M380">
        <f t="shared" si="221"/>
        <v>45287</v>
      </c>
      <c r="N380">
        <f t="shared" si="222"/>
        <v>0</v>
      </c>
      <c r="O380">
        <f t="shared" si="223"/>
        <v>1000378</v>
      </c>
      <c r="P380" t="str">
        <f t="shared" si="224"/>
        <v>藤蔓怪</v>
      </c>
      <c r="R380">
        <v>378</v>
      </c>
      <c r="S380">
        <v>80</v>
      </c>
      <c r="T380">
        <v>5</v>
      </c>
      <c r="U380" t="s">
        <v>320</v>
      </c>
      <c r="V380">
        <f>VLOOKUP(S380,映射表!T:U,2,FALSE)</f>
        <v>48</v>
      </c>
      <c r="W380" s="30">
        <v>1</v>
      </c>
      <c r="X380" s="5">
        <v>0.6</v>
      </c>
      <c r="Y380" s="5">
        <v>0.6</v>
      </c>
      <c r="Z380" s="5">
        <v>0.6</v>
      </c>
      <c r="AA380" s="5">
        <v>0</v>
      </c>
      <c r="AB380" s="5">
        <v>1</v>
      </c>
      <c r="AC380" s="10">
        <f>INT(VLOOKUP($V380,映射表!$B:$C,2,FALSE)*VLOOKUP($U380,怪物属性偏向!$F:$J,3,FALSE)/100*X380*$AB380)</f>
        <v>17876</v>
      </c>
      <c r="AD380" s="10">
        <f>INT(VLOOKUP($V380,映射表!$B:$C,2,FALSE)*VLOOKUP($U380,怪物属性偏向!$F:$J,4,FALSE)/100*Y380*$AB380)</f>
        <v>26815</v>
      </c>
      <c r="AE380" s="10">
        <f>INT(VLOOKUP($V380,映射表!$B:$C,2,FALSE)*VLOOKUP($U380,怪物属性偏向!$F:$J,5,FALSE)/100*Z380*AB380)</f>
        <v>45287</v>
      </c>
      <c r="AF380" s="10">
        <f>INT(VLOOKUP($V380,映射表!$B:$D,3,FALSE)*AA380)</f>
        <v>0</v>
      </c>
      <c r="AG380">
        <v>2</v>
      </c>
    </row>
    <row r="381" spans="1:33" x14ac:dyDescent="0.15">
      <c r="A381">
        <f t="shared" si="212"/>
        <v>1000080</v>
      </c>
      <c r="B381">
        <f t="shared" si="198"/>
        <v>1000378</v>
      </c>
      <c r="C381">
        <f t="shared" si="199"/>
        <v>1000378</v>
      </c>
      <c r="D381" t="str">
        <f t="shared" si="213"/>
        <v>1000080s7</v>
      </c>
      <c r="E381" t="str">
        <f t="shared" si="214"/>
        <v>1000379:48:1</v>
      </c>
      <c r="F381">
        <f t="shared" si="215"/>
        <v>379</v>
      </c>
      <c r="G381">
        <f t="shared" si="216"/>
        <v>1000379</v>
      </c>
      <c r="H381">
        <f t="shared" si="217"/>
        <v>379</v>
      </c>
      <c r="I381" t="str">
        <f>VLOOKUP(U381,怪物属性偏向!F:G,2,FALSE)</f>
        <v>毒蘑菇</v>
      </c>
      <c r="J381">
        <f t="shared" si="218"/>
        <v>48</v>
      </c>
      <c r="K381">
        <f t="shared" si="219"/>
        <v>24580</v>
      </c>
      <c r="L381">
        <f t="shared" si="220"/>
        <v>22346</v>
      </c>
      <c r="M381">
        <f t="shared" si="221"/>
        <v>31780</v>
      </c>
      <c r="N381">
        <f t="shared" si="222"/>
        <v>0</v>
      </c>
      <c r="O381">
        <f t="shared" si="223"/>
        <v>1000379</v>
      </c>
      <c r="P381" t="str">
        <f t="shared" si="224"/>
        <v>毒蘑菇</v>
      </c>
      <c r="R381">
        <v>379</v>
      </c>
      <c r="S381">
        <v>80</v>
      </c>
      <c r="T381">
        <v>7</v>
      </c>
      <c r="U381" t="s">
        <v>309</v>
      </c>
      <c r="V381">
        <f>VLOOKUP(S381,映射表!T:U,2,FALSE)</f>
        <v>48</v>
      </c>
      <c r="W381" s="30">
        <v>0</v>
      </c>
      <c r="X381" s="5">
        <v>0.6</v>
      </c>
      <c r="Y381" s="5">
        <v>0.6</v>
      </c>
      <c r="Z381" s="5">
        <v>0.6</v>
      </c>
      <c r="AA381" s="5">
        <v>0</v>
      </c>
      <c r="AB381" s="5">
        <v>1</v>
      </c>
      <c r="AC381" s="10">
        <f>INT(VLOOKUP($V381,映射表!$B:$C,2,FALSE)*VLOOKUP($U381,怪物属性偏向!$F:$J,3,FALSE)/100*X381*$AB381)</f>
        <v>24580</v>
      </c>
      <c r="AD381" s="10">
        <f>INT(VLOOKUP($V381,映射表!$B:$C,2,FALSE)*VLOOKUP($U381,怪物属性偏向!$F:$J,4,FALSE)/100*Y381*$AB381)</f>
        <v>22346</v>
      </c>
      <c r="AE381" s="10">
        <f>INT(VLOOKUP($V381,映射表!$B:$C,2,FALSE)*VLOOKUP($U381,怪物属性偏向!$F:$J,5,FALSE)/100*Z381*AB381)</f>
        <v>31780</v>
      </c>
      <c r="AF381" s="10">
        <f>INT(VLOOKUP($V381,映射表!$B:$D,3,FALSE)*AA381)</f>
        <v>0</v>
      </c>
      <c r="AG381">
        <v>3</v>
      </c>
    </row>
    <row r="382" spans="1:33" x14ac:dyDescent="0.15">
      <c r="A382">
        <f t="shared" si="212"/>
        <v>1000080</v>
      </c>
      <c r="B382">
        <f t="shared" si="198"/>
        <v>1000378</v>
      </c>
      <c r="C382">
        <f t="shared" si="199"/>
        <v>1000378</v>
      </c>
      <c r="D382" t="str">
        <f t="shared" si="213"/>
        <v>1000080s8</v>
      </c>
      <c r="E382" t="str">
        <f t="shared" si="214"/>
        <v>1000380:48:1</v>
      </c>
      <c r="F382">
        <f t="shared" si="215"/>
        <v>380</v>
      </c>
      <c r="G382">
        <f t="shared" si="216"/>
        <v>1000380</v>
      </c>
      <c r="H382">
        <f t="shared" si="217"/>
        <v>380</v>
      </c>
      <c r="I382" t="str">
        <f>VLOOKUP(U382,怪物属性偏向!F:G,2,FALSE)</f>
        <v>黄蜂怪</v>
      </c>
      <c r="J382">
        <f t="shared" si="218"/>
        <v>48</v>
      </c>
      <c r="K382">
        <f t="shared" si="219"/>
        <v>26815</v>
      </c>
      <c r="L382">
        <f t="shared" si="220"/>
        <v>22346</v>
      </c>
      <c r="M382">
        <f t="shared" si="221"/>
        <v>28602</v>
      </c>
      <c r="N382">
        <f t="shared" si="222"/>
        <v>0</v>
      </c>
      <c r="O382">
        <f t="shared" si="223"/>
        <v>1000380</v>
      </c>
      <c r="P382" t="str">
        <f t="shared" si="224"/>
        <v>黄蜂怪</v>
      </c>
      <c r="R382">
        <v>380</v>
      </c>
      <c r="S382">
        <v>80</v>
      </c>
      <c r="T382">
        <v>8</v>
      </c>
      <c r="U382" t="s">
        <v>310</v>
      </c>
      <c r="V382">
        <f>VLOOKUP(S382,映射表!T:U,2,FALSE)</f>
        <v>48</v>
      </c>
      <c r="W382" s="30">
        <v>0</v>
      </c>
      <c r="X382" s="5">
        <v>0.6</v>
      </c>
      <c r="Y382" s="5">
        <v>0.6</v>
      </c>
      <c r="Z382" s="5">
        <v>0.6</v>
      </c>
      <c r="AA382" s="5">
        <v>0</v>
      </c>
      <c r="AB382" s="5">
        <v>1</v>
      </c>
      <c r="AC382" s="10">
        <f>INT(VLOOKUP($V382,映射表!$B:$C,2,FALSE)*VLOOKUP($U382,怪物属性偏向!$F:$J,3,FALSE)/100*X382*$AB382)</f>
        <v>26815</v>
      </c>
      <c r="AD382" s="10">
        <f>INT(VLOOKUP($V382,映射表!$B:$C,2,FALSE)*VLOOKUP($U382,怪物属性偏向!$F:$J,4,FALSE)/100*Y382*$AB382)</f>
        <v>22346</v>
      </c>
      <c r="AE382" s="10">
        <f>INT(VLOOKUP($V382,映射表!$B:$C,2,FALSE)*VLOOKUP($U382,怪物属性偏向!$F:$J,5,FALSE)/100*Z382*AB382)</f>
        <v>28602</v>
      </c>
      <c r="AF382" s="10">
        <f>INT(VLOOKUP($V382,映射表!$B:$D,3,FALSE)*AA382)</f>
        <v>0</v>
      </c>
      <c r="AG382">
        <v>4</v>
      </c>
    </row>
    <row r="383" spans="1:33" x14ac:dyDescent="0.15">
      <c r="A383">
        <f t="shared" si="212"/>
        <v>1000080</v>
      </c>
      <c r="B383">
        <f t="shared" si="198"/>
        <v>1000378</v>
      </c>
      <c r="C383">
        <f t="shared" si="199"/>
        <v>1000378</v>
      </c>
      <c r="D383" t="str">
        <f t="shared" si="213"/>
        <v>1000080s9</v>
      </c>
      <c r="E383" t="str">
        <f t="shared" si="214"/>
        <v>1000381:48:1</v>
      </c>
      <c r="F383">
        <f t="shared" si="215"/>
        <v>381</v>
      </c>
      <c r="G383">
        <f t="shared" si="216"/>
        <v>1000381</v>
      </c>
      <c r="H383">
        <f t="shared" si="217"/>
        <v>381</v>
      </c>
      <c r="I383" t="str">
        <f>VLOOKUP(U383,怪物属性偏向!F:G,2,FALSE)</f>
        <v>小花精</v>
      </c>
      <c r="J383">
        <f t="shared" si="218"/>
        <v>48</v>
      </c>
      <c r="K383">
        <f t="shared" si="219"/>
        <v>22346</v>
      </c>
      <c r="L383">
        <f t="shared" si="220"/>
        <v>22346</v>
      </c>
      <c r="M383">
        <f t="shared" si="221"/>
        <v>35753</v>
      </c>
      <c r="N383">
        <f t="shared" si="222"/>
        <v>0</v>
      </c>
      <c r="O383">
        <f t="shared" si="223"/>
        <v>1000381</v>
      </c>
      <c r="P383" t="str">
        <f t="shared" si="224"/>
        <v>小花精</v>
      </c>
      <c r="R383">
        <v>381</v>
      </c>
      <c r="S383">
        <v>80</v>
      </c>
      <c r="T383">
        <v>9</v>
      </c>
      <c r="U383" t="s">
        <v>226</v>
      </c>
      <c r="V383">
        <f>VLOOKUP(S383,映射表!T:U,2,FALSE)</f>
        <v>48</v>
      </c>
      <c r="W383" s="30">
        <v>0</v>
      </c>
      <c r="X383" s="5">
        <v>0.6</v>
      </c>
      <c r="Y383" s="5">
        <v>0.6</v>
      </c>
      <c r="Z383" s="5">
        <v>0.6</v>
      </c>
      <c r="AA383" s="5">
        <v>0</v>
      </c>
      <c r="AB383" s="5">
        <v>1</v>
      </c>
      <c r="AC383" s="10">
        <f>INT(VLOOKUP($V383,映射表!$B:$C,2,FALSE)*VLOOKUP($U383,怪物属性偏向!$F:$J,3,FALSE)/100*X383*$AB383)</f>
        <v>22346</v>
      </c>
      <c r="AD383" s="10">
        <f>INT(VLOOKUP($V383,映射表!$B:$C,2,FALSE)*VLOOKUP($U383,怪物属性偏向!$F:$J,4,FALSE)/100*Y383*$AB383)</f>
        <v>22346</v>
      </c>
      <c r="AE383" s="10">
        <f>INT(VLOOKUP($V383,映射表!$B:$C,2,FALSE)*VLOOKUP($U383,怪物属性偏向!$F:$J,5,FALSE)/100*Z383*AB383)</f>
        <v>35753</v>
      </c>
      <c r="AF383" s="10">
        <f>INT(VLOOKUP($V383,映射表!$B:$D,3,FALSE)*AA383)</f>
        <v>0</v>
      </c>
      <c r="AG383">
        <v>5</v>
      </c>
    </row>
    <row r="384" spans="1:33" x14ac:dyDescent="0.15">
      <c r="A384">
        <f t="shared" si="212"/>
        <v>1000081</v>
      </c>
      <c r="B384">
        <f t="shared" si="198"/>
        <v>1000382</v>
      </c>
      <c r="C384">
        <f t="shared" si="199"/>
        <v>1000382</v>
      </c>
      <c r="D384" t="str">
        <f t="shared" si="213"/>
        <v>1000081s1</v>
      </c>
      <c r="E384" t="str">
        <f t="shared" si="214"/>
        <v>1000382:48:1</v>
      </c>
      <c r="F384">
        <f t="shared" si="215"/>
        <v>382</v>
      </c>
      <c r="G384">
        <f t="shared" si="216"/>
        <v>1000382</v>
      </c>
      <c r="H384">
        <f t="shared" si="217"/>
        <v>382</v>
      </c>
      <c r="I384" t="str">
        <f>VLOOKUP(U384,怪物属性偏向!F:G,2,FALSE)</f>
        <v>树妖</v>
      </c>
      <c r="J384">
        <f t="shared" si="218"/>
        <v>48</v>
      </c>
      <c r="K384">
        <f t="shared" si="219"/>
        <v>17876</v>
      </c>
      <c r="L384">
        <f t="shared" si="220"/>
        <v>22346</v>
      </c>
      <c r="M384">
        <f t="shared" si="221"/>
        <v>47671</v>
      </c>
      <c r="N384">
        <f t="shared" si="222"/>
        <v>0</v>
      </c>
      <c r="O384">
        <f t="shared" si="223"/>
        <v>1000382</v>
      </c>
      <c r="P384" t="str">
        <f t="shared" si="224"/>
        <v>树妖</v>
      </c>
      <c r="R384">
        <v>382</v>
      </c>
      <c r="S384">
        <v>81</v>
      </c>
      <c r="T384">
        <v>1</v>
      </c>
      <c r="U384" t="s">
        <v>227</v>
      </c>
      <c r="V384">
        <f>VLOOKUP(S384,映射表!T:U,2,FALSE)</f>
        <v>48</v>
      </c>
      <c r="W384" s="30">
        <v>1</v>
      </c>
      <c r="X384" s="5">
        <v>0.6</v>
      </c>
      <c r="Y384" s="5">
        <v>0.6</v>
      </c>
      <c r="Z384" s="5">
        <v>0.6</v>
      </c>
      <c r="AA384" s="5">
        <v>0</v>
      </c>
      <c r="AB384" s="5">
        <v>1</v>
      </c>
      <c r="AC384" s="10">
        <f>INT(VLOOKUP($V384,映射表!$B:$C,2,FALSE)*VLOOKUP($U384,怪物属性偏向!$F:$J,3,FALSE)/100*X384*$AB384)</f>
        <v>17876</v>
      </c>
      <c r="AD384" s="10">
        <f>INT(VLOOKUP($V384,映射表!$B:$C,2,FALSE)*VLOOKUP($U384,怪物属性偏向!$F:$J,4,FALSE)/100*Y384*$AB384)</f>
        <v>22346</v>
      </c>
      <c r="AE384" s="10">
        <f>INT(VLOOKUP($V384,映射表!$B:$C,2,FALSE)*VLOOKUP($U384,怪物属性偏向!$F:$J,5,FALSE)/100*Z384*AB384)</f>
        <v>47671</v>
      </c>
      <c r="AF384" s="10">
        <f>INT(VLOOKUP($V384,映射表!$B:$D,3,FALSE)*AA384)</f>
        <v>0</v>
      </c>
      <c r="AG384">
        <v>1</v>
      </c>
    </row>
    <row r="385" spans="1:33" x14ac:dyDescent="0.15">
      <c r="A385">
        <f t="shared" si="212"/>
        <v>1000081</v>
      </c>
      <c r="B385">
        <f t="shared" si="198"/>
        <v>1000382</v>
      </c>
      <c r="C385">
        <f t="shared" si="199"/>
        <v>1000382</v>
      </c>
      <c r="D385" t="str">
        <f t="shared" si="213"/>
        <v>1000081s3</v>
      </c>
      <c r="E385" t="str">
        <f t="shared" si="214"/>
        <v>1000383:48:1</v>
      </c>
      <c r="F385">
        <f t="shared" si="215"/>
        <v>383</v>
      </c>
      <c r="G385">
        <f t="shared" si="216"/>
        <v>1000383</v>
      </c>
      <c r="H385">
        <f t="shared" si="217"/>
        <v>383</v>
      </c>
      <c r="I385" t="str">
        <f>VLOOKUP(U385,怪物属性偏向!F:G,2,FALSE)</f>
        <v>小蘑菇</v>
      </c>
      <c r="J385">
        <f t="shared" si="218"/>
        <v>48</v>
      </c>
      <c r="K385">
        <f t="shared" si="219"/>
        <v>22346</v>
      </c>
      <c r="L385">
        <f t="shared" si="220"/>
        <v>22346</v>
      </c>
      <c r="M385">
        <f t="shared" si="221"/>
        <v>35753</v>
      </c>
      <c r="N385">
        <f t="shared" si="222"/>
        <v>0</v>
      </c>
      <c r="O385">
        <f t="shared" si="223"/>
        <v>1000383</v>
      </c>
      <c r="P385" t="str">
        <f t="shared" si="224"/>
        <v>小蘑菇</v>
      </c>
      <c r="R385">
        <v>383</v>
      </c>
      <c r="S385">
        <v>81</v>
      </c>
      <c r="T385">
        <v>3</v>
      </c>
      <c r="U385" t="s">
        <v>222</v>
      </c>
      <c r="V385">
        <f>VLOOKUP(S385,映射表!T:U,2,FALSE)</f>
        <v>48</v>
      </c>
      <c r="W385" s="30">
        <v>0</v>
      </c>
      <c r="X385" s="5">
        <v>0.6</v>
      </c>
      <c r="Y385" s="5">
        <v>0.6</v>
      </c>
      <c r="Z385" s="5">
        <v>0.6</v>
      </c>
      <c r="AA385" s="5">
        <v>0</v>
      </c>
      <c r="AB385" s="5">
        <v>1</v>
      </c>
      <c r="AC385" s="10">
        <f>INT(VLOOKUP($V385,映射表!$B:$C,2,FALSE)*VLOOKUP($U385,怪物属性偏向!$F:$J,3,FALSE)/100*X385*$AB385)</f>
        <v>22346</v>
      </c>
      <c r="AD385" s="10">
        <f>INT(VLOOKUP($V385,映射表!$B:$C,2,FALSE)*VLOOKUP($U385,怪物属性偏向!$F:$J,4,FALSE)/100*Y385*$AB385)</f>
        <v>22346</v>
      </c>
      <c r="AE385" s="10">
        <f>INT(VLOOKUP($V385,映射表!$B:$C,2,FALSE)*VLOOKUP($U385,怪物属性偏向!$F:$J,5,FALSE)/100*Z385*AB385)</f>
        <v>35753</v>
      </c>
      <c r="AF385" s="10">
        <f>INT(VLOOKUP($V385,映射表!$B:$D,3,FALSE)*AA385)</f>
        <v>0</v>
      </c>
      <c r="AG385">
        <v>2</v>
      </c>
    </row>
    <row r="386" spans="1:33" x14ac:dyDescent="0.15">
      <c r="A386">
        <f t="shared" si="212"/>
        <v>1000081</v>
      </c>
      <c r="B386">
        <f t="shared" si="198"/>
        <v>1000382</v>
      </c>
      <c r="C386">
        <f t="shared" si="199"/>
        <v>1000382</v>
      </c>
      <c r="D386" t="str">
        <f t="shared" si="213"/>
        <v>1000081s5</v>
      </c>
      <c r="E386" t="str">
        <f t="shared" si="214"/>
        <v>1000384:48:1</v>
      </c>
      <c r="F386">
        <f t="shared" si="215"/>
        <v>384</v>
      </c>
      <c r="G386">
        <f t="shared" si="216"/>
        <v>1000384</v>
      </c>
      <c r="H386">
        <f t="shared" si="217"/>
        <v>384</v>
      </c>
      <c r="I386" t="str">
        <f>VLOOKUP(U386,怪物属性偏向!F:G,2,FALSE)</f>
        <v>小花精</v>
      </c>
      <c r="J386">
        <f t="shared" si="218"/>
        <v>48</v>
      </c>
      <c r="K386">
        <f t="shared" si="219"/>
        <v>22346</v>
      </c>
      <c r="L386">
        <f t="shared" si="220"/>
        <v>22346</v>
      </c>
      <c r="M386">
        <f t="shared" si="221"/>
        <v>35753</v>
      </c>
      <c r="N386">
        <f t="shared" si="222"/>
        <v>0</v>
      </c>
      <c r="O386">
        <f t="shared" si="223"/>
        <v>1000384</v>
      </c>
      <c r="P386" t="str">
        <f t="shared" si="224"/>
        <v>小花精</v>
      </c>
      <c r="R386">
        <v>384</v>
      </c>
      <c r="S386">
        <v>81</v>
      </c>
      <c r="T386">
        <v>5</v>
      </c>
      <c r="U386" t="s">
        <v>226</v>
      </c>
      <c r="V386">
        <f>VLOOKUP(S386,映射表!T:U,2,FALSE)</f>
        <v>48</v>
      </c>
      <c r="W386" s="30">
        <v>0</v>
      </c>
      <c r="X386" s="5">
        <v>0.6</v>
      </c>
      <c r="Y386" s="5">
        <v>0.6</v>
      </c>
      <c r="Z386" s="5">
        <v>0.6</v>
      </c>
      <c r="AA386" s="5">
        <v>0</v>
      </c>
      <c r="AB386" s="5">
        <v>1</v>
      </c>
      <c r="AC386" s="10">
        <f>INT(VLOOKUP($V386,映射表!$B:$C,2,FALSE)*VLOOKUP($U386,怪物属性偏向!$F:$J,3,FALSE)/100*X386*$AB386)</f>
        <v>22346</v>
      </c>
      <c r="AD386" s="10">
        <f>INT(VLOOKUP($V386,映射表!$B:$C,2,FALSE)*VLOOKUP($U386,怪物属性偏向!$F:$J,4,FALSE)/100*Y386*$AB386)</f>
        <v>22346</v>
      </c>
      <c r="AE386" s="10">
        <f>INT(VLOOKUP($V386,映射表!$B:$C,2,FALSE)*VLOOKUP($U386,怪物属性偏向!$F:$J,5,FALSE)/100*Z386*AB386)</f>
        <v>35753</v>
      </c>
      <c r="AF386" s="10">
        <f>INT(VLOOKUP($V386,映射表!$B:$D,3,FALSE)*AA386)</f>
        <v>0</v>
      </c>
      <c r="AG386">
        <v>3</v>
      </c>
    </row>
    <row r="387" spans="1:33" x14ac:dyDescent="0.15">
      <c r="A387">
        <f t="shared" si="212"/>
        <v>1000081</v>
      </c>
      <c r="B387">
        <f t="shared" ref="B387:B450" si="225">IF(C387="",B388,C387)</f>
        <v>1000382</v>
      </c>
      <c r="C387">
        <f t="shared" ref="C387:C450" si="226">IF(W387=1,G387,IF(A387=A386,C386,""))</f>
        <v>1000382</v>
      </c>
      <c r="D387" t="str">
        <f t="shared" si="213"/>
        <v>1000081s7</v>
      </c>
      <c r="E387" t="str">
        <f t="shared" si="214"/>
        <v>1000385:48:1</v>
      </c>
      <c r="F387">
        <f t="shared" si="215"/>
        <v>385</v>
      </c>
      <c r="G387">
        <f t="shared" si="216"/>
        <v>1000385</v>
      </c>
      <c r="H387">
        <f t="shared" si="217"/>
        <v>385</v>
      </c>
      <c r="I387" t="str">
        <f>VLOOKUP(U387,怪物属性偏向!F:G,2,FALSE)</f>
        <v>毒蘑菇</v>
      </c>
      <c r="J387">
        <f t="shared" si="218"/>
        <v>48</v>
      </c>
      <c r="K387">
        <f t="shared" si="219"/>
        <v>24580</v>
      </c>
      <c r="L387">
        <f t="shared" si="220"/>
        <v>22346</v>
      </c>
      <c r="M387">
        <f t="shared" si="221"/>
        <v>31780</v>
      </c>
      <c r="N387">
        <f t="shared" si="222"/>
        <v>0</v>
      </c>
      <c r="O387">
        <f t="shared" si="223"/>
        <v>1000385</v>
      </c>
      <c r="P387" t="str">
        <f t="shared" si="224"/>
        <v>毒蘑菇</v>
      </c>
      <c r="R387">
        <v>385</v>
      </c>
      <c r="S387">
        <v>81</v>
      </c>
      <c r="T387">
        <v>7</v>
      </c>
      <c r="U387" t="s">
        <v>309</v>
      </c>
      <c r="V387">
        <f>VLOOKUP(S387,映射表!T:U,2,FALSE)</f>
        <v>48</v>
      </c>
      <c r="W387" s="30">
        <v>0</v>
      </c>
      <c r="X387" s="5">
        <v>0.6</v>
      </c>
      <c r="Y387" s="5">
        <v>0.6</v>
      </c>
      <c r="Z387" s="5">
        <v>0.6</v>
      </c>
      <c r="AA387" s="5">
        <v>0</v>
      </c>
      <c r="AB387" s="5">
        <v>1</v>
      </c>
      <c r="AC387" s="10">
        <f>INT(VLOOKUP($V387,映射表!$B:$C,2,FALSE)*VLOOKUP($U387,怪物属性偏向!$F:$J,3,FALSE)/100*X387*$AB387)</f>
        <v>24580</v>
      </c>
      <c r="AD387" s="10">
        <f>INT(VLOOKUP($V387,映射表!$B:$C,2,FALSE)*VLOOKUP($U387,怪物属性偏向!$F:$J,4,FALSE)/100*Y387*$AB387)</f>
        <v>22346</v>
      </c>
      <c r="AE387" s="10">
        <f>INT(VLOOKUP($V387,映射表!$B:$C,2,FALSE)*VLOOKUP($U387,怪物属性偏向!$F:$J,5,FALSE)/100*Z387*AB387)</f>
        <v>31780</v>
      </c>
      <c r="AF387" s="10">
        <f>INT(VLOOKUP($V387,映射表!$B:$D,3,FALSE)*AA387)</f>
        <v>0</v>
      </c>
      <c r="AG387">
        <v>4</v>
      </c>
    </row>
    <row r="388" spans="1:33" x14ac:dyDescent="0.15">
      <c r="A388">
        <f t="shared" si="212"/>
        <v>1000081</v>
      </c>
      <c r="B388">
        <f t="shared" si="225"/>
        <v>1000382</v>
      </c>
      <c r="C388">
        <f t="shared" si="226"/>
        <v>1000382</v>
      </c>
      <c r="D388" t="str">
        <f t="shared" si="213"/>
        <v>1000081s9</v>
      </c>
      <c r="E388" t="str">
        <f t="shared" si="214"/>
        <v>1000386:48:1</v>
      </c>
      <c r="F388">
        <f t="shared" si="215"/>
        <v>386</v>
      </c>
      <c r="G388">
        <f t="shared" si="216"/>
        <v>1000386</v>
      </c>
      <c r="H388">
        <f t="shared" si="217"/>
        <v>386</v>
      </c>
      <c r="I388" t="str">
        <f>VLOOKUP(U388,怪物属性偏向!F:G,2,FALSE)</f>
        <v>毒蘑菇</v>
      </c>
      <c r="J388">
        <f t="shared" si="218"/>
        <v>48</v>
      </c>
      <c r="K388">
        <f t="shared" si="219"/>
        <v>24580</v>
      </c>
      <c r="L388">
        <f t="shared" si="220"/>
        <v>22346</v>
      </c>
      <c r="M388">
        <f t="shared" si="221"/>
        <v>31780</v>
      </c>
      <c r="N388">
        <f t="shared" si="222"/>
        <v>0</v>
      </c>
      <c r="O388">
        <f t="shared" si="223"/>
        <v>1000386</v>
      </c>
      <c r="P388" t="str">
        <f t="shared" si="224"/>
        <v>毒蘑菇</v>
      </c>
      <c r="R388">
        <v>386</v>
      </c>
      <c r="S388">
        <v>81</v>
      </c>
      <c r="T388">
        <v>9</v>
      </c>
      <c r="U388" t="s">
        <v>309</v>
      </c>
      <c r="V388">
        <f>VLOOKUP(S388,映射表!T:U,2,FALSE)</f>
        <v>48</v>
      </c>
      <c r="W388" s="30">
        <v>0</v>
      </c>
      <c r="X388" s="5">
        <v>0.6</v>
      </c>
      <c r="Y388" s="5">
        <v>0.6</v>
      </c>
      <c r="Z388" s="5">
        <v>0.6</v>
      </c>
      <c r="AA388" s="5">
        <v>0</v>
      </c>
      <c r="AB388" s="5">
        <v>1</v>
      </c>
      <c r="AC388" s="10">
        <f>INT(VLOOKUP($V388,映射表!$B:$C,2,FALSE)*VLOOKUP($U388,怪物属性偏向!$F:$J,3,FALSE)/100*X388*$AB388)</f>
        <v>24580</v>
      </c>
      <c r="AD388" s="10">
        <f>INT(VLOOKUP($V388,映射表!$B:$C,2,FALSE)*VLOOKUP($U388,怪物属性偏向!$F:$J,4,FALSE)/100*Y388*$AB388)</f>
        <v>22346</v>
      </c>
      <c r="AE388" s="10">
        <f>INT(VLOOKUP($V388,映射表!$B:$C,2,FALSE)*VLOOKUP($U388,怪物属性偏向!$F:$J,5,FALSE)/100*Z388*AB388)</f>
        <v>31780</v>
      </c>
      <c r="AF388" s="10">
        <f>INT(VLOOKUP($V388,映射表!$B:$D,3,FALSE)*AA388)</f>
        <v>0</v>
      </c>
      <c r="AG388">
        <v>5</v>
      </c>
    </row>
    <row r="389" spans="1:33" x14ac:dyDescent="0.15">
      <c r="A389">
        <f t="shared" si="212"/>
        <v>1000082</v>
      </c>
      <c r="B389">
        <f t="shared" si="225"/>
        <v>1000391</v>
      </c>
      <c r="C389" t="str">
        <f t="shared" si="226"/>
        <v/>
      </c>
      <c r="D389" t="str">
        <f t="shared" si="213"/>
        <v>1000082s1</v>
      </c>
      <c r="E389" t="str">
        <f t="shared" si="214"/>
        <v>1000387:48:1</v>
      </c>
      <c r="F389">
        <f t="shared" si="215"/>
        <v>387</v>
      </c>
      <c r="G389">
        <f t="shared" si="216"/>
        <v>1000387</v>
      </c>
      <c r="H389">
        <f t="shared" si="217"/>
        <v>387</v>
      </c>
      <c r="I389" t="str">
        <f>VLOOKUP(U389,怪物属性偏向!F:G,2,FALSE)</f>
        <v>树妖</v>
      </c>
      <c r="J389">
        <f t="shared" si="218"/>
        <v>48</v>
      </c>
      <c r="K389">
        <f t="shared" si="219"/>
        <v>17876</v>
      </c>
      <c r="L389">
        <f t="shared" si="220"/>
        <v>22346</v>
      </c>
      <c r="M389">
        <f t="shared" si="221"/>
        <v>47671</v>
      </c>
      <c r="N389">
        <f t="shared" si="222"/>
        <v>0</v>
      </c>
      <c r="O389">
        <f t="shared" si="223"/>
        <v>1000387</v>
      </c>
      <c r="P389" t="str">
        <f t="shared" si="224"/>
        <v>树妖</v>
      </c>
      <c r="R389">
        <v>387</v>
      </c>
      <c r="S389">
        <v>82</v>
      </c>
      <c r="T389">
        <v>1</v>
      </c>
      <c r="U389" t="s">
        <v>227</v>
      </c>
      <c r="V389">
        <f>VLOOKUP(S389,映射表!T:U,2,FALSE)</f>
        <v>48</v>
      </c>
      <c r="W389" s="30">
        <v>0</v>
      </c>
      <c r="X389" s="5">
        <v>0.6</v>
      </c>
      <c r="Y389" s="5">
        <v>0.6</v>
      </c>
      <c r="Z389" s="5">
        <v>0.6</v>
      </c>
      <c r="AA389" s="5">
        <v>0</v>
      </c>
      <c r="AB389" s="5">
        <v>1</v>
      </c>
      <c r="AC389" s="10">
        <f>INT(VLOOKUP($V389,映射表!$B:$C,2,FALSE)*VLOOKUP($U389,怪物属性偏向!$F:$J,3,FALSE)/100*X389*$AB389)</f>
        <v>17876</v>
      </c>
      <c r="AD389" s="10">
        <f>INT(VLOOKUP($V389,映射表!$B:$C,2,FALSE)*VLOOKUP($U389,怪物属性偏向!$F:$J,4,FALSE)/100*Y389*$AB389)</f>
        <v>22346</v>
      </c>
      <c r="AE389" s="10">
        <f>INT(VLOOKUP($V389,映射表!$B:$C,2,FALSE)*VLOOKUP($U389,怪物属性偏向!$F:$J,5,FALSE)/100*Z389*AB389)</f>
        <v>47671</v>
      </c>
      <c r="AF389" s="10">
        <f>INT(VLOOKUP($V389,映射表!$B:$D,3,FALSE)*AA389)</f>
        <v>0</v>
      </c>
      <c r="AG389">
        <v>1</v>
      </c>
    </row>
    <row r="390" spans="1:33" x14ac:dyDescent="0.15">
      <c r="A390">
        <f t="shared" si="212"/>
        <v>1000082</v>
      </c>
      <c r="B390">
        <f t="shared" si="225"/>
        <v>1000391</v>
      </c>
      <c r="C390" t="str">
        <f t="shared" si="226"/>
        <v/>
      </c>
      <c r="D390" t="str">
        <f t="shared" si="213"/>
        <v>1000082s2</v>
      </c>
      <c r="E390" t="str">
        <f t="shared" si="214"/>
        <v>1000388:48:1</v>
      </c>
      <c r="F390">
        <f t="shared" si="215"/>
        <v>388</v>
      </c>
      <c r="G390">
        <f t="shared" si="216"/>
        <v>1000388</v>
      </c>
      <c r="H390">
        <f t="shared" si="217"/>
        <v>388</v>
      </c>
      <c r="I390" t="str">
        <f>VLOOKUP(U390,怪物属性偏向!F:G,2,FALSE)</f>
        <v>树妖</v>
      </c>
      <c r="J390">
        <f t="shared" si="218"/>
        <v>48</v>
      </c>
      <c r="K390">
        <f t="shared" si="219"/>
        <v>17876</v>
      </c>
      <c r="L390">
        <f t="shared" si="220"/>
        <v>22346</v>
      </c>
      <c r="M390">
        <f t="shared" si="221"/>
        <v>47671</v>
      </c>
      <c r="N390">
        <f t="shared" si="222"/>
        <v>0</v>
      </c>
      <c r="O390">
        <f t="shared" si="223"/>
        <v>1000388</v>
      </c>
      <c r="P390" t="str">
        <f t="shared" si="224"/>
        <v>树妖</v>
      </c>
      <c r="R390">
        <v>388</v>
      </c>
      <c r="S390">
        <v>82</v>
      </c>
      <c r="T390">
        <v>2</v>
      </c>
      <c r="U390" t="s">
        <v>227</v>
      </c>
      <c r="V390">
        <f>VLOOKUP(S390,映射表!T:U,2,FALSE)</f>
        <v>48</v>
      </c>
      <c r="W390" s="30">
        <v>0</v>
      </c>
      <c r="X390" s="5">
        <v>0.6</v>
      </c>
      <c r="Y390" s="5">
        <v>0.6</v>
      </c>
      <c r="Z390" s="5">
        <v>0.6</v>
      </c>
      <c r="AA390" s="5">
        <v>0</v>
      </c>
      <c r="AB390" s="5">
        <v>1</v>
      </c>
      <c r="AC390" s="10">
        <f>INT(VLOOKUP($V390,映射表!$B:$C,2,FALSE)*VLOOKUP($U390,怪物属性偏向!$F:$J,3,FALSE)/100*X390*$AB390)</f>
        <v>17876</v>
      </c>
      <c r="AD390" s="10">
        <f>INT(VLOOKUP($V390,映射表!$B:$C,2,FALSE)*VLOOKUP($U390,怪物属性偏向!$F:$J,4,FALSE)/100*Y390*$AB390)</f>
        <v>22346</v>
      </c>
      <c r="AE390" s="10">
        <f>INT(VLOOKUP($V390,映射表!$B:$C,2,FALSE)*VLOOKUP($U390,怪物属性偏向!$F:$J,5,FALSE)/100*Z390*AB390)</f>
        <v>47671</v>
      </c>
      <c r="AF390" s="10">
        <f>INT(VLOOKUP($V390,映射表!$B:$D,3,FALSE)*AA390)</f>
        <v>0</v>
      </c>
      <c r="AG390">
        <v>2</v>
      </c>
    </row>
    <row r="391" spans="1:33" x14ac:dyDescent="0.15">
      <c r="A391">
        <f t="shared" si="212"/>
        <v>1000082</v>
      </c>
      <c r="B391">
        <f t="shared" si="225"/>
        <v>1000391</v>
      </c>
      <c r="C391" t="str">
        <f t="shared" si="226"/>
        <v/>
      </c>
      <c r="D391" t="str">
        <f t="shared" si="213"/>
        <v>1000082s3</v>
      </c>
      <c r="E391" t="str">
        <f t="shared" si="214"/>
        <v>1000389:48:1</v>
      </c>
      <c r="F391">
        <f t="shared" si="215"/>
        <v>389</v>
      </c>
      <c r="G391">
        <f t="shared" si="216"/>
        <v>1000389</v>
      </c>
      <c r="H391">
        <f t="shared" si="217"/>
        <v>389</v>
      </c>
      <c r="I391" t="str">
        <f>VLOOKUP(U391,怪物属性偏向!F:G,2,FALSE)</f>
        <v>树妖</v>
      </c>
      <c r="J391">
        <f t="shared" si="218"/>
        <v>48</v>
      </c>
      <c r="K391">
        <f t="shared" si="219"/>
        <v>17876</v>
      </c>
      <c r="L391">
        <f t="shared" si="220"/>
        <v>22346</v>
      </c>
      <c r="M391">
        <f t="shared" si="221"/>
        <v>47671</v>
      </c>
      <c r="N391">
        <f t="shared" si="222"/>
        <v>0</v>
      </c>
      <c r="O391">
        <f t="shared" si="223"/>
        <v>1000389</v>
      </c>
      <c r="P391" t="str">
        <f t="shared" si="224"/>
        <v>树妖</v>
      </c>
      <c r="R391">
        <v>389</v>
      </c>
      <c r="S391">
        <v>82</v>
      </c>
      <c r="T391">
        <v>3</v>
      </c>
      <c r="U391" t="s">
        <v>227</v>
      </c>
      <c r="V391">
        <f>VLOOKUP(S391,映射表!T:U,2,FALSE)</f>
        <v>48</v>
      </c>
      <c r="W391" s="30">
        <v>0</v>
      </c>
      <c r="X391" s="5">
        <v>0.6</v>
      </c>
      <c r="Y391" s="5">
        <v>0.6</v>
      </c>
      <c r="Z391" s="5">
        <v>0.6</v>
      </c>
      <c r="AA391" s="5">
        <v>0</v>
      </c>
      <c r="AB391" s="5">
        <v>1</v>
      </c>
      <c r="AC391" s="10">
        <f>INT(VLOOKUP($V391,映射表!$B:$C,2,FALSE)*VLOOKUP($U391,怪物属性偏向!$F:$J,3,FALSE)/100*X391*$AB391)</f>
        <v>17876</v>
      </c>
      <c r="AD391" s="10">
        <f>INT(VLOOKUP($V391,映射表!$B:$C,2,FALSE)*VLOOKUP($U391,怪物属性偏向!$F:$J,4,FALSE)/100*Y391*$AB391)</f>
        <v>22346</v>
      </c>
      <c r="AE391" s="10">
        <f>INT(VLOOKUP($V391,映射表!$B:$C,2,FALSE)*VLOOKUP($U391,怪物属性偏向!$F:$J,5,FALSE)/100*Z391*AB391)</f>
        <v>47671</v>
      </c>
      <c r="AF391" s="10">
        <f>INT(VLOOKUP($V391,映射表!$B:$D,3,FALSE)*AA391)</f>
        <v>0</v>
      </c>
      <c r="AG391">
        <v>3</v>
      </c>
    </row>
    <row r="392" spans="1:33" x14ac:dyDescent="0.15">
      <c r="A392">
        <f t="shared" si="212"/>
        <v>1000082</v>
      </c>
      <c r="B392">
        <f t="shared" si="225"/>
        <v>1000391</v>
      </c>
      <c r="C392" t="str">
        <f t="shared" si="226"/>
        <v/>
      </c>
      <c r="D392" t="str">
        <f t="shared" si="213"/>
        <v>1000082s5</v>
      </c>
      <c r="E392" t="str">
        <f t="shared" si="214"/>
        <v>1000390:48:1</v>
      </c>
      <c r="F392">
        <f t="shared" si="215"/>
        <v>390</v>
      </c>
      <c r="G392">
        <f t="shared" si="216"/>
        <v>1000390</v>
      </c>
      <c r="H392">
        <f t="shared" si="217"/>
        <v>390</v>
      </c>
      <c r="I392" t="str">
        <f>VLOOKUP(U392,怪物属性偏向!F:G,2,FALSE)</f>
        <v>藤蔓怪</v>
      </c>
      <c r="J392">
        <f t="shared" si="218"/>
        <v>48</v>
      </c>
      <c r="K392">
        <f t="shared" si="219"/>
        <v>17876</v>
      </c>
      <c r="L392">
        <f t="shared" si="220"/>
        <v>26815</v>
      </c>
      <c r="M392">
        <f t="shared" si="221"/>
        <v>45287</v>
      </c>
      <c r="N392">
        <f t="shared" si="222"/>
        <v>0</v>
      </c>
      <c r="O392">
        <f t="shared" si="223"/>
        <v>1000390</v>
      </c>
      <c r="P392" t="str">
        <f t="shared" si="224"/>
        <v>藤蔓怪</v>
      </c>
      <c r="R392">
        <v>390</v>
      </c>
      <c r="S392">
        <v>82</v>
      </c>
      <c r="T392">
        <v>5</v>
      </c>
      <c r="U392" t="s">
        <v>320</v>
      </c>
      <c r="V392">
        <f>VLOOKUP(S392,映射表!T:U,2,FALSE)</f>
        <v>48</v>
      </c>
      <c r="W392" s="30">
        <v>0</v>
      </c>
      <c r="X392" s="5">
        <v>0.6</v>
      </c>
      <c r="Y392" s="5">
        <v>0.6</v>
      </c>
      <c r="Z392" s="5">
        <v>0.6</v>
      </c>
      <c r="AA392" s="5">
        <v>0</v>
      </c>
      <c r="AB392" s="5">
        <v>1</v>
      </c>
      <c r="AC392" s="10">
        <f>INT(VLOOKUP($V392,映射表!$B:$C,2,FALSE)*VLOOKUP($U392,怪物属性偏向!$F:$J,3,FALSE)/100*X392*$AB392)</f>
        <v>17876</v>
      </c>
      <c r="AD392" s="10">
        <f>INT(VLOOKUP($V392,映射表!$B:$C,2,FALSE)*VLOOKUP($U392,怪物属性偏向!$F:$J,4,FALSE)/100*Y392*$AB392)</f>
        <v>26815</v>
      </c>
      <c r="AE392" s="10">
        <f>INT(VLOOKUP($V392,映射表!$B:$C,2,FALSE)*VLOOKUP($U392,怪物属性偏向!$F:$J,5,FALSE)/100*Z392*AB392)</f>
        <v>45287</v>
      </c>
      <c r="AF392" s="10">
        <f>INT(VLOOKUP($V392,映射表!$B:$D,3,FALSE)*AA392)</f>
        <v>0</v>
      </c>
      <c r="AG392">
        <v>4</v>
      </c>
    </row>
    <row r="393" spans="1:33" x14ac:dyDescent="0.15">
      <c r="A393">
        <f t="shared" si="212"/>
        <v>1000082</v>
      </c>
      <c r="B393">
        <f t="shared" si="225"/>
        <v>1000391</v>
      </c>
      <c r="C393">
        <f t="shared" si="226"/>
        <v>1000391</v>
      </c>
      <c r="D393" t="str">
        <f t="shared" si="213"/>
        <v>1000082s8</v>
      </c>
      <c r="E393" t="str">
        <f t="shared" si="214"/>
        <v>1000391:48:1</v>
      </c>
      <c r="F393">
        <f t="shared" si="215"/>
        <v>391</v>
      </c>
      <c r="G393">
        <f t="shared" si="216"/>
        <v>1000391</v>
      </c>
      <c r="H393">
        <f t="shared" si="217"/>
        <v>391</v>
      </c>
      <c r="I393" t="str">
        <f>VLOOKUP(U393,怪物属性偏向!F:G,2,FALSE)</f>
        <v>黄蜂怪</v>
      </c>
      <c r="J393">
        <f t="shared" si="218"/>
        <v>48</v>
      </c>
      <c r="K393">
        <f t="shared" si="219"/>
        <v>26815</v>
      </c>
      <c r="L393">
        <f t="shared" si="220"/>
        <v>22346</v>
      </c>
      <c r="M393">
        <f t="shared" si="221"/>
        <v>28602</v>
      </c>
      <c r="N393">
        <f t="shared" si="222"/>
        <v>0</v>
      </c>
      <c r="O393">
        <f t="shared" si="223"/>
        <v>1000391</v>
      </c>
      <c r="P393" t="str">
        <f t="shared" si="224"/>
        <v>黄蜂怪</v>
      </c>
      <c r="R393">
        <v>391</v>
      </c>
      <c r="S393">
        <v>82</v>
      </c>
      <c r="T393">
        <v>8</v>
      </c>
      <c r="U393" t="s">
        <v>310</v>
      </c>
      <c r="V393">
        <f>VLOOKUP(S393,映射表!T:U,2,FALSE)</f>
        <v>48</v>
      </c>
      <c r="W393" s="30">
        <v>1</v>
      </c>
      <c r="X393" s="5">
        <v>0.6</v>
      </c>
      <c r="Y393" s="5">
        <v>0.6</v>
      </c>
      <c r="Z393" s="5">
        <v>0.6</v>
      </c>
      <c r="AA393" s="5">
        <v>0</v>
      </c>
      <c r="AB393" s="5">
        <v>1</v>
      </c>
      <c r="AC393" s="10">
        <f>INT(VLOOKUP($V393,映射表!$B:$C,2,FALSE)*VLOOKUP($U393,怪物属性偏向!$F:$J,3,FALSE)/100*X393*$AB393)</f>
        <v>26815</v>
      </c>
      <c r="AD393" s="10">
        <f>INT(VLOOKUP($V393,映射表!$B:$C,2,FALSE)*VLOOKUP($U393,怪物属性偏向!$F:$J,4,FALSE)/100*Y393*$AB393)</f>
        <v>22346</v>
      </c>
      <c r="AE393" s="10">
        <f>INT(VLOOKUP($V393,映射表!$B:$C,2,FALSE)*VLOOKUP($U393,怪物属性偏向!$F:$J,5,FALSE)/100*Z393*AB393)</f>
        <v>28602</v>
      </c>
      <c r="AF393" s="10">
        <f>INT(VLOOKUP($V393,映射表!$B:$D,3,FALSE)*AA393)</f>
        <v>0</v>
      </c>
      <c r="AG393">
        <v>5</v>
      </c>
    </row>
    <row r="394" spans="1:33" x14ac:dyDescent="0.15">
      <c r="A394">
        <f t="shared" si="212"/>
        <v>1000083</v>
      </c>
      <c r="B394">
        <f t="shared" si="225"/>
        <v>1000394</v>
      </c>
      <c r="C394" t="str">
        <f t="shared" si="226"/>
        <v/>
      </c>
      <c r="D394" t="str">
        <f t="shared" si="213"/>
        <v>1000083s1</v>
      </c>
      <c r="E394" t="str">
        <f t="shared" si="214"/>
        <v>1000392:48:1</v>
      </c>
      <c r="F394">
        <f t="shared" si="215"/>
        <v>392</v>
      </c>
      <c r="G394">
        <f t="shared" si="216"/>
        <v>1000392</v>
      </c>
      <c r="H394">
        <f t="shared" si="217"/>
        <v>392</v>
      </c>
      <c r="I394" t="str">
        <f>VLOOKUP(U394,怪物属性偏向!F:G,2,FALSE)</f>
        <v>树妖</v>
      </c>
      <c r="J394">
        <f t="shared" si="218"/>
        <v>48</v>
      </c>
      <c r="K394">
        <f t="shared" si="219"/>
        <v>17876</v>
      </c>
      <c r="L394">
        <f t="shared" si="220"/>
        <v>22346</v>
      </c>
      <c r="M394">
        <f t="shared" si="221"/>
        <v>47671</v>
      </c>
      <c r="N394">
        <f t="shared" si="222"/>
        <v>0</v>
      </c>
      <c r="O394">
        <f t="shared" si="223"/>
        <v>1000392</v>
      </c>
      <c r="P394" t="str">
        <f t="shared" si="224"/>
        <v>树妖</v>
      </c>
      <c r="R394">
        <v>392</v>
      </c>
      <c r="S394">
        <v>83</v>
      </c>
      <c r="T394">
        <v>1</v>
      </c>
      <c r="U394" t="s">
        <v>227</v>
      </c>
      <c r="V394">
        <f>VLOOKUP(S394,映射表!T:U,2,FALSE)</f>
        <v>48</v>
      </c>
      <c r="W394" s="30">
        <v>0</v>
      </c>
      <c r="X394" s="5">
        <v>0.6</v>
      </c>
      <c r="Y394" s="5">
        <v>0.6</v>
      </c>
      <c r="Z394" s="5">
        <v>0.6</v>
      </c>
      <c r="AA394" s="5">
        <v>0</v>
      </c>
      <c r="AB394" s="5">
        <v>1</v>
      </c>
      <c r="AC394" s="10">
        <f>INT(VLOOKUP($V394,映射表!$B:$C,2,FALSE)*VLOOKUP($U394,怪物属性偏向!$F:$J,3,FALSE)/100*X394*$AB394)</f>
        <v>17876</v>
      </c>
      <c r="AD394" s="10">
        <f>INT(VLOOKUP($V394,映射表!$B:$C,2,FALSE)*VLOOKUP($U394,怪物属性偏向!$F:$J,4,FALSE)/100*Y394*$AB394)</f>
        <v>22346</v>
      </c>
      <c r="AE394" s="10">
        <f>INT(VLOOKUP($V394,映射表!$B:$C,2,FALSE)*VLOOKUP($U394,怪物属性偏向!$F:$J,5,FALSE)/100*Z394*AB394)</f>
        <v>47671</v>
      </c>
      <c r="AF394" s="10">
        <f>INT(VLOOKUP($V394,映射表!$B:$D,3,FALSE)*AA394)</f>
        <v>0</v>
      </c>
      <c r="AG394">
        <v>1</v>
      </c>
    </row>
    <row r="395" spans="1:33" x14ac:dyDescent="0.15">
      <c r="A395">
        <f t="shared" si="212"/>
        <v>1000083</v>
      </c>
      <c r="B395">
        <f t="shared" si="225"/>
        <v>1000394</v>
      </c>
      <c r="C395" t="str">
        <f t="shared" si="226"/>
        <v/>
      </c>
      <c r="D395" t="str">
        <f t="shared" si="213"/>
        <v>1000083s3</v>
      </c>
      <c r="E395" t="str">
        <f t="shared" si="214"/>
        <v>1000393:48:1</v>
      </c>
      <c r="F395">
        <f t="shared" si="215"/>
        <v>393</v>
      </c>
      <c r="G395">
        <f t="shared" si="216"/>
        <v>1000393</v>
      </c>
      <c r="H395">
        <f t="shared" si="217"/>
        <v>393</v>
      </c>
      <c r="I395" t="str">
        <f>VLOOKUP(U395,怪物属性偏向!F:G,2,FALSE)</f>
        <v>藤蔓怪</v>
      </c>
      <c r="J395">
        <f t="shared" si="218"/>
        <v>48</v>
      </c>
      <c r="K395">
        <f t="shared" si="219"/>
        <v>17876</v>
      </c>
      <c r="L395">
        <f t="shared" si="220"/>
        <v>26815</v>
      </c>
      <c r="M395">
        <f t="shared" si="221"/>
        <v>45287</v>
      </c>
      <c r="N395">
        <f t="shared" si="222"/>
        <v>0</v>
      </c>
      <c r="O395">
        <f t="shared" si="223"/>
        <v>1000393</v>
      </c>
      <c r="P395" t="str">
        <f t="shared" si="224"/>
        <v>藤蔓怪</v>
      </c>
      <c r="R395">
        <v>393</v>
      </c>
      <c r="S395">
        <v>83</v>
      </c>
      <c r="T395">
        <v>3</v>
      </c>
      <c r="U395" t="s">
        <v>320</v>
      </c>
      <c r="V395">
        <f>VLOOKUP(S395,映射表!T:U,2,FALSE)</f>
        <v>48</v>
      </c>
      <c r="W395" s="30">
        <v>0</v>
      </c>
      <c r="X395" s="5">
        <v>0.6</v>
      </c>
      <c r="Y395" s="5">
        <v>0.6</v>
      </c>
      <c r="Z395" s="5">
        <v>0.6</v>
      </c>
      <c r="AA395" s="5">
        <v>0</v>
      </c>
      <c r="AB395" s="5">
        <v>1</v>
      </c>
      <c r="AC395" s="10">
        <f>INT(VLOOKUP($V395,映射表!$B:$C,2,FALSE)*VLOOKUP($U395,怪物属性偏向!$F:$J,3,FALSE)/100*X395*$AB395)</f>
        <v>17876</v>
      </c>
      <c r="AD395" s="10">
        <f>INT(VLOOKUP($V395,映射表!$B:$C,2,FALSE)*VLOOKUP($U395,怪物属性偏向!$F:$J,4,FALSE)/100*Y395*$AB395)</f>
        <v>26815</v>
      </c>
      <c r="AE395" s="10">
        <f>INT(VLOOKUP($V395,映射表!$B:$C,2,FALSE)*VLOOKUP($U395,怪物属性偏向!$F:$J,5,FALSE)/100*Z395*AB395)</f>
        <v>45287</v>
      </c>
      <c r="AF395" s="10">
        <f>INT(VLOOKUP($V395,映射表!$B:$D,3,FALSE)*AA395)</f>
        <v>0</v>
      </c>
      <c r="AG395">
        <v>2</v>
      </c>
    </row>
    <row r="396" spans="1:33" x14ac:dyDescent="0.15">
      <c r="A396">
        <f t="shared" si="212"/>
        <v>1000083</v>
      </c>
      <c r="B396">
        <f t="shared" si="225"/>
        <v>1000394</v>
      </c>
      <c r="C396">
        <f t="shared" si="226"/>
        <v>1000394</v>
      </c>
      <c r="D396" t="str">
        <f t="shared" si="213"/>
        <v>1000083s5</v>
      </c>
      <c r="E396" t="str">
        <f t="shared" si="214"/>
        <v>1000394:48:1</v>
      </c>
      <c r="F396">
        <f t="shared" si="215"/>
        <v>394</v>
      </c>
      <c r="G396">
        <f t="shared" si="216"/>
        <v>1000394</v>
      </c>
      <c r="H396">
        <f t="shared" si="217"/>
        <v>394</v>
      </c>
      <c r="I396" t="str">
        <f>VLOOKUP(U396,怪物属性偏向!F:G,2,FALSE)</f>
        <v>黄蜂怪</v>
      </c>
      <c r="J396">
        <f t="shared" si="218"/>
        <v>48</v>
      </c>
      <c r="K396">
        <f t="shared" si="219"/>
        <v>26815</v>
      </c>
      <c r="L396">
        <f t="shared" si="220"/>
        <v>22346</v>
      </c>
      <c r="M396">
        <f t="shared" si="221"/>
        <v>28602</v>
      </c>
      <c r="N396">
        <f t="shared" si="222"/>
        <v>0</v>
      </c>
      <c r="O396">
        <f t="shared" si="223"/>
        <v>1000394</v>
      </c>
      <c r="P396" t="str">
        <f t="shared" si="224"/>
        <v>黄蜂怪</v>
      </c>
      <c r="R396">
        <v>394</v>
      </c>
      <c r="S396">
        <v>83</v>
      </c>
      <c r="T396">
        <v>5</v>
      </c>
      <c r="U396" t="s">
        <v>310</v>
      </c>
      <c r="V396">
        <f>VLOOKUP(S396,映射表!T:U,2,FALSE)</f>
        <v>48</v>
      </c>
      <c r="W396" s="30">
        <v>1</v>
      </c>
      <c r="X396" s="5">
        <v>0.6</v>
      </c>
      <c r="Y396" s="5">
        <v>0.6</v>
      </c>
      <c r="Z396" s="5">
        <v>0.6</v>
      </c>
      <c r="AA396" s="5">
        <v>0</v>
      </c>
      <c r="AB396" s="5">
        <v>1</v>
      </c>
      <c r="AC396" s="10">
        <f>INT(VLOOKUP($V396,映射表!$B:$C,2,FALSE)*VLOOKUP($U396,怪物属性偏向!$F:$J,3,FALSE)/100*X396*$AB396)</f>
        <v>26815</v>
      </c>
      <c r="AD396" s="10">
        <f>INT(VLOOKUP($V396,映射表!$B:$C,2,FALSE)*VLOOKUP($U396,怪物属性偏向!$F:$J,4,FALSE)/100*Y396*$AB396)</f>
        <v>22346</v>
      </c>
      <c r="AE396" s="10">
        <f>INT(VLOOKUP($V396,映射表!$B:$C,2,FALSE)*VLOOKUP($U396,怪物属性偏向!$F:$J,5,FALSE)/100*Z396*AB396)</f>
        <v>28602</v>
      </c>
      <c r="AF396" s="10">
        <f>INT(VLOOKUP($V396,映射表!$B:$D,3,FALSE)*AA396)</f>
        <v>0</v>
      </c>
      <c r="AG396">
        <v>3</v>
      </c>
    </row>
    <row r="397" spans="1:33" x14ac:dyDescent="0.15">
      <c r="A397">
        <f t="shared" si="212"/>
        <v>1000083</v>
      </c>
      <c r="B397">
        <f t="shared" si="225"/>
        <v>1000394</v>
      </c>
      <c r="C397">
        <f t="shared" si="226"/>
        <v>1000394</v>
      </c>
      <c r="D397" t="str">
        <f t="shared" si="213"/>
        <v>1000083s7</v>
      </c>
      <c r="E397" t="str">
        <f t="shared" si="214"/>
        <v>1000395:48:1</v>
      </c>
      <c r="F397">
        <f t="shared" si="215"/>
        <v>395</v>
      </c>
      <c r="G397">
        <f t="shared" si="216"/>
        <v>1000395</v>
      </c>
      <c r="H397">
        <f t="shared" si="217"/>
        <v>395</v>
      </c>
      <c r="I397" t="str">
        <f>VLOOKUP(U397,怪物属性偏向!F:G,2,FALSE)</f>
        <v>毒蘑菇</v>
      </c>
      <c r="J397">
        <f t="shared" si="218"/>
        <v>48</v>
      </c>
      <c r="K397">
        <f t="shared" si="219"/>
        <v>24580</v>
      </c>
      <c r="L397">
        <f t="shared" si="220"/>
        <v>22346</v>
      </c>
      <c r="M397">
        <f t="shared" si="221"/>
        <v>31780</v>
      </c>
      <c r="N397">
        <f t="shared" si="222"/>
        <v>0</v>
      </c>
      <c r="O397">
        <f t="shared" si="223"/>
        <v>1000395</v>
      </c>
      <c r="P397" t="str">
        <f t="shared" si="224"/>
        <v>毒蘑菇</v>
      </c>
      <c r="R397">
        <v>395</v>
      </c>
      <c r="S397">
        <v>83</v>
      </c>
      <c r="T397">
        <v>7</v>
      </c>
      <c r="U397" t="s">
        <v>309</v>
      </c>
      <c r="V397">
        <f>VLOOKUP(S397,映射表!T:U,2,FALSE)</f>
        <v>48</v>
      </c>
      <c r="W397" s="30">
        <v>0</v>
      </c>
      <c r="X397" s="5">
        <v>0.6</v>
      </c>
      <c r="Y397" s="5">
        <v>0.6</v>
      </c>
      <c r="Z397" s="5">
        <v>0.6</v>
      </c>
      <c r="AA397" s="5">
        <v>0</v>
      </c>
      <c r="AB397" s="5">
        <v>1</v>
      </c>
      <c r="AC397" s="10">
        <f>INT(VLOOKUP($V397,映射表!$B:$C,2,FALSE)*VLOOKUP($U397,怪物属性偏向!$F:$J,3,FALSE)/100*X397*$AB397)</f>
        <v>24580</v>
      </c>
      <c r="AD397" s="10">
        <f>INT(VLOOKUP($V397,映射表!$B:$C,2,FALSE)*VLOOKUP($U397,怪物属性偏向!$F:$J,4,FALSE)/100*Y397*$AB397)</f>
        <v>22346</v>
      </c>
      <c r="AE397" s="10">
        <f>INT(VLOOKUP($V397,映射表!$B:$C,2,FALSE)*VLOOKUP($U397,怪物属性偏向!$F:$J,5,FALSE)/100*Z397*AB397)</f>
        <v>31780</v>
      </c>
      <c r="AF397" s="10">
        <f>INT(VLOOKUP($V397,映射表!$B:$D,3,FALSE)*AA397)</f>
        <v>0</v>
      </c>
      <c r="AG397">
        <v>4</v>
      </c>
    </row>
    <row r="398" spans="1:33" x14ac:dyDescent="0.15">
      <c r="A398">
        <f t="shared" si="212"/>
        <v>1000083</v>
      </c>
      <c r="B398">
        <f t="shared" si="225"/>
        <v>1000394</v>
      </c>
      <c r="C398">
        <f t="shared" si="226"/>
        <v>1000394</v>
      </c>
      <c r="D398" t="str">
        <f t="shared" si="213"/>
        <v>1000083s9</v>
      </c>
      <c r="E398" t="str">
        <f t="shared" si="214"/>
        <v>1000396:48:1</v>
      </c>
      <c r="F398">
        <f t="shared" si="215"/>
        <v>396</v>
      </c>
      <c r="G398">
        <f t="shared" si="216"/>
        <v>1000396</v>
      </c>
      <c r="H398">
        <f t="shared" si="217"/>
        <v>396</v>
      </c>
      <c r="I398" t="str">
        <f>VLOOKUP(U398,怪物属性偏向!F:G,2,FALSE)</f>
        <v>食人花</v>
      </c>
      <c r="J398">
        <f t="shared" si="218"/>
        <v>48</v>
      </c>
      <c r="K398">
        <f t="shared" si="219"/>
        <v>26815</v>
      </c>
      <c r="L398">
        <f t="shared" si="220"/>
        <v>17876</v>
      </c>
      <c r="M398">
        <f t="shared" si="221"/>
        <v>30033</v>
      </c>
      <c r="N398">
        <f t="shared" si="222"/>
        <v>0</v>
      </c>
      <c r="O398">
        <f t="shared" si="223"/>
        <v>1000396</v>
      </c>
      <c r="P398" t="str">
        <f t="shared" si="224"/>
        <v>食人花</v>
      </c>
      <c r="R398">
        <v>396</v>
      </c>
      <c r="S398">
        <v>83</v>
      </c>
      <c r="T398">
        <v>9</v>
      </c>
      <c r="U398" t="s">
        <v>224</v>
      </c>
      <c r="V398">
        <f>VLOOKUP(S398,映射表!T:U,2,FALSE)</f>
        <v>48</v>
      </c>
      <c r="W398" s="30">
        <v>0</v>
      </c>
      <c r="X398" s="5">
        <v>0.6</v>
      </c>
      <c r="Y398" s="5">
        <v>0.6</v>
      </c>
      <c r="Z398" s="5">
        <v>0.6</v>
      </c>
      <c r="AA398" s="5">
        <v>0</v>
      </c>
      <c r="AB398" s="5">
        <v>1</v>
      </c>
      <c r="AC398" s="10">
        <f>INT(VLOOKUP($V398,映射表!$B:$C,2,FALSE)*VLOOKUP($U398,怪物属性偏向!$F:$J,3,FALSE)/100*X398*$AB398)</f>
        <v>26815</v>
      </c>
      <c r="AD398" s="10">
        <f>INT(VLOOKUP($V398,映射表!$B:$C,2,FALSE)*VLOOKUP($U398,怪物属性偏向!$F:$J,4,FALSE)/100*Y398*$AB398)</f>
        <v>17876</v>
      </c>
      <c r="AE398" s="10">
        <f>INT(VLOOKUP($V398,映射表!$B:$C,2,FALSE)*VLOOKUP($U398,怪物属性偏向!$F:$J,5,FALSE)/100*Z398*AB398)</f>
        <v>30033</v>
      </c>
      <c r="AF398" s="10">
        <f>INT(VLOOKUP($V398,映射表!$B:$D,3,FALSE)*AA398)</f>
        <v>0</v>
      </c>
      <c r="AG398">
        <v>5</v>
      </c>
    </row>
    <row r="399" spans="1:33" x14ac:dyDescent="0.15">
      <c r="A399">
        <f t="shared" si="212"/>
        <v>1000084</v>
      </c>
      <c r="B399">
        <f t="shared" si="225"/>
        <v>1000398</v>
      </c>
      <c r="C399" t="str">
        <f t="shared" si="226"/>
        <v/>
      </c>
      <c r="D399" t="str">
        <f t="shared" si="213"/>
        <v>1000084s2</v>
      </c>
      <c r="E399" t="str">
        <f t="shared" si="214"/>
        <v>1000397:48:1</v>
      </c>
      <c r="F399">
        <f t="shared" si="215"/>
        <v>397</v>
      </c>
      <c r="G399">
        <f t="shared" si="216"/>
        <v>1000397</v>
      </c>
      <c r="H399">
        <f t="shared" si="217"/>
        <v>397</v>
      </c>
      <c r="I399" t="str">
        <f>VLOOKUP(U399,怪物属性偏向!F:G,2,FALSE)</f>
        <v>树妖</v>
      </c>
      <c r="J399">
        <f t="shared" si="218"/>
        <v>48</v>
      </c>
      <c r="K399">
        <f t="shared" si="219"/>
        <v>17876</v>
      </c>
      <c r="L399">
        <f t="shared" si="220"/>
        <v>22346</v>
      </c>
      <c r="M399">
        <f t="shared" si="221"/>
        <v>47671</v>
      </c>
      <c r="N399">
        <f t="shared" si="222"/>
        <v>0</v>
      </c>
      <c r="O399">
        <f t="shared" si="223"/>
        <v>1000397</v>
      </c>
      <c r="P399" t="str">
        <f t="shared" si="224"/>
        <v>树妖</v>
      </c>
      <c r="R399">
        <v>397</v>
      </c>
      <c r="S399">
        <v>84</v>
      </c>
      <c r="T399">
        <v>2</v>
      </c>
      <c r="U399" t="s">
        <v>227</v>
      </c>
      <c r="V399">
        <f>VLOOKUP(S399,映射表!T:U,2,FALSE)</f>
        <v>48</v>
      </c>
      <c r="W399" s="30">
        <v>0</v>
      </c>
      <c r="X399" s="5">
        <v>0.6</v>
      </c>
      <c r="Y399" s="5">
        <v>0.6</v>
      </c>
      <c r="Z399" s="5">
        <v>0.6</v>
      </c>
      <c r="AA399" s="5">
        <v>0</v>
      </c>
      <c r="AB399" s="5">
        <v>1</v>
      </c>
      <c r="AC399" s="10">
        <f>INT(VLOOKUP($V399,映射表!$B:$C,2,FALSE)*VLOOKUP($U399,怪物属性偏向!$F:$J,3,FALSE)/100*X399*$AB399)</f>
        <v>17876</v>
      </c>
      <c r="AD399" s="10">
        <f>INT(VLOOKUP($V399,映射表!$B:$C,2,FALSE)*VLOOKUP($U399,怪物属性偏向!$F:$J,4,FALSE)/100*Y399*$AB399)</f>
        <v>22346</v>
      </c>
      <c r="AE399" s="10">
        <f>INT(VLOOKUP($V399,映射表!$B:$C,2,FALSE)*VLOOKUP($U399,怪物属性偏向!$F:$J,5,FALSE)/100*Z399*AB399)</f>
        <v>47671</v>
      </c>
      <c r="AF399" s="10">
        <f>INT(VLOOKUP($V399,映射表!$B:$D,3,FALSE)*AA399)</f>
        <v>0</v>
      </c>
      <c r="AG399">
        <v>1</v>
      </c>
    </row>
    <row r="400" spans="1:33" x14ac:dyDescent="0.15">
      <c r="A400">
        <f t="shared" si="212"/>
        <v>1000084</v>
      </c>
      <c r="B400">
        <f t="shared" si="225"/>
        <v>1000398</v>
      </c>
      <c r="C400">
        <f t="shared" si="226"/>
        <v>1000398</v>
      </c>
      <c r="D400" t="str">
        <f t="shared" si="213"/>
        <v>1000084s4</v>
      </c>
      <c r="E400" t="str">
        <f t="shared" si="214"/>
        <v>1000398:48:1</v>
      </c>
      <c r="F400">
        <f t="shared" si="215"/>
        <v>398</v>
      </c>
      <c r="G400">
        <f t="shared" si="216"/>
        <v>1000398</v>
      </c>
      <c r="H400">
        <f t="shared" si="217"/>
        <v>398</v>
      </c>
      <c r="I400" t="str">
        <f>VLOOKUP(U400,怪物属性偏向!F:G,2,FALSE)</f>
        <v>黄蜂怪</v>
      </c>
      <c r="J400">
        <f t="shared" si="218"/>
        <v>48</v>
      </c>
      <c r="K400">
        <f t="shared" si="219"/>
        <v>26815</v>
      </c>
      <c r="L400">
        <f t="shared" si="220"/>
        <v>22346</v>
      </c>
      <c r="M400">
        <f t="shared" si="221"/>
        <v>28602</v>
      </c>
      <c r="N400">
        <f t="shared" si="222"/>
        <v>0</v>
      </c>
      <c r="O400">
        <f t="shared" si="223"/>
        <v>1000398</v>
      </c>
      <c r="P400" t="str">
        <f t="shared" si="224"/>
        <v>黄蜂怪</v>
      </c>
      <c r="R400">
        <v>398</v>
      </c>
      <c r="S400">
        <v>84</v>
      </c>
      <c r="T400">
        <v>4</v>
      </c>
      <c r="U400" t="s">
        <v>310</v>
      </c>
      <c r="V400">
        <f>VLOOKUP(S400,映射表!T:U,2,FALSE)</f>
        <v>48</v>
      </c>
      <c r="W400" s="30">
        <v>1</v>
      </c>
      <c r="X400" s="5">
        <v>0.6</v>
      </c>
      <c r="Y400" s="5">
        <v>0.6</v>
      </c>
      <c r="Z400" s="5">
        <v>0.6</v>
      </c>
      <c r="AA400" s="5">
        <v>0</v>
      </c>
      <c r="AB400" s="5">
        <v>1</v>
      </c>
      <c r="AC400" s="10">
        <f>INT(VLOOKUP($V400,映射表!$B:$C,2,FALSE)*VLOOKUP($U400,怪物属性偏向!$F:$J,3,FALSE)/100*X400*$AB400)</f>
        <v>26815</v>
      </c>
      <c r="AD400" s="10">
        <f>INT(VLOOKUP($V400,映射表!$B:$C,2,FALSE)*VLOOKUP($U400,怪物属性偏向!$F:$J,4,FALSE)/100*Y400*$AB400)</f>
        <v>22346</v>
      </c>
      <c r="AE400" s="10">
        <f>INT(VLOOKUP($V400,映射表!$B:$C,2,FALSE)*VLOOKUP($U400,怪物属性偏向!$F:$J,5,FALSE)/100*Z400*AB400)</f>
        <v>28602</v>
      </c>
      <c r="AF400" s="10">
        <f>INT(VLOOKUP($V400,映射表!$B:$D,3,FALSE)*AA400)</f>
        <v>0</v>
      </c>
      <c r="AG400">
        <v>2</v>
      </c>
    </row>
    <row r="401" spans="1:33" x14ac:dyDescent="0.15">
      <c r="A401">
        <f t="shared" si="212"/>
        <v>1000084</v>
      </c>
      <c r="B401">
        <f t="shared" si="225"/>
        <v>1000398</v>
      </c>
      <c r="C401">
        <f t="shared" si="226"/>
        <v>1000398</v>
      </c>
      <c r="D401" t="str">
        <f t="shared" si="213"/>
        <v>1000084s5</v>
      </c>
      <c r="E401" t="str">
        <f t="shared" si="214"/>
        <v>1000399:48:1</v>
      </c>
      <c r="F401">
        <f t="shared" si="215"/>
        <v>399</v>
      </c>
      <c r="G401">
        <f t="shared" si="216"/>
        <v>1000399</v>
      </c>
      <c r="H401">
        <f t="shared" si="217"/>
        <v>399</v>
      </c>
      <c r="I401" t="str">
        <f>VLOOKUP(U401,怪物属性偏向!F:G,2,FALSE)</f>
        <v>小蘑菇</v>
      </c>
      <c r="J401">
        <f t="shared" si="218"/>
        <v>48</v>
      </c>
      <c r="K401">
        <f t="shared" si="219"/>
        <v>22346</v>
      </c>
      <c r="L401">
        <f t="shared" si="220"/>
        <v>22346</v>
      </c>
      <c r="M401">
        <f t="shared" si="221"/>
        <v>35753</v>
      </c>
      <c r="N401">
        <f t="shared" si="222"/>
        <v>0</v>
      </c>
      <c r="O401">
        <f t="shared" si="223"/>
        <v>1000399</v>
      </c>
      <c r="P401" t="str">
        <f t="shared" si="224"/>
        <v>小蘑菇</v>
      </c>
      <c r="R401">
        <v>399</v>
      </c>
      <c r="S401">
        <v>84</v>
      </c>
      <c r="T401">
        <v>5</v>
      </c>
      <c r="U401" t="s">
        <v>222</v>
      </c>
      <c r="V401">
        <f>VLOOKUP(S401,映射表!T:U,2,FALSE)</f>
        <v>48</v>
      </c>
      <c r="W401" s="30">
        <v>0</v>
      </c>
      <c r="X401" s="5">
        <v>0.6</v>
      </c>
      <c r="Y401" s="5">
        <v>0.6</v>
      </c>
      <c r="Z401" s="5">
        <v>0.6</v>
      </c>
      <c r="AA401" s="5">
        <v>0</v>
      </c>
      <c r="AB401" s="5">
        <v>1</v>
      </c>
      <c r="AC401" s="10">
        <f>INT(VLOOKUP($V401,映射表!$B:$C,2,FALSE)*VLOOKUP($U401,怪物属性偏向!$F:$J,3,FALSE)/100*X401*$AB401)</f>
        <v>22346</v>
      </c>
      <c r="AD401" s="10">
        <f>INT(VLOOKUP($V401,映射表!$B:$C,2,FALSE)*VLOOKUP($U401,怪物属性偏向!$F:$J,4,FALSE)/100*Y401*$AB401)</f>
        <v>22346</v>
      </c>
      <c r="AE401" s="10">
        <f>INT(VLOOKUP($V401,映射表!$B:$C,2,FALSE)*VLOOKUP($U401,怪物属性偏向!$F:$J,5,FALSE)/100*Z401*AB401)</f>
        <v>35753</v>
      </c>
      <c r="AF401" s="10">
        <f>INT(VLOOKUP($V401,映射表!$B:$D,3,FALSE)*AA401)</f>
        <v>0</v>
      </c>
      <c r="AG401">
        <v>3</v>
      </c>
    </row>
    <row r="402" spans="1:33" x14ac:dyDescent="0.15">
      <c r="A402">
        <f t="shared" si="212"/>
        <v>1000084</v>
      </c>
      <c r="B402">
        <f t="shared" si="225"/>
        <v>1000398</v>
      </c>
      <c r="C402">
        <f t="shared" si="226"/>
        <v>1000398</v>
      </c>
      <c r="D402" t="str">
        <f t="shared" si="213"/>
        <v>1000084s6</v>
      </c>
      <c r="E402" t="str">
        <f t="shared" si="214"/>
        <v>1000400:48:1</v>
      </c>
      <c r="F402">
        <f t="shared" si="215"/>
        <v>400</v>
      </c>
      <c r="G402">
        <f t="shared" si="216"/>
        <v>1000400</v>
      </c>
      <c r="H402">
        <f t="shared" si="217"/>
        <v>400</v>
      </c>
      <c r="I402" t="str">
        <f>VLOOKUP(U402,怪物属性偏向!F:G,2,FALSE)</f>
        <v>树妖</v>
      </c>
      <c r="J402">
        <f t="shared" si="218"/>
        <v>48</v>
      </c>
      <c r="K402">
        <f t="shared" si="219"/>
        <v>17876</v>
      </c>
      <c r="L402">
        <f t="shared" si="220"/>
        <v>22346</v>
      </c>
      <c r="M402">
        <f t="shared" si="221"/>
        <v>47671</v>
      </c>
      <c r="N402">
        <f t="shared" si="222"/>
        <v>0</v>
      </c>
      <c r="O402">
        <f t="shared" si="223"/>
        <v>1000400</v>
      </c>
      <c r="P402" t="str">
        <f t="shared" si="224"/>
        <v>树妖</v>
      </c>
      <c r="R402">
        <v>400</v>
      </c>
      <c r="S402">
        <v>84</v>
      </c>
      <c r="T402">
        <v>6</v>
      </c>
      <c r="U402" t="s">
        <v>227</v>
      </c>
      <c r="V402">
        <f>VLOOKUP(S402,映射表!T:U,2,FALSE)</f>
        <v>48</v>
      </c>
      <c r="W402" s="30">
        <v>0</v>
      </c>
      <c r="X402" s="5">
        <v>0.6</v>
      </c>
      <c r="Y402" s="5">
        <v>0.6</v>
      </c>
      <c r="Z402" s="5">
        <v>0.6</v>
      </c>
      <c r="AA402" s="5">
        <v>0</v>
      </c>
      <c r="AB402" s="5">
        <v>1</v>
      </c>
      <c r="AC402" s="10">
        <f>INT(VLOOKUP($V402,映射表!$B:$C,2,FALSE)*VLOOKUP($U402,怪物属性偏向!$F:$J,3,FALSE)/100*X402*$AB402)</f>
        <v>17876</v>
      </c>
      <c r="AD402" s="10">
        <f>INT(VLOOKUP($V402,映射表!$B:$C,2,FALSE)*VLOOKUP($U402,怪物属性偏向!$F:$J,4,FALSE)/100*Y402*$AB402)</f>
        <v>22346</v>
      </c>
      <c r="AE402" s="10">
        <f>INT(VLOOKUP($V402,映射表!$B:$C,2,FALSE)*VLOOKUP($U402,怪物属性偏向!$F:$J,5,FALSE)/100*Z402*AB402)</f>
        <v>47671</v>
      </c>
      <c r="AF402" s="10">
        <f>INT(VLOOKUP($V402,映射表!$B:$D,3,FALSE)*AA402)</f>
        <v>0</v>
      </c>
      <c r="AG402">
        <v>4</v>
      </c>
    </row>
    <row r="403" spans="1:33" x14ac:dyDescent="0.15">
      <c r="A403">
        <f t="shared" si="212"/>
        <v>1000084</v>
      </c>
      <c r="B403">
        <f t="shared" si="225"/>
        <v>1000398</v>
      </c>
      <c r="C403">
        <f t="shared" si="226"/>
        <v>1000398</v>
      </c>
      <c r="D403" t="str">
        <f t="shared" si="213"/>
        <v>1000084s8</v>
      </c>
      <c r="E403" t="str">
        <f t="shared" si="214"/>
        <v>1000401:48:1</v>
      </c>
      <c r="F403">
        <f t="shared" si="215"/>
        <v>401</v>
      </c>
      <c r="G403">
        <f t="shared" si="216"/>
        <v>1000401</v>
      </c>
      <c r="H403">
        <f t="shared" si="217"/>
        <v>401</v>
      </c>
      <c r="I403" t="str">
        <f>VLOOKUP(U403,怪物属性偏向!F:G,2,FALSE)</f>
        <v>毒蘑菇</v>
      </c>
      <c r="J403">
        <f t="shared" si="218"/>
        <v>48</v>
      </c>
      <c r="K403">
        <f t="shared" si="219"/>
        <v>24580</v>
      </c>
      <c r="L403">
        <f t="shared" si="220"/>
        <v>22346</v>
      </c>
      <c r="M403">
        <f t="shared" si="221"/>
        <v>31780</v>
      </c>
      <c r="N403">
        <f t="shared" si="222"/>
        <v>0</v>
      </c>
      <c r="O403">
        <f t="shared" si="223"/>
        <v>1000401</v>
      </c>
      <c r="P403" t="str">
        <f t="shared" si="224"/>
        <v>毒蘑菇</v>
      </c>
      <c r="R403">
        <v>401</v>
      </c>
      <c r="S403">
        <v>84</v>
      </c>
      <c r="T403">
        <v>8</v>
      </c>
      <c r="U403" t="s">
        <v>309</v>
      </c>
      <c r="V403">
        <f>VLOOKUP(S403,映射表!T:U,2,FALSE)</f>
        <v>48</v>
      </c>
      <c r="W403" s="30">
        <v>0</v>
      </c>
      <c r="X403" s="5">
        <v>0.6</v>
      </c>
      <c r="Y403" s="5">
        <v>0.6</v>
      </c>
      <c r="Z403" s="5">
        <v>0.6</v>
      </c>
      <c r="AA403" s="5">
        <v>0</v>
      </c>
      <c r="AB403" s="5">
        <v>1</v>
      </c>
      <c r="AC403" s="10">
        <f>INT(VLOOKUP($V403,映射表!$B:$C,2,FALSE)*VLOOKUP($U403,怪物属性偏向!$F:$J,3,FALSE)/100*X403*$AB403)</f>
        <v>24580</v>
      </c>
      <c r="AD403" s="10">
        <f>INT(VLOOKUP($V403,映射表!$B:$C,2,FALSE)*VLOOKUP($U403,怪物属性偏向!$F:$J,4,FALSE)/100*Y403*$AB403)</f>
        <v>22346</v>
      </c>
      <c r="AE403" s="10">
        <f>INT(VLOOKUP($V403,映射表!$B:$C,2,FALSE)*VLOOKUP($U403,怪物属性偏向!$F:$J,5,FALSE)/100*Z403*AB403)</f>
        <v>31780</v>
      </c>
      <c r="AF403" s="10">
        <f>INT(VLOOKUP($V403,映射表!$B:$D,3,FALSE)*AA403)</f>
        <v>0</v>
      </c>
      <c r="AG403">
        <v>5</v>
      </c>
    </row>
    <row r="404" spans="1:33" x14ac:dyDescent="0.15">
      <c r="A404">
        <f t="shared" si="212"/>
        <v>1000085</v>
      </c>
      <c r="B404">
        <f t="shared" si="225"/>
        <v>1000406</v>
      </c>
      <c r="C404" t="str">
        <f t="shared" si="226"/>
        <v/>
      </c>
      <c r="D404" t="str">
        <f t="shared" si="213"/>
        <v>1000085s2</v>
      </c>
      <c r="E404" t="str">
        <f t="shared" si="214"/>
        <v>1000402:48:1</v>
      </c>
      <c r="F404">
        <f t="shared" si="215"/>
        <v>402</v>
      </c>
      <c r="G404">
        <f t="shared" si="216"/>
        <v>1000402</v>
      </c>
      <c r="H404">
        <f t="shared" si="217"/>
        <v>402</v>
      </c>
      <c r="I404" t="str">
        <f>VLOOKUP(U404,怪物属性偏向!F:G,2,FALSE)</f>
        <v>甲虫精</v>
      </c>
      <c r="J404">
        <f t="shared" si="218"/>
        <v>48</v>
      </c>
      <c r="K404">
        <f t="shared" si="219"/>
        <v>18994</v>
      </c>
      <c r="L404">
        <f t="shared" si="220"/>
        <v>22346</v>
      </c>
      <c r="M404">
        <f t="shared" si="221"/>
        <v>44004</v>
      </c>
      <c r="N404">
        <f t="shared" si="222"/>
        <v>0</v>
      </c>
      <c r="O404">
        <f t="shared" si="223"/>
        <v>1000402</v>
      </c>
      <c r="P404" t="str">
        <f t="shared" si="224"/>
        <v>甲虫精</v>
      </c>
      <c r="R404">
        <v>402</v>
      </c>
      <c r="S404">
        <v>85</v>
      </c>
      <c r="T404">
        <v>2</v>
      </c>
      <c r="U404" t="s">
        <v>307</v>
      </c>
      <c r="V404">
        <f>VLOOKUP(S404,映射表!T:U,2,FALSE)</f>
        <v>48</v>
      </c>
      <c r="W404" s="30">
        <v>0</v>
      </c>
      <c r="X404" s="5">
        <v>0.6</v>
      </c>
      <c r="Y404" s="5">
        <v>0.6</v>
      </c>
      <c r="Z404" s="5">
        <v>0.6</v>
      </c>
      <c r="AA404" s="5">
        <v>0</v>
      </c>
      <c r="AB404" s="5">
        <v>1</v>
      </c>
      <c r="AC404" s="10">
        <f>INT(VLOOKUP($V404,映射表!$B:$C,2,FALSE)*VLOOKUP($U404,怪物属性偏向!$F:$J,3,FALSE)/100*X404*$AB404)</f>
        <v>18994</v>
      </c>
      <c r="AD404" s="10">
        <f>INT(VLOOKUP($V404,映射表!$B:$C,2,FALSE)*VLOOKUP($U404,怪物属性偏向!$F:$J,4,FALSE)/100*Y404*$AB404)</f>
        <v>22346</v>
      </c>
      <c r="AE404" s="10">
        <f>INT(VLOOKUP($V404,映射表!$B:$C,2,FALSE)*VLOOKUP($U404,怪物属性偏向!$F:$J,5,FALSE)/100*Z404*AB404)</f>
        <v>44004</v>
      </c>
      <c r="AF404" s="10">
        <f>INT(VLOOKUP($V404,映射表!$B:$D,3,FALSE)*AA404)</f>
        <v>0</v>
      </c>
      <c r="AG404">
        <v>1</v>
      </c>
    </row>
    <row r="405" spans="1:33" x14ac:dyDescent="0.15">
      <c r="A405">
        <f t="shared" si="212"/>
        <v>1000085</v>
      </c>
      <c r="B405">
        <f t="shared" si="225"/>
        <v>1000406</v>
      </c>
      <c r="C405" t="str">
        <f t="shared" si="226"/>
        <v/>
      </c>
      <c r="D405" t="str">
        <f t="shared" si="213"/>
        <v>1000085s4</v>
      </c>
      <c r="E405" t="str">
        <f t="shared" si="214"/>
        <v>1000403:48:1</v>
      </c>
      <c r="F405">
        <f t="shared" si="215"/>
        <v>403</v>
      </c>
      <c r="G405">
        <f t="shared" si="216"/>
        <v>1000403</v>
      </c>
      <c r="H405">
        <f t="shared" si="217"/>
        <v>403</v>
      </c>
      <c r="I405" t="str">
        <f>VLOOKUP(U405,怪物属性偏向!F:G,2,FALSE)</f>
        <v>小蘑菇</v>
      </c>
      <c r="J405">
        <f t="shared" si="218"/>
        <v>48</v>
      </c>
      <c r="K405">
        <f t="shared" si="219"/>
        <v>22346</v>
      </c>
      <c r="L405">
        <f t="shared" si="220"/>
        <v>22346</v>
      </c>
      <c r="M405">
        <f t="shared" si="221"/>
        <v>35753</v>
      </c>
      <c r="N405">
        <f t="shared" si="222"/>
        <v>0</v>
      </c>
      <c r="O405">
        <f t="shared" si="223"/>
        <v>1000403</v>
      </c>
      <c r="P405" t="str">
        <f t="shared" si="224"/>
        <v>小蘑菇</v>
      </c>
      <c r="R405">
        <v>403</v>
      </c>
      <c r="S405">
        <v>85</v>
      </c>
      <c r="T405">
        <v>4</v>
      </c>
      <c r="U405" t="s">
        <v>222</v>
      </c>
      <c r="V405">
        <f>VLOOKUP(S405,映射表!T:U,2,FALSE)</f>
        <v>48</v>
      </c>
      <c r="W405" s="30">
        <v>0</v>
      </c>
      <c r="X405" s="5">
        <v>0.6</v>
      </c>
      <c r="Y405" s="5">
        <v>0.6</v>
      </c>
      <c r="Z405" s="5">
        <v>0.6</v>
      </c>
      <c r="AA405" s="5">
        <v>0</v>
      </c>
      <c r="AB405" s="5">
        <v>1</v>
      </c>
      <c r="AC405" s="10">
        <f>INT(VLOOKUP($V405,映射表!$B:$C,2,FALSE)*VLOOKUP($U405,怪物属性偏向!$F:$J,3,FALSE)/100*X405*$AB405)</f>
        <v>22346</v>
      </c>
      <c r="AD405" s="10">
        <f>INT(VLOOKUP($V405,映射表!$B:$C,2,FALSE)*VLOOKUP($U405,怪物属性偏向!$F:$J,4,FALSE)/100*Y405*$AB405)</f>
        <v>22346</v>
      </c>
      <c r="AE405" s="10">
        <f>INT(VLOOKUP($V405,映射表!$B:$C,2,FALSE)*VLOOKUP($U405,怪物属性偏向!$F:$J,5,FALSE)/100*Z405*AB405)</f>
        <v>35753</v>
      </c>
      <c r="AF405" s="10">
        <f>INT(VLOOKUP($V405,映射表!$B:$D,3,FALSE)*AA405)</f>
        <v>0</v>
      </c>
      <c r="AG405">
        <v>2</v>
      </c>
    </row>
    <row r="406" spans="1:33" x14ac:dyDescent="0.15">
      <c r="A406">
        <f t="shared" si="212"/>
        <v>1000085</v>
      </c>
      <c r="B406">
        <f t="shared" si="225"/>
        <v>1000406</v>
      </c>
      <c r="C406" t="str">
        <f t="shared" si="226"/>
        <v/>
      </c>
      <c r="D406" t="str">
        <f t="shared" si="213"/>
        <v>1000085s5</v>
      </c>
      <c r="E406" t="str">
        <f t="shared" si="214"/>
        <v>1000404:48:1</v>
      </c>
      <c r="F406">
        <f t="shared" si="215"/>
        <v>404</v>
      </c>
      <c r="G406">
        <f t="shared" si="216"/>
        <v>1000404</v>
      </c>
      <c r="H406">
        <f t="shared" si="217"/>
        <v>404</v>
      </c>
      <c r="I406" t="str">
        <f>VLOOKUP(U406,怪物属性偏向!F:G,2,FALSE)</f>
        <v>藤蔓怪</v>
      </c>
      <c r="J406">
        <f t="shared" si="218"/>
        <v>48</v>
      </c>
      <c r="K406">
        <f t="shared" si="219"/>
        <v>17876</v>
      </c>
      <c r="L406">
        <f t="shared" si="220"/>
        <v>26815</v>
      </c>
      <c r="M406">
        <f t="shared" si="221"/>
        <v>45287</v>
      </c>
      <c r="N406">
        <f t="shared" si="222"/>
        <v>0</v>
      </c>
      <c r="O406">
        <f t="shared" si="223"/>
        <v>1000404</v>
      </c>
      <c r="P406" t="str">
        <f t="shared" si="224"/>
        <v>藤蔓怪</v>
      </c>
      <c r="R406">
        <v>404</v>
      </c>
      <c r="S406">
        <v>85</v>
      </c>
      <c r="T406">
        <v>5</v>
      </c>
      <c r="U406" t="s">
        <v>320</v>
      </c>
      <c r="V406">
        <f>VLOOKUP(S406,映射表!T:U,2,FALSE)</f>
        <v>48</v>
      </c>
      <c r="W406" s="30">
        <v>0</v>
      </c>
      <c r="X406" s="5">
        <v>0.6</v>
      </c>
      <c r="Y406" s="5">
        <v>0.6</v>
      </c>
      <c r="Z406" s="5">
        <v>0.6</v>
      </c>
      <c r="AA406" s="5">
        <v>0</v>
      </c>
      <c r="AB406" s="5">
        <v>1</v>
      </c>
      <c r="AC406" s="10">
        <f>INT(VLOOKUP($V406,映射表!$B:$C,2,FALSE)*VLOOKUP($U406,怪物属性偏向!$F:$J,3,FALSE)/100*X406*$AB406)</f>
        <v>17876</v>
      </c>
      <c r="AD406" s="10">
        <f>INT(VLOOKUP($V406,映射表!$B:$C,2,FALSE)*VLOOKUP($U406,怪物属性偏向!$F:$J,4,FALSE)/100*Y406*$AB406)</f>
        <v>26815</v>
      </c>
      <c r="AE406" s="10">
        <f>INT(VLOOKUP($V406,映射表!$B:$C,2,FALSE)*VLOOKUP($U406,怪物属性偏向!$F:$J,5,FALSE)/100*Z406*AB406)</f>
        <v>45287</v>
      </c>
      <c r="AF406" s="10">
        <f>INT(VLOOKUP($V406,映射表!$B:$D,3,FALSE)*AA406)</f>
        <v>0</v>
      </c>
      <c r="AG406">
        <v>3</v>
      </c>
    </row>
    <row r="407" spans="1:33" x14ac:dyDescent="0.15">
      <c r="A407">
        <f t="shared" si="212"/>
        <v>1000085</v>
      </c>
      <c r="B407">
        <f t="shared" si="225"/>
        <v>1000406</v>
      </c>
      <c r="C407" t="str">
        <f t="shared" si="226"/>
        <v/>
      </c>
      <c r="D407" t="str">
        <f t="shared" si="213"/>
        <v>1000085s6</v>
      </c>
      <c r="E407" t="str">
        <f t="shared" si="214"/>
        <v>1000405:48:1</v>
      </c>
      <c r="F407">
        <f t="shared" si="215"/>
        <v>405</v>
      </c>
      <c r="G407">
        <f t="shared" si="216"/>
        <v>1000405</v>
      </c>
      <c r="H407">
        <f t="shared" si="217"/>
        <v>405</v>
      </c>
      <c r="I407" t="str">
        <f>VLOOKUP(U407,怪物属性偏向!F:G,2,FALSE)</f>
        <v>黄蜂怪</v>
      </c>
      <c r="J407">
        <f t="shared" si="218"/>
        <v>48</v>
      </c>
      <c r="K407">
        <f t="shared" si="219"/>
        <v>26815</v>
      </c>
      <c r="L407">
        <f t="shared" si="220"/>
        <v>22346</v>
      </c>
      <c r="M407">
        <f t="shared" si="221"/>
        <v>28602</v>
      </c>
      <c r="N407">
        <f t="shared" si="222"/>
        <v>0</v>
      </c>
      <c r="O407">
        <f t="shared" si="223"/>
        <v>1000405</v>
      </c>
      <c r="P407" t="str">
        <f t="shared" si="224"/>
        <v>黄蜂怪</v>
      </c>
      <c r="R407">
        <v>405</v>
      </c>
      <c r="S407">
        <v>85</v>
      </c>
      <c r="T407">
        <v>6</v>
      </c>
      <c r="U407" t="s">
        <v>310</v>
      </c>
      <c r="V407">
        <f>VLOOKUP(S407,映射表!T:U,2,FALSE)</f>
        <v>48</v>
      </c>
      <c r="W407" s="30">
        <v>0</v>
      </c>
      <c r="X407" s="5">
        <v>0.6</v>
      </c>
      <c r="Y407" s="5">
        <v>0.6</v>
      </c>
      <c r="Z407" s="5">
        <v>0.6</v>
      </c>
      <c r="AA407" s="5">
        <v>0</v>
      </c>
      <c r="AB407" s="5">
        <v>1</v>
      </c>
      <c r="AC407" s="10">
        <f>INT(VLOOKUP($V407,映射表!$B:$C,2,FALSE)*VLOOKUP($U407,怪物属性偏向!$F:$J,3,FALSE)/100*X407*$AB407)</f>
        <v>26815</v>
      </c>
      <c r="AD407" s="10">
        <f>INT(VLOOKUP($V407,映射表!$B:$C,2,FALSE)*VLOOKUP($U407,怪物属性偏向!$F:$J,4,FALSE)/100*Y407*$AB407)</f>
        <v>22346</v>
      </c>
      <c r="AE407" s="10">
        <f>INT(VLOOKUP($V407,映射表!$B:$C,2,FALSE)*VLOOKUP($U407,怪物属性偏向!$F:$J,5,FALSE)/100*Z407*AB407)</f>
        <v>28602</v>
      </c>
      <c r="AF407" s="10">
        <f>INT(VLOOKUP($V407,映射表!$B:$D,3,FALSE)*AA407)</f>
        <v>0</v>
      </c>
      <c r="AG407">
        <v>4</v>
      </c>
    </row>
    <row r="408" spans="1:33" x14ac:dyDescent="0.15">
      <c r="A408">
        <f t="shared" si="212"/>
        <v>1000085</v>
      </c>
      <c r="B408">
        <f t="shared" si="225"/>
        <v>1000406</v>
      </c>
      <c r="C408">
        <f t="shared" si="226"/>
        <v>1000406</v>
      </c>
      <c r="D408" t="str">
        <f t="shared" si="213"/>
        <v>1000085s8</v>
      </c>
      <c r="E408" t="str">
        <f t="shared" si="214"/>
        <v>1000406:48:1</v>
      </c>
      <c r="F408">
        <f t="shared" si="215"/>
        <v>406</v>
      </c>
      <c r="G408">
        <f t="shared" si="216"/>
        <v>1000406</v>
      </c>
      <c r="H408">
        <f t="shared" si="217"/>
        <v>406</v>
      </c>
      <c r="I408" t="str">
        <f>VLOOKUP(U408,怪物属性偏向!F:G,2,FALSE)</f>
        <v>黄蜂怪</v>
      </c>
      <c r="J408">
        <f t="shared" si="218"/>
        <v>48</v>
      </c>
      <c r="K408">
        <f t="shared" si="219"/>
        <v>26815</v>
      </c>
      <c r="L408">
        <f t="shared" si="220"/>
        <v>22346</v>
      </c>
      <c r="M408">
        <f t="shared" si="221"/>
        <v>28602</v>
      </c>
      <c r="N408">
        <f t="shared" si="222"/>
        <v>0</v>
      </c>
      <c r="O408">
        <f t="shared" si="223"/>
        <v>1000406</v>
      </c>
      <c r="P408" t="str">
        <f t="shared" si="224"/>
        <v>黄蜂怪</v>
      </c>
      <c r="R408">
        <v>406</v>
      </c>
      <c r="S408">
        <v>85</v>
      </c>
      <c r="T408">
        <v>8</v>
      </c>
      <c r="U408" t="s">
        <v>310</v>
      </c>
      <c r="V408">
        <f>VLOOKUP(S408,映射表!T:U,2,FALSE)</f>
        <v>48</v>
      </c>
      <c r="W408" s="30">
        <v>1</v>
      </c>
      <c r="X408" s="5">
        <v>0.6</v>
      </c>
      <c r="Y408" s="5">
        <v>0.6</v>
      </c>
      <c r="Z408" s="5">
        <v>0.6</v>
      </c>
      <c r="AA408" s="5">
        <v>0</v>
      </c>
      <c r="AB408" s="5">
        <v>1</v>
      </c>
      <c r="AC408" s="10">
        <f>INT(VLOOKUP($V408,映射表!$B:$C,2,FALSE)*VLOOKUP($U408,怪物属性偏向!$F:$J,3,FALSE)/100*X408*$AB408)</f>
        <v>26815</v>
      </c>
      <c r="AD408" s="10">
        <f>INT(VLOOKUP($V408,映射表!$B:$C,2,FALSE)*VLOOKUP($U408,怪物属性偏向!$F:$J,4,FALSE)/100*Y408*$AB408)</f>
        <v>22346</v>
      </c>
      <c r="AE408" s="10">
        <f>INT(VLOOKUP($V408,映射表!$B:$C,2,FALSE)*VLOOKUP($U408,怪物属性偏向!$F:$J,5,FALSE)/100*Z408*AB408)</f>
        <v>28602</v>
      </c>
      <c r="AF408" s="10">
        <f>INT(VLOOKUP($V408,映射表!$B:$D,3,FALSE)*AA408)</f>
        <v>0</v>
      </c>
      <c r="AG408">
        <v>5</v>
      </c>
    </row>
    <row r="409" spans="1:33" x14ac:dyDescent="0.15">
      <c r="A409">
        <f t="shared" si="212"/>
        <v>1000086</v>
      </c>
      <c r="B409">
        <f t="shared" si="225"/>
        <v>1000407</v>
      </c>
      <c r="C409">
        <f t="shared" si="226"/>
        <v>1000407</v>
      </c>
      <c r="D409" t="str">
        <f t="shared" si="213"/>
        <v>1000086s2</v>
      </c>
      <c r="E409" t="str">
        <f t="shared" si="214"/>
        <v>1000407:48:1</v>
      </c>
      <c r="F409">
        <f t="shared" si="215"/>
        <v>407</v>
      </c>
      <c r="G409">
        <f t="shared" si="216"/>
        <v>1000407</v>
      </c>
      <c r="H409">
        <f t="shared" si="217"/>
        <v>407</v>
      </c>
      <c r="I409" t="str">
        <f>VLOOKUP(U409,怪物属性偏向!F:G,2,FALSE)</f>
        <v>小蘑菇</v>
      </c>
      <c r="J409">
        <f t="shared" si="218"/>
        <v>48</v>
      </c>
      <c r="K409">
        <f t="shared" si="219"/>
        <v>22346</v>
      </c>
      <c r="L409">
        <f t="shared" si="220"/>
        <v>22346</v>
      </c>
      <c r="M409">
        <f t="shared" si="221"/>
        <v>35753</v>
      </c>
      <c r="N409">
        <f t="shared" si="222"/>
        <v>0</v>
      </c>
      <c r="O409">
        <f t="shared" si="223"/>
        <v>1000407</v>
      </c>
      <c r="P409" t="str">
        <f t="shared" si="224"/>
        <v>小蘑菇</v>
      </c>
      <c r="R409">
        <v>407</v>
      </c>
      <c r="S409">
        <v>86</v>
      </c>
      <c r="T409">
        <v>2</v>
      </c>
      <c r="U409" t="s">
        <v>222</v>
      </c>
      <c r="V409">
        <f>VLOOKUP(S409,映射表!T:U,2,FALSE)</f>
        <v>48</v>
      </c>
      <c r="W409" s="30">
        <v>1</v>
      </c>
      <c r="X409" s="5">
        <v>0.6</v>
      </c>
      <c r="Y409" s="5">
        <v>0.6</v>
      </c>
      <c r="Z409" s="5">
        <v>0.6</v>
      </c>
      <c r="AA409" s="5">
        <v>0</v>
      </c>
      <c r="AB409" s="5">
        <v>1</v>
      </c>
      <c r="AC409" s="10">
        <f>INT(VLOOKUP($V409,映射表!$B:$C,2,FALSE)*VLOOKUP($U409,怪物属性偏向!$F:$J,3,FALSE)/100*X409*$AB409)</f>
        <v>22346</v>
      </c>
      <c r="AD409" s="10">
        <f>INT(VLOOKUP($V409,映射表!$B:$C,2,FALSE)*VLOOKUP($U409,怪物属性偏向!$F:$J,4,FALSE)/100*Y409*$AB409)</f>
        <v>22346</v>
      </c>
      <c r="AE409" s="10">
        <f>INT(VLOOKUP($V409,映射表!$B:$C,2,FALSE)*VLOOKUP($U409,怪物属性偏向!$F:$J,5,FALSE)/100*Z409*AB409)</f>
        <v>35753</v>
      </c>
      <c r="AF409" s="10">
        <f>INT(VLOOKUP($V409,映射表!$B:$D,3,FALSE)*AA409)</f>
        <v>0</v>
      </c>
      <c r="AG409">
        <v>1</v>
      </c>
    </row>
    <row r="410" spans="1:33" x14ac:dyDescent="0.15">
      <c r="A410">
        <f t="shared" si="212"/>
        <v>1000086</v>
      </c>
      <c r="B410">
        <f t="shared" si="225"/>
        <v>1000407</v>
      </c>
      <c r="C410">
        <f t="shared" si="226"/>
        <v>1000407</v>
      </c>
      <c r="D410" t="str">
        <f t="shared" si="213"/>
        <v>1000086s4</v>
      </c>
      <c r="E410" t="str">
        <f t="shared" si="214"/>
        <v>1000408:48:1</v>
      </c>
      <c r="F410">
        <f t="shared" si="215"/>
        <v>408</v>
      </c>
      <c r="G410">
        <f t="shared" si="216"/>
        <v>1000408</v>
      </c>
      <c r="H410">
        <f t="shared" si="217"/>
        <v>408</v>
      </c>
      <c r="I410" t="str">
        <f>VLOOKUP(U410,怪物属性偏向!F:G,2,FALSE)</f>
        <v>树妖</v>
      </c>
      <c r="J410">
        <f t="shared" si="218"/>
        <v>48</v>
      </c>
      <c r="K410">
        <f t="shared" si="219"/>
        <v>17876</v>
      </c>
      <c r="L410">
        <f t="shared" si="220"/>
        <v>22346</v>
      </c>
      <c r="M410">
        <f t="shared" si="221"/>
        <v>47671</v>
      </c>
      <c r="N410">
        <f t="shared" si="222"/>
        <v>0</v>
      </c>
      <c r="O410">
        <f t="shared" si="223"/>
        <v>1000408</v>
      </c>
      <c r="P410" t="str">
        <f t="shared" si="224"/>
        <v>树妖</v>
      </c>
      <c r="R410">
        <v>408</v>
      </c>
      <c r="S410">
        <v>86</v>
      </c>
      <c r="T410">
        <v>4</v>
      </c>
      <c r="U410" t="s">
        <v>227</v>
      </c>
      <c r="V410">
        <f>VLOOKUP(S410,映射表!T:U,2,FALSE)</f>
        <v>48</v>
      </c>
      <c r="W410" s="30">
        <v>0</v>
      </c>
      <c r="X410" s="5">
        <v>0.6</v>
      </c>
      <c r="Y410" s="5">
        <v>0.6</v>
      </c>
      <c r="Z410" s="5">
        <v>0.6</v>
      </c>
      <c r="AA410" s="5">
        <v>0</v>
      </c>
      <c r="AB410" s="5">
        <v>1</v>
      </c>
      <c r="AC410" s="10">
        <f>INT(VLOOKUP($V410,映射表!$B:$C,2,FALSE)*VLOOKUP($U410,怪物属性偏向!$F:$J,3,FALSE)/100*X410*$AB410)</f>
        <v>17876</v>
      </c>
      <c r="AD410" s="10">
        <f>INT(VLOOKUP($V410,映射表!$B:$C,2,FALSE)*VLOOKUP($U410,怪物属性偏向!$F:$J,4,FALSE)/100*Y410*$AB410)</f>
        <v>22346</v>
      </c>
      <c r="AE410" s="10">
        <f>INT(VLOOKUP($V410,映射表!$B:$C,2,FALSE)*VLOOKUP($U410,怪物属性偏向!$F:$J,5,FALSE)/100*Z410*AB410)</f>
        <v>47671</v>
      </c>
      <c r="AF410" s="10">
        <f>INT(VLOOKUP($V410,映射表!$B:$D,3,FALSE)*AA410)</f>
        <v>0</v>
      </c>
      <c r="AG410">
        <v>2</v>
      </c>
    </row>
    <row r="411" spans="1:33" x14ac:dyDescent="0.15">
      <c r="A411">
        <f t="shared" si="212"/>
        <v>1000086</v>
      </c>
      <c r="B411">
        <f t="shared" si="225"/>
        <v>1000407</v>
      </c>
      <c r="C411">
        <f t="shared" si="226"/>
        <v>1000407</v>
      </c>
      <c r="D411" t="str">
        <f t="shared" si="213"/>
        <v>1000086s5</v>
      </c>
      <c r="E411" t="str">
        <f t="shared" si="214"/>
        <v>1000409:48:1</v>
      </c>
      <c r="F411">
        <f t="shared" si="215"/>
        <v>409</v>
      </c>
      <c r="G411">
        <f t="shared" si="216"/>
        <v>1000409</v>
      </c>
      <c r="H411">
        <f t="shared" si="217"/>
        <v>409</v>
      </c>
      <c r="I411" t="str">
        <f>VLOOKUP(U411,怪物属性偏向!F:G,2,FALSE)</f>
        <v>食人花</v>
      </c>
      <c r="J411">
        <f t="shared" si="218"/>
        <v>48</v>
      </c>
      <c r="K411">
        <f t="shared" si="219"/>
        <v>26815</v>
      </c>
      <c r="L411">
        <f t="shared" si="220"/>
        <v>17876</v>
      </c>
      <c r="M411">
        <f t="shared" si="221"/>
        <v>30033</v>
      </c>
      <c r="N411">
        <f t="shared" si="222"/>
        <v>0</v>
      </c>
      <c r="O411">
        <f t="shared" si="223"/>
        <v>1000409</v>
      </c>
      <c r="P411" t="str">
        <f t="shared" si="224"/>
        <v>食人花</v>
      </c>
      <c r="R411">
        <v>409</v>
      </c>
      <c r="S411">
        <v>86</v>
      </c>
      <c r="T411">
        <v>5</v>
      </c>
      <c r="U411" t="s">
        <v>224</v>
      </c>
      <c r="V411">
        <f>VLOOKUP(S411,映射表!T:U,2,FALSE)</f>
        <v>48</v>
      </c>
      <c r="W411" s="30">
        <v>0</v>
      </c>
      <c r="X411" s="5">
        <v>0.6</v>
      </c>
      <c r="Y411" s="5">
        <v>0.6</v>
      </c>
      <c r="Z411" s="5">
        <v>0.6</v>
      </c>
      <c r="AA411" s="5">
        <v>0</v>
      </c>
      <c r="AB411" s="5">
        <v>1</v>
      </c>
      <c r="AC411" s="10">
        <f>INT(VLOOKUP($V411,映射表!$B:$C,2,FALSE)*VLOOKUP($U411,怪物属性偏向!$F:$J,3,FALSE)/100*X411*$AB411)</f>
        <v>26815</v>
      </c>
      <c r="AD411" s="10">
        <f>INT(VLOOKUP($V411,映射表!$B:$C,2,FALSE)*VLOOKUP($U411,怪物属性偏向!$F:$J,4,FALSE)/100*Y411*$AB411)</f>
        <v>17876</v>
      </c>
      <c r="AE411" s="10">
        <f>INT(VLOOKUP($V411,映射表!$B:$C,2,FALSE)*VLOOKUP($U411,怪物属性偏向!$F:$J,5,FALSE)/100*Z411*AB411)</f>
        <v>30033</v>
      </c>
      <c r="AF411" s="10">
        <f>INT(VLOOKUP($V411,映射表!$B:$D,3,FALSE)*AA411)</f>
        <v>0</v>
      </c>
      <c r="AG411">
        <v>3</v>
      </c>
    </row>
    <row r="412" spans="1:33" x14ac:dyDescent="0.15">
      <c r="A412">
        <f t="shared" si="212"/>
        <v>1000086</v>
      </c>
      <c r="B412">
        <f t="shared" si="225"/>
        <v>1000407</v>
      </c>
      <c r="C412">
        <f t="shared" si="226"/>
        <v>1000407</v>
      </c>
      <c r="D412" t="str">
        <f t="shared" si="213"/>
        <v>1000086s6</v>
      </c>
      <c r="E412" t="str">
        <f t="shared" si="214"/>
        <v>1000410:48:1</v>
      </c>
      <c r="F412">
        <f t="shared" si="215"/>
        <v>410</v>
      </c>
      <c r="G412">
        <f t="shared" si="216"/>
        <v>1000410</v>
      </c>
      <c r="H412">
        <f t="shared" si="217"/>
        <v>410</v>
      </c>
      <c r="I412" t="str">
        <f>VLOOKUP(U412,怪物属性偏向!F:G,2,FALSE)</f>
        <v>小花精</v>
      </c>
      <c r="J412">
        <f t="shared" si="218"/>
        <v>48</v>
      </c>
      <c r="K412">
        <f t="shared" si="219"/>
        <v>22346</v>
      </c>
      <c r="L412">
        <f t="shared" si="220"/>
        <v>22346</v>
      </c>
      <c r="M412">
        <f t="shared" si="221"/>
        <v>35753</v>
      </c>
      <c r="N412">
        <f t="shared" si="222"/>
        <v>0</v>
      </c>
      <c r="O412">
        <f t="shared" si="223"/>
        <v>1000410</v>
      </c>
      <c r="P412" t="str">
        <f t="shared" si="224"/>
        <v>小花精</v>
      </c>
      <c r="R412">
        <v>410</v>
      </c>
      <c r="S412">
        <v>86</v>
      </c>
      <c r="T412">
        <v>6</v>
      </c>
      <c r="U412" t="s">
        <v>226</v>
      </c>
      <c r="V412">
        <f>VLOOKUP(S412,映射表!T:U,2,FALSE)</f>
        <v>48</v>
      </c>
      <c r="W412" s="30">
        <v>0</v>
      </c>
      <c r="X412" s="5">
        <v>0.6</v>
      </c>
      <c r="Y412" s="5">
        <v>0.6</v>
      </c>
      <c r="Z412" s="5">
        <v>0.6</v>
      </c>
      <c r="AA412" s="5">
        <v>0</v>
      </c>
      <c r="AB412" s="5">
        <v>1</v>
      </c>
      <c r="AC412" s="10">
        <f>INT(VLOOKUP($V412,映射表!$B:$C,2,FALSE)*VLOOKUP($U412,怪物属性偏向!$F:$J,3,FALSE)/100*X412*$AB412)</f>
        <v>22346</v>
      </c>
      <c r="AD412" s="10">
        <f>INT(VLOOKUP($V412,映射表!$B:$C,2,FALSE)*VLOOKUP($U412,怪物属性偏向!$F:$J,4,FALSE)/100*Y412*$AB412)</f>
        <v>22346</v>
      </c>
      <c r="AE412" s="10">
        <f>INT(VLOOKUP($V412,映射表!$B:$C,2,FALSE)*VLOOKUP($U412,怪物属性偏向!$F:$J,5,FALSE)/100*Z412*AB412)</f>
        <v>35753</v>
      </c>
      <c r="AF412" s="10">
        <f>INT(VLOOKUP($V412,映射表!$B:$D,3,FALSE)*AA412)</f>
        <v>0</v>
      </c>
      <c r="AG412">
        <v>4</v>
      </c>
    </row>
    <row r="413" spans="1:33" x14ac:dyDescent="0.15">
      <c r="A413">
        <f t="shared" si="212"/>
        <v>1000086</v>
      </c>
      <c r="B413">
        <f t="shared" si="225"/>
        <v>1000407</v>
      </c>
      <c r="C413">
        <f t="shared" si="226"/>
        <v>1000407</v>
      </c>
      <c r="D413" t="str">
        <f t="shared" si="213"/>
        <v>1000086s8</v>
      </c>
      <c r="E413" t="str">
        <f t="shared" si="214"/>
        <v>1000411:48:1</v>
      </c>
      <c r="F413">
        <f t="shared" si="215"/>
        <v>411</v>
      </c>
      <c r="G413">
        <f t="shared" si="216"/>
        <v>1000411</v>
      </c>
      <c r="H413">
        <f t="shared" si="217"/>
        <v>411</v>
      </c>
      <c r="I413" t="str">
        <f>VLOOKUP(U413,怪物属性偏向!F:G,2,FALSE)</f>
        <v>黄蜂怪</v>
      </c>
      <c r="J413">
        <f t="shared" si="218"/>
        <v>48</v>
      </c>
      <c r="K413">
        <f t="shared" si="219"/>
        <v>26815</v>
      </c>
      <c r="L413">
        <f t="shared" si="220"/>
        <v>22346</v>
      </c>
      <c r="M413">
        <f t="shared" si="221"/>
        <v>28602</v>
      </c>
      <c r="N413">
        <f t="shared" si="222"/>
        <v>0</v>
      </c>
      <c r="O413">
        <f t="shared" si="223"/>
        <v>1000411</v>
      </c>
      <c r="P413" t="str">
        <f t="shared" si="224"/>
        <v>黄蜂怪</v>
      </c>
      <c r="R413">
        <v>411</v>
      </c>
      <c r="S413">
        <v>86</v>
      </c>
      <c r="T413">
        <v>8</v>
      </c>
      <c r="U413" t="s">
        <v>310</v>
      </c>
      <c r="V413">
        <f>VLOOKUP(S413,映射表!T:U,2,FALSE)</f>
        <v>48</v>
      </c>
      <c r="W413" s="30">
        <v>0</v>
      </c>
      <c r="X413" s="5">
        <v>0.6</v>
      </c>
      <c r="Y413" s="5">
        <v>0.6</v>
      </c>
      <c r="Z413" s="5">
        <v>0.6</v>
      </c>
      <c r="AA413" s="5">
        <v>0</v>
      </c>
      <c r="AB413" s="5">
        <v>1</v>
      </c>
      <c r="AC413" s="10">
        <f>INT(VLOOKUP($V413,映射表!$B:$C,2,FALSE)*VLOOKUP($U413,怪物属性偏向!$F:$J,3,FALSE)/100*X413*$AB413)</f>
        <v>26815</v>
      </c>
      <c r="AD413" s="10">
        <f>INT(VLOOKUP($V413,映射表!$B:$C,2,FALSE)*VLOOKUP($U413,怪物属性偏向!$F:$J,4,FALSE)/100*Y413*$AB413)</f>
        <v>22346</v>
      </c>
      <c r="AE413" s="10">
        <f>INT(VLOOKUP($V413,映射表!$B:$C,2,FALSE)*VLOOKUP($U413,怪物属性偏向!$F:$J,5,FALSE)/100*Z413*AB413)</f>
        <v>28602</v>
      </c>
      <c r="AF413" s="10">
        <f>INT(VLOOKUP($V413,映射表!$B:$D,3,FALSE)*AA413)</f>
        <v>0</v>
      </c>
      <c r="AG413">
        <v>5</v>
      </c>
    </row>
    <row r="414" spans="1:33" x14ac:dyDescent="0.15">
      <c r="A414">
        <f t="shared" si="212"/>
        <v>1000087</v>
      </c>
      <c r="B414">
        <f t="shared" si="225"/>
        <v>1000416</v>
      </c>
      <c r="C414" t="str">
        <f t="shared" si="226"/>
        <v/>
      </c>
      <c r="D414" t="str">
        <f t="shared" si="213"/>
        <v>1000087s2</v>
      </c>
      <c r="E414" t="str">
        <f t="shared" si="214"/>
        <v>1000412:48:1</v>
      </c>
      <c r="F414">
        <f t="shared" si="215"/>
        <v>412</v>
      </c>
      <c r="G414">
        <f t="shared" si="216"/>
        <v>1000412</v>
      </c>
      <c r="H414">
        <f t="shared" si="217"/>
        <v>412</v>
      </c>
      <c r="I414" t="str">
        <f>VLOOKUP(U414,怪物属性偏向!F:G,2,FALSE)</f>
        <v>藤蔓怪</v>
      </c>
      <c r="J414">
        <f t="shared" si="218"/>
        <v>48</v>
      </c>
      <c r="K414">
        <f t="shared" si="219"/>
        <v>17876</v>
      </c>
      <c r="L414">
        <f t="shared" si="220"/>
        <v>26815</v>
      </c>
      <c r="M414">
        <f t="shared" si="221"/>
        <v>45287</v>
      </c>
      <c r="N414">
        <f t="shared" si="222"/>
        <v>0</v>
      </c>
      <c r="O414">
        <f t="shared" si="223"/>
        <v>1000412</v>
      </c>
      <c r="P414" t="str">
        <f t="shared" si="224"/>
        <v>藤蔓怪</v>
      </c>
      <c r="R414">
        <v>412</v>
      </c>
      <c r="S414">
        <v>87</v>
      </c>
      <c r="T414">
        <v>2</v>
      </c>
      <c r="U414" t="s">
        <v>320</v>
      </c>
      <c r="V414">
        <f>VLOOKUP(S414,映射表!T:U,2,FALSE)</f>
        <v>48</v>
      </c>
      <c r="W414" s="30">
        <v>0</v>
      </c>
      <c r="X414" s="5">
        <v>0.6</v>
      </c>
      <c r="Y414" s="5">
        <v>0.6</v>
      </c>
      <c r="Z414" s="5">
        <v>0.6</v>
      </c>
      <c r="AA414" s="5">
        <v>0</v>
      </c>
      <c r="AB414" s="5">
        <v>1</v>
      </c>
      <c r="AC414" s="10">
        <f>INT(VLOOKUP($V414,映射表!$B:$C,2,FALSE)*VLOOKUP($U414,怪物属性偏向!$F:$J,3,FALSE)/100*X414*$AB414)</f>
        <v>17876</v>
      </c>
      <c r="AD414" s="10">
        <f>INT(VLOOKUP($V414,映射表!$B:$C,2,FALSE)*VLOOKUP($U414,怪物属性偏向!$F:$J,4,FALSE)/100*Y414*$AB414)</f>
        <v>26815</v>
      </c>
      <c r="AE414" s="10">
        <f>INT(VLOOKUP($V414,映射表!$B:$C,2,FALSE)*VLOOKUP($U414,怪物属性偏向!$F:$J,5,FALSE)/100*Z414*AB414)</f>
        <v>45287</v>
      </c>
      <c r="AF414" s="10">
        <f>INT(VLOOKUP($V414,映射表!$B:$D,3,FALSE)*AA414)</f>
        <v>0</v>
      </c>
      <c r="AG414">
        <v>1</v>
      </c>
    </row>
    <row r="415" spans="1:33" x14ac:dyDescent="0.15">
      <c r="A415">
        <f t="shared" ref="A415:A478" si="227">1000000+S415</f>
        <v>1000087</v>
      </c>
      <c r="B415">
        <f t="shared" si="225"/>
        <v>1000416</v>
      </c>
      <c r="C415" t="str">
        <f t="shared" si="226"/>
        <v/>
      </c>
      <c r="D415" t="str">
        <f t="shared" ref="D415:D478" si="228">A415&amp;"s"&amp;T415</f>
        <v>1000087s5</v>
      </c>
      <c r="E415" t="str">
        <f t="shared" ref="E415:E478" si="229">G415&amp;":"&amp;V415&amp;":"&amp;"1"</f>
        <v>1000413:48:1</v>
      </c>
      <c r="F415">
        <f t="shared" ref="F415:F478" si="230">H415</f>
        <v>413</v>
      </c>
      <c r="G415">
        <f t="shared" ref="G415:G478" si="231">1000000+F415</f>
        <v>1000413</v>
      </c>
      <c r="H415">
        <f t="shared" ref="H415:H478" si="232">R415</f>
        <v>413</v>
      </c>
      <c r="I415" t="str">
        <f>VLOOKUP(U415,怪物属性偏向!F:G,2,FALSE)</f>
        <v>食人花</v>
      </c>
      <c r="J415">
        <f t="shared" ref="J415:J478" si="233">V415</f>
        <v>48</v>
      </c>
      <c r="K415">
        <f t="shared" ref="K415:K478" si="234">AC415</f>
        <v>26815</v>
      </c>
      <c r="L415">
        <f t="shared" ref="L415:L478" si="235">AD415</f>
        <v>17876</v>
      </c>
      <c r="M415">
        <f t="shared" ref="M415:M478" si="236">AE415</f>
        <v>30033</v>
      </c>
      <c r="N415">
        <f t="shared" ref="N415:N478" si="237">AF415</f>
        <v>0</v>
      </c>
      <c r="O415">
        <f t="shared" ref="O415:O478" si="238">G415</f>
        <v>1000413</v>
      </c>
      <c r="P415" t="str">
        <f t="shared" ref="P415:P478" si="239">U415</f>
        <v>食人花</v>
      </c>
      <c r="R415">
        <v>413</v>
      </c>
      <c r="S415">
        <v>87</v>
      </c>
      <c r="T415">
        <v>5</v>
      </c>
      <c r="U415" t="s">
        <v>224</v>
      </c>
      <c r="V415">
        <f>VLOOKUP(S415,映射表!T:U,2,FALSE)</f>
        <v>48</v>
      </c>
      <c r="W415" s="30">
        <v>0</v>
      </c>
      <c r="X415" s="5">
        <v>0.6</v>
      </c>
      <c r="Y415" s="5">
        <v>0.6</v>
      </c>
      <c r="Z415" s="5">
        <v>0.6</v>
      </c>
      <c r="AA415" s="5">
        <v>0</v>
      </c>
      <c r="AB415" s="5">
        <v>1</v>
      </c>
      <c r="AC415" s="10">
        <f>INT(VLOOKUP($V415,映射表!$B:$C,2,FALSE)*VLOOKUP($U415,怪物属性偏向!$F:$J,3,FALSE)/100*X415*$AB415)</f>
        <v>26815</v>
      </c>
      <c r="AD415" s="10">
        <f>INT(VLOOKUP($V415,映射表!$B:$C,2,FALSE)*VLOOKUP($U415,怪物属性偏向!$F:$J,4,FALSE)/100*Y415*$AB415)</f>
        <v>17876</v>
      </c>
      <c r="AE415" s="10">
        <f>INT(VLOOKUP($V415,映射表!$B:$C,2,FALSE)*VLOOKUP($U415,怪物属性偏向!$F:$J,5,FALSE)/100*Z415*AB415)</f>
        <v>30033</v>
      </c>
      <c r="AF415" s="10">
        <f>INT(VLOOKUP($V415,映射表!$B:$D,3,FALSE)*AA415)</f>
        <v>0</v>
      </c>
      <c r="AG415">
        <v>2</v>
      </c>
    </row>
    <row r="416" spans="1:33" x14ac:dyDescent="0.15">
      <c r="A416">
        <f t="shared" si="227"/>
        <v>1000087</v>
      </c>
      <c r="B416">
        <f t="shared" si="225"/>
        <v>1000416</v>
      </c>
      <c r="C416" t="str">
        <f t="shared" si="226"/>
        <v/>
      </c>
      <c r="D416" t="str">
        <f t="shared" si="228"/>
        <v>1000087s7</v>
      </c>
      <c r="E416" t="str">
        <f t="shared" si="229"/>
        <v>1000414:48:1</v>
      </c>
      <c r="F416">
        <f t="shared" si="230"/>
        <v>414</v>
      </c>
      <c r="G416">
        <f t="shared" si="231"/>
        <v>1000414</v>
      </c>
      <c r="H416">
        <f t="shared" si="232"/>
        <v>414</v>
      </c>
      <c r="I416" t="str">
        <f>VLOOKUP(U416,怪物属性偏向!F:G,2,FALSE)</f>
        <v>食人花</v>
      </c>
      <c r="J416">
        <f t="shared" si="233"/>
        <v>48</v>
      </c>
      <c r="K416">
        <f t="shared" si="234"/>
        <v>26815</v>
      </c>
      <c r="L416">
        <f t="shared" si="235"/>
        <v>17876</v>
      </c>
      <c r="M416">
        <f t="shared" si="236"/>
        <v>30033</v>
      </c>
      <c r="N416">
        <f t="shared" si="237"/>
        <v>0</v>
      </c>
      <c r="O416">
        <f t="shared" si="238"/>
        <v>1000414</v>
      </c>
      <c r="P416" t="str">
        <f t="shared" si="239"/>
        <v>食人花</v>
      </c>
      <c r="R416">
        <v>414</v>
      </c>
      <c r="S416">
        <v>87</v>
      </c>
      <c r="T416">
        <v>7</v>
      </c>
      <c r="U416" t="s">
        <v>224</v>
      </c>
      <c r="V416">
        <f>VLOOKUP(S416,映射表!T:U,2,FALSE)</f>
        <v>48</v>
      </c>
      <c r="W416" s="30">
        <v>0</v>
      </c>
      <c r="X416" s="5">
        <v>0.6</v>
      </c>
      <c r="Y416" s="5">
        <v>0.6</v>
      </c>
      <c r="Z416" s="5">
        <v>0.6</v>
      </c>
      <c r="AA416" s="5">
        <v>0</v>
      </c>
      <c r="AB416" s="5">
        <v>1</v>
      </c>
      <c r="AC416" s="10">
        <f>INT(VLOOKUP($V416,映射表!$B:$C,2,FALSE)*VLOOKUP($U416,怪物属性偏向!$F:$J,3,FALSE)/100*X416*$AB416)</f>
        <v>26815</v>
      </c>
      <c r="AD416" s="10">
        <f>INT(VLOOKUP($V416,映射表!$B:$C,2,FALSE)*VLOOKUP($U416,怪物属性偏向!$F:$J,4,FALSE)/100*Y416*$AB416)</f>
        <v>17876</v>
      </c>
      <c r="AE416" s="10">
        <f>INT(VLOOKUP($V416,映射表!$B:$C,2,FALSE)*VLOOKUP($U416,怪物属性偏向!$F:$J,5,FALSE)/100*Z416*AB416)</f>
        <v>30033</v>
      </c>
      <c r="AF416" s="10">
        <f>INT(VLOOKUP($V416,映射表!$B:$D,3,FALSE)*AA416)</f>
        <v>0</v>
      </c>
      <c r="AG416">
        <v>3</v>
      </c>
    </row>
    <row r="417" spans="1:33" x14ac:dyDescent="0.15">
      <c r="A417">
        <f t="shared" si="227"/>
        <v>1000087</v>
      </c>
      <c r="B417">
        <f t="shared" si="225"/>
        <v>1000416</v>
      </c>
      <c r="C417" t="str">
        <f t="shared" si="226"/>
        <v/>
      </c>
      <c r="D417" t="str">
        <f t="shared" si="228"/>
        <v>1000087s8</v>
      </c>
      <c r="E417" t="str">
        <f t="shared" si="229"/>
        <v>1000415:48:1</v>
      </c>
      <c r="F417">
        <f t="shared" si="230"/>
        <v>415</v>
      </c>
      <c r="G417">
        <f t="shared" si="231"/>
        <v>1000415</v>
      </c>
      <c r="H417">
        <f t="shared" si="232"/>
        <v>415</v>
      </c>
      <c r="I417" t="str">
        <f>VLOOKUP(U417,怪物属性偏向!F:G,2,FALSE)</f>
        <v>小花精</v>
      </c>
      <c r="J417">
        <f t="shared" si="233"/>
        <v>48</v>
      </c>
      <c r="K417">
        <f t="shared" si="234"/>
        <v>22346</v>
      </c>
      <c r="L417">
        <f t="shared" si="235"/>
        <v>22346</v>
      </c>
      <c r="M417">
        <f t="shared" si="236"/>
        <v>35753</v>
      </c>
      <c r="N417">
        <f t="shared" si="237"/>
        <v>0</v>
      </c>
      <c r="O417">
        <f t="shared" si="238"/>
        <v>1000415</v>
      </c>
      <c r="P417" t="str">
        <f t="shared" si="239"/>
        <v>小花精</v>
      </c>
      <c r="R417">
        <v>415</v>
      </c>
      <c r="S417">
        <v>87</v>
      </c>
      <c r="T417">
        <v>8</v>
      </c>
      <c r="U417" t="s">
        <v>226</v>
      </c>
      <c r="V417">
        <f>VLOOKUP(S417,映射表!T:U,2,FALSE)</f>
        <v>48</v>
      </c>
      <c r="W417" s="30">
        <v>0</v>
      </c>
      <c r="X417" s="5">
        <v>0.6</v>
      </c>
      <c r="Y417" s="5">
        <v>0.6</v>
      </c>
      <c r="Z417" s="5">
        <v>0.6</v>
      </c>
      <c r="AA417" s="5">
        <v>0</v>
      </c>
      <c r="AB417" s="5">
        <v>1</v>
      </c>
      <c r="AC417" s="10">
        <f>INT(VLOOKUP($V417,映射表!$B:$C,2,FALSE)*VLOOKUP($U417,怪物属性偏向!$F:$J,3,FALSE)/100*X417*$AB417)</f>
        <v>22346</v>
      </c>
      <c r="AD417" s="10">
        <f>INT(VLOOKUP($V417,映射表!$B:$C,2,FALSE)*VLOOKUP($U417,怪物属性偏向!$F:$J,4,FALSE)/100*Y417*$AB417)</f>
        <v>22346</v>
      </c>
      <c r="AE417" s="10">
        <f>INT(VLOOKUP($V417,映射表!$B:$C,2,FALSE)*VLOOKUP($U417,怪物属性偏向!$F:$J,5,FALSE)/100*Z417*AB417)</f>
        <v>35753</v>
      </c>
      <c r="AF417" s="10">
        <f>INT(VLOOKUP($V417,映射表!$B:$D,3,FALSE)*AA417)</f>
        <v>0</v>
      </c>
      <c r="AG417">
        <v>4</v>
      </c>
    </row>
    <row r="418" spans="1:33" x14ac:dyDescent="0.15">
      <c r="A418">
        <f t="shared" si="227"/>
        <v>1000087</v>
      </c>
      <c r="B418">
        <f t="shared" si="225"/>
        <v>1000416</v>
      </c>
      <c r="C418">
        <f t="shared" si="226"/>
        <v>1000416</v>
      </c>
      <c r="D418" t="str">
        <f t="shared" si="228"/>
        <v>1000087s9</v>
      </c>
      <c r="E418" t="str">
        <f t="shared" si="229"/>
        <v>1000416:48:1</v>
      </c>
      <c r="F418">
        <f t="shared" si="230"/>
        <v>416</v>
      </c>
      <c r="G418">
        <f t="shared" si="231"/>
        <v>1000416</v>
      </c>
      <c r="H418">
        <f t="shared" si="232"/>
        <v>416</v>
      </c>
      <c r="I418" t="str">
        <f>VLOOKUP(U418,怪物属性偏向!F:G,2,FALSE)</f>
        <v>毒蘑菇</v>
      </c>
      <c r="J418">
        <f t="shared" si="233"/>
        <v>48</v>
      </c>
      <c r="K418">
        <f t="shared" si="234"/>
        <v>24580</v>
      </c>
      <c r="L418">
        <f t="shared" si="235"/>
        <v>22346</v>
      </c>
      <c r="M418">
        <f t="shared" si="236"/>
        <v>31780</v>
      </c>
      <c r="N418">
        <f t="shared" si="237"/>
        <v>0</v>
      </c>
      <c r="O418">
        <f t="shared" si="238"/>
        <v>1000416</v>
      </c>
      <c r="P418" t="str">
        <f t="shared" si="239"/>
        <v>毒蘑菇</v>
      </c>
      <c r="R418">
        <v>416</v>
      </c>
      <c r="S418">
        <v>87</v>
      </c>
      <c r="T418">
        <v>9</v>
      </c>
      <c r="U418" t="s">
        <v>309</v>
      </c>
      <c r="V418">
        <f>VLOOKUP(S418,映射表!T:U,2,FALSE)</f>
        <v>48</v>
      </c>
      <c r="W418" s="30">
        <v>1</v>
      </c>
      <c r="X418" s="5">
        <v>0.6</v>
      </c>
      <c r="Y418" s="5">
        <v>0.6</v>
      </c>
      <c r="Z418" s="5">
        <v>0.6</v>
      </c>
      <c r="AA418" s="5">
        <v>0</v>
      </c>
      <c r="AB418" s="5">
        <v>1</v>
      </c>
      <c r="AC418" s="10">
        <f>INT(VLOOKUP($V418,映射表!$B:$C,2,FALSE)*VLOOKUP($U418,怪物属性偏向!$F:$J,3,FALSE)/100*X418*$AB418)</f>
        <v>24580</v>
      </c>
      <c r="AD418" s="10">
        <f>INT(VLOOKUP($V418,映射表!$B:$C,2,FALSE)*VLOOKUP($U418,怪物属性偏向!$F:$J,4,FALSE)/100*Y418*$AB418)</f>
        <v>22346</v>
      </c>
      <c r="AE418" s="10">
        <f>INT(VLOOKUP($V418,映射表!$B:$C,2,FALSE)*VLOOKUP($U418,怪物属性偏向!$F:$J,5,FALSE)/100*Z418*AB418)</f>
        <v>31780</v>
      </c>
      <c r="AF418" s="10">
        <f>INT(VLOOKUP($V418,映射表!$B:$D,3,FALSE)*AA418)</f>
        <v>0</v>
      </c>
      <c r="AG418">
        <v>5</v>
      </c>
    </row>
    <row r="419" spans="1:33" x14ac:dyDescent="0.15">
      <c r="A419">
        <f t="shared" si="227"/>
        <v>1000088</v>
      </c>
      <c r="B419">
        <f t="shared" si="225"/>
        <v>1000419</v>
      </c>
      <c r="C419" t="str">
        <f t="shared" si="226"/>
        <v/>
      </c>
      <c r="D419" t="str">
        <f t="shared" si="228"/>
        <v>1000088s1</v>
      </c>
      <c r="E419" t="str">
        <f t="shared" si="229"/>
        <v>1000417:48:1</v>
      </c>
      <c r="F419">
        <f t="shared" si="230"/>
        <v>417</v>
      </c>
      <c r="G419">
        <f t="shared" si="231"/>
        <v>1000417</v>
      </c>
      <c r="H419">
        <f t="shared" si="232"/>
        <v>417</v>
      </c>
      <c r="I419" t="str">
        <f>VLOOKUP(U419,怪物属性偏向!F:G,2,FALSE)</f>
        <v>小蘑菇</v>
      </c>
      <c r="J419">
        <f t="shared" si="233"/>
        <v>48</v>
      </c>
      <c r="K419">
        <f t="shared" si="234"/>
        <v>22346</v>
      </c>
      <c r="L419">
        <f t="shared" si="235"/>
        <v>22346</v>
      </c>
      <c r="M419">
        <f t="shared" si="236"/>
        <v>35753</v>
      </c>
      <c r="N419">
        <f t="shared" si="237"/>
        <v>0</v>
      </c>
      <c r="O419">
        <f t="shared" si="238"/>
        <v>1000417</v>
      </c>
      <c r="P419" t="str">
        <f t="shared" si="239"/>
        <v>小蘑菇</v>
      </c>
      <c r="R419">
        <v>417</v>
      </c>
      <c r="S419">
        <v>88</v>
      </c>
      <c r="T419">
        <v>1</v>
      </c>
      <c r="U419" t="s">
        <v>222</v>
      </c>
      <c r="V419">
        <f>VLOOKUP(S419,映射表!T:U,2,FALSE)</f>
        <v>48</v>
      </c>
      <c r="W419" s="30">
        <v>0</v>
      </c>
      <c r="X419" s="5">
        <v>0.6</v>
      </c>
      <c r="Y419" s="5">
        <v>0.6</v>
      </c>
      <c r="Z419" s="5">
        <v>0.6</v>
      </c>
      <c r="AA419" s="5">
        <v>0</v>
      </c>
      <c r="AB419" s="5">
        <v>1</v>
      </c>
      <c r="AC419" s="10">
        <f>INT(VLOOKUP($V419,映射表!$B:$C,2,FALSE)*VLOOKUP($U419,怪物属性偏向!$F:$J,3,FALSE)/100*X419*$AB419)</f>
        <v>22346</v>
      </c>
      <c r="AD419" s="10">
        <f>INT(VLOOKUP($V419,映射表!$B:$C,2,FALSE)*VLOOKUP($U419,怪物属性偏向!$F:$J,4,FALSE)/100*Y419*$AB419)</f>
        <v>22346</v>
      </c>
      <c r="AE419" s="10">
        <f>INT(VLOOKUP($V419,映射表!$B:$C,2,FALSE)*VLOOKUP($U419,怪物属性偏向!$F:$J,5,FALSE)/100*Z419*AB419)</f>
        <v>35753</v>
      </c>
      <c r="AF419" s="10">
        <f>INT(VLOOKUP($V419,映射表!$B:$D,3,FALSE)*AA419)</f>
        <v>0</v>
      </c>
      <c r="AG419">
        <v>1</v>
      </c>
    </row>
    <row r="420" spans="1:33" x14ac:dyDescent="0.15">
      <c r="A420">
        <f t="shared" si="227"/>
        <v>1000088</v>
      </c>
      <c r="B420">
        <f t="shared" si="225"/>
        <v>1000419</v>
      </c>
      <c r="C420" t="str">
        <f t="shared" si="226"/>
        <v/>
      </c>
      <c r="D420" t="str">
        <f t="shared" si="228"/>
        <v>1000088s3</v>
      </c>
      <c r="E420" t="str">
        <f t="shared" si="229"/>
        <v>1000418:48:1</v>
      </c>
      <c r="F420">
        <f t="shared" si="230"/>
        <v>418</v>
      </c>
      <c r="G420">
        <f t="shared" si="231"/>
        <v>1000418</v>
      </c>
      <c r="H420">
        <f t="shared" si="232"/>
        <v>418</v>
      </c>
      <c r="I420" t="str">
        <f>VLOOKUP(U420,怪物属性偏向!F:G,2,FALSE)</f>
        <v>藤蔓怪</v>
      </c>
      <c r="J420">
        <f t="shared" si="233"/>
        <v>48</v>
      </c>
      <c r="K420">
        <f t="shared" si="234"/>
        <v>17876</v>
      </c>
      <c r="L420">
        <f t="shared" si="235"/>
        <v>26815</v>
      </c>
      <c r="M420">
        <f t="shared" si="236"/>
        <v>45287</v>
      </c>
      <c r="N420">
        <f t="shared" si="237"/>
        <v>0</v>
      </c>
      <c r="O420">
        <f t="shared" si="238"/>
        <v>1000418</v>
      </c>
      <c r="P420" t="str">
        <f t="shared" si="239"/>
        <v>藤蔓怪</v>
      </c>
      <c r="R420">
        <v>418</v>
      </c>
      <c r="S420">
        <v>88</v>
      </c>
      <c r="T420">
        <v>3</v>
      </c>
      <c r="U420" t="s">
        <v>320</v>
      </c>
      <c r="V420">
        <f>VLOOKUP(S420,映射表!T:U,2,FALSE)</f>
        <v>48</v>
      </c>
      <c r="W420" s="30">
        <v>0</v>
      </c>
      <c r="X420" s="5">
        <v>0.6</v>
      </c>
      <c r="Y420" s="5">
        <v>0.6</v>
      </c>
      <c r="Z420" s="5">
        <v>0.6</v>
      </c>
      <c r="AA420" s="5">
        <v>0</v>
      </c>
      <c r="AB420" s="5">
        <v>1</v>
      </c>
      <c r="AC420" s="10">
        <f>INT(VLOOKUP($V420,映射表!$B:$C,2,FALSE)*VLOOKUP($U420,怪物属性偏向!$F:$J,3,FALSE)/100*X420*$AB420)</f>
        <v>17876</v>
      </c>
      <c r="AD420" s="10">
        <f>INT(VLOOKUP($V420,映射表!$B:$C,2,FALSE)*VLOOKUP($U420,怪物属性偏向!$F:$J,4,FALSE)/100*Y420*$AB420)</f>
        <v>26815</v>
      </c>
      <c r="AE420" s="10">
        <f>INT(VLOOKUP($V420,映射表!$B:$C,2,FALSE)*VLOOKUP($U420,怪物属性偏向!$F:$J,5,FALSE)/100*Z420*AB420)</f>
        <v>45287</v>
      </c>
      <c r="AF420" s="10">
        <f>INT(VLOOKUP($V420,映射表!$B:$D,3,FALSE)*AA420)</f>
        <v>0</v>
      </c>
      <c r="AG420">
        <v>2</v>
      </c>
    </row>
    <row r="421" spans="1:33" x14ac:dyDescent="0.15">
      <c r="A421">
        <f t="shared" si="227"/>
        <v>1000088</v>
      </c>
      <c r="B421">
        <f t="shared" si="225"/>
        <v>1000419</v>
      </c>
      <c r="C421">
        <f t="shared" si="226"/>
        <v>1000419</v>
      </c>
      <c r="D421" t="str">
        <f t="shared" si="228"/>
        <v>1000088s5</v>
      </c>
      <c r="E421" t="str">
        <f t="shared" si="229"/>
        <v>1000419:48:1</v>
      </c>
      <c r="F421">
        <f t="shared" si="230"/>
        <v>419</v>
      </c>
      <c r="G421">
        <f t="shared" si="231"/>
        <v>1000419</v>
      </c>
      <c r="H421">
        <f t="shared" si="232"/>
        <v>419</v>
      </c>
      <c r="I421" t="str">
        <f>VLOOKUP(U421,怪物属性偏向!F:G,2,FALSE)</f>
        <v>树妖</v>
      </c>
      <c r="J421">
        <f t="shared" si="233"/>
        <v>48</v>
      </c>
      <c r="K421">
        <f t="shared" si="234"/>
        <v>17876</v>
      </c>
      <c r="L421">
        <f t="shared" si="235"/>
        <v>22346</v>
      </c>
      <c r="M421">
        <f t="shared" si="236"/>
        <v>47671</v>
      </c>
      <c r="N421">
        <f t="shared" si="237"/>
        <v>0</v>
      </c>
      <c r="O421">
        <f t="shared" si="238"/>
        <v>1000419</v>
      </c>
      <c r="P421" t="str">
        <f t="shared" si="239"/>
        <v>树妖</v>
      </c>
      <c r="R421">
        <v>419</v>
      </c>
      <c r="S421">
        <v>88</v>
      </c>
      <c r="T421">
        <v>5</v>
      </c>
      <c r="U421" t="s">
        <v>227</v>
      </c>
      <c r="V421">
        <f>VLOOKUP(S421,映射表!T:U,2,FALSE)</f>
        <v>48</v>
      </c>
      <c r="W421" s="30">
        <v>1</v>
      </c>
      <c r="X421" s="5">
        <v>0.6</v>
      </c>
      <c r="Y421" s="5">
        <v>0.6</v>
      </c>
      <c r="Z421" s="5">
        <v>0.6</v>
      </c>
      <c r="AA421" s="5">
        <v>0</v>
      </c>
      <c r="AB421" s="5">
        <v>1</v>
      </c>
      <c r="AC421" s="10">
        <f>INT(VLOOKUP($V421,映射表!$B:$C,2,FALSE)*VLOOKUP($U421,怪物属性偏向!$F:$J,3,FALSE)/100*X421*$AB421)</f>
        <v>17876</v>
      </c>
      <c r="AD421" s="10">
        <f>INT(VLOOKUP($V421,映射表!$B:$C,2,FALSE)*VLOOKUP($U421,怪物属性偏向!$F:$J,4,FALSE)/100*Y421*$AB421)</f>
        <v>22346</v>
      </c>
      <c r="AE421" s="10">
        <f>INT(VLOOKUP($V421,映射表!$B:$C,2,FALSE)*VLOOKUP($U421,怪物属性偏向!$F:$J,5,FALSE)/100*Z421*AB421)</f>
        <v>47671</v>
      </c>
      <c r="AF421" s="10">
        <f>INT(VLOOKUP($V421,映射表!$B:$D,3,FALSE)*AA421)</f>
        <v>0</v>
      </c>
      <c r="AG421">
        <v>3</v>
      </c>
    </row>
    <row r="422" spans="1:33" x14ac:dyDescent="0.15">
      <c r="A422">
        <f t="shared" si="227"/>
        <v>1000088</v>
      </c>
      <c r="B422">
        <f t="shared" si="225"/>
        <v>1000419</v>
      </c>
      <c r="C422">
        <f t="shared" si="226"/>
        <v>1000419</v>
      </c>
      <c r="D422" t="str">
        <f t="shared" si="228"/>
        <v>1000088s7</v>
      </c>
      <c r="E422" t="str">
        <f t="shared" si="229"/>
        <v>1000420:48:1</v>
      </c>
      <c r="F422">
        <f t="shared" si="230"/>
        <v>420</v>
      </c>
      <c r="G422">
        <f t="shared" si="231"/>
        <v>1000420</v>
      </c>
      <c r="H422">
        <f t="shared" si="232"/>
        <v>420</v>
      </c>
      <c r="I422" t="str">
        <f>VLOOKUP(U422,怪物属性偏向!F:G,2,FALSE)</f>
        <v>小花精</v>
      </c>
      <c r="J422">
        <f t="shared" si="233"/>
        <v>48</v>
      </c>
      <c r="K422">
        <f t="shared" si="234"/>
        <v>22346</v>
      </c>
      <c r="L422">
        <f t="shared" si="235"/>
        <v>22346</v>
      </c>
      <c r="M422">
        <f t="shared" si="236"/>
        <v>35753</v>
      </c>
      <c r="N422">
        <f t="shared" si="237"/>
        <v>0</v>
      </c>
      <c r="O422">
        <f t="shared" si="238"/>
        <v>1000420</v>
      </c>
      <c r="P422" t="str">
        <f t="shared" si="239"/>
        <v>小花精</v>
      </c>
      <c r="R422">
        <v>420</v>
      </c>
      <c r="S422">
        <v>88</v>
      </c>
      <c r="T422">
        <v>7</v>
      </c>
      <c r="U422" t="s">
        <v>226</v>
      </c>
      <c r="V422">
        <f>VLOOKUP(S422,映射表!T:U,2,FALSE)</f>
        <v>48</v>
      </c>
      <c r="W422" s="30">
        <v>0</v>
      </c>
      <c r="X422" s="5">
        <v>0.6</v>
      </c>
      <c r="Y422" s="5">
        <v>0.6</v>
      </c>
      <c r="Z422" s="5">
        <v>0.6</v>
      </c>
      <c r="AA422" s="5">
        <v>0</v>
      </c>
      <c r="AB422" s="5">
        <v>1</v>
      </c>
      <c r="AC422" s="10">
        <f>INT(VLOOKUP($V422,映射表!$B:$C,2,FALSE)*VLOOKUP($U422,怪物属性偏向!$F:$J,3,FALSE)/100*X422*$AB422)</f>
        <v>22346</v>
      </c>
      <c r="AD422" s="10">
        <f>INT(VLOOKUP($V422,映射表!$B:$C,2,FALSE)*VLOOKUP($U422,怪物属性偏向!$F:$J,4,FALSE)/100*Y422*$AB422)</f>
        <v>22346</v>
      </c>
      <c r="AE422" s="10">
        <f>INT(VLOOKUP($V422,映射表!$B:$C,2,FALSE)*VLOOKUP($U422,怪物属性偏向!$F:$J,5,FALSE)/100*Z422*AB422)</f>
        <v>35753</v>
      </c>
      <c r="AF422" s="10">
        <f>INT(VLOOKUP($V422,映射表!$B:$D,3,FALSE)*AA422)</f>
        <v>0</v>
      </c>
      <c r="AG422">
        <v>4</v>
      </c>
    </row>
    <row r="423" spans="1:33" x14ac:dyDescent="0.15">
      <c r="A423">
        <f t="shared" si="227"/>
        <v>1000088</v>
      </c>
      <c r="B423">
        <f t="shared" si="225"/>
        <v>1000419</v>
      </c>
      <c r="C423">
        <f t="shared" si="226"/>
        <v>1000419</v>
      </c>
      <c r="D423" t="str">
        <f t="shared" si="228"/>
        <v>1000088s9</v>
      </c>
      <c r="E423" t="str">
        <f t="shared" si="229"/>
        <v>1000421:48:1</v>
      </c>
      <c r="F423">
        <f t="shared" si="230"/>
        <v>421</v>
      </c>
      <c r="G423">
        <f t="shared" si="231"/>
        <v>1000421</v>
      </c>
      <c r="H423">
        <f t="shared" si="232"/>
        <v>421</v>
      </c>
      <c r="I423" t="str">
        <f>VLOOKUP(U423,怪物属性偏向!F:G,2,FALSE)</f>
        <v>毒蘑菇</v>
      </c>
      <c r="J423">
        <f t="shared" si="233"/>
        <v>48</v>
      </c>
      <c r="K423">
        <f t="shared" si="234"/>
        <v>24580</v>
      </c>
      <c r="L423">
        <f t="shared" si="235"/>
        <v>22346</v>
      </c>
      <c r="M423">
        <f t="shared" si="236"/>
        <v>31780</v>
      </c>
      <c r="N423">
        <f t="shared" si="237"/>
        <v>0</v>
      </c>
      <c r="O423">
        <f t="shared" si="238"/>
        <v>1000421</v>
      </c>
      <c r="P423" t="str">
        <f t="shared" si="239"/>
        <v>毒蘑菇</v>
      </c>
      <c r="R423">
        <v>421</v>
      </c>
      <c r="S423">
        <v>88</v>
      </c>
      <c r="T423">
        <v>9</v>
      </c>
      <c r="U423" t="s">
        <v>309</v>
      </c>
      <c r="V423">
        <f>VLOOKUP(S423,映射表!T:U,2,FALSE)</f>
        <v>48</v>
      </c>
      <c r="W423" s="30">
        <v>0</v>
      </c>
      <c r="X423" s="5">
        <v>0.6</v>
      </c>
      <c r="Y423" s="5">
        <v>0.6</v>
      </c>
      <c r="Z423" s="5">
        <v>0.6</v>
      </c>
      <c r="AA423" s="5">
        <v>0</v>
      </c>
      <c r="AB423" s="5">
        <v>1</v>
      </c>
      <c r="AC423" s="10">
        <f>INT(VLOOKUP($V423,映射表!$B:$C,2,FALSE)*VLOOKUP($U423,怪物属性偏向!$F:$J,3,FALSE)/100*X423*$AB423)</f>
        <v>24580</v>
      </c>
      <c r="AD423" s="10">
        <f>INT(VLOOKUP($V423,映射表!$B:$C,2,FALSE)*VLOOKUP($U423,怪物属性偏向!$F:$J,4,FALSE)/100*Y423*$AB423)</f>
        <v>22346</v>
      </c>
      <c r="AE423" s="10">
        <f>INT(VLOOKUP($V423,映射表!$B:$C,2,FALSE)*VLOOKUP($U423,怪物属性偏向!$F:$J,5,FALSE)/100*Z423*AB423)</f>
        <v>31780</v>
      </c>
      <c r="AF423" s="10">
        <f>INT(VLOOKUP($V423,映射表!$B:$D,3,FALSE)*AA423)</f>
        <v>0</v>
      </c>
      <c r="AG423">
        <v>5</v>
      </c>
    </row>
    <row r="424" spans="1:33" x14ac:dyDescent="0.15">
      <c r="A424">
        <f t="shared" si="227"/>
        <v>1000089</v>
      </c>
      <c r="B424">
        <f t="shared" si="225"/>
        <v>1000423</v>
      </c>
      <c r="C424" t="str">
        <f t="shared" si="226"/>
        <v/>
      </c>
      <c r="D424" t="str">
        <f t="shared" si="228"/>
        <v>1000089s1</v>
      </c>
      <c r="E424" t="str">
        <f t="shared" si="229"/>
        <v>1000422:48:1</v>
      </c>
      <c r="F424">
        <f t="shared" si="230"/>
        <v>422</v>
      </c>
      <c r="G424">
        <f t="shared" si="231"/>
        <v>1000422</v>
      </c>
      <c r="H424">
        <f t="shared" si="232"/>
        <v>422</v>
      </c>
      <c r="I424" t="str">
        <f>VLOOKUP(U424,怪物属性偏向!F:G,2,FALSE)</f>
        <v>藤蔓怪</v>
      </c>
      <c r="J424">
        <f t="shared" si="233"/>
        <v>48</v>
      </c>
      <c r="K424">
        <f t="shared" si="234"/>
        <v>17876</v>
      </c>
      <c r="L424">
        <f t="shared" si="235"/>
        <v>26815</v>
      </c>
      <c r="M424">
        <f t="shared" si="236"/>
        <v>45287</v>
      </c>
      <c r="N424">
        <f t="shared" si="237"/>
        <v>0</v>
      </c>
      <c r="O424">
        <f t="shared" si="238"/>
        <v>1000422</v>
      </c>
      <c r="P424" t="str">
        <f t="shared" si="239"/>
        <v>藤蔓怪</v>
      </c>
      <c r="R424">
        <v>422</v>
      </c>
      <c r="S424">
        <v>89</v>
      </c>
      <c r="T424">
        <v>1</v>
      </c>
      <c r="U424" t="s">
        <v>320</v>
      </c>
      <c r="V424">
        <f>VLOOKUP(S424,映射表!T:U,2,FALSE)</f>
        <v>48</v>
      </c>
      <c r="W424" s="30">
        <v>0</v>
      </c>
      <c r="X424" s="5">
        <v>0.6</v>
      </c>
      <c r="Y424" s="5">
        <v>0.6</v>
      </c>
      <c r="Z424" s="5">
        <v>0.6</v>
      </c>
      <c r="AA424" s="5">
        <v>0</v>
      </c>
      <c r="AB424" s="5">
        <v>1</v>
      </c>
      <c r="AC424" s="10">
        <f>INT(VLOOKUP($V424,映射表!$B:$C,2,FALSE)*VLOOKUP($U424,怪物属性偏向!$F:$J,3,FALSE)/100*X424*$AB424)</f>
        <v>17876</v>
      </c>
      <c r="AD424" s="10">
        <f>INT(VLOOKUP($V424,映射表!$B:$C,2,FALSE)*VLOOKUP($U424,怪物属性偏向!$F:$J,4,FALSE)/100*Y424*$AB424)</f>
        <v>26815</v>
      </c>
      <c r="AE424" s="10">
        <f>INT(VLOOKUP($V424,映射表!$B:$C,2,FALSE)*VLOOKUP($U424,怪物属性偏向!$F:$J,5,FALSE)/100*Z424*AB424)</f>
        <v>45287</v>
      </c>
      <c r="AF424" s="10">
        <f>INT(VLOOKUP($V424,映射表!$B:$D,3,FALSE)*AA424)</f>
        <v>0</v>
      </c>
      <c r="AG424">
        <v>1</v>
      </c>
    </row>
    <row r="425" spans="1:33" x14ac:dyDescent="0.15">
      <c r="A425">
        <f t="shared" si="227"/>
        <v>1000089</v>
      </c>
      <c r="B425">
        <f t="shared" si="225"/>
        <v>1000423</v>
      </c>
      <c r="C425">
        <f t="shared" si="226"/>
        <v>1000423</v>
      </c>
      <c r="D425" t="str">
        <f t="shared" si="228"/>
        <v>1000089s3</v>
      </c>
      <c r="E425" t="str">
        <f t="shared" si="229"/>
        <v>1000423:48:1</v>
      </c>
      <c r="F425">
        <f t="shared" si="230"/>
        <v>423</v>
      </c>
      <c r="G425">
        <f t="shared" si="231"/>
        <v>1000423</v>
      </c>
      <c r="H425">
        <f t="shared" si="232"/>
        <v>423</v>
      </c>
      <c r="I425" t="str">
        <f>VLOOKUP(U425,怪物属性偏向!F:G,2,FALSE)</f>
        <v>小蘑菇</v>
      </c>
      <c r="J425">
        <f t="shared" si="233"/>
        <v>48</v>
      </c>
      <c r="K425">
        <f t="shared" si="234"/>
        <v>22346</v>
      </c>
      <c r="L425">
        <f t="shared" si="235"/>
        <v>22346</v>
      </c>
      <c r="M425">
        <f t="shared" si="236"/>
        <v>35753</v>
      </c>
      <c r="N425">
        <f t="shared" si="237"/>
        <v>0</v>
      </c>
      <c r="O425">
        <f t="shared" si="238"/>
        <v>1000423</v>
      </c>
      <c r="P425" t="str">
        <f t="shared" si="239"/>
        <v>小蘑菇</v>
      </c>
      <c r="R425">
        <v>423</v>
      </c>
      <c r="S425">
        <v>89</v>
      </c>
      <c r="T425">
        <v>3</v>
      </c>
      <c r="U425" t="s">
        <v>222</v>
      </c>
      <c r="V425">
        <f>VLOOKUP(S425,映射表!T:U,2,FALSE)</f>
        <v>48</v>
      </c>
      <c r="W425" s="30">
        <v>1</v>
      </c>
      <c r="X425" s="5">
        <v>0.6</v>
      </c>
      <c r="Y425" s="5">
        <v>0.6</v>
      </c>
      <c r="Z425" s="5">
        <v>0.6</v>
      </c>
      <c r="AA425" s="5">
        <v>0</v>
      </c>
      <c r="AB425" s="5">
        <v>1</v>
      </c>
      <c r="AC425" s="10">
        <f>INT(VLOOKUP($V425,映射表!$B:$C,2,FALSE)*VLOOKUP($U425,怪物属性偏向!$F:$J,3,FALSE)/100*X425*$AB425)</f>
        <v>22346</v>
      </c>
      <c r="AD425" s="10">
        <f>INT(VLOOKUP($V425,映射表!$B:$C,2,FALSE)*VLOOKUP($U425,怪物属性偏向!$F:$J,4,FALSE)/100*Y425*$AB425)</f>
        <v>22346</v>
      </c>
      <c r="AE425" s="10">
        <f>INT(VLOOKUP($V425,映射表!$B:$C,2,FALSE)*VLOOKUP($U425,怪物属性偏向!$F:$J,5,FALSE)/100*Z425*AB425)</f>
        <v>35753</v>
      </c>
      <c r="AF425" s="10">
        <f>INT(VLOOKUP($V425,映射表!$B:$D,3,FALSE)*AA425)</f>
        <v>0</v>
      </c>
      <c r="AG425">
        <v>2</v>
      </c>
    </row>
    <row r="426" spans="1:33" x14ac:dyDescent="0.15">
      <c r="A426">
        <f t="shared" si="227"/>
        <v>1000089</v>
      </c>
      <c r="B426">
        <f t="shared" si="225"/>
        <v>1000423</v>
      </c>
      <c r="C426">
        <f t="shared" si="226"/>
        <v>1000423</v>
      </c>
      <c r="D426" t="str">
        <f t="shared" si="228"/>
        <v>1000089s4</v>
      </c>
      <c r="E426" t="str">
        <f t="shared" si="229"/>
        <v>1000424:48:1</v>
      </c>
      <c r="F426">
        <f t="shared" si="230"/>
        <v>424</v>
      </c>
      <c r="G426">
        <f t="shared" si="231"/>
        <v>1000424</v>
      </c>
      <c r="H426">
        <f t="shared" si="232"/>
        <v>424</v>
      </c>
      <c r="I426" t="str">
        <f>VLOOKUP(U426,怪物属性偏向!F:G,2,FALSE)</f>
        <v>毒蘑菇</v>
      </c>
      <c r="J426">
        <f t="shared" si="233"/>
        <v>48</v>
      </c>
      <c r="K426">
        <f t="shared" si="234"/>
        <v>24580</v>
      </c>
      <c r="L426">
        <f t="shared" si="235"/>
        <v>22346</v>
      </c>
      <c r="M426">
        <f t="shared" si="236"/>
        <v>31780</v>
      </c>
      <c r="N426">
        <f t="shared" si="237"/>
        <v>0</v>
      </c>
      <c r="O426">
        <f t="shared" si="238"/>
        <v>1000424</v>
      </c>
      <c r="P426" t="str">
        <f t="shared" si="239"/>
        <v>毒蘑菇</v>
      </c>
      <c r="R426">
        <v>424</v>
      </c>
      <c r="S426">
        <v>89</v>
      </c>
      <c r="T426">
        <v>4</v>
      </c>
      <c r="U426" t="s">
        <v>309</v>
      </c>
      <c r="V426">
        <f>VLOOKUP(S426,映射表!T:U,2,FALSE)</f>
        <v>48</v>
      </c>
      <c r="W426" s="30">
        <v>0</v>
      </c>
      <c r="X426" s="5">
        <v>0.6</v>
      </c>
      <c r="Y426" s="5">
        <v>0.6</v>
      </c>
      <c r="Z426" s="5">
        <v>0.6</v>
      </c>
      <c r="AA426" s="5">
        <v>0</v>
      </c>
      <c r="AB426" s="5">
        <v>1</v>
      </c>
      <c r="AC426" s="10">
        <f>INT(VLOOKUP($V426,映射表!$B:$C,2,FALSE)*VLOOKUP($U426,怪物属性偏向!$F:$J,3,FALSE)/100*X426*$AB426)</f>
        <v>24580</v>
      </c>
      <c r="AD426" s="10">
        <f>INT(VLOOKUP($V426,映射表!$B:$C,2,FALSE)*VLOOKUP($U426,怪物属性偏向!$F:$J,4,FALSE)/100*Y426*$AB426)</f>
        <v>22346</v>
      </c>
      <c r="AE426" s="10">
        <f>INT(VLOOKUP($V426,映射表!$B:$C,2,FALSE)*VLOOKUP($U426,怪物属性偏向!$F:$J,5,FALSE)/100*Z426*AB426)</f>
        <v>31780</v>
      </c>
      <c r="AF426" s="10">
        <f>INT(VLOOKUP($V426,映射表!$B:$D,3,FALSE)*AA426)</f>
        <v>0</v>
      </c>
      <c r="AG426">
        <v>3</v>
      </c>
    </row>
    <row r="427" spans="1:33" x14ac:dyDescent="0.15">
      <c r="A427">
        <f t="shared" si="227"/>
        <v>1000089</v>
      </c>
      <c r="B427">
        <f t="shared" si="225"/>
        <v>1000423</v>
      </c>
      <c r="C427">
        <f t="shared" si="226"/>
        <v>1000423</v>
      </c>
      <c r="D427" t="str">
        <f t="shared" si="228"/>
        <v>1000089s6</v>
      </c>
      <c r="E427" t="str">
        <f t="shared" si="229"/>
        <v>1000425:48:1</v>
      </c>
      <c r="F427">
        <f t="shared" si="230"/>
        <v>425</v>
      </c>
      <c r="G427">
        <f t="shared" si="231"/>
        <v>1000425</v>
      </c>
      <c r="H427">
        <f t="shared" si="232"/>
        <v>425</v>
      </c>
      <c r="I427" t="str">
        <f>VLOOKUP(U427,怪物属性偏向!F:G,2,FALSE)</f>
        <v>藤蔓怪</v>
      </c>
      <c r="J427">
        <f t="shared" si="233"/>
        <v>48</v>
      </c>
      <c r="K427">
        <f t="shared" si="234"/>
        <v>17876</v>
      </c>
      <c r="L427">
        <f t="shared" si="235"/>
        <v>26815</v>
      </c>
      <c r="M427">
        <f t="shared" si="236"/>
        <v>45287</v>
      </c>
      <c r="N427">
        <f t="shared" si="237"/>
        <v>0</v>
      </c>
      <c r="O427">
        <f t="shared" si="238"/>
        <v>1000425</v>
      </c>
      <c r="P427" t="str">
        <f t="shared" si="239"/>
        <v>藤蔓怪</v>
      </c>
      <c r="R427">
        <v>425</v>
      </c>
      <c r="S427">
        <v>89</v>
      </c>
      <c r="T427">
        <v>6</v>
      </c>
      <c r="U427" t="s">
        <v>320</v>
      </c>
      <c r="V427">
        <f>VLOOKUP(S427,映射表!T:U,2,FALSE)</f>
        <v>48</v>
      </c>
      <c r="W427" s="30">
        <v>0</v>
      </c>
      <c r="X427" s="5">
        <v>0.6</v>
      </c>
      <c r="Y427" s="5">
        <v>0.6</v>
      </c>
      <c r="Z427" s="5">
        <v>0.6</v>
      </c>
      <c r="AA427" s="5">
        <v>0</v>
      </c>
      <c r="AB427" s="5">
        <v>1</v>
      </c>
      <c r="AC427" s="10">
        <f>INT(VLOOKUP($V427,映射表!$B:$C,2,FALSE)*VLOOKUP($U427,怪物属性偏向!$F:$J,3,FALSE)/100*X427*$AB427)</f>
        <v>17876</v>
      </c>
      <c r="AD427" s="10">
        <f>INT(VLOOKUP($V427,映射表!$B:$C,2,FALSE)*VLOOKUP($U427,怪物属性偏向!$F:$J,4,FALSE)/100*Y427*$AB427)</f>
        <v>26815</v>
      </c>
      <c r="AE427" s="10">
        <f>INT(VLOOKUP($V427,映射表!$B:$C,2,FALSE)*VLOOKUP($U427,怪物属性偏向!$F:$J,5,FALSE)/100*Z427*AB427)</f>
        <v>45287</v>
      </c>
      <c r="AF427" s="10">
        <f>INT(VLOOKUP($V427,映射表!$B:$D,3,FALSE)*AA427)</f>
        <v>0</v>
      </c>
      <c r="AG427">
        <v>4</v>
      </c>
    </row>
    <row r="428" spans="1:33" x14ac:dyDescent="0.15">
      <c r="A428">
        <f t="shared" si="227"/>
        <v>1000089</v>
      </c>
      <c r="B428">
        <f t="shared" si="225"/>
        <v>1000423</v>
      </c>
      <c r="C428">
        <f t="shared" si="226"/>
        <v>1000423</v>
      </c>
      <c r="D428" t="str">
        <f t="shared" si="228"/>
        <v>1000089s8</v>
      </c>
      <c r="E428" t="str">
        <f t="shared" si="229"/>
        <v>1000426:48:1</v>
      </c>
      <c r="F428">
        <f t="shared" si="230"/>
        <v>426</v>
      </c>
      <c r="G428">
        <f t="shared" si="231"/>
        <v>1000426</v>
      </c>
      <c r="H428">
        <f t="shared" si="232"/>
        <v>426</v>
      </c>
      <c r="I428" t="str">
        <f>VLOOKUP(U428,怪物属性偏向!F:G,2,FALSE)</f>
        <v>小花精</v>
      </c>
      <c r="J428">
        <f t="shared" si="233"/>
        <v>48</v>
      </c>
      <c r="K428">
        <f t="shared" si="234"/>
        <v>22346</v>
      </c>
      <c r="L428">
        <f t="shared" si="235"/>
        <v>22346</v>
      </c>
      <c r="M428">
        <f t="shared" si="236"/>
        <v>35753</v>
      </c>
      <c r="N428">
        <f t="shared" si="237"/>
        <v>0</v>
      </c>
      <c r="O428">
        <f t="shared" si="238"/>
        <v>1000426</v>
      </c>
      <c r="P428" t="str">
        <f t="shared" si="239"/>
        <v>小花精</v>
      </c>
      <c r="R428">
        <v>426</v>
      </c>
      <c r="S428">
        <v>89</v>
      </c>
      <c r="T428">
        <v>8</v>
      </c>
      <c r="U428" t="s">
        <v>226</v>
      </c>
      <c r="V428">
        <f>VLOOKUP(S428,映射表!T:U,2,FALSE)</f>
        <v>48</v>
      </c>
      <c r="W428" s="30">
        <v>0</v>
      </c>
      <c r="X428" s="5">
        <v>0.6</v>
      </c>
      <c r="Y428" s="5">
        <v>0.6</v>
      </c>
      <c r="Z428" s="5">
        <v>0.6</v>
      </c>
      <c r="AA428" s="5">
        <v>0</v>
      </c>
      <c r="AB428" s="5">
        <v>1</v>
      </c>
      <c r="AC428" s="10">
        <f>INT(VLOOKUP($V428,映射表!$B:$C,2,FALSE)*VLOOKUP($U428,怪物属性偏向!$F:$J,3,FALSE)/100*X428*$AB428)</f>
        <v>22346</v>
      </c>
      <c r="AD428" s="10">
        <f>INT(VLOOKUP($V428,映射表!$B:$C,2,FALSE)*VLOOKUP($U428,怪物属性偏向!$F:$J,4,FALSE)/100*Y428*$AB428)</f>
        <v>22346</v>
      </c>
      <c r="AE428" s="10">
        <f>INT(VLOOKUP($V428,映射表!$B:$C,2,FALSE)*VLOOKUP($U428,怪物属性偏向!$F:$J,5,FALSE)/100*Z428*AB428)</f>
        <v>35753</v>
      </c>
      <c r="AF428" s="10">
        <f>INT(VLOOKUP($V428,映射表!$B:$D,3,FALSE)*AA428)</f>
        <v>0</v>
      </c>
      <c r="AG428">
        <v>5</v>
      </c>
    </row>
    <row r="429" spans="1:33" x14ac:dyDescent="0.15">
      <c r="A429">
        <f t="shared" si="227"/>
        <v>1000090</v>
      </c>
      <c r="B429">
        <f t="shared" si="225"/>
        <v>1000427</v>
      </c>
      <c r="C429">
        <f t="shared" si="226"/>
        <v>1000427</v>
      </c>
      <c r="D429" t="str">
        <f t="shared" si="228"/>
        <v>1000090s1</v>
      </c>
      <c r="E429" t="str">
        <f t="shared" si="229"/>
        <v>1000427:48:1</v>
      </c>
      <c r="F429">
        <f t="shared" si="230"/>
        <v>427</v>
      </c>
      <c r="G429">
        <f t="shared" si="231"/>
        <v>1000427</v>
      </c>
      <c r="H429">
        <f t="shared" si="232"/>
        <v>427</v>
      </c>
      <c r="I429" t="str">
        <f>VLOOKUP(U429,怪物属性偏向!F:G,2,FALSE)</f>
        <v>小蘑菇</v>
      </c>
      <c r="J429">
        <f t="shared" si="233"/>
        <v>48</v>
      </c>
      <c r="K429">
        <f t="shared" si="234"/>
        <v>22346</v>
      </c>
      <c r="L429">
        <f t="shared" si="235"/>
        <v>22346</v>
      </c>
      <c r="M429">
        <f t="shared" si="236"/>
        <v>35753</v>
      </c>
      <c r="N429">
        <f t="shared" si="237"/>
        <v>0</v>
      </c>
      <c r="O429">
        <f t="shared" si="238"/>
        <v>1000427</v>
      </c>
      <c r="P429" t="str">
        <f t="shared" si="239"/>
        <v>小蘑菇</v>
      </c>
      <c r="R429">
        <v>427</v>
      </c>
      <c r="S429">
        <v>90</v>
      </c>
      <c r="T429">
        <v>1</v>
      </c>
      <c r="U429" t="s">
        <v>222</v>
      </c>
      <c r="V429">
        <f>VLOOKUP(S429,映射表!T:U,2,FALSE)</f>
        <v>48</v>
      </c>
      <c r="W429" s="30">
        <v>1</v>
      </c>
      <c r="X429" s="5">
        <v>0.6</v>
      </c>
      <c r="Y429" s="5">
        <v>0.6</v>
      </c>
      <c r="Z429" s="5">
        <v>0.6</v>
      </c>
      <c r="AA429" s="5">
        <v>0</v>
      </c>
      <c r="AB429" s="5">
        <v>1</v>
      </c>
      <c r="AC429" s="10">
        <f>INT(VLOOKUP($V429,映射表!$B:$C,2,FALSE)*VLOOKUP($U429,怪物属性偏向!$F:$J,3,FALSE)/100*X429*$AB429)</f>
        <v>22346</v>
      </c>
      <c r="AD429" s="10">
        <f>INT(VLOOKUP($V429,映射表!$B:$C,2,FALSE)*VLOOKUP($U429,怪物属性偏向!$F:$J,4,FALSE)/100*Y429*$AB429)</f>
        <v>22346</v>
      </c>
      <c r="AE429" s="10">
        <f>INT(VLOOKUP($V429,映射表!$B:$C,2,FALSE)*VLOOKUP($U429,怪物属性偏向!$F:$J,5,FALSE)/100*Z429*AB429)</f>
        <v>35753</v>
      </c>
      <c r="AF429" s="10">
        <f>INT(VLOOKUP($V429,映射表!$B:$D,3,FALSE)*AA429)</f>
        <v>0</v>
      </c>
      <c r="AG429">
        <v>1</v>
      </c>
    </row>
    <row r="430" spans="1:33" x14ac:dyDescent="0.15">
      <c r="A430">
        <f t="shared" si="227"/>
        <v>1000090</v>
      </c>
      <c r="B430">
        <f t="shared" si="225"/>
        <v>1000427</v>
      </c>
      <c r="C430">
        <f t="shared" si="226"/>
        <v>1000427</v>
      </c>
      <c r="D430" t="str">
        <f t="shared" si="228"/>
        <v>1000090s3</v>
      </c>
      <c r="E430" t="str">
        <f t="shared" si="229"/>
        <v>1000428:48:1</v>
      </c>
      <c r="F430">
        <f t="shared" si="230"/>
        <v>428</v>
      </c>
      <c r="G430">
        <f t="shared" si="231"/>
        <v>1000428</v>
      </c>
      <c r="H430">
        <f t="shared" si="232"/>
        <v>428</v>
      </c>
      <c r="I430" t="str">
        <f>VLOOKUP(U430,怪物属性偏向!F:G,2,FALSE)</f>
        <v>小蘑菇</v>
      </c>
      <c r="J430">
        <f t="shared" si="233"/>
        <v>48</v>
      </c>
      <c r="K430">
        <f t="shared" si="234"/>
        <v>22346</v>
      </c>
      <c r="L430">
        <f t="shared" si="235"/>
        <v>22346</v>
      </c>
      <c r="M430">
        <f t="shared" si="236"/>
        <v>35753</v>
      </c>
      <c r="N430">
        <f t="shared" si="237"/>
        <v>0</v>
      </c>
      <c r="O430">
        <f t="shared" si="238"/>
        <v>1000428</v>
      </c>
      <c r="P430" t="str">
        <f t="shared" si="239"/>
        <v>小蘑菇</v>
      </c>
      <c r="R430">
        <v>428</v>
      </c>
      <c r="S430">
        <v>90</v>
      </c>
      <c r="T430">
        <v>3</v>
      </c>
      <c r="U430" t="s">
        <v>222</v>
      </c>
      <c r="V430">
        <f>VLOOKUP(S430,映射表!T:U,2,FALSE)</f>
        <v>48</v>
      </c>
      <c r="W430" s="30">
        <v>0</v>
      </c>
      <c r="X430" s="5">
        <v>0.6</v>
      </c>
      <c r="Y430" s="5">
        <v>0.6</v>
      </c>
      <c r="Z430" s="5">
        <v>0.6</v>
      </c>
      <c r="AA430" s="5">
        <v>0</v>
      </c>
      <c r="AB430" s="5">
        <v>1</v>
      </c>
      <c r="AC430" s="10">
        <f>INT(VLOOKUP($V430,映射表!$B:$C,2,FALSE)*VLOOKUP($U430,怪物属性偏向!$F:$J,3,FALSE)/100*X430*$AB430)</f>
        <v>22346</v>
      </c>
      <c r="AD430" s="10">
        <f>INT(VLOOKUP($V430,映射表!$B:$C,2,FALSE)*VLOOKUP($U430,怪物属性偏向!$F:$J,4,FALSE)/100*Y430*$AB430)</f>
        <v>22346</v>
      </c>
      <c r="AE430" s="10">
        <f>INT(VLOOKUP($V430,映射表!$B:$C,2,FALSE)*VLOOKUP($U430,怪物属性偏向!$F:$J,5,FALSE)/100*Z430*AB430)</f>
        <v>35753</v>
      </c>
      <c r="AF430" s="10">
        <f>INT(VLOOKUP($V430,映射表!$B:$D,3,FALSE)*AA430)</f>
        <v>0</v>
      </c>
      <c r="AG430">
        <v>2</v>
      </c>
    </row>
    <row r="431" spans="1:33" x14ac:dyDescent="0.15">
      <c r="A431">
        <f t="shared" si="227"/>
        <v>1000090</v>
      </c>
      <c r="B431">
        <f t="shared" si="225"/>
        <v>1000427</v>
      </c>
      <c r="C431">
        <f t="shared" si="226"/>
        <v>1000427</v>
      </c>
      <c r="D431" t="str">
        <f t="shared" si="228"/>
        <v>1000090s4</v>
      </c>
      <c r="E431" t="str">
        <f t="shared" si="229"/>
        <v>1000429:48:1</v>
      </c>
      <c r="F431">
        <f t="shared" si="230"/>
        <v>429</v>
      </c>
      <c r="G431">
        <f t="shared" si="231"/>
        <v>1000429</v>
      </c>
      <c r="H431">
        <f t="shared" si="232"/>
        <v>429</v>
      </c>
      <c r="I431" t="str">
        <f>VLOOKUP(U431,怪物属性偏向!F:G,2,FALSE)</f>
        <v>黄蜂怪</v>
      </c>
      <c r="J431">
        <f t="shared" si="233"/>
        <v>48</v>
      </c>
      <c r="K431">
        <f t="shared" si="234"/>
        <v>26815</v>
      </c>
      <c r="L431">
        <f t="shared" si="235"/>
        <v>22346</v>
      </c>
      <c r="M431">
        <f t="shared" si="236"/>
        <v>28602</v>
      </c>
      <c r="N431">
        <f t="shared" si="237"/>
        <v>0</v>
      </c>
      <c r="O431">
        <f t="shared" si="238"/>
        <v>1000429</v>
      </c>
      <c r="P431" t="str">
        <f t="shared" si="239"/>
        <v>黄蜂怪</v>
      </c>
      <c r="R431">
        <v>429</v>
      </c>
      <c r="S431">
        <v>90</v>
      </c>
      <c r="T431">
        <v>4</v>
      </c>
      <c r="U431" t="s">
        <v>310</v>
      </c>
      <c r="V431">
        <f>VLOOKUP(S431,映射表!T:U,2,FALSE)</f>
        <v>48</v>
      </c>
      <c r="W431" s="30">
        <v>0</v>
      </c>
      <c r="X431" s="5">
        <v>0.6</v>
      </c>
      <c r="Y431" s="5">
        <v>0.6</v>
      </c>
      <c r="Z431" s="5">
        <v>0.6</v>
      </c>
      <c r="AA431" s="5">
        <v>0</v>
      </c>
      <c r="AB431" s="5">
        <v>1</v>
      </c>
      <c r="AC431" s="10">
        <f>INT(VLOOKUP($V431,映射表!$B:$C,2,FALSE)*VLOOKUP($U431,怪物属性偏向!$F:$J,3,FALSE)/100*X431*$AB431)</f>
        <v>26815</v>
      </c>
      <c r="AD431" s="10">
        <f>INT(VLOOKUP($V431,映射表!$B:$C,2,FALSE)*VLOOKUP($U431,怪物属性偏向!$F:$J,4,FALSE)/100*Y431*$AB431)</f>
        <v>22346</v>
      </c>
      <c r="AE431" s="10">
        <f>INT(VLOOKUP($V431,映射表!$B:$C,2,FALSE)*VLOOKUP($U431,怪物属性偏向!$F:$J,5,FALSE)/100*Z431*AB431)</f>
        <v>28602</v>
      </c>
      <c r="AF431" s="10">
        <f>INT(VLOOKUP($V431,映射表!$B:$D,3,FALSE)*AA431)</f>
        <v>0</v>
      </c>
      <c r="AG431">
        <v>3</v>
      </c>
    </row>
    <row r="432" spans="1:33" x14ac:dyDescent="0.15">
      <c r="A432">
        <f t="shared" si="227"/>
        <v>1000090</v>
      </c>
      <c r="B432">
        <f t="shared" si="225"/>
        <v>1000427</v>
      </c>
      <c r="C432">
        <f t="shared" si="226"/>
        <v>1000427</v>
      </c>
      <c r="D432" t="str">
        <f t="shared" si="228"/>
        <v>1000090s6</v>
      </c>
      <c r="E432" t="str">
        <f t="shared" si="229"/>
        <v>1000430:48:1</v>
      </c>
      <c r="F432">
        <f t="shared" si="230"/>
        <v>430</v>
      </c>
      <c r="G432">
        <f t="shared" si="231"/>
        <v>1000430</v>
      </c>
      <c r="H432">
        <f t="shared" si="232"/>
        <v>430</v>
      </c>
      <c r="I432" t="str">
        <f>VLOOKUP(U432,怪物属性偏向!F:G,2,FALSE)</f>
        <v>藤蔓怪</v>
      </c>
      <c r="J432">
        <f t="shared" si="233"/>
        <v>48</v>
      </c>
      <c r="K432">
        <f t="shared" si="234"/>
        <v>17876</v>
      </c>
      <c r="L432">
        <f t="shared" si="235"/>
        <v>26815</v>
      </c>
      <c r="M432">
        <f t="shared" si="236"/>
        <v>45287</v>
      </c>
      <c r="N432">
        <f t="shared" si="237"/>
        <v>0</v>
      </c>
      <c r="O432">
        <f t="shared" si="238"/>
        <v>1000430</v>
      </c>
      <c r="P432" t="str">
        <f t="shared" si="239"/>
        <v>藤蔓怪</v>
      </c>
      <c r="R432">
        <v>430</v>
      </c>
      <c r="S432">
        <v>90</v>
      </c>
      <c r="T432">
        <v>6</v>
      </c>
      <c r="U432" t="s">
        <v>320</v>
      </c>
      <c r="V432">
        <f>VLOOKUP(S432,映射表!T:U,2,FALSE)</f>
        <v>48</v>
      </c>
      <c r="W432" s="30">
        <v>0</v>
      </c>
      <c r="X432" s="5">
        <v>0.6</v>
      </c>
      <c r="Y432" s="5">
        <v>0.6</v>
      </c>
      <c r="Z432" s="5">
        <v>0.6</v>
      </c>
      <c r="AA432" s="5">
        <v>0</v>
      </c>
      <c r="AB432" s="5">
        <v>1</v>
      </c>
      <c r="AC432" s="10">
        <f>INT(VLOOKUP($V432,映射表!$B:$C,2,FALSE)*VLOOKUP($U432,怪物属性偏向!$F:$J,3,FALSE)/100*X432*$AB432)</f>
        <v>17876</v>
      </c>
      <c r="AD432" s="10">
        <f>INT(VLOOKUP($V432,映射表!$B:$C,2,FALSE)*VLOOKUP($U432,怪物属性偏向!$F:$J,4,FALSE)/100*Y432*$AB432)</f>
        <v>26815</v>
      </c>
      <c r="AE432" s="10">
        <f>INT(VLOOKUP($V432,映射表!$B:$C,2,FALSE)*VLOOKUP($U432,怪物属性偏向!$F:$J,5,FALSE)/100*Z432*AB432)</f>
        <v>45287</v>
      </c>
      <c r="AF432" s="10">
        <f>INT(VLOOKUP($V432,映射表!$B:$D,3,FALSE)*AA432)</f>
        <v>0</v>
      </c>
      <c r="AG432">
        <v>4</v>
      </c>
    </row>
    <row r="433" spans="1:33" x14ac:dyDescent="0.15">
      <c r="A433">
        <f t="shared" si="227"/>
        <v>1000090</v>
      </c>
      <c r="B433">
        <f t="shared" si="225"/>
        <v>1000427</v>
      </c>
      <c r="C433">
        <f t="shared" si="226"/>
        <v>1000427</v>
      </c>
      <c r="D433" t="str">
        <f t="shared" si="228"/>
        <v>1000090s8</v>
      </c>
      <c r="E433" t="str">
        <f t="shared" si="229"/>
        <v>1000431:48:1</v>
      </c>
      <c r="F433">
        <f t="shared" si="230"/>
        <v>431</v>
      </c>
      <c r="G433">
        <f t="shared" si="231"/>
        <v>1000431</v>
      </c>
      <c r="H433">
        <f t="shared" si="232"/>
        <v>431</v>
      </c>
      <c r="I433" t="str">
        <f>VLOOKUP(U433,怪物属性偏向!F:G,2,FALSE)</f>
        <v>小花精</v>
      </c>
      <c r="J433">
        <f t="shared" si="233"/>
        <v>48</v>
      </c>
      <c r="K433">
        <f t="shared" si="234"/>
        <v>22346</v>
      </c>
      <c r="L433">
        <f t="shared" si="235"/>
        <v>22346</v>
      </c>
      <c r="M433">
        <f t="shared" si="236"/>
        <v>35753</v>
      </c>
      <c r="N433">
        <f t="shared" si="237"/>
        <v>0</v>
      </c>
      <c r="O433">
        <f t="shared" si="238"/>
        <v>1000431</v>
      </c>
      <c r="P433" t="str">
        <f t="shared" si="239"/>
        <v>小花精</v>
      </c>
      <c r="R433">
        <v>431</v>
      </c>
      <c r="S433">
        <v>90</v>
      </c>
      <c r="T433">
        <v>8</v>
      </c>
      <c r="U433" t="s">
        <v>226</v>
      </c>
      <c r="V433">
        <f>VLOOKUP(S433,映射表!T:U,2,FALSE)</f>
        <v>48</v>
      </c>
      <c r="W433" s="30">
        <v>0</v>
      </c>
      <c r="X433" s="5">
        <v>0.6</v>
      </c>
      <c r="Y433" s="5">
        <v>0.6</v>
      </c>
      <c r="Z433" s="5">
        <v>0.6</v>
      </c>
      <c r="AA433" s="5">
        <v>0</v>
      </c>
      <c r="AB433" s="5">
        <v>1</v>
      </c>
      <c r="AC433" s="10">
        <f>INT(VLOOKUP($V433,映射表!$B:$C,2,FALSE)*VLOOKUP($U433,怪物属性偏向!$F:$J,3,FALSE)/100*X433*$AB433)</f>
        <v>22346</v>
      </c>
      <c r="AD433" s="10">
        <f>INT(VLOOKUP($V433,映射表!$B:$C,2,FALSE)*VLOOKUP($U433,怪物属性偏向!$F:$J,4,FALSE)/100*Y433*$AB433)</f>
        <v>22346</v>
      </c>
      <c r="AE433" s="10">
        <f>INT(VLOOKUP($V433,映射表!$B:$C,2,FALSE)*VLOOKUP($U433,怪物属性偏向!$F:$J,5,FALSE)/100*Z433*AB433)</f>
        <v>35753</v>
      </c>
      <c r="AF433" s="10">
        <f>INT(VLOOKUP($V433,映射表!$B:$D,3,FALSE)*AA433)</f>
        <v>0</v>
      </c>
      <c r="AG433">
        <v>5</v>
      </c>
    </row>
    <row r="434" spans="1:33" x14ac:dyDescent="0.15">
      <c r="A434">
        <f t="shared" si="227"/>
        <v>1000091</v>
      </c>
      <c r="B434">
        <f t="shared" si="225"/>
        <v>1000432</v>
      </c>
      <c r="C434">
        <f t="shared" si="226"/>
        <v>1000432</v>
      </c>
      <c r="D434" t="str">
        <f t="shared" si="228"/>
        <v>1000091s1</v>
      </c>
      <c r="E434" t="str">
        <f t="shared" si="229"/>
        <v>1000432:48:1</v>
      </c>
      <c r="F434">
        <f t="shared" si="230"/>
        <v>432</v>
      </c>
      <c r="G434">
        <f t="shared" si="231"/>
        <v>1000432</v>
      </c>
      <c r="H434">
        <f t="shared" si="232"/>
        <v>432</v>
      </c>
      <c r="I434" t="str">
        <f>VLOOKUP(U434,怪物属性偏向!F:G,2,FALSE)</f>
        <v>藤蔓怪</v>
      </c>
      <c r="J434">
        <f t="shared" si="233"/>
        <v>48</v>
      </c>
      <c r="K434">
        <f t="shared" si="234"/>
        <v>17876</v>
      </c>
      <c r="L434">
        <f t="shared" si="235"/>
        <v>26815</v>
      </c>
      <c r="M434">
        <f t="shared" si="236"/>
        <v>45287</v>
      </c>
      <c r="N434">
        <f t="shared" si="237"/>
        <v>0</v>
      </c>
      <c r="O434">
        <f t="shared" si="238"/>
        <v>1000432</v>
      </c>
      <c r="P434" t="str">
        <f t="shared" si="239"/>
        <v>藤蔓怪</v>
      </c>
      <c r="R434">
        <v>432</v>
      </c>
      <c r="S434">
        <v>91</v>
      </c>
      <c r="T434">
        <v>1</v>
      </c>
      <c r="U434" t="s">
        <v>320</v>
      </c>
      <c r="V434">
        <f>VLOOKUP(S434,映射表!T:U,2,FALSE)</f>
        <v>48</v>
      </c>
      <c r="W434" s="30">
        <v>1</v>
      </c>
      <c r="X434" s="5">
        <v>0.6</v>
      </c>
      <c r="Y434" s="5">
        <v>0.6</v>
      </c>
      <c r="Z434" s="5">
        <v>0.6</v>
      </c>
      <c r="AA434" s="5">
        <v>0</v>
      </c>
      <c r="AB434" s="5">
        <v>1</v>
      </c>
      <c r="AC434" s="10">
        <f>INT(VLOOKUP($V434,映射表!$B:$C,2,FALSE)*VLOOKUP($U434,怪物属性偏向!$F:$J,3,FALSE)/100*X434*$AB434)</f>
        <v>17876</v>
      </c>
      <c r="AD434" s="10">
        <f>INT(VLOOKUP($V434,映射表!$B:$C,2,FALSE)*VLOOKUP($U434,怪物属性偏向!$F:$J,4,FALSE)/100*Y434*$AB434)</f>
        <v>26815</v>
      </c>
      <c r="AE434" s="10">
        <f>INT(VLOOKUP($V434,映射表!$B:$C,2,FALSE)*VLOOKUP($U434,怪物属性偏向!$F:$J,5,FALSE)/100*Z434*AB434)</f>
        <v>45287</v>
      </c>
      <c r="AF434" s="10">
        <f>INT(VLOOKUP($V434,映射表!$B:$D,3,FALSE)*AA434)</f>
        <v>0</v>
      </c>
      <c r="AG434">
        <v>1</v>
      </c>
    </row>
    <row r="435" spans="1:33" x14ac:dyDescent="0.15">
      <c r="A435">
        <f t="shared" si="227"/>
        <v>1000091</v>
      </c>
      <c r="B435">
        <f t="shared" si="225"/>
        <v>1000432</v>
      </c>
      <c r="C435">
        <f t="shared" si="226"/>
        <v>1000432</v>
      </c>
      <c r="D435" t="str">
        <f t="shared" si="228"/>
        <v>1000091s3</v>
      </c>
      <c r="E435" t="str">
        <f t="shared" si="229"/>
        <v>1000433:48:1</v>
      </c>
      <c r="F435">
        <f t="shared" si="230"/>
        <v>433</v>
      </c>
      <c r="G435">
        <f t="shared" si="231"/>
        <v>1000433</v>
      </c>
      <c r="H435">
        <f t="shared" si="232"/>
        <v>433</v>
      </c>
      <c r="I435" t="str">
        <f>VLOOKUP(U435,怪物属性偏向!F:G,2,FALSE)</f>
        <v>甲虫精</v>
      </c>
      <c r="J435">
        <f t="shared" si="233"/>
        <v>48</v>
      </c>
      <c r="K435">
        <f t="shared" si="234"/>
        <v>18994</v>
      </c>
      <c r="L435">
        <f t="shared" si="235"/>
        <v>22346</v>
      </c>
      <c r="M435">
        <f t="shared" si="236"/>
        <v>44004</v>
      </c>
      <c r="N435">
        <f t="shared" si="237"/>
        <v>0</v>
      </c>
      <c r="O435">
        <f t="shared" si="238"/>
        <v>1000433</v>
      </c>
      <c r="P435" t="str">
        <f t="shared" si="239"/>
        <v>甲虫精</v>
      </c>
      <c r="R435">
        <v>433</v>
      </c>
      <c r="S435">
        <v>91</v>
      </c>
      <c r="T435">
        <v>3</v>
      </c>
      <c r="U435" t="s">
        <v>307</v>
      </c>
      <c r="V435">
        <f>VLOOKUP(S435,映射表!T:U,2,FALSE)</f>
        <v>48</v>
      </c>
      <c r="W435" s="30">
        <v>0</v>
      </c>
      <c r="X435" s="5">
        <v>0.6</v>
      </c>
      <c r="Y435" s="5">
        <v>0.6</v>
      </c>
      <c r="Z435" s="5">
        <v>0.6</v>
      </c>
      <c r="AA435" s="5">
        <v>0</v>
      </c>
      <c r="AB435" s="5">
        <v>1</v>
      </c>
      <c r="AC435" s="10">
        <f>INT(VLOOKUP($V435,映射表!$B:$C,2,FALSE)*VLOOKUP($U435,怪物属性偏向!$F:$J,3,FALSE)/100*X435*$AB435)</f>
        <v>18994</v>
      </c>
      <c r="AD435" s="10">
        <f>INT(VLOOKUP($V435,映射表!$B:$C,2,FALSE)*VLOOKUP($U435,怪物属性偏向!$F:$J,4,FALSE)/100*Y435*$AB435)</f>
        <v>22346</v>
      </c>
      <c r="AE435" s="10">
        <f>INT(VLOOKUP($V435,映射表!$B:$C,2,FALSE)*VLOOKUP($U435,怪物属性偏向!$F:$J,5,FALSE)/100*Z435*AB435)</f>
        <v>44004</v>
      </c>
      <c r="AF435" s="10">
        <f>INT(VLOOKUP($V435,映射表!$B:$D,3,FALSE)*AA435)</f>
        <v>0</v>
      </c>
      <c r="AG435">
        <v>2</v>
      </c>
    </row>
    <row r="436" spans="1:33" x14ac:dyDescent="0.15">
      <c r="A436">
        <f t="shared" si="227"/>
        <v>1000091</v>
      </c>
      <c r="B436">
        <f t="shared" si="225"/>
        <v>1000432</v>
      </c>
      <c r="C436">
        <f t="shared" si="226"/>
        <v>1000432</v>
      </c>
      <c r="D436" t="str">
        <f t="shared" si="228"/>
        <v>1000091s4</v>
      </c>
      <c r="E436" t="str">
        <f t="shared" si="229"/>
        <v>1000434:48:1</v>
      </c>
      <c r="F436">
        <f t="shared" si="230"/>
        <v>434</v>
      </c>
      <c r="G436">
        <f t="shared" si="231"/>
        <v>1000434</v>
      </c>
      <c r="H436">
        <f t="shared" si="232"/>
        <v>434</v>
      </c>
      <c r="I436" t="str">
        <f>VLOOKUP(U436,怪物属性偏向!F:G,2,FALSE)</f>
        <v>小花精</v>
      </c>
      <c r="J436">
        <f t="shared" si="233"/>
        <v>48</v>
      </c>
      <c r="K436">
        <f t="shared" si="234"/>
        <v>22346</v>
      </c>
      <c r="L436">
        <f t="shared" si="235"/>
        <v>22346</v>
      </c>
      <c r="M436">
        <f t="shared" si="236"/>
        <v>35753</v>
      </c>
      <c r="N436">
        <f t="shared" si="237"/>
        <v>0</v>
      </c>
      <c r="O436">
        <f t="shared" si="238"/>
        <v>1000434</v>
      </c>
      <c r="P436" t="str">
        <f t="shared" si="239"/>
        <v>小花精</v>
      </c>
      <c r="R436">
        <v>434</v>
      </c>
      <c r="S436">
        <v>91</v>
      </c>
      <c r="T436">
        <v>4</v>
      </c>
      <c r="U436" t="s">
        <v>226</v>
      </c>
      <c r="V436">
        <f>VLOOKUP(S436,映射表!T:U,2,FALSE)</f>
        <v>48</v>
      </c>
      <c r="W436" s="30">
        <v>0</v>
      </c>
      <c r="X436" s="5">
        <v>0.6</v>
      </c>
      <c r="Y436" s="5">
        <v>0.6</v>
      </c>
      <c r="Z436" s="5">
        <v>0.6</v>
      </c>
      <c r="AA436" s="5">
        <v>0</v>
      </c>
      <c r="AB436" s="5">
        <v>1</v>
      </c>
      <c r="AC436" s="10">
        <f>INT(VLOOKUP($V436,映射表!$B:$C,2,FALSE)*VLOOKUP($U436,怪物属性偏向!$F:$J,3,FALSE)/100*X436*$AB436)</f>
        <v>22346</v>
      </c>
      <c r="AD436" s="10">
        <f>INT(VLOOKUP($V436,映射表!$B:$C,2,FALSE)*VLOOKUP($U436,怪物属性偏向!$F:$J,4,FALSE)/100*Y436*$AB436)</f>
        <v>22346</v>
      </c>
      <c r="AE436" s="10">
        <f>INT(VLOOKUP($V436,映射表!$B:$C,2,FALSE)*VLOOKUP($U436,怪物属性偏向!$F:$J,5,FALSE)/100*Z436*AB436)</f>
        <v>35753</v>
      </c>
      <c r="AF436" s="10">
        <f>INT(VLOOKUP($V436,映射表!$B:$D,3,FALSE)*AA436)</f>
        <v>0</v>
      </c>
      <c r="AG436">
        <v>3</v>
      </c>
    </row>
    <row r="437" spans="1:33" x14ac:dyDescent="0.15">
      <c r="A437">
        <f t="shared" si="227"/>
        <v>1000091</v>
      </c>
      <c r="B437">
        <f t="shared" si="225"/>
        <v>1000432</v>
      </c>
      <c r="C437">
        <f t="shared" si="226"/>
        <v>1000432</v>
      </c>
      <c r="D437" t="str">
        <f t="shared" si="228"/>
        <v>1000091s6</v>
      </c>
      <c r="E437" t="str">
        <f t="shared" si="229"/>
        <v>1000435:48:1</v>
      </c>
      <c r="F437">
        <f t="shared" si="230"/>
        <v>435</v>
      </c>
      <c r="G437">
        <f t="shared" si="231"/>
        <v>1000435</v>
      </c>
      <c r="H437">
        <f t="shared" si="232"/>
        <v>435</v>
      </c>
      <c r="I437" t="str">
        <f>VLOOKUP(U437,怪物属性偏向!F:G,2,FALSE)</f>
        <v>食人花</v>
      </c>
      <c r="J437">
        <f t="shared" si="233"/>
        <v>48</v>
      </c>
      <c r="K437">
        <f t="shared" si="234"/>
        <v>26815</v>
      </c>
      <c r="L437">
        <f t="shared" si="235"/>
        <v>17876</v>
      </c>
      <c r="M437">
        <f t="shared" si="236"/>
        <v>30033</v>
      </c>
      <c r="N437">
        <f t="shared" si="237"/>
        <v>0</v>
      </c>
      <c r="O437">
        <f t="shared" si="238"/>
        <v>1000435</v>
      </c>
      <c r="P437" t="str">
        <f t="shared" si="239"/>
        <v>食人花</v>
      </c>
      <c r="R437">
        <v>435</v>
      </c>
      <c r="S437">
        <v>91</v>
      </c>
      <c r="T437">
        <v>6</v>
      </c>
      <c r="U437" t="s">
        <v>224</v>
      </c>
      <c r="V437">
        <f>VLOOKUP(S437,映射表!T:U,2,FALSE)</f>
        <v>48</v>
      </c>
      <c r="W437" s="30">
        <v>0</v>
      </c>
      <c r="X437" s="5">
        <v>0.6</v>
      </c>
      <c r="Y437" s="5">
        <v>0.6</v>
      </c>
      <c r="Z437" s="5">
        <v>0.6</v>
      </c>
      <c r="AA437" s="5">
        <v>0</v>
      </c>
      <c r="AB437" s="5">
        <v>1</v>
      </c>
      <c r="AC437" s="10">
        <f>INT(VLOOKUP($V437,映射表!$B:$C,2,FALSE)*VLOOKUP($U437,怪物属性偏向!$F:$J,3,FALSE)/100*X437*$AB437)</f>
        <v>26815</v>
      </c>
      <c r="AD437" s="10">
        <f>INT(VLOOKUP($V437,映射表!$B:$C,2,FALSE)*VLOOKUP($U437,怪物属性偏向!$F:$J,4,FALSE)/100*Y437*$AB437)</f>
        <v>17876</v>
      </c>
      <c r="AE437" s="10">
        <f>INT(VLOOKUP($V437,映射表!$B:$C,2,FALSE)*VLOOKUP($U437,怪物属性偏向!$F:$J,5,FALSE)/100*Z437*AB437)</f>
        <v>30033</v>
      </c>
      <c r="AF437" s="10">
        <f>INT(VLOOKUP($V437,映射表!$B:$D,3,FALSE)*AA437)</f>
        <v>0</v>
      </c>
      <c r="AG437">
        <v>4</v>
      </c>
    </row>
    <row r="438" spans="1:33" x14ac:dyDescent="0.15">
      <c r="A438">
        <f t="shared" si="227"/>
        <v>1000091</v>
      </c>
      <c r="B438">
        <f t="shared" si="225"/>
        <v>1000432</v>
      </c>
      <c r="C438">
        <f t="shared" si="226"/>
        <v>1000432</v>
      </c>
      <c r="D438" t="str">
        <f t="shared" si="228"/>
        <v>1000091s8</v>
      </c>
      <c r="E438" t="str">
        <f t="shared" si="229"/>
        <v>1000436:48:1</v>
      </c>
      <c r="F438">
        <f t="shared" si="230"/>
        <v>436</v>
      </c>
      <c r="G438">
        <f t="shared" si="231"/>
        <v>1000436</v>
      </c>
      <c r="H438">
        <f t="shared" si="232"/>
        <v>436</v>
      </c>
      <c r="I438" t="str">
        <f>VLOOKUP(U438,怪物属性偏向!F:G,2,FALSE)</f>
        <v>毒蘑菇</v>
      </c>
      <c r="J438">
        <f t="shared" si="233"/>
        <v>48</v>
      </c>
      <c r="K438">
        <f t="shared" si="234"/>
        <v>24580</v>
      </c>
      <c r="L438">
        <f t="shared" si="235"/>
        <v>22346</v>
      </c>
      <c r="M438">
        <f t="shared" si="236"/>
        <v>31780</v>
      </c>
      <c r="N438">
        <f t="shared" si="237"/>
        <v>0</v>
      </c>
      <c r="O438">
        <f t="shared" si="238"/>
        <v>1000436</v>
      </c>
      <c r="P438" t="str">
        <f t="shared" si="239"/>
        <v>毒蘑菇</v>
      </c>
      <c r="R438">
        <v>436</v>
      </c>
      <c r="S438">
        <v>91</v>
      </c>
      <c r="T438">
        <v>8</v>
      </c>
      <c r="U438" t="s">
        <v>309</v>
      </c>
      <c r="V438">
        <f>VLOOKUP(S438,映射表!T:U,2,FALSE)</f>
        <v>48</v>
      </c>
      <c r="W438" s="30">
        <v>0</v>
      </c>
      <c r="X438" s="5">
        <v>0.6</v>
      </c>
      <c r="Y438" s="5">
        <v>0.6</v>
      </c>
      <c r="Z438" s="5">
        <v>0.6</v>
      </c>
      <c r="AA438" s="5">
        <v>0</v>
      </c>
      <c r="AB438" s="5">
        <v>1</v>
      </c>
      <c r="AC438" s="10">
        <f>INT(VLOOKUP($V438,映射表!$B:$C,2,FALSE)*VLOOKUP($U438,怪物属性偏向!$F:$J,3,FALSE)/100*X438*$AB438)</f>
        <v>24580</v>
      </c>
      <c r="AD438" s="10">
        <f>INT(VLOOKUP($V438,映射表!$B:$C,2,FALSE)*VLOOKUP($U438,怪物属性偏向!$F:$J,4,FALSE)/100*Y438*$AB438)</f>
        <v>22346</v>
      </c>
      <c r="AE438" s="10">
        <f>INT(VLOOKUP($V438,映射表!$B:$C,2,FALSE)*VLOOKUP($U438,怪物属性偏向!$F:$J,5,FALSE)/100*Z438*AB438)</f>
        <v>31780</v>
      </c>
      <c r="AF438" s="10">
        <f>INT(VLOOKUP($V438,映射表!$B:$D,3,FALSE)*AA438)</f>
        <v>0</v>
      </c>
      <c r="AG438">
        <v>5</v>
      </c>
    </row>
    <row r="439" spans="1:33" x14ac:dyDescent="0.15">
      <c r="A439">
        <f t="shared" si="227"/>
        <v>1000092</v>
      </c>
      <c r="B439">
        <f t="shared" si="225"/>
        <v>1000439</v>
      </c>
      <c r="C439" t="str">
        <f t="shared" si="226"/>
        <v/>
      </c>
      <c r="D439" t="str">
        <f t="shared" si="228"/>
        <v>1000092s2</v>
      </c>
      <c r="E439" t="str">
        <f t="shared" si="229"/>
        <v>1000437:48:1</v>
      </c>
      <c r="F439">
        <f t="shared" si="230"/>
        <v>437</v>
      </c>
      <c r="G439">
        <f t="shared" si="231"/>
        <v>1000437</v>
      </c>
      <c r="H439">
        <f t="shared" si="232"/>
        <v>437</v>
      </c>
      <c r="I439" t="str">
        <f>VLOOKUP(U439,怪物属性偏向!F:G,2,FALSE)</f>
        <v>小蘑菇</v>
      </c>
      <c r="J439">
        <f t="shared" si="233"/>
        <v>48</v>
      </c>
      <c r="K439">
        <f t="shared" si="234"/>
        <v>22346</v>
      </c>
      <c r="L439">
        <f t="shared" si="235"/>
        <v>22346</v>
      </c>
      <c r="M439">
        <f t="shared" si="236"/>
        <v>35753</v>
      </c>
      <c r="N439">
        <f t="shared" si="237"/>
        <v>0</v>
      </c>
      <c r="O439">
        <f t="shared" si="238"/>
        <v>1000437</v>
      </c>
      <c r="P439" t="str">
        <f t="shared" si="239"/>
        <v>小蘑菇</v>
      </c>
      <c r="R439">
        <v>437</v>
      </c>
      <c r="S439">
        <v>92</v>
      </c>
      <c r="T439">
        <v>2</v>
      </c>
      <c r="U439" t="s">
        <v>222</v>
      </c>
      <c r="V439">
        <f>VLOOKUP(S439,映射表!T:U,2,FALSE)</f>
        <v>48</v>
      </c>
      <c r="W439" s="30">
        <v>0</v>
      </c>
      <c r="X439" s="5">
        <v>0.6</v>
      </c>
      <c r="Y439" s="5">
        <v>0.6</v>
      </c>
      <c r="Z439" s="5">
        <v>0.6</v>
      </c>
      <c r="AA439" s="5">
        <v>0</v>
      </c>
      <c r="AB439" s="5">
        <v>1</v>
      </c>
      <c r="AC439" s="10">
        <f>INT(VLOOKUP($V439,映射表!$B:$C,2,FALSE)*VLOOKUP($U439,怪物属性偏向!$F:$J,3,FALSE)/100*X439*$AB439)</f>
        <v>22346</v>
      </c>
      <c r="AD439" s="10">
        <f>INT(VLOOKUP($V439,映射表!$B:$C,2,FALSE)*VLOOKUP($U439,怪物属性偏向!$F:$J,4,FALSE)/100*Y439*$AB439)</f>
        <v>22346</v>
      </c>
      <c r="AE439" s="10">
        <f>INT(VLOOKUP($V439,映射表!$B:$C,2,FALSE)*VLOOKUP($U439,怪物属性偏向!$F:$J,5,FALSE)/100*Z439*AB439)</f>
        <v>35753</v>
      </c>
      <c r="AF439" s="10">
        <f>INT(VLOOKUP($V439,映射表!$B:$D,3,FALSE)*AA439)</f>
        <v>0</v>
      </c>
      <c r="AG439">
        <v>1</v>
      </c>
    </row>
    <row r="440" spans="1:33" x14ac:dyDescent="0.15">
      <c r="A440">
        <f t="shared" si="227"/>
        <v>1000092</v>
      </c>
      <c r="B440">
        <f t="shared" si="225"/>
        <v>1000439</v>
      </c>
      <c r="C440" t="str">
        <f t="shared" si="226"/>
        <v/>
      </c>
      <c r="D440" t="str">
        <f t="shared" si="228"/>
        <v>1000092s4</v>
      </c>
      <c r="E440" t="str">
        <f t="shared" si="229"/>
        <v>1000438:48:1</v>
      </c>
      <c r="F440">
        <f t="shared" si="230"/>
        <v>438</v>
      </c>
      <c r="G440">
        <f t="shared" si="231"/>
        <v>1000438</v>
      </c>
      <c r="H440">
        <f t="shared" si="232"/>
        <v>438</v>
      </c>
      <c r="I440" t="str">
        <f>VLOOKUP(U440,怪物属性偏向!F:G,2,FALSE)</f>
        <v>黄蜂怪</v>
      </c>
      <c r="J440">
        <f t="shared" si="233"/>
        <v>48</v>
      </c>
      <c r="K440">
        <f t="shared" si="234"/>
        <v>26815</v>
      </c>
      <c r="L440">
        <f t="shared" si="235"/>
        <v>22346</v>
      </c>
      <c r="M440">
        <f t="shared" si="236"/>
        <v>28602</v>
      </c>
      <c r="N440">
        <f t="shared" si="237"/>
        <v>0</v>
      </c>
      <c r="O440">
        <f t="shared" si="238"/>
        <v>1000438</v>
      </c>
      <c r="P440" t="str">
        <f t="shared" si="239"/>
        <v>黄蜂怪</v>
      </c>
      <c r="R440">
        <v>438</v>
      </c>
      <c r="S440">
        <v>92</v>
      </c>
      <c r="T440">
        <v>4</v>
      </c>
      <c r="U440" t="s">
        <v>310</v>
      </c>
      <c r="V440">
        <f>VLOOKUP(S440,映射表!T:U,2,FALSE)</f>
        <v>48</v>
      </c>
      <c r="W440" s="30">
        <v>0</v>
      </c>
      <c r="X440" s="5">
        <v>0.6</v>
      </c>
      <c r="Y440" s="5">
        <v>0.6</v>
      </c>
      <c r="Z440" s="5">
        <v>0.6</v>
      </c>
      <c r="AA440" s="5">
        <v>0</v>
      </c>
      <c r="AB440" s="5">
        <v>1</v>
      </c>
      <c r="AC440" s="10">
        <f>INT(VLOOKUP($V440,映射表!$B:$C,2,FALSE)*VLOOKUP($U440,怪物属性偏向!$F:$J,3,FALSE)/100*X440*$AB440)</f>
        <v>26815</v>
      </c>
      <c r="AD440" s="10">
        <f>INT(VLOOKUP($V440,映射表!$B:$C,2,FALSE)*VLOOKUP($U440,怪物属性偏向!$F:$J,4,FALSE)/100*Y440*$AB440)</f>
        <v>22346</v>
      </c>
      <c r="AE440" s="10">
        <f>INT(VLOOKUP($V440,映射表!$B:$C,2,FALSE)*VLOOKUP($U440,怪物属性偏向!$F:$J,5,FALSE)/100*Z440*AB440)</f>
        <v>28602</v>
      </c>
      <c r="AF440" s="10">
        <f>INT(VLOOKUP($V440,映射表!$B:$D,3,FALSE)*AA440)</f>
        <v>0</v>
      </c>
      <c r="AG440">
        <v>2</v>
      </c>
    </row>
    <row r="441" spans="1:33" x14ac:dyDescent="0.15">
      <c r="A441">
        <f t="shared" si="227"/>
        <v>1000092</v>
      </c>
      <c r="B441">
        <f t="shared" si="225"/>
        <v>1000439</v>
      </c>
      <c r="C441">
        <f t="shared" si="226"/>
        <v>1000439</v>
      </c>
      <c r="D441" t="str">
        <f t="shared" si="228"/>
        <v>1000092s5</v>
      </c>
      <c r="E441" t="str">
        <f t="shared" si="229"/>
        <v>1000439:48:1</v>
      </c>
      <c r="F441">
        <f t="shared" si="230"/>
        <v>439</v>
      </c>
      <c r="G441">
        <f t="shared" si="231"/>
        <v>1000439</v>
      </c>
      <c r="H441">
        <f t="shared" si="232"/>
        <v>439</v>
      </c>
      <c r="I441" t="str">
        <f>VLOOKUP(U441,怪物属性偏向!F:G,2,FALSE)</f>
        <v>食人花</v>
      </c>
      <c r="J441">
        <f t="shared" si="233"/>
        <v>48</v>
      </c>
      <c r="K441">
        <f t="shared" si="234"/>
        <v>26815</v>
      </c>
      <c r="L441">
        <f t="shared" si="235"/>
        <v>17876</v>
      </c>
      <c r="M441">
        <f t="shared" si="236"/>
        <v>30033</v>
      </c>
      <c r="N441">
        <f t="shared" si="237"/>
        <v>0</v>
      </c>
      <c r="O441">
        <f t="shared" si="238"/>
        <v>1000439</v>
      </c>
      <c r="P441" t="str">
        <f t="shared" si="239"/>
        <v>食人花</v>
      </c>
      <c r="R441">
        <v>439</v>
      </c>
      <c r="S441">
        <v>92</v>
      </c>
      <c r="T441">
        <v>5</v>
      </c>
      <c r="U441" t="s">
        <v>224</v>
      </c>
      <c r="V441">
        <f>VLOOKUP(S441,映射表!T:U,2,FALSE)</f>
        <v>48</v>
      </c>
      <c r="W441" s="30">
        <v>1</v>
      </c>
      <c r="X441" s="5">
        <v>0.6</v>
      </c>
      <c r="Y441" s="5">
        <v>0.6</v>
      </c>
      <c r="Z441" s="5">
        <v>0.6</v>
      </c>
      <c r="AA441" s="5">
        <v>0</v>
      </c>
      <c r="AB441" s="5">
        <v>1</v>
      </c>
      <c r="AC441" s="10">
        <f>INT(VLOOKUP($V441,映射表!$B:$C,2,FALSE)*VLOOKUP($U441,怪物属性偏向!$F:$J,3,FALSE)/100*X441*$AB441)</f>
        <v>26815</v>
      </c>
      <c r="AD441" s="10">
        <f>INT(VLOOKUP($V441,映射表!$B:$C,2,FALSE)*VLOOKUP($U441,怪物属性偏向!$F:$J,4,FALSE)/100*Y441*$AB441)</f>
        <v>17876</v>
      </c>
      <c r="AE441" s="10">
        <f>INT(VLOOKUP($V441,映射表!$B:$C,2,FALSE)*VLOOKUP($U441,怪物属性偏向!$F:$J,5,FALSE)/100*Z441*AB441)</f>
        <v>30033</v>
      </c>
      <c r="AF441" s="10">
        <f>INT(VLOOKUP($V441,映射表!$B:$D,3,FALSE)*AA441)</f>
        <v>0</v>
      </c>
      <c r="AG441">
        <v>3</v>
      </c>
    </row>
    <row r="442" spans="1:33" x14ac:dyDescent="0.15">
      <c r="A442">
        <f t="shared" si="227"/>
        <v>1000092</v>
      </c>
      <c r="B442">
        <f t="shared" si="225"/>
        <v>1000439</v>
      </c>
      <c r="C442">
        <f t="shared" si="226"/>
        <v>1000439</v>
      </c>
      <c r="D442" t="str">
        <f t="shared" si="228"/>
        <v>1000092s6</v>
      </c>
      <c r="E442" t="str">
        <f t="shared" si="229"/>
        <v>1000440:48:1</v>
      </c>
      <c r="F442">
        <f t="shared" si="230"/>
        <v>440</v>
      </c>
      <c r="G442">
        <f t="shared" si="231"/>
        <v>1000440</v>
      </c>
      <c r="H442">
        <f t="shared" si="232"/>
        <v>440</v>
      </c>
      <c r="I442" t="str">
        <f>VLOOKUP(U442,怪物属性偏向!F:G,2,FALSE)</f>
        <v>甲虫精</v>
      </c>
      <c r="J442">
        <f t="shared" si="233"/>
        <v>48</v>
      </c>
      <c r="K442">
        <f t="shared" si="234"/>
        <v>18994</v>
      </c>
      <c r="L442">
        <f t="shared" si="235"/>
        <v>22346</v>
      </c>
      <c r="M442">
        <f t="shared" si="236"/>
        <v>44004</v>
      </c>
      <c r="N442">
        <f t="shared" si="237"/>
        <v>0</v>
      </c>
      <c r="O442">
        <f t="shared" si="238"/>
        <v>1000440</v>
      </c>
      <c r="P442" t="str">
        <f t="shared" si="239"/>
        <v>甲虫精</v>
      </c>
      <c r="R442">
        <v>440</v>
      </c>
      <c r="S442">
        <v>92</v>
      </c>
      <c r="T442">
        <v>6</v>
      </c>
      <c r="U442" t="s">
        <v>307</v>
      </c>
      <c r="V442">
        <f>VLOOKUP(S442,映射表!T:U,2,FALSE)</f>
        <v>48</v>
      </c>
      <c r="W442" s="30">
        <v>0</v>
      </c>
      <c r="X442" s="5">
        <v>0.6</v>
      </c>
      <c r="Y442" s="5">
        <v>0.6</v>
      </c>
      <c r="Z442" s="5">
        <v>0.6</v>
      </c>
      <c r="AA442" s="5">
        <v>0</v>
      </c>
      <c r="AB442" s="5">
        <v>1</v>
      </c>
      <c r="AC442" s="10">
        <f>INT(VLOOKUP($V442,映射表!$B:$C,2,FALSE)*VLOOKUP($U442,怪物属性偏向!$F:$J,3,FALSE)/100*X442*$AB442)</f>
        <v>18994</v>
      </c>
      <c r="AD442" s="10">
        <f>INT(VLOOKUP($V442,映射表!$B:$C,2,FALSE)*VLOOKUP($U442,怪物属性偏向!$F:$J,4,FALSE)/100*Y442*$AB442)</f>
        <v>22346</v>
      </c>
      <c r="AE442" s="10">
        <f>INT(VLOOKUP($V442,映射表!$B:$C,2,FALSE)*VLOOKUP($U442,怪物属性偏向!$F:$J,5,FALSE)/100*Z442*AB442)</f>
        <v>44004</v>
      </c>
      <c r="AF442" s="10">
        <f>INT(VLOOKUP($V442,映射表!$B:$D,3,FALSE)*AA442)</f>
        <v>0</v>
      </c>
      <c r="AG442">
        <v>4</v>
      </c>
    </row>
    <row r="443" spans="1:33" x14ac:dyDescent="0.15">
      <c r="A443">
        <f t="shared" si="227"/>
        <v>1000092</v>
      </c>
      <c r="B443">
        <f t="shared" si="225"/>
        <v>1000439</v>
      </c>
      <c r="C443">
        <f t="shared" si="226"/>
        <v>1000439</v>
      </c>
      <c r="D443" t="str">
        <f t="shared" si="228"/>
        <v>1000092s8</v>
      </c>
      <c r="E443" t="str">
        <f t="shared" si="229"/>
        <v>1000441:48:1</v>
      </c>
      <c r="F443">
        <f t="shared" si="230"/>
        <v>441</v>
      </c>
      <c r="G443">
        <f t="shared" si="231"/>
        <v>1000441</v>
      </c>
      <c r="H443">
        <f t="shared" si="232"/>
        <v>441</v>
      </c>
      <c r="I443" t="str">
        <f>VLOOKUP(U443,怪物属性偏向!F:G,2,FALSE)</f>
        <v>黄蜂怪</v>
      </c>
      <c r="J443">
        <f t="shared" si="233"/>
        <v>48</v>
      </c>
      <c r="K443">
        <f t="shared" si="234"/>
        <v>26815</v>
      </c>
      <c r="L443">
        <f t="shared" si="235"/>
        <v>22346</v>
      </c>
      <c r="M443">
        <f t="shared" si="236"/>
        <v>28602</v>
      </c>
      <c r="N443">
        <f t="shared" si="237"/>
        <v>0</v>
      </c>
      <c r="O443">
        <f t="shared" si="238"/>
        <v>1000441</v>
      </c>
      <c r="P443" t="str">
        <f t="shared" si="239"/>
        <v>黄蜂怪</v>
      </c>
      <c r="R443">
        <v>441</v>
      </c>
      <c r="S443">
        <v>92</v>
      </c>
      <c r="T443">
        <v>8</v>
      </c>
      <c r="U443" t="s">
        <v>310</v>
      </c>
      <c r="V443">
        <f>VLOOKUP(S443,映射表!T:U,2,FALSE)</f>
        <v>48</v>
      </c>
      <c r="W443" s="30">
        <v>0</v>
      </c>
      <c r="X443" s="5">
        <v>0.6</v>
      </c>
      <c r="Y443" s="5">
        <v>0.6</v>
      </c>
      <c r="Z443" s="5">
        <v>0.6</v>
      </c>
      <c r="AA443" s="5">
        <v>0</v>
      </c>
      <c r="AB443" s="5">
        <v>1</v>
      </c>
      <c r="AC443" s="10">
        <f>INT(VLOOKUP($V443,映射表!$B:$C,2,FALSE)*VLOOKUP($U443,怪物属性偏向!$F:$J,3,FALSE)/100*X443*$AB443)</f>
        <v>26815</v>
      </c>
      <c r="AD443" s="10">
        <f>INT(VLOOKUP($V443,映射表!$B:$C,2,FALSE)*VLOOKUP($U443,怪物属性偏向!$F:$J,4,FALSE)/100*Y443*$AB443)</f>
        <v>22346</v>
      </c>
      <c r="AE443" s="10">
        <f>INT(VLOOKUP($V443,映射表!$B:$C,2,FALSE)*VLOOKUP($U443,怪物属性偏向!$F:$J,5,FALSE)/100*Z443*AB443)</f>
        <v>28602</v>
      </c>
      <c r="AF443" s="10">
        <f>INT(VLOOKUP($V443,映射表!$B:$D,3,FALSE)*AA443)</f>
        <v>0</v>
      </c>
      <c r="AG443">
        <v>5</v>
      </c>
    </row>
    <row r="444" spans="1:33" x14ac:dyDescent="0.15">
      <c r="A444">
        <f t="shared" si="227"/>
        <v>1000093</v>
      </c>
      <c r="B444">
        <f t="shared" si="225"/>
        <v>1000442</v>
      </c>
      <c r="C444">
        <f t="shared" si="226"/>
        <v>1000442</v>
      </c>
      <c r="D444" t="str">
        <f t="shared" si="228"/>
        <v>1000093s2</v>
      </c>
      <c r="E444" t="str">
        <f t="shared" si="229"/>
        <v>1000442:48:1</v>
      </c>
      <c r="F444">
        <f t="shared" si="230"/>
        <v>442</v>
      </c>
      <c r="G444">
        <f t="shared" si="231"/>
        <v>1000442</v>
      </c>
      <c r="H444">
        <f t="shared" si="232"/>
        <v>442</v>
      </c>
      <c r="I444" t="str">
        <f>VLOOKUP(U444,怪物属性偏向!F:G,2,FALSE)</f>
        <v>藤蔓怪</v>
      </c>
      <c r="J444">
        <f t="shared" si="233"/>
        <v>48</v>
      </c>
      <c r="K444">
        <f t="shared" si="234"/>
        <v>17876</v>
      </c>
      <c r="L444">
        <f t="shared" si="235"/>
        <v>26815</v>
      </c>
      <c r="M444">
        <f t="shared" si="236"/>
        <v>45287</v>
      </c>
      <c r="N444">
        <f t="shared" si="237"/>
        <v>0</v>
      </c>
      <c r="O444">
        <f t="shared" si="238"/>
        <v>1000442</v>
      </c>
      <c r="P444" t="str">
        <f t="shared" si="239"/>
        <v>藤蔓怪</v>
      </c>
      <c r="R444">
        <v>442</v>
      </c>
      <c r="S444">
        <v>93</v>
      </c>
      <c r="T444">
        <v>2</v>
      </c>
      <c r="U444" t="s">
        <v>320</v>
      </c>
      <c r="V444">
        <f>VLOOKUP(S444,映射表!T:U,2,FALSE)</f>
        <v>48</v>
      </c>
      <c r="W444" s="30">
        <v>1</v>
      </c>
      <c r="X444" s="5">
        <v>0.6</v>
      </c>
      <c r="Y444" s="5">
        <v>0.6</v>
      </c>
      <c r="Z444" s="5">
        <v>0.6</v>
      </c>
      <c r="AA444" s="5">
        <v>0</v>
      </c>
      <c r="AB444" s="5">
        <v>1</v>
      </c>
      <c r="AC444" s="10">
        <f>INT(VLOOKUP($V444,映射表!$B:$C,2,FALSE)*VLOOKUP($U444,怪物属性偏向!$F:$J,3,FALSE)/100*X444*$AB444)</f>
        <v>17876</v>
      </c>
      <c r="AD444" s="10">
        <f>INT(VLOOKUP($V444,映射表!$B:$C,2,FALSE)*VLOOKUP($U444,怪物属性偏向!$F:$J,4,FALSE)/100*Y444*$AB444)</f>
        <v>26815</v>
      </c>
      <c r="AE444" s="10">
        <f>INT(VLOOKUP($V444,映射表!$B:$C,2,FALSE)*VLOOKUP($U444,怪物属性偏向!$F:$J,5,FALSE)/100*Z444*AB444)</f>
        <v>45287</v>
      </c>
      <c r="AF444" s="10">
        <f>INT(VLOOKUP($V444,映射表!$B:$D,3,FALSE)*AA444)</f>
        <v>0</v>
      </c>
      <c r="AG444">
        <v>1</v>
      </c>
    </row>
    <row r="445" spans="1:33" x14ac:dyDescent="0.15">
      <c r="A445">
        <f t="shared" si="227"/>
        <v>1000093</v>
      </c>
      <c r="B445">
        <f t="shared" si="225"/>
        <v>1000442</v>
      </c>
      <c r="C445">
        <f t="shared" si="226"/>
        <v>1000442</v>
      </c>
      <c r="D445" t="str">
        <f t="shared" si="228"/>
        <v>1000093s4</v>
      </c>
      <c r="E445" t="str">
        <f t="shared" si="229"/>
        <v>1000443:48:1</v>
      </c>
      <c r="F445">
        <f t="shared" si="230"/>
        <v>443</v>
      </c>
      <c r="G445">
        <f t="shared" si="231"/>
        <v>1000443</v>
      </c>
      <c r="H445">
        <f t="shared" si="232"/>
        <v>443</v>
      </c>
      <c r="I445" t="str">
        <f>VLOOKUP(U445,怪物属性偏向!F:G,2,FALSE)</f>
        <v>黄蜂怪</v>
      </c>
      <c r="J445">
        <f t="shared" si="233"/>
        <v>48</v>
      </c>
      <c r="K445">
        <f t="shared" si="234"/>
        <v>26815</v>
      </c>
      <c r="L445">
        <f t="shared" si="235"/>
        <v>22346</v>
      </c>
      <c r="M445">
        <f t="shared" si="236"/>
        <v>28602</v>
      </c>
      <c r="N445">
        <f t="shared" si="237"/>
        <v>0</v>
      </c>
      <c r="O445">
        <f t="shared" si="238"/>
        <v>1000443</v>
      </c>
      <c r="P445" t="str">
        <f t="shared" si="239"/>
        <v>黄蜂怪</v>
      </c>
      <c r="R445">
        <v>443</v>
      </c>
      <c r="S445">
        <v>93</v>
      </c>
      <c r="T445">
        <v>4</v>
      </c>
      <c r="U445" t="s">
        <v>310</v>
      </c>
      <c r="V445">
        <f>VLOOKUP(S445,映射表!T:U,2,FALSE)</f>
        <v>48</v>
      </c>
      <c r="W445" s="30">
        <v>0</v>
      </c>
      <c r="X445" s="5">
        <v>0.6</v>
      </c>
      <c r="Y445" s="5">
        <v>0.6</v>
      </c>
      <c r="Z445" s="5">
        <v>0.6</v>
      </c>
      <c r="AA445" s="5">
        <v>0</v>
      </c>
      <c r="AB445" s="5">
        <v>1</v>
      </c>
      <c r="AC445" s="10">
        <f>INT(VLOOKUP($V445,映射表!$B:$C,2,FALSE)*VLOOKUP($U445,怪物属性偏向!$F:$J,3,FALSE)/100*X445*$AB445)</f>
        <v>26815</v>
      </c>
      <c r="AD445" s="10">
        <f>INT(VLOOKUP($V445,映射表!$B:$C,2,FALSE)*VLOOKUP($U445,怪物属性偏向!$F:$J,4,FALSE)/100*Y445*$AB445)</f>
        <v>22346</v>
      </c>
      <c r="AE445" s="10">
        <f>INT(VLOOKUP($V445,映射表!$B:$C,2,FALSE)*VLOOKUP($U445,怪物属性偏向!$F:$J,5,FALSE)/100*Z445*AB445)</f>
        <v>28602</v>
      </c>
      <c r="AF445" s="10">
        <f>INT(VLOOKUP($V445,映射表!$B:$D,3,FALSE)*AA445)</f>
        <v>0</v>
      </c>
      <c r="AG445">
        <v>2</v>
      </c>
    </row>
    <row r="446" spans="1:33" x14ac:dyDescent="0.15">
      <c r="A446">
        <f t="shared" si="227"/>
        <v>1000093</v>
      </c>
      <c r="B446">
        <f t="shared" si="225"/>
        <v>1000442</v>
      </c>
      <c r="C446">
        <f t="shared" si="226"/>
        <v>1000442</v>
      </c>
      <c r="D446" t="str">
        <f t="shared" si="228"/>
        <v>1000093s6</v>
      </c>
      <c r="E446" t="str">
        <f t="shared" si="229"/>
        <v>1000444:48:1</v>
      </c>
      <c r="F446">
        <f t="shared" si="230"/>
        <v>444</v>
      </c>
      <c r="G446">
        <f t="shared" si="231"/>
        <v>1000444</v>
      </c>
      <c r="H446">
        <f t="shared" si="232"/>
        <v>444</v>
      </c>
      <c r="I446" t="str">
        <f>VLOOKUP(U446,怪物属性偏向!F:G,2,FALSE)</f>
        <v>小蘑菇</v>
      </c>
      <c r="J446">
        <f t="shared" si="233"/>
        <v>48</v>
      </c>
      <c r="K446">
        <f t="shared" si="234"/>
        <v>22346</v>
      </c>
      <c r="L446">
        <f t="shared" si="235"/>
        <v>22346</v>
      </c>
      <c r="M446">
        <f t="shared" si="236"/>
        <v>35753</v>
      </c>
      <c r="N446">
        <f t="shared" si="237"/>
        <v>0</v>
      </c>
      <c r="O446">
        <f t="shared" si="238"/>
        <v>1000444</v>
      </c>
      <c r="P446" t="str">
        <f t="shared" si="239"/>
        <v>小蘑菇</v>
      </c>
      <c r="R446">
        <v>444</v>
      </c>
      <c r="S446">
        <v>93</v>
      </c>
      <c r="T446">
        <v>6</v>
      </c>
      <c r="U446" t="s">
        <v>222</v>
      </c>
      <c r="V446">
        <f>VLOOKUP(S446,映射表!T:U,2,FALSE)</f>
        <v>48</v>
      </c>
      <c r="W446" s="30">
        <v>0</v>
      </c>
      <c r="X446" s="5">
        <v>0.6</v>
      </c>
      <c r="Y446" s="5">
        <v>0.6</v>
      </c>
      <c r="Z446" s="5">
        <v>0.6</v>
      </c>
      <c r="AA446" s="5">
        <v>0</v>
      </c>
      <c r="AB446" s="5">
        <v>1</v>
      </c>
      <c r="AC446" s="10">
        <f>INT(VLOOKUP($V446,映射表!$B:$C,2,FALSE)*VLOOKUP($U446,怪物属性偏向!$F:$J,3,FALSE)/100*X446*$AB446)</f>
        <v>22346</v>
      </c>
      <c r="AD446" s="10">
        <f>INT(VLOOKUP($V446,映射表!$B:$C,2,FALSE)*VLOOKUP($U446,怪物属性偏向!$F:$J,4,FALSE)/100*Y446*$AB446)</f>
        <v>22346</v>
      </c>
      <c r="AE446" s="10">
        <f>INT(VLOOKUP($V446,映射表!$B:$C,2,FALSE)*VLOOKUP($U446,怪物属性偏向!$F:$J,5,FALSE)/100*Z446*AB446)</f>
        <v>35753</v>
      </c>
      <c r="AF446" s="10">
        <f>INT(VLOOKUP($V446,映射表!$B:$D,3,FALSE)*AA446)</f>
        <v>0</v>
      </c>
      <c r="AG446">
        <v>3</v>
      </c>
    </row>
    <row r="447" spans="1:33" x14ac:dyDescent="0.15">
      <c r="A447">
        <f t="shared" si="227"/>
        <v>1000093</v>
      </c>
      <c r="B447">
        <f t="shared" si="225"/>
        <v>1000442</v>
      </c>
      <c r="C447">
        <f t="shared" si="226"/>
        <v>1000442</v>
      </c>
      <c r="D447" t="str">
        <f t="shared" si="228"/>
        <v>1000093s7</v>
      </c>
      <c r="E447" t="str">
        <f t="shared" si="229"/>
        <v>1000445:48:1</v>
      </c>
      <c r="F447">
        <f t="shared" si="230"/>
        <v>445</v>
      </c>
      <c r="G447">
        <f t="shared" si="231"/>
        <v>1000445</v>
      </c>
      <c r="H447">
        <f t="shared" si="232"/>
        <v>445</v>
      </c>
      <c r="I447" t="str">
        <f>VLOOKUP(U447,怪物属性偏向!F:G,2,FALSE)</f>
        <v>黄蜂怪</v>
      </c>
      <c r="J447">
        <f t="shared" si="233"/>
        <v>48</v>
      </c>
      <c r="K447">
        <f t="shared" si="234"/>
        <v>26815</v>
      </c>
      <c r="L447">
        <f t="shared" si="235"/>
        <v>22346</v>
      </c>
      <c r="M447">
        <f t="shared" si="236"/>
        <v>28602</v>
      </c>
      <c r="N447">
        <f t="shared" si="237"/>
        <v>0</v>
      </c>
      <c r="O447">
        <f t="shared" si="238"/>
        <v>1000445</v>
      </c>
      <c r="P447" t="str">
        <f t="shared" si="239"/>
        <v>黄蜂怪</v>
      </c>
      <c r="R447">
        <v>445</v>
      </c>
      <c r="S447">
        <v>93</v>
      </c>
      <c r="T447">
        <v>7</v>
      </c>
      <c r="U447" t="s">
        <v>310</v>
      </c>
      <c r="V447">
        <f>VLOOKUP(S447,映射表!T:U,2,FALSE)</f>
        <v>48</v>
      </c>
      <c r="W447" s="30">
        <v>0</v>
      </c>
      <c r="X447" s="5">
        <v>0.6</v>
      </c>
      <c r="Y447" s="5">
        <v>0.6</v>
      </c>
      <c r="Z447" s="5">
        <v>0.6</v>
      </c>
      <c r="AA447" s="5">
        <v>0</v>
      </c>
      <c r="AB447" s="5">
        <v>1</v>
      </c>
      <c r="AC447" s="10">
        <f>INT(VLOOKUP($V447,映射表!$B:$C,2,FALSE)*VLOOKUP($U447,怪物属性偏向!$F:$J,3,FALSE)/100*X447*$AB447)</f>
        <v>26815</v>
      </c>
      <c r="AD447" s="10">
        <f>INT(VLOOKUP($V447,映射表!$B:$C,2,FALSE)*VLOOKUP($U447,怪物属性偏向!$F:$J,4,FALSE)/100*Y447*$AB447)</f>
        <v>22346</v>
      </c>
      <c r="AE447" s="10">
        <f>INT(VLOOKUP($V447,映射表!$B:$C,2,FALSE)*VLOOKUP($U447,怪物属性偏向!$F:$J,5,FALSE)/100*Z447*AB447)</f>
        <v>28602</v>
      </c>
      <c r="AF447" s="10">
        <f>INT(VLOOKUP($V447,映射表!$B:$D,3,FALSE)*AA447)</f>
        <v>0</v>
      </c>
      <c r="AG447">
        <v>4</v>
      </c>
    </row>
    <row r="448" spans="1:33" x14ac:dyDescent="0.15">
      <c r="A448">
        <f t="shared" si="227"/>
        <v>1000093</v>
      </c>
      <c r="B448">
        <f t="shared" si="225"/>
        <v>1000442</v>
      </c>
      <c r="C448">
        <f t="shared" si="226"/>
        <v>1000442</v>
      </c>
      <c r="D448" t="str">
        <f t="shared" si="228"/>
        <v>1000093s9</v>
      </c>
      <c r="E448" t="str">
        <f t="shared" si="229"/>
        <v>1000446:48:1</v>
      </c>
      <c r="F448">
        <f t="shared" si="230"/>
        <v>446</v>
      </c>
      <c r="G448">
        <f t="shared" si="231"/>
        <v>1000446</v>
      </c>
      <c r="H448">
        <f t="shared" si="232"/>
        <v>446</v>
      </c>
      <c r="I448" t="str">
        <f>VLOOKUP(U448,怪物属性偏向!F:G,2,FALSE)</f>
        <v>黄蜂怪</v>
      </c>
      <c r="J448">
        <f t="shared" si="233"/>
        <v>48</v>
      </c>
      <c r="K448">
        <f t="shared" si="234"/>
        <v>26815</v>
      </c>
      <c r="L448">
        <f t="shared" si="235"/>
        <v>22346</v>
      </c>
      <c r="M448">
        <f t="shared" si="236"/>
        <v>28602</v>
      </c>
      <c r="N448">
        <f t="shared" si="237"/>
        <v>0</v>
      </c>
      <c r="O448">
        <f t="shared" si="238"/>
        <v>1000446</v>
      </c>
      <c r="P448" t="str">
        <f t="shared" si="239"/>
        <v>黄蜂怪</v>
      </c>
      <c r="R448">
        <v>446</v>
      </c>
      <c r="S448">
        <v>93</v>
      </c>
      <c r="T448">
        <v>9</v>
      </c>
      <c r="U448" t="s">
        <v>310</v>
      </c>
      <c r="V448">
        <f>VLOOKUP(S448,映射表!T:U,2,FALSE)</f>
        <v>48</v>
      </c>
      <c r="W448" s="30">
        <v>0</v>
      </c>
      <c r="X448" s="5">
        <v>0.6</v>
      </c>
      <c r="Y448" s="5">
        <v>0.6</v>
      </c>
      <c r="Z448" s="5">
        <v>0.6</v>
      </c>
      <c r="AA448" s="5">
        <v>0</v>
      </c>
      <c r="AB448" s="5">
        <v>1</v>
      </c>
      <c r="AC448" s="10">
        <f>INT(VLOOKUP($V448,映射表!$B:$C,2,FALSE)*VLOOKUP($U448,怪物属性偏向!$F:$J,3,FALSE)/100*X448*$AB448)</f>
        <v>26815</v>
      </c>
      <c r="AD448" s="10">
        <f>INT(VLOOKUP($V448,映射表!$B:$C,2,FALSE)*VLOOKUP($U448,怪物属性偏向!$F:$J,4,FALSE)/100*Y448*$AB448)</f>
        <v>22346</v>
      </c>
      <c r="AE448" s="10">
        <f>INT(VLOOKUP($V448,映射表!$B:$C,2,FALSE)*VLOOKUP($U448,怪物属性偏向!$F:$J,5,FALSE)/100*Z448*AB448)</f>
        <v>28602</v>
      </c>
      <c r="AF448" s="10">
        <f>INT(VLOOKUP($V448,映射表!$B:$D,3,FALSE)*AA448)</f>
        <v>0</v>
      </c>
      <c r="AG448">
        <v>5</v>
      </c>
    </row>
    <row r="449" spans="1:33" x14ac:dyDescent="0.15">
      <c r="A449">
        <f t="shared" si="227"/>
        <v>1000094</v>
      </c>
      <c r="B449">
        <f t="shared" si="225"/>
        <v>1000448</v>
      </c>
      <c r="C449" t="str">
        <f t="shared" si="226"/>
        <v/>
      </c>
      <c r="D449" t="str">
        <f t="shared" si="228"/>
        <v>1000094s1</v>
      </c>
      <c r="E449" t="str">
        <f t="shared" si="229"/>
        <v>1000447:48:1</v>
      </c>
      <c r="F449">
        <f t="shared" si="230"/>
        <v>447</v>
      </c>
      <c r="G449">
        <f t="shared" si="231"/>
        <v>1000447</v>
      </c>
      <c r="H449">
        <f t="shared" si="232"/>
        <v>447</v>
      </c>
      <c r="I449" t="str">
        <f>VLOOKUP(U449,怪物属性偏向!F:G,2,FALSE)</f>
        <v>甲虫精</v>
      </c>
      <c r="J449">
        <f t="shared" si="233"/>
        <v>48</v>
      </c>
      <c r="K449">
        <f t="shared" si="234"/>
        <v>18994</v>
      </c>
      <c r="L449">
        <f t="shared" si="235"/>
        <v>22346</v>
      </c>
      <c r="M449">
        <f t="shared" si="236"/>
        <v>44004</v>
      </c>
      <c r="N449">
        <f t="shared" si="237"/>
        <v>0</v>
      </c>
      <c r="O449">
        <f t="shared" si="238"/>
        <v>1000447</v>
      </c>
      <c r="P449" t="str">
        <f t="shared" si="239"/>
        <v>甲虫精</v>
      </c>
      <c r="R449">
        <v>447</v>
      </c>
      <c r="S449">
        <v>94</v>
      </c>
      <c r="T449">
        <v>1</v>
      </c>
      <c r="U449" t="s">
        <v>307</v>
      </c>
      <c r="V449">
        <f>VLOOKUP(S449,映射表!T:U,2,FALSE)</f>
        <v>48</v>
      </c>
      <c r="W449" s="30">
        <v>0</v>
      </c>
      <c r="X449" s="5">
        <v>0.6</v>
      </c>
      <c r="Y449" s="5">
        <v>0.6</v>
      </c>
      <c r="Z449" s="5">
        <v>0.6</v>
      </c>
      <c r="AA449" s="5">
        <v>0</v>
      </c>
      <c r="AB449" s="5">
        <v>1</v>
      </c>
      <c r="AC449" s="10">
        <f>INT(VLOOKUP($V449,映射表!$B:$C,2,FALSE)*VLOOKUP($U449,怪物属性偏向!$F:$J,3,FALSE)/100*X449*$AB449)</f>
        <v>18994</v>
      </c>
      <c r="AD449" s="10">
        <f>INT(VLOOKUP($V449,映射表!$B:$C,2,FALSE)*VLOOKUP($U449,怪物属性偏向!$F:$J,4,FALSE)/100*Y449*$AB449)</f>
        <v>22346</v>
      </c>
      <c r="AE449" s="10">
        <f>INT(VLOOKUP($V449,映射表!$B:$C,2,FALSE)*VLOOKUP($U449,怪物属性偏向!$F:$J,5,FALSE)/100*Z449*AB449)</f>
        <v>44004</v>
      </c>
      <c r="AF449" s="10">
        <f>INT(VLOOKUP($V449,映射表!$B:$D,3,FALSE)*AA449)</f>
        <v>0</v>
      </c>
      <c r="AG449">
        <v>1</v>
      </c>
    </row>
    <row r="450" spans="1:33" x14ac:dyDescent="0.15">
      <c r="A450">
        <f t="shared" si="227"/>
        <v>1000094</v>
      </c>
      <c r="B450">
        <f t="shared" si="225"/>
        <v>1000448</v>
      </c>
      <c r="C450">
        <f t="shared" si="226"/>
        <v>1000448</v>
      </c>
      <c r="D450" t="str">
        <f t="shared" si="228"/>
        <v>1000094s2</v>
      </c>
      <c r="E450" t="str">
        <f t="shared" si="229"/>
        <v>1000448:48:1</v>
      </c>
      <c r="F450">
        <f t="shared" si="230"/>
        <v>448</v>
      </c>
      <c r="G450">
        <f t="shared" si="231"/>
        <v>1000448</v>
      </c>
      <c r="H450">
        <f t="shared" si="232"/>
        <v>448</v>
      </c>
      <c r="I450" t="str">
        <f>VLOOKUP(U450,怪物属性偏向!F:G,2,FALSE)</f>
        <v>小蘑菇</v>
      </c>
      <c r="J450">
        <f t="shared" si="233"/>
        <v>48</v>
      </c>
      <c r="K450">
        <f t="shared" si="234"/>
        <v>22346</v>
      </c>
      <c r="L450">
        <f t="shared" si="235"/>
        <v>22346</v>
      </c>
      <c r="M450">
        <f t="shared" si="236"/>
        <v>35753</v>
      </c>
      <c r="N450">
        <f t="shared" si="237"/>
        <v>0</v>
      </c>
      <c r="O450">
        <f t="shared" si="238"/>
        <v>1000448</v>
      </c>
      <c r="P450" t="str">
        <f t="shared" si="239"/>
        <v>小蘑菇</v>
      </c>
      <c r="R450">
        <v>448</v>
      </c>
      <c r="S450">
        <v>94</v>
      </c>
      <c r="T450">
        <v>2</v>
      </c>
      <c r="U450" t="s">
        <v>222</v>
      </c>
      <c r="V450">
        <f>VLOOKUP(S450,映射表!T:U,2,FALSE)</f>
        <v>48</v>
      </c>
      <c r="W450" s="30">
        <v>1</v>
      </c>
      <c r="X450" s="5">
        <v>0.6</v>
      </c>
      <c r="Y450" s="5">
        <v>0.6</v>
      </c>
      <c r="Z450" s="5">
        <v>0.6</v>
      </c>
      <c r="AA450" s="5">
        <v>0</v>
      </c>
      <c r="AB450" s="5">
        <v>1</v>
      </c>
      <c r="AC450" s="10">
        <f>INT(VLOOKUP($V450,映射表!$B:$C,2,FALSE)*VLOOKUP($U450,怪物属性偏向!$F:$J,3,FALSE)/100*X450*$AB450)</f>
        <v>22346</v>
      </c>
      <c r="AD450" s="10">
        <f>INT(VLOOKUP($V450,映射表!$B:$C,2,FALSE)*VLOOKUP($U450,怪物属性偏向!$F:$J,4,FALSE)/100*Y450*$AB450)</f>
        <v>22346</v>
      </c>
      <c r="AE450" s="10">
        <f>INT(VLOOKUP($V450,映射表!$B:$C,2,FALSE)*VLOOKUP($U450,怪物属性偏向!$F:$J,5,FALSE)/100*Z450*AB450)</f>
        <v>35753</v>
      </c>
      <c r="AF450" s="10">
        <f>INT(VLOOKUP($V450,映射表!$B:$D,3,FALSE)*AA450)</f>
        <v>0</v>
      </c>
      <c r="AG450">
        <v>2</v>
      </c>
    </row>
    <row r="451" spans="1:33" x14ac:dyDescent="0.15">
      <c r="A451">
        <f t="shared" si="227"/>
        <v>1000094</v>
      </c>
      <c r="B451">
        <f t="shared" ref="B451:B514" si="240">IF(C451="",B452,C451)</f>
        <v>1000448</v>
      </c>
      <c r="C451">
        <f t="shared" ref="C451:C514" si="241">IF(W451=1,G451,IF(A451=A450,C450,""))</f>
        <v>1000448</v>
      </c>
      <c r="D451" t="str">
        <f t="shared" si="228"/>
        <v>1000094s3</v>
      </c>
      <c r="E451" t="str">
        <f t="shared" si="229"/>
        <v>1000449:48:1</v>
      </c>
      <c r="F451">
        <f t="shared" si="230"/>
        <v>449</v>
      </c>
      <c r="G451">
        <f t="shared" si="231"/>
        <v>1000449</v>
      </c>
      <c r="H451">
        <f t="shared" si="232"/>
        <v>449</v>
      </c>
      <c r="I451" t="str">
        <f>VLOOKUP(U451,怪物属性偏向!F:G,2,FALSE)</f>
        <v>小蘑菇</v>
      </c>
      <c r="J451">
        <f t="shared" si="233"/>
        <v>48</v>
      </c>
      <c r="K451">
        <f t="shared" si="234"/>
        <v>22346</v>
      </c>
      <c r="L451">
        <f t="shared" si="235"/>
        <v>22346</v>
      </c>
      <c r="M451">
        <f t="shared" si="236"/>
        <v>35753</v>
      </c>
      <c r="N451">
        <f t="shared" si="237"/>
        <v>0</v>
      </c>
      <c r="O451">
        <f t="shared" si="238"/>
        <v>1000449</v>
      </c>
      <c r="P451" t="str">
        <f t="shared" si="239"/>
        <v>小蘑菇</v>
      </c>
      <c r="R451">
        <v>449</v>
      </c>
      <c r="S451">
        <v>94</v>
      </c>
      <c r="T451">
        <v>3</v>
      </c>
      <c r="U451" t="s">
        <v>222</v>
      </c>
      <c r="V451">
        <f>VLOOKUP(S451,映射表!T:U,2,FALSE)</f>
        <v>48</v>
      </c>
      <c r="W451" s="30">
        <v>0</v>
      </c>
      <c r="X451" s="5">
        <v>0.6</v>
      </c>
      <c r="Y451" s="5">
        <v>0.6</v>
      </c>
      <c r="Z451" s="5">
        <v>0.6</v>
      </c>
      <c r="AA451" s="5">
        <v>0</v>
      </c>
      <c r="AB451" s="5">
        <v>1</v>
      </c>
      <c r="AC451" s="10">
        <f>INT(VLOOKUP($V451,映射表!$B:$C,2,FALSE)*VLOOKUP($U451,怪物属性偏向!$F:$J,3,FALSE)/100*X451*$AB451)</f>
        <v>22346</v>
      </c>
      <c r="AD451" s="10">
        <f>INT(VLOOKUP($V451,映射表!$B:$C,2,FALSE)*VLOOKUP($U451,怪物属性偏向!$F:$J,4,FALSE)/100*Y451*$AB451)</f>
        <v>22346</v>
      </c>
      <c r="AE451" s="10">
        <f>INT(VLOOKUP($V451,映射表!$B:$C,2,FALSE)*VLOOKUP($U451,怪物属性偏向!$F:$J,5,FALSE)/100*Z451*AB451)</f>
        <v>35753</v>
      </c>
      <c r="AF451" s="10">
        <f>INT(VLOOKUP($V451,映射表!$B:$D,3,FALSE)*AA451)</f>
        <v>0</v>
      </c>
      <c r="AG451">
        <v>3</v>
      </c>
    </row>
    <row r="452" spans="1:33" x14ac:dyDescent="0.15">
      <c r="A452">
        <f t="shared" si="227"/>
        <v>1000094</v>
      </c>
      <c r="B452">
        <f t="shared" si="240"/>
        <v>1000448</v>
      </c>
      <c r="C452">
        <f t="shared" si="241"/>
        <v>1000448</v>
      </c>
      <c r="D452" t="str">
        <f t="shared" si="228"/>
        <v>1000094s5</v>
      </c>
      <c r="E452" t="str">
        <f t="shared" si="229"/>
        <v>1000450:48:1</v>
      </c>
      <c r="F452">
        <f t="shared" si="230"/>
        <v>450</v>
      </c>
      <c r="G452">
        <f t="shared" si="231"/>
        <v>1000450</v>
      </c>
      <c r="H452">
        <f t="shared" si="232"/>
        <v>450</v>
      </c>
      <c r="I452" t="str">
        <f>VLOOKUP(U452,怪物属性偏向!F:G,2,FALSE)</f>
        <v>食人花</v>
      </c>
      <c r="J452">
        <f t="shared" si="233"/>
        <v>48</v>
      </c>
      <c r="K452">
        <f t="shared" si="234"/>
        <v>26815</v>
      </c>
      <c r="L452">
        <f t="shared" si="235"/>
        <v>17876</v>
      </c>
      <c r="M452">
        <f t="shared" si="236"/>
        <v>30033</v>
      </c>
      <c r="N452">
        <f t="shared" si="237"/>
        <v>0</v>
      </c>
      <c r="O452">
        <f t="shared" si="238"/>
        <v>1000450</v>
      </c>
      <c r="P452" t="str">
        <f t="shared" si="239"/>
        <v>食人花</v>
      </c>
      <c r="R452">
        <v>450</v>
      </c>
      <c r="S452">
        <v>94</v>
      </c>
      <c r="T452">
        <v>5</v>
      </c>
      <c r="U452" t="s">
        <v>224</v>
      </c>
      <c r="V452">
        <f>VLOOKUP(S452,映射表!T:U,2,FALSE)</f>
        <v>48</v>
      </c>
      <c r="W452" s="30">
        <v>0</v>
      </c>
      <c r="X452" s="5">
        <v>0.6</v>
      </c>
      <c r="Y452" s="5">
        <v>0.6</v>
      </c>
      <c r="Z452" s="5">
        <v>0.6</v>
      </c>
      <c r="AA452" s="5">
        <v>0</v>
      </c>
      <c r="AB452" s="5">
        <v>1</v>
      </c>
      <c r="AC452" s="10">
        <f>INT(VLOOKUP($V452,映射表!$B:$C,2,FALSE)*VLOOKUP($U452,怪物属性偏向!$F:$J,3,FALSE)/100*X452*$AB452)</f>
        <v>26815</v>
      </c>
      <c r="AD452" s="10">
        <f>INT(VLOOKUP($V452,映射表!$B:$C,2,FALSE)*VLOOKUP($U452,怪物属性偏向!$F:$J,4,FALSE)/100*Y452*$AB452)</f>
        <v>17876</v>
      </c>
      <c r="AE452" s="10">
        <f>INT(VLOOKUP($V452,映射表!$B:$C,2,FALSE)*VLOOKUP($U452,怪物属性偏向!$F:$J,5,FALSE)/100*Z452*AB452)</f>
        <v>30033</v>
      </c>
      <c r="AF452" s="10">
        <f>INT(VLOOKUP($V452,映射表!$B:$D,3,FALSE)*AA452)</f>
        <v>0</v>
      </c>
      <c r="AG452">
        <v>4</v>
      </c>
    </row>
    <row r="453" spans="1:33" x14ac:dyDescent="0.15">
      <c r="A453">
        <f t="shared" si="227"/>
        <v>1000094</v>
      </c>
      <c r="B453">
        <f t="shared" si="240"/>
        <v>1000448</v>
      </c>
      <c r="C453">
        <f t="shared" si="241"/>
        <v>1000448</v>
      </c>
      <c r="D453" t="str">
        <f t="shared" si="228"/>
        <v>1000094s8</v>
      </c>
      <c r="E453" t="str">
        <f t="shared" si="229"/>
        <v>1000451:48:1</v>
      </c>
      <c r="F453">
        <f t="shared" si="230"/>
        <v>451</v>
      </c>
      <c r="G453">
        <f t="shared" si="231"/>
        <v>1000451</v>
      </c>
      <c r="H453">
        <f t="shared" si="232"/>
        <v>451</v>
      </c>
      <c r="I453" t="str">
        <f>VLOOKUP(U453,怪物属性偏向!F:G,2,FALSE)</f>
        <v>黄蜂怪</v>
      </c>
      <c r="J453">
        <f t="shared" si="233"/>
        <v>48</v>
      </c>
      <c r="K453">
        <f t="shared" si="234"/>
        <v>26815</v>
      </c>
      <c r="L453">
        <f t="shared" si="235"/>
        <v>22346</v>
      </c>
      <c r="M453">
        <f t="shared" si="236"/>
        <v>28602</v>
      </c>
      <c r="N453">
        <f t="shared" si="237"/>
        <v>0</v>
      </c>
      <c r="O453">
        <f t="shared" si="238"/>
        <v>1000451</v>
      </c>
      <c r="P453" t="str">
        <f t="shared" si="239"/>
        <v>黄蜂怪</v>
      </c>
      <c r="R453">
        <v>451</v>
      </c>
      <c r="S453">
        <v>94</v>
      </c>
      <c r="T453">
        <v>8</v>
      </c>
      <c r="U453" t="s">
        <v>310</v>
      </c>
      <c r="V453">
        <f>VLOOKUP(S453,映射表!T:U,2,FALSE)</f>
        <v>48</v>
      </c>
      <c r="W453" s="30">
        <v>0</v>
      </c>
      <c r="X453" s="5">
        <v>0.6</v>
      </c>
      <c r="Y453" s="5">
        <v>0.6</v>
      </c>
      <c r="Z453" s="5">
        <v>0.6</v>
      </c>
      <c r="AA453" s="5">
        <v>0</v>
      </c>
      <c r="AB453" s="5">
        <v>1</v>
      </c>
      <c r="AC453" s="10">
        <f>INT(VLOOKUP($V453,映射表!$B:$C,2,FALSE)*VLOOKUP($U453,怪物属性偏向!$F:$J,3,FALSE)/100*X453*$AB453)</f>
        <v>26815</v>
      </c>
      <c r="AD453" s="10">
        <f>INT(VLOOKUP($V453,映射表!$B:$C,2,FALSE)*VLOOKUP($U453,怪物属性偏向!$F:$J,4,FALSE)/100*Y453*$AB453)</f>
        <v>22346</v>
      </c>
      <c r="AE453" s="10">
        <f>INT(VLOOKUP($V453,映射表!$B:$C,2,FALSE)*VLOOKUP($U453,怪物属性偏向!$F:$J,5,FALSE)/100*Z453*AB453)</f>
        <v>28602</v>
      </c>
      <c r="AF453" s="10">
        <f>INT(VLOOKUP($V453,映射表!$B:$D,3,FALSE)*AA453)</f>
        <v>0</v>
      </c>
      <c r="AG453">
        <v>5</v>
      </c>
    </row>
    <row r="454" spans="1:33" x14ac:dyDescent="0.15">
      <c r="A454">
        <f t="shared" si="227"/>
        <v>1000095</v>
      </c>
      <c r="B454">
        <f t="shared" si="240"/>
        <v>1000455</v>
      </c>
      <c r="C454" t="str">
        <f t="shared" si="241"/>
        <v/>
      </c>
      <c r="D454" t="str">
        <f t="shared" si="228"/>
        <v>1000095s1</v>
      </c>
      <c r="E454" t="str">
        <f t="shared" si="229"/>
        <v>1000452:48:1</v>
      </c>
      <c r="F454">
        <f t="shared" si="230"/>
        <v>452</v>
      </c>
      <c r="G454">
        <f t="shared" si="231"/>
        <v>1000452</v>
      </c>
      <c r="H454">
        <f t="shared" si="232"/>
        <v>452</v>
      </c>
      <c r="I454" t="str">
        <f>VLOOKUP(U454,怪物属性偏向!F:G,2,FALSE)</f>
        <v>小蘑菇</v>
      </c>
      <c r="J454">
        <f t="shared" si="233"/>
        <v>48</v>
      </c>
      <c r="K454">
        <f t="shared" si="234"/>
        <v>22346</v>
      </c>
      <c r="L454">
        <f t="shared" si="235"/>
        <v>22346</v>
      </c>
      <c r="M454">
        <f t="shared" si="236"/>
        <v>35753</v>
      </c>
      <c r="N454">
        <f t="shared" si="237"/>
        <v>0</v>
      </c>
      <c r="O454">
        <f t="shared" si="238"/>
        <v>1000452</v>
      </c>
      <c r="P454" t="str">
        <f t="shared" si="239"/>
        <v>小蘑菇</v>
      </c>
      <c r="R454">
        <v>452</v>
      </c>
      <c r="S454">
        <v>95</v>
      </c>
      <c r="T454">
        <v>1</v>
      </c>
      <c r="U454" t="s">
        <v>222</v>
      </c>
      <c r="V454">
        <f>VLOOKUP(S454,映射表!T:U,2,FALSE)</f>
        <v>48</v>
      </c>
      <c r="W454" s="30">
        <v>0</v>
      </c>
      <c r="X454" s="5">
        <v>0.6</v>
      </c>
      <c r="Y454" s="5">
        <v>0.6</v>
      </c>
      <c r="Z454" s="5">
        <v>0.6</v>
      </c>
      <c r="AA454" s="5">
        <v>0</v>
      </c>
      <c r="AB454" s="5">
        <v>1</v>
      </c>
      <c r="AC454" s="10">
        <f>INT(VLOOKUP($V454,映射表!$B:$C,2,FALSE)*VLOOKUP($U454,怪物属性偏向!$F:$J,3,FALSE)/100*X454*$AB454)</f>
        <v>22346</v>
      </c>
      <c r="AD454" s="10">
        <f>INT(VLOOKUP($V454,映射表!$B:$C,2,FALSE)*VLOOKUP($U454,怪物属性偏向!$F:$J,4,FALSE)/100*Y454*$AB454)</f>
        <v>22346</v>
      </c>
      <c r="AE454" s="10">
        <f>INT(VLOOKUP($V454,映射表!$B:$C,2,FALSE)*VLOOKUP($U454,怪物属性偏向!$F:$J,5,FALSE)/100*Z454*AB454)</f>
        <v>35753</v>
      </c>
      <c r="AF454" s="10">
        <f>INT(VLOOKUP($V454,映射表!$B:$D,3,FALSE)*AA454)</f>
        <v>0</v>
      </c>
      <c r="AG454">
        <v>1</v>
      </c>
    </row>
    <row r="455" spans="1:33" x14ac:dyDescent="0.15">
      <c r="A455">
        <f t="shared" si="227"/>
        <v>1000095</v>
      </c>
      <c r="B455">
        <f t="shared" si="240"/>
        <v>1000455</v>
      </c>
      <c r="C455" t="str">
        <f t="shared" si="241"/>
        <v/>
      </c>
      <c r="D455" t="str">
        <f t="shared" si="228"/>
        <v>1000095s3</v>
      </c>
      <c r="E455" t="str">
        <f t="shared" si="229"/>
        <v>1000453:48:1</v>
      </c>
      <c r="F455">
        <f t="shared" si="230"/>
        <v>453</v>
      </c>
      <c r="G455">
        <f t="shared" si="231"/>
        <v>1000453</v>
      </c>
      <c r="H455">
        <f t="shared" si="232"/>
        <v>453</v>
      </c>
      <c r="I455" t="str">
        <f>VLOOKUP(U455,怪物属性偏向!F:G,2,FALSE)</f>
        <v>小蘑菇</v>
      </c>
      <c r="J455">
        <f t="shared" si="233"/>
        <v>48</v>
      </c>
      <c r="K455">
        <f t="shared" si="234"/>
        <v>22346</v>
      </c>
      <c r="L455">
        <f t="shared" si="235"/>
        <v>22346</v>
      </c>
      <c r="M455">
        <f t="shared" si="236"/>
        <v>35753</v>
      </c>
      <c r="N455">
        <f t="shared" si="237"/>
        <v>0</v>
      </c>
      <c r="O455">
        <f t="shared" si="238"/>
        <v>1000453</v>
      </c>
      <c r="P455" t="str">
        <f t="shared" si="239"/>
        <v>小蘑菇</v>
      </c>
      <c r="R455">
        <v>453</v>
      </c>
      <c r="S455">
        <v>95</v>
      </c>
      <c r="T455">
        <v>3</v>
      </c>
      <c r="U455" t="s">
        <v>222</v>
      </c>
      <c r="V455">
        <f>VLOOKUP(S455,映射表!T:U,2,FALSE)</f>
        <v>48</v>
      </c>
      <c r="W455" s="30">
        <v>0</v>
      </c>
      <c r="X455" s="5">
        <v>0.6</v>
      </c>
      <c r="Y455" s="5">
        <v>0.6</v>
      </c>
      <c r="Z455" s="5">
        <v>0.6</v>
      </c>
      <c r="AA455" s="5">
        <v>0</v>
      </c>
      <c r="AB455" s="5">
        <v>1</v>
      </c>
      <c r="AC455" s="10">
        <f>INT(VLOOKUP($V455,映射表!$B:$C,2,FALSE)*VLOOKUP($U455,怪物属性偏向!$F:$J,3,FALSE)/100*X455*$AB455)</f>
        <v>22346</v>
      </c>
      <c r="AD455" s="10">
        <f>INT(VLOOKUP($V455,映射表!$B:$C,2,FALSE)*VLOOKUP($U455,怪物属性偏向!$F:$J,4,FALSE)/100*Y455*$AB455)</f>
        <v>22346</v>
      </c>
      <c r="AE455" s="10">
        <f>INT(VLOOKUP($V455,映射表!$B:$C,2,FALSE)*VLOOKUP($U455,怪物属性偏向!$F:$J,5,FALSE)/100*Z455*AB455)</f>
        <v>35753</v>
      </c>
      <c r="AF455" s="10">
        <f>INT(VLOOKUP($V455,映射表!$B:$D,3,FALSE)*AA455)</f>
        <v>0</v>
      </c>
      <c r="AG455">
        <v>2</v>
      </c>
    </row>
    <row r="456" spans="1:33" x14ac:dyDescent="0.15">
      <c r="A456">
        <f t="shared" si="227"/>
        <v>1000095</v>
      </c>
      <c r="B456">
        <f t="shared" si="240"/>
        <v>1000455</v>
      </c>
      <c r="C456" t="str">
        <f t="shared" si="241"/>
        <v/>
      </c>
      <c r="D456" t="str">
        <f t="shared" si="228"/>
        <v>1000095s5</v>
      </c>
      <c r="E456" t="str">
        <f t="shared" si="229"/>
        <v>1000454:48:1</v>
      </c>
      <c r="F456">
        <f t="shared" si="230"/>
        <v>454</v>
      </c>
      <c r="G456">
        <f t="shared" si="231"/>
        <v>1000454</v>
      </c>
      <c r="H456">
        <f t="shared" si="232"/>
        <v>454</v>
      </c>
      <c r="I456" t="str">
        <f>VLOOKUP(U456,怪物属性偏向!F:G,2,FALSE)</f>
        <v>食人花</v>
      </c>
      <c r="J456">
        <f t="shared" si="233"/>
        <v>48</v>
      </c>
      <c r="K456">
        <f t="shared" si="234"/>
        <v>26815</v>
      </c>
      <c r="L456">
        <f t="shared" si="235"/>
        <v>17876</v>
      </c>
      <c r="M456">
        <f t="shared" si="236"/>
        <v>30033</v>
      </c>
      <c r="N456">
        <f t="shared" si="237"/>
        <v>0</v>
      </c>
      <c r="O456">
        <f t="shared" si="238"/>
        <v>1000454</v>
      </c>
      <c r="P456" t="str">
        <f t="shared" si="239"/>
        <v>食人花</v>
      </c>
      <c r="R456">
        <v>454</v>
      </c>
      <c r="S456">
        <v>95</v>
      </c>
      <c r="T456">
        <v>5</v>
      </c>
      <c r="U456" t="s">
        <v>224</v>
      </c>
      <c r="V456">
        <f>VLOOKUP(S456,映射表!T:U,2,FALSE)</f>
        <v>48</v>
      </c>
      <c r="W456" s="30">
        <v>0</v>
      </c>
      <c r="X456" s="5">
        <v>0.6</v>
      </c>
      <c r="Y456" s="5">
        <v>0.6</v>
      </c>
      <c r="Z456" s="5">
        <v>0.6</v>
      </c>
      <c r="AA456" s="5">
        <v>0</v>
      </c>
      <c r="AB456" s="5">
        <v>1</v>
      </c>
      <c r="AC456" s="10">
        <f>INT(VLOOKUP($V456,映射表!$B:$C,2,FALSE)*VLOOKUP($U456,怪物属性偏向!$F:$J,3,FALSE)/100*X456*$AB456)</f>
        <v>26815</v>
      </c>
      <c r="AD456" s="10">
        <f>INT(VLOOKUP($V456,映射表!$B:$C,2,FALSE)*VLOOKUP($U456,怪物属性偏向!$F:$J,4,FALSE)/100*Y456*$AB456)</f>
        <v>17876</v>
      </c>
      <c r="AE456" s="10">
        <f>INT(VLOOKUP($V456,映射表!$B:$C,2,FALSE)*VLOOKUP($U456,怪物属性偏向!$F:$J,5,FALSE)/100*Z456*AB456)</f>
        <v>30033</v>
      </c>
      <c r="AF456" s="10">
        <f>INT(VLOOKUP($V456,映射表!$B:$D,3,FALSE)*AA456)</f>
        <v>0</v>
      </c>
      <c r="AG456">
        <v>3</v>
      </c>
    </row>
    <row r="457" spans="1:33" x14ac:dyDescent="0.15">
      <c r="A457">
        <f t="shared" si="227"/>
        <v>1000095</v>
      </c>
      <c r="B457">
        <f t="shared" si="240"/>
        <v>1000455</v>
      </c>
      <c r="C457">
        <f t="shared" si="241"/>
        <v>1000455</v>
      </c>
      <c r="D457" t="str">
        <f t="shared" si="228"/>
        <v>1000095s7</v>
      </c>
      <c r="E457" t="str">
        <f t="shared" si="229"/>
        <v>1000455:48:1</v>
      </c>
      <c r="F457">
        <f t="shared" si="230"/>
        <v>455</v>
      </c>
      <c r="G457">
        <f t="shared" si="231"/>
        <v>1000455</v>
      </c>
      <c r="H457">
        <f t="shared" si="232"/>
        <v>455</v>
      </c>
      <c r="I457" t="str">
        <f>VLOOKUP(U457,怪物属性偏向!F:G,2,FALSE)</f>
        <v>小花精</v>
      </c>
      <c r="J457">
        <f t="shared" si="233"/>
        <v>48</v>
      </c>
      <c r="K457">
        <f t="shared" si="234"/>
        <v>22346</v>
      </c>
      <c r="L457">
        <f t="shared" si="235"/>
        <v>22346</v>
      </c>
      <c r="M457">
        <f t="shared" si="236"/>
        <v>35753</v>
      </c>
      <c r="N457">
        <f t="shared" si="237"/>
        <v>0</v>
      </c>
      <c r="O457">
        <f t="shared" si="238"/>
        <v>1000455</v>
      </c>
      <c r="P457" t="str">
        <f t="shared" si="239"/>
        <v>小花精</v>
      </c>
      <c r="R457">
        <v>455</v>
      </c>
      <c r="S457">
        <v>95</v>
      </c>
      <c r="T457">
        <v>7</v>
      </c>
      <c r="U457" t="s">
        <v>226</v>
      </c>
      <c r="V457">
        <f>VLOOKUP(S457,映射表!T:U,2,FALSE)</f>
        <v>48</v>
      </c>
      <c r="W457" s="30">
        <v>1</v>
      </c>
      <c r="X457" s="5">
        <v>0.6</v>
      </c>
      <c r="Y457" s="5">
        <v>0.6</v>
      </c>
      <c r="Z457" s="5">
        <v>0.6</v>
      </c>
      <c r="AA457" s="5">
        <v>0</v>
      </c>
      <c r="AB457" s="5">
        <v>1</v>
      </c>
      <c r="AC457" s="10">
        <f>INT(VLOOKUP($V457,映射表!$B:$C,2,FALSE)*VLOOKUP($U457,怪物属性偏向!$F:$J,3,FALSE)/100*X457*$AB457)</f>
        <v>22346</v>
      </c>
      <c r="AD457" s="10">
        <f>INT(VLOOKUP($V457,映射表!$B:$C,2,FALSE)*VLOOKUP($U457,怪物属性偏向!$F:$J,4,FALSE)/100*Y457*$AB457)</f>
        <v>22346</v>
      </c>
      <c r="AE457" s="10">
        <f>INT(VLOOKUP($V457,映射表!$B:$C,2,FALSE)*VLOOKUP($U457,怪物属性偏向!$F:$J,5,FALSE)/100*Z457*AB457)</f>
        <v>35753</v>
      </c>
      <c r="AF457" s="10">
        <f>INT(VLOOKUP($V457,映射表!$B:$D,3,FALSE)*AA457)</f>
        <v>0</v>
      </c>
      <c r="AG457">
        <v>4</v>
      </c>
    </row>
    <row r="458" spans="1:33" x14ac:dyDescent="0.15">
      <c r="A458">
        <f t="shared" si="227"/>
        <v>1000095</v>
      </c>
      <c r="B458">
        <f t="shared" si="240"/>
        <v>1000455</v>
      </c>
      <c r="C458">
        <f t="shared" si="241"/>
        <v>1000455</v>
      </c>
      <c r="D458" t="str">
        <f t="shared" si="228"/>
        <v>1000095s9</v>
      </c>
      <c r="E458" t="str">
        <f t="shared" si="229"/>
        <v>1000456:48:1</v>
      </c>
      <c r="F458">
        <f t="shared" si="230"/>
        <v>456</v>
      </c>
      <c r="G458">
        <f t="shared" si="231"/>
        <v>1000456</v>
      </c>
      <c r="H458">
        <f t="shared" si="232"/>
        <v>456</v>
      </c>
      <c r="I458" t="str">
        <f>VLOOKUP(U458,怪物属性偏向!F:G,2,FALSE)</f>
        <v>小花精</v>
      </c>
      <c r="J458">
        <f t="shared" si="233"/>
        <v>48</v>
      </c>
      <c r="K458">
        <f t="shared" si="234"/>
        <v>22346</v>
      </c>
      <c r="L458">
        <f t="shared" si="235"/>
        <v>22346</v>
      </c>
      <c r="M458">
        <f t="shared" si="236"/>
        <v>35753</v>
      </c>
      <c r="N458">
        <f t="shared" si="237"/>
        <v>0</v>
      </c>
      <c r="O458">
        <f t="shared" si="238"/>
        <v>1000456</v>
      </c>
      <c r="P458" t="str">
        <f t="shared" si="239"/>
        <v>小花精</v>
      </c>
      <c r="R458">
        <v>456</v>
      </c>
      <c r="S458">
        <v>95</v>
      </c>
      <c r="T458">
        <v>9</v>
      </c>
      <c r="U458" t="s">
        <v>226</v>
      </c>
      <c r="V458">
        <f>VLOOKUP(S458,映射表!T:U,2,FALSE)</f>
        <v>48</v>
      </c>
      <c r="W458" s="30">
        <v>0</v>
      </c>
      <c r="X458" s="5">
        <v>0.6</v>
      </c>
      <c r="Y458" s="5">
        <v>0.6</v>
      </c>
      <c r="Z458" s="5">
        <v>0.6</v>
      </c>
      <c r="AA458" s="5">
        <v>0</v>
      </c>
      <c r="AB458" s="5">
        <v>1</v>
      </c>
      <c r="AC458" s="10">
        <f>INT(VLOOKUP($V458,映射表!$B:$C,2,FALSE)*VLOOKUP($U458,怪物属性偏向!$F:$J,3,FALSE)/100*X458*$AB458)</f>
        <v>22346</v>
      </c>
      <c r="AD458" s="10">
        <f>INT(VLOOKUP($V458,映射表!$B:$C,2,FALSE)*VLOOKUP($U458,怪物属性偏向!$F:$J,4,FALSE)/100*Y458*$AB458)</f>
        <v>22346</v>
      </c>
      <c r="AE458" s="10">
        <f>INT(VLOOKUP($V458,映射表!$B:$C,2,FALSE)*VLOOKUP($U458,怪物属性偏向!$F:$J,5,FALSE)/100*Z458*AB458)</f>
        <v>35753</v>
      </c>
      <c r="AF458" s="10">
        <f>INT(VLOOKUP($V458,映射表!$B:$D,3,FALSE)*AA458)</f>
        <v>0</v>
      </c>
      <c r="AG458">
        <v>5</v>
      </c>
    </row>
    <row r="459" spans="1:33" x14ac:dyDescent="0.15">
      <c r="A459">
        <f t="shared" si="227"/>
        <v>1000096</v>
      </c>
      <c r="B459">
        <f t="shared" si="240"/>
        <v>1000457</v>
      </c>
      <c r="C459">
        <f t="shared" si="241"/>
        <v>1000457</v>
      </c>
      <c r="D459" t="str">
        <f t="shared" si="228"/>
        <v>1000096s2</v>
      </c>
      <c r="E459" t="str">
        <f t="shared" si="229"/>
        <v>1000457:48:1</v>
      </c>
      <c r="F459">
        <f t="shared" si="230"/>
        <v>457</v>
      </c>
      <c r="G459">
        <f t="shared" si="231"/>
        <v>1000457</v>
      </c>
      <c r="H459">
        <f t="shared" si="232"/>
        <v>457</v>
      </c>
      <c r="I459" t="str">
        <f>VLOOKUP(U459,怪物属性偏向!F:G,2,FALSE)</f>
        <v>甲虫精</v>
      </c>
      <c r="J459">
        <f t="shared" si="233"/>
        <v>48</v>
      </c>
      <c r="K459">
        <f t="shared" si="234"/>
        <v>18994</v>
      </c>
      <c r="L459">
        <f t="shared" si="235"/>
        <v>22346</v>
      </c>
      <c r="M459">
        <f t="shared" si="236"/>
        <v>44004</v>
      </c>
      <c r="N459">
        <f t="shared" si="237"/>
        <v>0</v>
      </c>
      <c r="O459">
        <f t="shared" si="238"/>
        <v>1000457</v>
      </c>
      <c r="P459" t="str">
        <f t="shared" si="239"/>
        <v>甲虫精</v>
      </c>
      <c r="R459">
        <v>457</v>
      </c>
      <c r="S459">
        <v>96</v>
      </c>
      <c r="T459">
        <v>2</v>
      </c>
      <c r="U459" t="s">
        <v>307</v>
      </c>
      <c r="V459">
        <f>VLOOKUP(S459,映射表!T:U,2,FALSE)</f>
        <v>48</v>
      </c>
      <c r="W459" s="30">
        <v>1</v>
      </c>
      <c r="X459" s="5">
        <v>0.6</v>
      </c>
      <c r="Y459" s="5">
        <v>0.6</v>
      </c>
      <c r="Z459" s="5">
        <v>0.6</v>
      </c>
      <c r="AA459" s="5">
        <v>0</v>
      </c>
      <c r="AB459" s="5">
        <v>1</v>
      </c>
      <c r="AC459" s="10">
        <f>INT(VLOOKUP($V459,映射表!$B:$C,2,FALSE)*VLOOKUP($U459,怪物属性偏向!$F:$J,3,FALSE)/100*X459*$AB459)</f>
        <v>18994</v>
      </c>
      <c r="AD459" s="10">
        <f>INT(VLOOKUP($V459,映射表!$B:$C,2,FALSE)*VLOOKUP($U459,怪物属性偏向!$F:$J,4,FALSE)/100*Y459*$AB459)</f>
        <v>22346</v>
      </c>
      <c r="AE459" s="10">
        <f>INT(VLOOKUP($V459,映射表!$B:$C,2,FALSE)*VLOOKUP($U459,怪物属性偏向!$F:$J,5,FALSE)/100*Z459*AB459)</f>
        <v>44004</v>
      </c>
      <c r="AF459" s="10">
        <f>INT(VLOOKUP($V459,映射表!$B:$D,3,FALSE)*AA459)</f>
        <v>0</v>
      </c>
      <c r="AG459">
        <v>1</v>
      </c>
    </row>
    <row r="460" spans="1:33" x14ac:dyDescent="0.15">
      <c r="A460">
        <f t="shared" si="227"/>
        <v>1000096</v>
      </c>
      <c r="B460">
        <f t="shared" si="240"/>
        <v>1000457</v>
      </c>
      <c r="C460">
        <f t="shared" si="241"/>
        <v>1000457</v>
      </c>
      <c r="D460" t="str">
        <f t="shared" si="228"/>
        <v>1000096s4</v>
      </c>
      <c r="E460" t="str">
        <f t="shared" si="229"/>
        <v>1000458:48:1</v>
      </c>
      <c r="F460">
        <f t="shared" si="230"/>
        <v>458</v>
      </c>
      <c r="G460">
        <f t="shared" si="231"/>
        <v>1000458</v>
      </c>
      <c r="H460">
        <f t="shared" si="232"/>
        <v>458</v>
      </c>
      <c r="I460" t="str">
        <f>VLOOKUP(U460,怪物属性偏向!F:G,2,FALSE)</f>
        <v>藤蔓怪</v>
      </c>
      <c r="J460">
        <f t="shared" si="233"/>
        <v>48</v>
      </c>
      <c r="K460">
        <f t="shared" si="234"/>
        <v>17876</v>
      </c>
      <c r="L460">
        <f t="shared" si="235"/>
        <v>26815</v>
      </c>
      <c r="M460">
        <f t="shared" si="236"/>
        <v>45287</v>
      </c>
      <c r="N460">
        <f t="shared" si="237"/>
        <v>0</v>
      </c>
      <c r="O460">
        <f t="shared" si="238"/>
        <v>1000458</v>
      </c>
      <c r="P460" t="str">
        <f t="shared" si="239"/>
        <v>藤蔓怪</v>
      </c>
      <c r="R460">
        <v>458</v>
      </c>
      <c r="S460">
        <v>96</v>
      </c>
      <c r="T460">
        <v>4</v>
      </c>
      <c r="U460" t="s">
        <v>320</v>
      </c>
      <c r="V460">
        <f>VLOOKUP(S460,映射表!T:U,2,FALSE)</f>
        <v>48</v>
      </c>
      <c r="W460" s="30">
        <v>0</v>
      </c>
      <c r="X460" s="5">
        <v>0.6</v>
      </c>
      <c r="Y460" s="5">
        <v>0.6</v>
      </c>
      <c r="Z460" s="5">
        <v>0.6</v>
      </c>
      <c r="AA460" s="5">
        <v>0</v>
      </c>
      <c r="AB460" s="5">
        <v>1</v>
      </c>
      <c r="AC460" s="10">
        <f>INT(VLOOKUP($V460,映射表!$B:$C,2,FALSE)*VLOOKUP($U460,怪物属性偏向!$F:$J,3,FALSE)/100*X460*$AB460)</f>
        <v>17876</v>
      </c>
      <c r="AD460" s="10">
        <f>INT(VLOOKUP($V460,映射表!$B:$C,2,FALSE)*VLOOKUP($U460,怪物属性偏向!$F:$J,4,FALSE)/100*Y460*$AB460)</f>
        <v>26815</v>
      </c>
      <c r="AE460" s="10">
        <f>INT(VLOOKUP($V460,映射表!$B:$C,2,FALSE)*VLOOKUP($U460,怪物属性偏向!$F:$J,5,FALSE)/100*Z460*AB460)</f>
        <v>45287</v>
      </c>
      <c r="AF460" s="10">
        <f>INT(VLOOKUP($V460,映射表!$B:$D,3,FALSE)*AA460)</f>
        <v>0</v>
      </c>
      <c r="AG460">
        <v>2</v>
      </c>
    </row>
    <row r="461" spans="1:33" x14ac:dyDescent="0.15">
      <c r="A461">
        <f t="shared" si="227"/>
        <v>1000096</v>
      </c>
      <c r="B461">
        <f t="shared" si="240"/>
        <v>1000457</v>
      </c>
      <c r="C461">
        <f t="shared" si="241"/>
        <v>1000457</v>
      </c>
      <c r="D461" t="str">
        <f t="shared" si="228"/>
        <v>1000096s6</v>
      </c>
      <c r="E461" t="str">
        <f t="shared" si="229"/>
        <v>1000459:48:1</v>
      </c>
      <c r="F461">
        <f t="shared" si="230"/>
        <v>459</v>
      </c>
      <c r="G461">
        <f t="shared" si="231"/>
        <v>1000459</v>
      </c>
      <c r="H461">
        <f t="shared" si="232"/>
        <v>459</v>
      </c>
      <c r="I461" t="str">
        <f>VLOOKUP(U461,怪物属性偏向!F:G,2,FALSE)</f>
        <v>黄蜂怪</v>
      </c>
      <c r="J461">
        <f t="shared" si="233"/>
        <v>48</v>
      </c>
      <c r="K461">
        <f t="shared" si="234"/>
        <v>26815</v>
      </c>
      <c r="L461">
        <f t="shared" si="235"/>
        <v>22346</v>
      </c>
      <c r="M461">
        <f t="shared" si="236"/>
        <v>28602</v>
      </c>
      <c r="N461">
        <f t="shared" si="237"/>
        <v>0</v>
      </c>
      <c r="O461">
        <f t="shared" si="238"/>
        <v>1000459</v>
      </c>
      <c r="P461" t="str">
        <f t="shared" si="239"/>
        <v>黄蜂怪</v>
      </c>
      <c r="R461">
        <v>459</v>
      </c>
      <c r="S461">
        <v>96</v>
      </c>
      <c r="T461">
        <v>6</v>
      </c>
      <c r="U461" t="s">
        <v>310</v>
      </c>
      <c r="V461">
        <f>VLOOKUP(S461,映射表!T:U,2,FALSE)</f>
        <v>48</v>
      </c>
      <c r="W461" s="30">
        <v>0</v>
      </c>
      <c r="X461" s="5">
        <v>0.6</v>
      </c>
      <c r="Y461" s="5">
        <v>0.6</v>
      </c>
      <c r="Z461" s="5">
        <v>0.6</v>
      </c>
      <c r="AA461" s="5">
        <v>0</v>
      </c>
      <c r="AB461" s="5">
        <v>1</v>
      </c>
      <c r="AC461" s="10">
        <f>INT(VLOOKUP($V461,映射表!$B:$C,2,FALSE)*VLOOKUP($U461,怪物属性偏向!$F:$J,3,FALSE)/100*X461*$AB461)</f>
        <v>26815</v>
      </c>
      <c r="AD461" s="10">
        <f>INT(VLOOKUP($V461,映射表!$B:$C,2,FALSE)*VLOOKUP($U461,怪物属性偏向!$F:$J,4,FALSE)/100*Y461*$AB461)</f>
        <v>22346</v>
      </c>
      <c r="AE461" s="10">
        <f>INT(VLOOKUP($V461,映射表!$B:$C,2,FALSE)*VLOOKUP($U461,怪物属性偏向!$F:$J,5,FALSE)/100*Z461*AB461)</f>
        <v>28602</v>
      </c>
      <c r="AF461" s="10">
        <f>INT(VLOOKUP($V461,映射表!$B:$D,3,FALSE)*AA461)</f>
        <v>0</v>
      </c>
      <c r="AG461">
        <v>3</v>
      </c>
    </row>
    <row r="462" spans="1:33" x14ac:dyDescent="0.15">
      <c r="A462">
        <f t="shared" si="227"/>
        <v>1000096</v>
      </c>
      <c r="B462">
        <f t="shared" si="240"/>
        <v>1000457</v>
      </c>
      <c r="C462">
        <f t="shared" si="241"/>
        <v>1000457</v>
      </c>
      <c r="D462" t="str">
        <f t="shared" si="228"/>
        <v>1000096s7</v>
      </c>
      <c r="E462" t="str">
        <f t="shared" si="229"/>
        <v>1000460:48:1</v>
      </c>
      <c r="F462">
        <f t="shared" si="230"/>
        <v>460</v>
      </c>
      <c r="G462">
        <f t="shared" si="231"/>
        <v>1000460</v>
      </c>
      <c r="H462">
        <f t="shared" si="232"/>
        <v>460</v>
      </c>
      <c r="I462" t="str">
        <f>VLOOKUP(U462,怪物属性偏向!F:G,2,FALSE)</f>
        <v>小花精</v>
      </c>
      <c r="J462">
        <f t="shared" si="233"/>
        <v>48</v>
      </c>
      <c r="K462">
        <f t="shared" si="234"/>
        <v>22346</v>
      </c>
      <c r="L462">
        <f t="shared" si="235"/>
        <v>22346</v>
      </c>
      <c r="M462">
        <f t="shared" si="236"/>
        <v>35753</v>
      </c>
      <c r="N462">
        <f t="shared" si="237"/>
        <v>0</v>
      </c>
      <c r="O462">
        <f t="shared" si="238"/>
        <v>1000460</v>
      </c>
      <c r="P462" t="str">
        <f t="shared" si="239"/>
        <v>小花精</v>
      </c>
      <c r="R462">
        <v>460</v>
      </c>
      <c r="S462">
        <v>96</v>
      </c>
      <c r="T462">
        <v>7</v>
      </c>
      <c r="U462" t="s">
        <v>226</v>
      </c>
      <c r="V462">
        <f>VLOOKUP(S462,映射表!T:U,2,FALSE)</f>
        <v>48</v>
      </c>
      <c r="W462" s="30">
        <v>0</v>
      </c>
      <c r="X462" s="5">
        <v>0.6</v>
      </c>
      <c r="Y462" s="5">
        <v>0.6</v>
      </c>
      <c r="Z462" s="5">
        <v>0.6</v>
      </c>
      <c r="AA462" s="5">
        <v>0</v>
      </c>
      <c r="AB462" s="5">
        <v>1</v>
      </c>
      <c r="AC462" s="10">
        <f>INT(VLOOKUP($V462,映射表!$B:$C,2,FALSE)*VLOOKUP($U462,怪物属性偏向!$F:$J,3,FALSE)/100*X462*$AB462)</f>
        <v>22346</v>
      </c>
      <c r="AD462" s="10">
        <f>INT(VLOOKUP($V462,映射表!$B:$C,2,FALSE)*VLOOKUP($U462,怪物属性偏向!$F:$J,4,FALSE)/100*Y462*$AB462)</f>
        <v>22346</v>
      </c>
      <c r="AE462" s="10">
        <f>INT(VLOOKUP($V462,映射表!$B:$C,2,FALSE)*VLOOKUP($U462,怪物属性偏向!$F:$J,5,FALSE)/100*Z462*AB462)</f>
        <v>35753</v>
      </c>
      <c r="AF462" s="10">
        <f>INT(VLOOKUP($V462,映射表!$B:$D,3,FALSE)*AA462)</f>
        <v>0</v>
      </c>
      <c r="AG462">
        <v>4</v>
      </c>
    </row>
    <row r="463" spans="1:33" x14ac:dyDescent="0.15">
      <c r="A463">
        <f t="shared" si="227"/>
        <v>1000096</v>
      </c>
      <c r="B463">
        <f t="shared" si="240"/>
        <v>1000457</v>
      </c>
      <c r="C463">
        <f t="shared" si="241"/>
        <v>1000457</v>
      </c>
      <c r="D463" t="str">
        <f t="shared" si="228"/>
        <v>1000096s9</v>
      </c>
      <c r="E463" t="str">
        <f t="shared" si="229"/>
        <v>1000461:48:1</v>
      </c>
      <c r="F463">
        <f t="shared" si="230"/>
        <v>461</v>
      </c>
      <c r="G463">
        <f t="shared" si="231"/>
        <v>1000461</v>
      </c>
      <c r="H463">
        <f t="shared" si="232"/>
        <v>461</v>
      </c>
      <c r="I463" t="str">
        <f>VLOOKUP(U463,怪物属性偏向!F:G,2,FALSE)</f>
        <v>小花精</v>
      </c>
      <c r="J463">
        <f t="shared" si="233"/>
        <v>48</v>
      </c>
      <c r="K463">
        <f t="shared" si="234"/>
        <v>22346</v>
      </c>
      <c r="L463">
        <f t="shared" si="235"/>
        <v>22346</v>
      </c>
      <c r="M463">
        <f t="shared" si="236"/>
        <v>35753</v>
      </c>
      <c r="N463">
        <f t="shared" si="237"/>
        <v>0</v>
      </c>
      <c r="O463">
        <f t="shared" si="238"/>
        <v>1000461</v>
      </c>
      <c r="P463" t="str">
        <f t="shared" si="239"/>
        <v>小花精</v>
      </c>
      <c r="R463">
        <v>461</v>
      </c>
      <c r="S463">
        <v>96</v>
      </c>
      <c r="T463">
        <v>9</v>
      </c>
      <c r="U463" t="s">
        <v>226</v>
      </c>
      <c r="V463">
        <f>VLOOKUP(S463,映射表!T:U,2,FALSE)</f>
        <v>48</v>
      </c>
      <c r="W463" s="30">
        <v>0</v>
      </c>
      <c r="X463" s="5">
        <v>0.6</v>
      </c>
      <c r="Y463" s="5">
        <v>0.6</v>
      </c>
      <c r="Z463" s="5">
        <v>0.6</v>
      </c>
      <c r="AA463" s="5">
        <v>0</v>
      </c>
      <c r="AB463" s="5">
        <v>1</v>
      </c>
      <c r="AC463" s="10">
        <f>INT(VLOOKUP($V463,映射表!$B:$C,2,FALSE)*VLOOKUP($U463,怪物属性偏向!$F:$J,3,FALSE)/100*X463*$AB463)</f>
        <v>22346</v>
      </c>
      <c r="AD463" s="10">
        <f>INT(VLOOKUP($V463,映射表!$B:$C,2,FALSE)*VLOOKUP($U463,怪物属性偏向!$F:$J,4,FALSE)/100*Y463*$AB463)</f>
        <v>22346</v>
      </c>
      <c r="AE463" s="10">
        <f>INT(VLOOKUP($V463,映射表!$B:$C,2,FALSE)*VLOOKUP($U463,怪物属性偏向!$F:$J,5,FALSE)/100*Z463*AB463)</f>
        <v>35753</v>
      </c>
      <c r="AF463" s="10">
        <f>INT(VLOOKUP($V463,映射表!$B:$D,3,FALSE)*AA463)</f>
        <v>0</v>
      </c>
      <c r="AG463">
        <v>5</v>
      </c>
    </row>
    <row r="464" spans="1:33" x14ac:dyDescent="0.15">
      <c r="A464">
        <f t="shared" si="227"/>
        <v>1000097</v>
      </c>
      <c r="B464">
        <f t="shared" si="240"/>
        <v>1000463</v>
      </c>
      <c r="C464" t="str">
        <f t="shared" si="241"/>
        <v/>
      </c>
      <c r="D464" t="str">
        <f t="shared" si="228"/>
        <v>1000097s2</v>
      </c>
      <c r="E464" t="str">
        <f t="shared" si="229"/>
        <v>1000462:48:1</v>
      </c>
      <c r="F464">
        <f t="shared" si="230"/>
        <v>462</v>
      </c>
      <c r="G464">
        <f t="shared" si="231"/>
        <v>1000462</v>
      </c>
      <c r="H464">
        <f t="shared" si="232"/>
        <v>462</v>
      </c>
      <c r="I464" t="str">
        <f>VLOOKUP(U464,怪物属性偏向!F:G,2,FALSE)</f>
        <v>藤蔓怪</v>
      </c>
      <c r="J464">
        <f t="shared" si="233"/>
        <v>48</v>
      </c>
      <c r="K464">
        <f t="shared" si="234"/>
        <v>17876</v>
      </c>
      <c r="L464">
        <f t="shared" si="235"/>
        <v>26815</v>
      </c>
      <c r="M464">
        <f t="shared" si="236"/>
        <v>45287</v>
      </c>
      <c r="N464">
        <f t="shared" si="237"/>
        <v>0</v>
      </c>
      <c r="O464">
        <f t="shared" si="238"/>
        <v>1000462</v>
      </c>
      <c r="P464" t="str">
        <f t="shared" si="239"/>
        <v>藤蔓怪</v>
      </c>
      <c r="R464">
        <v>462</v>
      </c>
      <c r="S464">
        <v>97</v>
      </c>
      <c r="T464">
        <v>2</v>
      </c>
      <c r="U464" t="s">
        <v>320</v>
      </c>
      <c r="V464">
        <f>VLOOKUP(S464,映射表!T:U,2,FALSE)</f>
        <v>48</v>
      </c>
      <c r="W464" s="30">
        <v>0</v>
      </c>
      <c r="X464" s="5">
        <v>0.6</v>
      </c>
      <c r="Y464" s="5">
        <v>0.6</v>
      </c>
      <c r="Z464" s="5">
        <v>0.6</v>
      </c>
      <c r="AA464" s="5">
        <v>0</v>
      </c>
      <c r="AB464" s="5">
        <v>1</v>
      </c>
      <c r="AC464" s="10">
        <f>INT(VLOOKUP($V464,映射表!$B:$C,2,FALSE)*VLOOKUP($U464,怪物属性偏向!$F:$J,3,FALSE)/100*X464*$AB464)</f>
        <v>17876</v>
      </c>
      <c r="AD464" s="10">
        <f>INT(VLOOKUP($V464,映射表!$B:$C,2,FALSE)*VLOOKUP($U464,怪物属性偏向!$F:$J,4,FALSE)/100*Y464*$AB464)</f>
        <v>26815</v>
      </c>
      <c r="AE464" s="10">
        <f>INT(VLOOKUP($V464,映射表!$B:$C,2,FALSE)*VLOOKUP($U464,怪物属性偏向!$F:$J,5,FALSE)/100*Z464*AB464)</f>
        <v>45287</v>
      </c>
      <c r="AF464" s="10">
        <f>INT(VLOOKUP($V464,映射表!$B:$D,3,FALSE)*AA464)</f>
        <v>0</v>
      </c>
      <c r="AG464">
        <v>1</v>
      </c>
    </row>
    <row r="465" spans="1:33" x14ac:dyDescent="0.15">
      <c r="A465">
        <f t="shared" si="227"/>
        <v>1000097</v>
      </c>
      <c r="B465">
        <f t="shared" si="240"/>
        <v>1000463</v>
      </c>
      <c r="C465">
        <f t="shared" si="241"/>
        <v>1000463</v>
      </c>
      <c r="D465" t="str">
        <f t="shared" si="228"/>
        <v>1000097s5</v>
      </c>
      <c r="E465" t="str">
        <f t="shared" si="229"/>
        <v>1000463:48:1</v>
      </c>
      <c r="F465">
        <f t="shared" si="230"/>
        <v>463</v>
      </c>
      <c r="G465">
        <f t="shared" si="231"/>
        <v>1000463</v>
      </c>
      <c r="H465">
        <f t="shared" si="232"/>
        <v>463</v>
      </c>
      <c r="I465" t="str">
        <f>VLOOKUP(U465,怪物属性偏向!F:G,2,FALSE)</f>
        <v>小花精</v>
      </c>
      <c r="J465">
        <f t="shared" si="233"/>
        <v>48</v>
      </c>
      <c r="K465">
        <f t="shared" si="234"/>
        <v>22346</v>
      </c>
      <c r="L465">
        <f t="shared" si="235"/>
        <v>22346</v>
      </c>
      <c r="M465">
        <f t="shared" si="236"/>
        <v>35753</v>
      </c>
      <c r="N465">
        <f t="shared" si="237"/>
        <v>0</v>
      </c>
      <c r="O465">
        <f t="shared" si="238"/>
        <v>1000463</v>
      </c>
      <c r="P465" t="str">
        <f t="shared" si="239"/>
        <v>小花精</v>
      </c>
      <c r="R465">
        <v>463</v>
      </c>
      <c r="S465">
        <v>97</v>
      </c>
      <c r="T465">
        <v>5</v>
      </c>
      <c r="U465" t="s">
        <v>226</v>
      </c>
      <c r="V465">
        <f>VLOOKUP(S465,映射表!T:U,2,FALSE)</f>
        <v>48</v>
      </c>
      <c r="W465" s="30">
        <v>1</v>
      </c>
      <c r="X465" s="5">
        <v>0.6</v>
      </c>
      <c r="Y465" s="5">
        <v>0.6</v>
      </c>
      <c r="Z465" s="5">
        <v>0.6</v>
      </c>
      <c r="AA465" s="5">
        <v>0</v>
      </c>
      <c r="AB465" s="5">
        <v>1</v>
      </c>
      <c r="AC465" s="10">
        <f>INT(VLOOKUP($V465,映射表!$B:$C,2,FALSE)*VLOOKUP($U465,怪物属性偏向!$F:$J,3,FALSE)/100*X465*$AB465)</f>
        <v>22346</v>
      </c>
      <c r="AD465" s="10">
        <f>INT(VLOOKUP($V465,映射表!$B:$C,2,FALSE)*VLOOKUP($U465,怪物属性偏向!$F:$J,4,FALSE)/100*Y465*$AB465)</f>
        <v>22346</v>
      </c>
      <c r="AE465" s="10">
        <f>INT(VLOOKUP($V465,映射表!$B:$C,2,FALSE)*VLOOKUP($U465,怪物属性偏向!$F:$J,5,FALSE)/100*Z465*AB465)</f>
        <v>35753</v>
      </c>
      <c r="AF465" s="10">
        <f>INT(VLOOKUP($V465,映射表!$B:$D,3,FALSE)*AA465)</f>
        <v>0</v>
      </c>
      <c r="AG465">
        <v>2</v>
      </c>
    </row>
    <row r="466" spans="1:33" x14ac:dyDescent="0.15">
      <c r="A466">
        <f t="shared" si="227"/>
        <v>1000097</v>
      </c>
      <c r="B466">
        <f t="shared" si="240"/>
        <v>1000463</v>
      </c>
      <c r="C466">
        <f t="shared" si="241"/>
        <v>1000463</v>
      </c>
      <c r="D466" t="str">
        <f t="shared" si="228"/>
        <v>1000097s7</v>
      </c>
      <c r="E466" t="str">
        <f t="shared" si="229"/>
        <v>1000464:48:1</v>
      </c>
      <c r="F466">
        <f t="shared" si="230"/>
        <v>464</v>
      </c>
      <c r="G466">
        <f t="shared" si="231"/>
        <v>1000464</v>
      </c>
      <c r="H466">
        <f t="shared" si="232"/>
        <v>464</v>
      </c>
      <c r="I466" t="str">
        <f>VLOOKUP(U466,怪物属性偏向!F:G,2,FALSE)</f>
        <v>毒蘑菇</v>
      </c>
      <c r="J466">
        <f t="shared" si="233"/>
        <v>48</v>
      </c>
      <c r="K466">
        <f t="shared" si="234"/>
        <v>24580</v>
      </c>
      <c r="L466">
        <f t="shared" si="235"/>
        <v>22346</v>
      </c>
      <c r="M466">
        <f t="shared" si="236"/>
        <v>31780</v>
      </c>
      <c r="N466">
        <f t="shared" si="237"/>
        <v>0</v>
      </c>
      <c r="O466">
        <f t="shared" si="238"/>
        <v>1000464</v>
      </c>
      <c r="P466" t="str">
        <f t="shared" si="239"/>
        <v>毒蘑菇</v>
      </c>
      <c r="R466">
        <v>464</v>
      </c>
      <c r="S466">
        <v>97</v>
      </c>
      <c r="T466">
        <v>7</v>
      </c>
      <c r="U466" t="s">
        <v>309</v>
      </c>
      <c r="V466">
        <f>VLOOKUP(S466,映射表!T:U,2,FALSE)</f>
        <v>48</v>
      </c>
      <c r="W466" s="30">
        <v>0</v>
      </c>
      <c r="X466" s="5">
        <v>0.6</v>
      </c>
      <c r="Y466" s="5">
        <v>0.6</v>
      </c>
      <c r="Z466" s="5">
        <v>0.6</v>
      </c>
      <c r="AA466" s="5">
        <v>0</v>
      </c>
      <c r="AB466" s="5">
        <v>1</v>
      </c>
      <c r="AC466" s="10">
        <f>INT(VLOOKUP($V466,映射表!$B:$C,2,FALSE)*VLOOKUP($U466,怪物属性偏向!$F:$J,3,FALSE)/100*X466*$AB466)</f>
        <v>24580</v>
      </c>
      <c r="AD466" s="10">
        <f>INT(VLOOKUP($V466,映射表!$B:$C,2,FALSE)*VLOOKUP($U466,怪物属性偏向!$F:$J,4,FALSE)/100*Y466*$AB466)</f>
        <v>22346</v>
      </c>
      <c r="AE466" s="10">
        <f>INT(VLOOKUP($V466,映射表!$B:$C,2,FALSE)*VLOOKUP($U466,怪物属性偏向!$F:$J,5,FALSE)/100*Z466*AB466)</f>
        <v>31780</v>
      </c>
      <c r="AF466" s="10">
        <f>INT(VLOOKUP($V466,映射表!$B:$D,3,FALSE)*AA466)</f>
        <v>0</v>
      </c>
      <c r="AG466">
        <v>3</v>
      </c>
    </row>
    <row r="467" spans="1:33" x14ac:dyDescent="0.15">
      <c r="A467">
        <f t="shared" si="227"/>
        <v>1000097</v>
      </c>
      <c r="B467">
        <f t="shared" si="240"/>
        <v>1000463</v>
      </c>
      <c r="C467">
        <f t="shared" si="241"/>
        <v>1000463</v>
      </c>
      <c r="D467" t="str">
        <f t="shared" si="228"/>
        <v>1000097s8</v>
      </c>
      <c r="E467" t="str">
        <f t="shared" si="229"/>
        <v>1000465:48:1</v>
      </c>
      <c r="F467">
        <f t="shared" si="230"/>
        <v>465</v>
      </c>
      <c r="G467">
        <f t="shared" si="231"/>
        <v>1000465</v>
      </c>
      <c r="H467">
        <f t="shared" si="232"/>
        <v>465</v>
      </c>
      <c r="I467" t="str">
        <f>VLOOKUP(U467,怪物属性偏向!F:G,2,FALSE)</f>
        <v>食人花</v>
      </c>
      <c r="J467">
        <f t="shared" si="233"/>
        <v>48</v>
      </c>
      <c r="K467">
        <f t="shared" si="234"/>
        <v>26815</v>
      </c>
      <c r="L467">
        <f t="shared" si="235"/>
        <v>17876</v>
      </c>
      <c r="M467">
        <f t="shared" si="236"/>
        <v>30033</v>
      </c>
      <c r="N467">
        <f t="shared" si="237"/>
        <v>0</v>
      </c>
      <c r="O467">
        <f t="shared" si="238"/>
        <v>1000465</v>
      </c>
      <c r="P467" t="str">
        <f t="shared" si="239"/>
        <v>食人花</v>
      </c>
      <c r="R467">
        <v>465</v>
      </c>
      <c r="S467">
        <v>97</v>
      </c>
      <c r="T467">
        <v>8</v>
      </c>
      <c r="U467" t="s">
        <v>224</v>
      </c>
      <c r="V467">
        <f>VLOOKUP(S467,映射表!T:U,2,FALSE)</f>
        <v>48</v>
      </c>
      <c r="W467" s="30">
        <v>0</v>
      </c>
      <c r="X467" s="5">
        <v>0.6</v>
      </c>
      <c r="Y467" s="5">
        <v>0.6</v>
      </c>
      <c r="Z467" s="5">
        <v>0.6</v>
      </c>
      <c r="AA467" s="5">
        <v>0</v>
      </c>
      <c r="AB467" s="5">
        <v>1</v>
      </c>
      <c r="AC467" s="10">
        <f>INT(VLOOKUP($V467,映射表!$B:$C,2,FALSE)*VLOOKUP($U467,怪物属性偏向!$F:$J,3,FALSE)/100*X467*$AB467)</f>
        <v>26815</v>
      </c>
      <c r="AD467" s="10">
        <f>INT(VLOOKUP($V467,映射表!$B:$C,2,FALSE)*VLOOKUP($U467,怪物属性偏向!$F:$J,4,FALSE)/100*Y467*$AB467)</f>
        <v>17876</v>
      </c>
      <c r="AE467" s="10">
        <f>INT(VLOOKUP($V467,映射表!$B:$C,2,FALSE)*VLOOKUP($U467,怪物属性偏向!$F:$J,5,FALSE)/100*Z467*AB467)</f>
        <v>30033</v>
      </c>
      <c r="AF467" s="10">
        <f>INT(VLOOKUP($V467,映射表!$B:$D,3,FALSE)*AA467)</f>
        <v>0</v>
      </c>
      <c r="AG467">
        <v>4</v>
      </c>
    </row>
    <row r="468" spans="1:33" x14ac:dyDescent="0.15">
      <c r="A468">
        <f t="shared" si="227"/>
        <v>1000097</v>
      </c>
      <c r="B468">
        <f t="shared" si="240"/>
        <v>1000463</v>
      </c>
      <c r="C468">
        <f t="shared" si="241"/>
        <v>1000463</v>
      </c>
      <c r="D468" t="str">
        <f t="shared" si="228"/>
        <v>1000097s9</v>
      </c>
      <c r="E468" t="str">
        <f t="shared" si="229"/>
        <v>1000466:48:1</v>
      </c>
      <c r="F468">
        <f t="shared" si="230"/>
        <v>466</v>
      </c>
      <c r="G468">
        <f t="shared" si="231"/>
        <v>1000466</v>
      </c>
      <c r="H468">
        <f t="shared" si="232"/>
        <v>466</v>
      </c>
      <c r="I468" t="str">
        <f>VLOOKUP(U468,怪物属性偏向!F:G,2,FALSE)</f>
        <v>黄蜂怪</v>
      </c>
      <c r="J468">
        <f t="shared" si="233"/>
        <v>48</v>
      </c>
      <c r="K468">
        <f t="shared" si="234"/>
        <v>26815</v>
      </c>
      <c r="L468">
        <f t="shared" si="235"/>
        <v>22346</v>
      </c>
      <c r="M468">
        <f t="shared" si="236"/>
        <v>28602</v>
      </c>
      <c r="N468">
        <f t="shared" si="237"/>
        <v>0</v>
      </c>
      <c r="O468">
        <f t="shared" si="238"/>
        <v>1000466</v>
      </c>
      <c r="P468" t="str">
        <f t="shared" si="239"/>
        <v>黄蜂怪</v>
      </c>
      <c r="R468">
        <v>466</v>
      </c>
      <c r="S468">
        <v>97</v>
      </c>
      <c r="T468">
        <v>9</v>
      </c>
      <c r="U468" t="s">
        <v>310</v>
      </c>
      <c r="V468">
        <f>VLOOKUP(S468,映射表!T:U,2,FALSE)</f>
        <v>48</v>
      </c>
      <c r="W468" s="30">
        <v>0</v>
      </c>
      <c r="X468" s="5">
        <v>0.6</v>
      </c>
      <c r="Y468" s="5">
        <v>0.6</v>
      </c>
      <c r="Z468" s="5">
        <v>0.6</v>
      </c>
      <c r="AA468" s="5">
        <v>0</v>
      </c>
      <c r="AB468" s="5">
        <v>1</v>
      </c>
      <c r="AC468" s="10">
        <f>INT(VLOOKUP($V468,映射表!$B:$C,2,FALSE)*VLOOKUP($U468,怪物属性偏向!$F:$J,3,FALSE)/100*X468*$AB468)</f>
        <v>26815</v>
      </c>
      <c r="AD468" s="10">
        <f>INT(VLOOKUP($V468,映射表!$B:$C,2,FALSE)*VLOOKUP($U468,怪物属性偏向!$F:$J,4,FALSE)/100*Y468*$AB468)</f>
        <v>22346</v>
      </c>
      <c r="AE468" s="10">
        <f>INT(VLOOKUP($V468,映射表!$B:$C,2,FALSE)*VLOOKUP($U468,怪物属性偏向!$F:$J,5,FALSE)/100*Z468*AB468)</f>
        <v>28602</v>
      </c>
      <c r="AF468" s="10">
        <f>INT(VLOOKUP($V468,映射表!$B:$D,3,FALSE)*AA468)</f>
        <v>0</v>
      </c>
      <c r="AG468">
        <v>5</v>
      </c>
    </row>
    <row r="469" spans="1:33" x14ac:dyDescent="0.15">
      <c r="A469">
        <f t="shared" si="227"/>
        <v>1000098</v>
      </c>
      <c r="B469">
        <f t="shared" si="240"/>
        <v>1000471</v>
      </c>
      <c r="C469" t="str">
        <f t="shared" si="241"/>
        <v/>
      </c>
      <c r="D469" t="str">
        <f t="shared" si="228"/>
        <v>1000098s2</v>
      </c>
      <c r="E469" t="str">
        <f t="shared" si="229"/>
        <v>1000467:48:1</v>
      </c>
      <c r="F469">
        <f t="shared" si="230"/>
        <v>467</v>
      </c>
      <c r="G469">
        <f t="shared" si="231"/>
        <v>1000467</v>
      </c>
      <c r="H469">
        <f t="shared" si="232"/>
        <v>467</v>
      </c>
      <c r="I469" t="str">
        <f>VLOOKUP(U469,怪物属性偏向!F:G,2,FALSE)</f>
        <v>藤蔓怪</v>
      </c>
      <c r="J469">
        <f t="shared" si="233"/>
        <v>48</v>
      </c>
      <c r="K469">
        <f t="shared" si="234"/>
        <v>17876</v>
      </c>
      <c r="L469">
        <f t="shared" si="235"/>
        <v>26815</v>
      </c>
      <c r="M469">
        <f t="shared" si="236"/>
        <v>45287</v>
      </c>
      <c r="N469">
        <f t="shared" si="237"/>
        <v>0</v>
      </c>
      <c r="O469">
        <f t="shared" si="238"/>
        <v>1000467</v>
      </c>
      <c r="P469" t="str">
        <f t="shared" si="239"/>
        <v>藤蔓怪</v>
      </c>
      <c r="R469">
        <v>467</v>
      </c>
      <c r="S469">
        <v>98</v>
      </c>
      <c r="T469">
        <v>2</v>
      </c>
      <c r="U469" t="s">
        <v>320</v>
      </c>
      <c r="V469">
        <f>VLOOKUP(S469,映射表!T:U,2,FALSE)</f>
        <v>48</v>
      </c>
      <c r="W469" s="30">
        <v>0</v>
      </c>
      <c r="X469" s="5">
        <v>0.6</v>
      </c>
      <c r="Y469" s="5">
        <v>0.6</v>
      </c>
      <c r="Z469" s="5">
        <v>0.6</v>
      </c>
      <c r="AA469" s="5">
        <v>0</v>
      </c>
      <c r="AB469" s="5">
        <v>1</v>
      </c>
      <c r="AC469" s="10">
        <f>INT(VLOOKUP($V469,映射表!$B:$C,2,FALSE)*VLOOKUP($U469,怪物属性偏向!$F:$J,3,FALSE)/100*X469*$AB469)</f>
        <v>17876</v>
      </c>
      <c r="AD469" s="10">
        <f>INT(VLOOKUP($V469,映射表!$B:$C,2,FALSE)*VLOOKUP($U469,怪物属性偏向!$F:$J,4,FALSE)/100*Y469*$AB469)</f>
        <v>26815</v>
      </c>
      <c r="AE469" s="10">
        <f>INT(VLOOKUP($V469,映射表!$B:$C,2,FALSE)*VLOOKUP($U469,怪物属性偏向!$F:$J,5,FALSE)/100*Z469*AB469)</f>
        <v>45287</v>
      </c>
      <c r="AF469" s="10">
        <f>INT(VLOOKUP($V469,映射表!$B:$D,3,FALSE)*AA469)</f>
        <v>0</v>
      </c>
      <c r="AG469">
        <v>1</v>
      </c>
    </row>
    <row r="470" spans="1:33" x14ac:dyDescent="0.15">
      <c r="A470">
        <f t="shared" si="227"/>
        <v>1000098</v>
      </c>
      <c r="B470">
        <f t="shared" si="240"/>
        <v>1000471</v>
      </c>
      <c r="C470" t="str">
        <f t="shared" si="241"/>
        <v/>
      </c>
      <c r="D470" t="str">
        <f t="shared" si="228"/>
        <v>1000098s4</v>
      </c>
      <c r="E470" t="str">
        <f t="shared" si="229"/>
        <v>1000468:48:1</v>
      </c>
      <c r="F470">
        <f t="shared" si="230"/>
        <v>468</v>
      </c>
      <c r="G470">
        <f t="shared" si="231"/>
        <v>1000468</v>
      </c>
      <c r="H470">
        <f t="shared" si="232"/>
        <v>468</v>
      </c>
      <c r="I470" t="str">
        <f>VLOOKUP(U470,怪物属性偏向!F:G,2,FALSE)</f>
        <v>树妖</v>
      </c>
      <c r="J470">
        <f t="shared" si="233"/>
        <v>48</v>
      </c>
      <c r="K470">
        <f t="shared" si="234"/>
        <v>17876</v>
      </c>
      <c r="L470">
        <f t="shared" si="235"/>
        <v>22346</v>
      </c>
      <c r="M470">
        <f t="shared" si="236"/>
        <v>47671</v>
      </c>
      <c r="N470">
        <f t="shared" si="237"/>
        <v>0</v>
      </c>
      <c r="O470">
        <f t="shared" si="238"/>
        <v>1000468</v>
      </c>
      <c r="P470" t="str">
        <f t="shared" si="239"/>
        <v>树妖</v>
      </c>
      <c r="R470">
        <v>468</v>
      </c>
      <c r="S470">
        <v>98</v>
      </c>
      <c r="T470">
        <v>4</v>
      </c>
      <c r="U470" t="s">
        <v>227</v>
      </c>
      <c r="V470">
        <f>VLOOKUP(S470,映射表!T:U,2,FALSE)</f>
        <v>48</v>
      </c>
      <c r="W470" s="30">
        <v>0</v>
      </c>
      <c r="X470" s="5">
        <v>0.6</v>
      </c>
      <c r="Y470" s="5">
        <v>0.6</v>
      </c>
      <c r="Z470" s="5">
        <v>0.6</v>
      </c>
      <c r="AA470" s="5">
        <v>0</v>
      </c>
      <c r="AB470" s="5">
        <v>1</v>
      </c>
      <c r="AC470" s="10">
        <f>INT(VLOOKUP($V470,映射表!$B:$C,2,FALSE)*VLOOKUP($U470,怪物属性偏向!$F:$J,3,FALSE)/100*X470*$AB470)</f>
        <v>17876</v>
      </c>
      <c r="AD470" s="10">
        <f>INT(VLOOKUP($V470,映射表!$B:$C,2,FALSE)*VLOOKUP($U470,怪物属性偏向!$F:$J,4,FALSE)/100*Y470*$AB470)</f>
        <v>22346</v>
      </c>
      <c r="AE470" s="10">
        <f>INT(VLOOKUP($V470,映射表!$B:$C,2,FALSE)*VLOOKUP($U470,怪物属性偏向!$F:$J,5,FALSE)/100*Z470*AB470)</f>
        <v>47671</v>
      </c>
      <c r="AF470" s="10">
        <f>INT(VLOOKUP($V470,映射表!$B:$D,3,FALSE)*AA470)</f>
        <v>0</v>
      </c>
      <c r="AG470">
        <v>2</v>
      </c>
    </row>
    <row r="471" spans="1:33" x14ac:dyDescent="0.15">
      <c r="A471">
        <f t="shared" si="227"/>
        <v>1000098</v>
      </c>
      <c r="B471">
        <f t="shared" si="240"/>
        <v>1000471</v>
      </c>
      <c r="C471" t="str">
        <f t="shared" si="241"/>
        <v/>
      </c>
      <c r="D471" t="str">
        <f t="shared" si="228"/>
        <v>1000098s5</v>
      </c>
      <c r="E471" t="str">
        <f t="shared" si="229"/>
        <v>1000469:48:1</v>
      </c>
      <c r="F471">
        <f t="shared" si="230"/>
        <v>469</v>
      </c>
      <c r="G471">
        <f t="shared" si="231"/>
        <v>1000469</v>
      </c>
      <c r="H471">
        <f t="shared" si="232"/>
        <v>469</v>
      </c>
      <c r="I471" t="str">
        <f>VLOOKUP(U471,怪物属性偏向!F:G,2,FALSE)</f>
        <v>毒蘑菇</v>
      </c>
      <c r="J471">
        <f t="shared" si="233"/>
        <v>48</v>
      </c>
      <c r="K471">
        <f t="shared" si="234"/>
        <v>24580</v>
      </c>
      <c r="L471">
        <f t="shared" si="235"/>
        <v>22346</v>
      </c>
      <c r="M471">
        <f t="shared" si="236"/>
        <v>31780</v>
      </c>
      <c r="N471">
        <f t="shared" si="237"/>
        <v>0</v>
      </c>
      <c r="O471">
        <f t="shared" si="238"/>
        <v>1000469</v>
      </c>
      <c r="P471" t="str">
        <f t="shared" si="239"/>
        <v>毒蘑菇</v>
      </c>
      <c r="R471">
        <v>469</v>
      </c>
      <c r="S471">
        <v>98</v>
      </c>
      <c r="T471">
        <v>5</v>
      </c>
      <c r="U471" t="s">
        <v>309</v>
      </c>
      <c r="V471">
        <f>VLOOKUP(S471,映射表!T:U,2,FALSE)</f>
        <v>48</v>
      </c>
      <c r="W471" s="30">
        <v>0</v>
      </c>
      <c r="X471" s="5">
        <v>0.6</v>
      </c>
      <c r="Y471" s="5">
        <v>0.6</v>
      </c>
      <c r="Z471" s="5">
        <v>0.6</v>
      </c>
      <c r="AA471" s="5">
        <v>0</v>
      </c>
      <c r="AB471" s="5">
        <v>1</v>
      </c>
      <c r="AC471" s="10">
        <f>INT(VLOOKUP($V471,映射表!$B:$C,2,FALSE)*VLOOKUP($U471,怪物属性偏向!$F:$J,3,FALSE)/100*X471*$AB471)</f>
        <v>24580</v>
      </c>
      <c r="AD471" s="10">
        <f>INT(VLOOKUP($V471,映射表!$B:$C,2,FALSE)*VLOOKUP($U471,怪物属性偏向!$F:$J,4,FALSE)/100*Y471*$AB471)</f>
        <v>22346</v>
      </c>
      <c r="AE471" s="10">
        <f>INT(VLOOKUP($V471,映射表!$B:$C,2,FALSE)*VLOOKUP($U471,怪物属性偏向!$F:$J,5,FALSE)/100*Z471*AB471)</f>
        <v>31780</v>
      </c>
      <c r="AF471" s="10">
        <f>INT(VLOOKUP($V471,映射表!$B:$D,3,FALSE)*AA471)</f>
        <v>0</v>
      </c>
      <c r="AG471">
        <v>3</v>
      </c>
    </row>
    <row r="472" spans="1:33" x14ac:dyDescent="0.15">
      <c r="A472">
        <f t="shared" si="227"/>
        <v>1000098</v>
      </c>
      <c r="B472">
        <f t="shared" si="240"/>
        <v>1000471</v>
      </c>
      <c r="C472" t="str">
        <f t="shared" si="241"/>
        <v/>
      </c>
      <c r="D472" t="str">
        <f t="shared" si="228"/>
        <v>1000098s6</v>
      </c>
      <c r="E472" t="str">
        <f t="shared" si="229"/>
        <v>1000470:48:1</v>
      </c>
      <c r="F472">
        <f t="shared" si="230"/>
        <v>470</v>
      </c>
      <c r="G472">
        <f t="shared" si="231"/>
        <v>1000470</v>
      </c>
      <c r="H472">
        <f t="shared" si="232"/>
        <v>470</v>
      </c>
      <c r="I472" t="str">
        <f>VLOOKUP(U472,怪物属性偏向!F:G,2,FALSE)</f>
        <v>藤蔓怪</v>
      </c>
      <c r="J472">
        <f t="shared" si="233"/>
        <v>48</v>
      </c>
      <c r="K472">
        <f t="shared" si="234"/>
        <v>17876</v>
      </c>
      <c r="L472">
        <f t="shared" si="235"/>
        <v>26815</v>
      </c>
      <c r="M472">
        <f t="shared" si="236"/>
        <v>45287</v>
      </c>
      <c r="N472">
        <f t="shared" si="237"/>
        <v>0</v>
      </c>
      <c r="O472">
        <f t="shared" si="238"/>
        <v>1000470</v>
      </c>
      <c r="P472" t="str">
        <f t="shared" si="239"/>
        <v>藤蔓怪</v>
      </c>
      <c r="R472">
        <v>470</v>
      </c>
      <c r="S472">
        <v>98</v>
      </c>
      <c r="T472">
        <v>6</v>
      </c>
      <c r="U472" t="s">
        <v>320</v>
      </c>
      <c r="V472">
        <f>VLOOKUP(S472,映射表!T:U,2,FALSE)</f>
        <v>48</v>
      </c>
      <c r="W472" s="30">
        <v>0</v>
      </c>
      <c r="X472" s="5">
        <v>0.6</v>
      </c>
      <c r="Y472" s="5">
        <v>0.6</v>
      </c>
      <c r="Z472" s="5">
        <v>0.6</v>
      </c>
      <c r="AA472" s="5">
        <v>0</v>
      </c>
      <c r="AB472" s="5">
        <v>1</v>
      </c>
      <c r="AC472" s="10">
        <f>INT(VLOOKUP($V472,映射表!$B:$C,2,FALSE)*VLOOKUP($U472,怪物属性偏向!$F:$J,3,FALSE)/100*X472*$AB472)</f>
        <v>17876</v>
      </c>
      <c r="AD472" s="10">
        <f>INT(VLOOKUP($V472,映射表!$B:$C,2,FALSE)*VLOOKUP($U472,怪物属性偏向!$F:$J,4,FALSE)/100*Y472*$AB472)</f>
        <v>26815</v>
      </c>
      <c r="AE472" s="10">
        <f>INT(VLOOKUP($V472,映射表!$B:$C,2,FALSE)*VLOOKUP($U472,怪物属性偏向!$F:$J,5,FALSE)/100*Z472*AB472)</f>
        <v>45287</v>
      </c>
      <c r="AF472" s="10">
        <f>INT(VLOOKUP($V472,映射表!$B:$D,3,FALSE)*AA472)</f>
        <v>0</v>
      </c>
      <c r="AG472">
        <v>4</v>
      </c>
    </row>
    <row r="473" spans="1:33" x14ac:dyDescent="0.15">
      <c r="A473">
        <f t="shared" si="227"/>
        <v>1000098</v>
      </c>
      <c r="B473">
        <f t="shared" si="240"/>
        <v>1000471</v>
      </c>
      <c r="C473">
        <f t="shared" si="241"/>
        <v>1000471</v>
      </c>
      <c r="D473" t="str">
        <f t="shared" si="228"/>
        <v>1000098s8</v>
      </c>
      <c r="E473" t="str">
        <f t="shared" si="229"/>
        <v>1000471:48:1</v>
      </c>
      <c r="F473">
        <f t="shared" si="230"/>
        <v>471</v>
      </c>
      <c r="G473">
        <f t="shared" si="231"/>
        <v>1000471</v>
      </c>
      <c r="H473">
        <f t="shared" si="232"/>
        <v>471</v>
      </c>
      <c r="I473" t="str">
        <f>VLOOKUP(U473,怪物属性偏向!F:G,2,FALSE)</f>
        <v>毒蘑菇</v>
      </c>
      <c r="J473">
        <f t="shared" si="233"/>
        <v>48</v>
      </c>
      <c r="K473">
        <f t="shared" si="234"/>
        <v>24580</v>
      </c>
      <c r="L473">
        <f t="shared" si="235"/>
        <v>22346</v>
      </c>
      <c r="M473">
        <f t="shared" si="236"/>
        <v>31780</v>
      </c>
      <c r="N473">
        <f t="shared" si="237"/>
        <v>0</v>
      </c>
      <c r="O473">
        <f t="shared" si="238"/>
        <v>1000471</v>
      </c>
      <c r="P473" t="str">
        <f t="shared" si="239"/>
        <v>毒蘑菇</v>
      </c>
      <c r="R473">
        <v>471</v>
      </c>
      <c r="S473">
        <v>98</v>
      </c>
      <c r="T473">
        <v>8</v>
      </c>
      <c r="U473" t="s">
        <v>309</v>
      </c>
      <c r="V473">
        <f>VLOOKUP(S473,映射表!T:U,2,FALSE)</f>
        <v>48</v>
      </c>
      <c r="W473" s="30">
        <v>1</v>
      </c>
      <c r="X473" s="5">
        <v>0.6</v>
      </c>
      <c r="Y473" s="5">
        <v>0.6</v>
      </c>
      <c r="Z473" s="5">
        <v>0.6</v>
      </c>
      <c r="AA473" s="5">
        <v>0</v>
      </c>
      <c r="AB473" s="5">
        <v>1</v>
      </c>
      <c r="AC473" s="10">
        <f>INT(VLOOKUP($V473,映射表!$B:$C,2,FALSE)*VLOOKUP($U473,怪物属性偏向!$F:$J,3,FALSE)/100*X473*$AB473)</f>
        <v>24580</v>
      </c>
      <c r="AD473" s="10">
        <f>INT(VLOOKUP($V473,映射表!$B:$C,2,FALSE)*VLOOKUP($U473,怪物属性偏向!$F:$J,4,FALSE)/100*Y473*$AB473)</f>
        <v>22346</v>
      </c>
      <c r="AE473" s="10">
        <f>INT(VLOOKUP($V473,映射表!$B:$C,2,FALSE)*VLOOKUP($U473,怪物属性偏向!$F:$J,5,FALSE)/100*Z473*AB473)</f>
        <v>31780</v>
      </c>
      <c r="AF473" s="10">
        <f>INT(VLOOKUP($V473,映射表!$B:$D,3,FALSE)*AA473)</f>
        <v>0</v>
      </c>
      <c r="AG473">
        <v>5</v>
      </c>
    </row>
    <row r="474" spans="1:33" x14ac:dyDescent="0.15">
      <c r="A474">
        <f t="shared" si="227"/>
        <v>1000099</v>
      </c>
      <c r="B474">
        <f t="shared" si="240"/>
        <v>1000472</v>
      </c>
      <c r="C474">
        <f t="shared" si="241"/>
        <v>1000472</v>
      </c>
      <c r="D474" t="str">
        <f t="shared" si="228"/>
        <v>1000099s1</v>
      </c>
      <c r="E474" t="str">
        <f t="shared" si="229"/>
        <v>1000472:48:1</v>
      </c>
      <c r="F474">
        <f t="shared" si="230"/>
        <v>472</v>
      </c>
      <c r="G474">
        <f t="shared" si="231"/>
        <v>1000472</v>
      </c>
      <c r="H474">
        <f t="shared" si="232"/>
        <v>472</v>
      </c>
      <c r="I474" t="str">
        <f>VLOOKUP(U474,怪物属性偏向!F:G,2,FALSE)</f>
        <v>树妖</v>
      </c>
      <c r="J474">
        <f t="shared" si="233"/>
        <v>48</v>
      </c>
      <c r="K474">
        <f t="shared" si="234"/>
        <v>17876</v>
      </c>
      <c r="L474">
        <f t="shared" si="235"/>
        <v>22346</v>
      </c>
      <c r="M474">
        <f t="shared" si="236"/>
        <v>47671</v>
      </c>
      <c r="N474">
        <f t="shared" si="237"/>
        <v>0</v>
      </c>
      <c r="O474">
        <f t="shared" si="238"/>
        <v>1000472</v>
      </c>
      <c r="P474" t="str">
        <f t="shared" si="239"/>
        <v>树妖</v>
      </c>
      <c r="R474">
        <v>472</v>
      </c>
      <c r="S474">
        <v>99</v>
      </c>
      <c r="T474">
        <v>1</v>
      </c>
      <c r="U474" t="s">
        <v>227</v>
      </c>
      <c r="V474">
        <f>VLOOKUP(S474,映射表!T:U,2,FALSE)</f>
        <v>48</v>
      </c>
      <c r="W474" s="30">
        <v>1</v>
      </c>
      <c r="X474" s="5">
        <v>0.6</v>
      </c>
      <c r="Y474" s="5">
        <v>0.6</v>
      </c>
      <c r="Z474" s="5">
        <v>0.6</v>
      </c>
      <c r="AA474" s="5">
        <v>0</v>
      </c>
      <c r="AB474" s="5">
        <v>1</v>
      </c>
      <c r="AC474" s="10">
        <f>INT(VLOOKUP($V474,映射表!$B:$C,2,FALSE)*VLOOKUP($U474,怪物属性偏向!$F:$J,3,FALSE)/100*X474*$AB474)</f>
        <v>17876</v>
      </c>
      <c r="AD474" s="10">
        <f>INT(VLOOKUP($V474,映射表!$B:$C,2,FALSE)*VLOOKUP($U474,怪物属性偏向!$F:$J,4,FALSE)/100*Y474*$AB474)</f>
        <v>22346</v>
      </c>
      <c r="AE474" s="10">
        <f>INT(VLOOKUP($V474,映射表!$B:$C,2,FALSE)*VLOOKUP($U474,怪物属性偏向!$F:$J,5,FALSE)/100*Z474*AB474)</f>
        <v>47671</v>
      </c>
      <c r="AF474" s="10">
        <f>INT(VLOOKUP($V474,映射表!$B:$D,3,FALSE)*AA474)</f>
        <v>0</v>
      </c>
      <c r="AG474">
        <v>1</v>
      </c>
    </row>
    <row r="475" spans="1:33" x14ac:dyDescent="0.15">
      <c r="A475">
        <f t="shared" si="227"/>
        <v>1000099</v>
      </c>
      <c r="B475">
        <f t="shared" si="240"/>
        <v>1000472</v>
      </c>
      <c r="C475">
        <f t="shared" si="241"/>
        <v>1000472</v>
      </c>
      <c r="D475" t="str">
        <f t="shared" si="228"/>
        <v>1000099s2</v>
      </c>
      <c r="E475" t="str">
        <f t="shared" si="229"/>
        <v>1000473:48:1</v>
      </c>
      <c r="F475">
        <f t="shared" si="230"/>
        <v>473</v>
      </c>
      <c r="G475">
        <f t="shared" si="231"/>
        <v>1000473</v>
      </c>
      <c r="H475">
        <f t="shared" si="232"/>
        <v>473</v>
      </c>
      <c r="I475" t="str">
        <f>VLOOKUP(U475,怪物属性偏向!F:G,2,FALSE)</f>
        <v>树妖</v>
      </c>
      <c r="J475">
        <f t="shared" si="233"/>
        <v>48</v>
      </c>
      <c r="K475">
        <f t="shared" si="234"/>
        <v>17876</v>
      </c>
      <c r="L475">
        <f t="shared" si="235"/>
        <v>22346</v>
      </c>
      <c r="M475">
        <f t="shared" si="236"/>
        <v>47671</v>
      </c>
      <c r="N475">
        <f t="shared" si="237"/>
        <v>0</v>
      </c>
      <c r="O475">
        <f t="shared" si="238"/>
        <v>1000473</v>
      </c>
      <c r="P475" t="str">
        <f t="shared" si="239"/>
        <v>树妖</v>
      </c>
      <c r="R475">
        <v>473</v>
      </c>
      <c r="S475">
        <v>99</v>
      </c>
      <c r="T475">
        <v>2</v>
      </c>
      <c r="U475" t="s">
        <v>227</v>
      </c>
      <c r="V475">
        <f>VLOOKUP(S475,映射表!T:U,2,FALSE)</f>
        <v>48</v>
      </c>
      <c r="W475" s="30">
        <v>0</v>
      </c>
      <c r="X475" s="5">
        <v>0.6</v>
      </c>
      <c r="Y475" s="5">
        <v>0.6</v>
      </c>
      <c r="Z475" s="5">
        <v>0.6</v>
      </c>
      <c r="AA475" s="5">
        <v>0</v>
      </c>
      <c r="AB475" s="5">
        <v>1</v>
      </c>
      <c r="AC475" s="10">
        <f>INT(VLOOKUP($V475,映射表!$B:$C,2,FALSE)*VLOOKUP($U475,怪物属性偏向!$F:$J,3,FALSE)/100*X475*$AB475)</f>
        <v>17876</v>
      </c>
      <c r="AD475" s="10">
        <f>INT(VLOOKUP($V475,映射表!$B:$C,2,FALSE)*VLOOKUP($U475,怪物属性偏向!$F:$J,4,FALSE)/100*Y475*$AB475)</f>
        <v>22346</v>
      </c>
      <c r="AE475" s="10">
        <f>INT(VLOOKUP($V475,映射表!$B:$C,2,FALSE)*VLOOKUP($U475,怪物属性偏向!$F:$J,5,FALSE)/100*Z475*AB475)</f>
        <v>47671</v>
      </c>
      <c r="AF475" s="10">
        <f>INT(VLOOKUP($V475,映射表!$B:$D,3,FALSE)*AA475)</f>
        <v>0</v>
      </c>
      <c r="AG475">
        <v>2</v>
      </c>
    </row>
    <row r="476" spans="1:33" x14ac:dyDescent="0.15">
      <c r="A476">
        <f t="shared" si="227"/>
        <v>1000099</v>
      </c>
      <c r="B476">
        <f t="shared" si="240"/>
        <v>1000472</v>
      </c>
      <c r="C476">
        <f t="shared" si="241"/>
        <v>1000472</v>
      </c>
      <c r="D476" t="str">
        <f t="shared" si="228"/>
        <v>1000099s3</v>
      </c>
      <c r="E476" t="str">
        <f t="shared" si="229"/>
        <v>1000474:48:1</v>
      </c>
      <c r="F476">
        <f t="shared" si="230"/>
        <v>474</v>
      </c>
      <c r="G476">
        <f t="shared" si="231"/>
        <v>1000474</v>
      </c>
      <c r="H476">
        <f t="shared" si="232"/>
        <v>474</v>
      </c>
      <c r="I476" t="str">
        <f>VLOOKUP(U476,怪物属性偏向!F:G,2,FALSE)</f>
        <v>小蘑菇</v>
      </c>
      <c r="J476">
        <f t="shared" si="233"/>
        <v>48</v>
      </c>
      <c r="K476">
        <f t="shared" si="234"/>
        <v>22346</v>
      </c>
      <c r="L476">
        <f t="shared" si="235"/>
        <v>22346</v>
      </c>
      <c r="M476">
        <f t="shared" si="236"/>
        <v>35753</v>
      </c>
      <c r="N476">
        <f t="shared" si="237"/>
        <v>0</v>
      </c>
      <c r="O476">
        <f t="shared" si="238"/>
        <v>1000474</v>
      </c>
      <c r="P476" t="str">
        <f t="shared" si="239"/>
        <v>小蘑菇</v>
      </c>
      <c r="R476">
        <v>474</v>
      </c>
      <c r="S476">
        <v>99</v>
      </c>
      <c r="T476">
        <v>3</v>
      </c>
      <c r="U476" t="s">
        <v>222</v>
      </c>
      <c r="V476">
        <f>VLOOKUP(S476,映射表!T:U,2,FALSE)</f>
        <v>48</v>
      </c>
      <c r="W476" s="30">
        <v>0</v>
      </c>
      <c r="X476" s="5">
        <v>0.6</v>
      </c>
      <c r="Y476" s="5">
        <v>0.6</v>
      </c>
      <c r="Z476" s="5">
        <v>0.6</v>
      </c>
      <c r="AA476" s="5">
        <v>0</v>
      </c>
      <c r="AB476" s="5">
        <v>1</v>
      </c>
      <c r="AC476" s="10">
        <f>INT(VLOOKUP($V476,映射表!$B:$C,2,FALSE)*VLOOKUP($U476,怪物属性偏向!$F:$J,3,FALSE)/100*X476*$AB476)</f>
        <v>22346</v>
      </c>
      <c r="AD476" s="10">
        <f>INT(VLOOKUP($V476,映射表!$B:$C,2,FALSE)*VLOOKUP($U476,怪物属性偏向!$F:$J,4,FALSE)/100*Y476*$AB476)</f>
        <v>22346</v>
      </c>
      <c r="AE476" s="10">
        <f>INT(VLOOKUP($V476,映射表!$B:$C,2,FALSE)*VLOOKUP($U476,怪物属性偏向!$F:$J,5,FALSE)/100*Z476*AB476)</f>
        <v>35753</v>
      </c>
      <c r="AF476" s="10">
        <f>INT(VLOOKUP($V476,映射表!$B:$D,3,FALSE)*AA476)</f>
        <v>0</v>
      </c>
      <c r="AG476">
        <v>3</v>
      </c>
    </row>
    <row r="477" spans="1:33" x14ac:dyDescent="0.15">
      <c r="A477">
        <f t="shared" si="227"/>
        <v>1000099</v>
      </c>
      <c r="B477">
        <f t="shared" si="240"/>
        <v>1000472</v>
      </c>
      <c r="C477">
        <f t="shared" si="241"/>
        <v>1000472</v>
      </c>
      <c r="D477" t="str">
        <f t="shared" si="228"/>
        <v>1000099s5</v>
      </c>
      <c r="E477" t="str">
        <f t="shared" si="229"/>
        <v>1000475:48:1</v>
      </c>
      <c r="F477">
        <f t="shared" si="230"/>
        <v>475</v>
      </c>
      <c r="G477">
        <f t="shared" si="231"/>
        <v>1000475</v>
      </c>
      <c r="H477">
        <f t="shared" si="232"/>
        <v>475</v>
      </c>
      <c r="I477" t="str">
        <f>VLOOKUP(U477,怪物属性偏向!F:G,2,FALSE)</f>
        <v>藤蔓怪</v>
      </c>
      <c r="J477">
        <f t="shared" si="233"/>
        <v>48</v>
      </c>
      <c r="K477">
        <f t="shared" si="234"/>
        <v>17876</v>
      </c>
      <c r="L477">
        <f t="shared" si="235"/>
        <v>26815</v>
      </c>
      <c r="M477">
        <f t="shared" si="236"/>
        <v>45287</v>
      </c>
      <c r="N477">
        <f t="shared" si="237"/>
        <v>0</v>
      </c>
      <c r="O477">
        <f t="shared" si="238"/>
        <v>1000475</v>
      </c>
      <c r="P477" t="str">
        <f t="shared" si="239"/>
        <v>藤蔓怪</v>
      </c>
      <c r="R477">
        <v>475</v>
      </c>
      <c r="S477">
        <v>99</v>
      </c>
      <c r="T477">
        <v>5</v>
      </c>
      <c r="U477" t="s">
        <v>320</v>
      </c>
      <c r="V477">
        <f>VLOOKUP(S477,映射表!T:U,2,FALSE)</f>
        <v>48</v>
      </c>
      <c r="W477" s="30">
        <v>0</v>
      </c>
      <c r="X477" s="5">
        <v>0.6</v>
      </c>
      <c r="Y477" s="5">
        <v>0.6</v>
      </c>
      <c r="Z477" s="5">
        <v>0.6</v>
      </c>
      <c r="AA477" s="5">
        <v>0</v>
      </c>
      <c r="AB477" s="5">
        <v>1</v>
      </c>
      <c r="AC477" s="10">
        <f>INT(VLOOKUP($V477,映射表!$B:$C,2,FALSE)*VLOOKUP($U477,怪物属性偏向!$F:$J,3,FALSE)/100*X477*$AB477)</f>
        <v>17876</v>
      </c>
      <c r="AD477" s="10">
        <f>INT(VLOOKUP($V477,映射表!$B:$C,2,FALSE)*VLOOKUP($U477,怪物属性偏向!$F:$J,4,FALSE)/100*Y477*$AB477)</f>
        <v>26815</v>
      </c>
      <c r="AE477" s="10">
        <f>INT(VLOOKUP($V477,映射表!$B:$C,2,FALSE)*VLOOKUP($U477,怪物属性偏向!$F:$J,5,FALSE)/100*Z477*AB477)</f>
        <v>45287</v>
      </c>
      <c r="AF477" s="10">
        <f>INT(VLOOKUP($V477,映射表!$B:$D,3,FALSE)*AA477)</f>
        <v>0</v>
      </c>
      <c r="AG477">
        <v>4</v>
      </c>
    </row>
    <row r="478" spans="1:33" x14ac:dyDescent="0.15">
      <c r="A478">
        <f t="shared" si="227"/>
        <v>1000099</v>
      </c>
      <c r="B478">
        <f t="shared" si="240"/>
        <v>1000472</v>
      </c>
      <c r="C478">
        <f t="shared" si="241"/>
        <v>1000472</v>
      </c>
      <c r="D478" t="str">
        <f t="shared" si="228"/>
        <v>1000099s8</v>
      </c>
      <c r="E478" t="str">
        <f t="shared" si="229"/>
        <v>1000476:48:1</v>
      </c>
      <c r="F478">
        <f t="shared" si="230"/>
        <v>476</v>
      </c>
      <c r="G478">
        <f t="shared" si="231"/>
        <v>1000476</v>
      </c>
      <c r="H478">
        <f t="shared" si="232"/>
        <v>476</v>
      </c>
      <c r="I478" t="str">
        <f>VLOOKUP(U478,怪物属性偏向!F:G,2,FALSE)</f>
        <v>毒蘑菇</v>
      </c>
      <c r="J478">
        <f t="shared" si="233"/>
        <v>48</v>
      </c>
      <c r="K478">
        <f t="shared" si="234"/>
        <v>24580</v>
      </c>
      <c r="L478">
        <f t="shared" si="235"/>
        <v>22346</v>
      </c>
      <c r="M478">
        <f t="shared" si="236"/>
        <v>31780</v>
      </c>
      <c r="N478">
        <f t="shared" si="237"/>
        <v>0</v>
      </c>
      <c r="O478">
        <f t="shared" si="238"/>
        <v>1000476</v>
      </c>
      <c r="P478" t="str">
        <f t="shared" si="239"/>
        <v>毒蘑菇</v>
      </c>
      <c r="R478">
        <v>476</v>
      </c>
      <c r="S478">
        <v>99</v>
      </c>
      <c r="T478">
        <v>8</v>
      </c>
      <c r="U478" t="s">
        <v>309</v>
      </c>
      <c r="V478">
        <f>VLOOKUP(S478,映射表!T:U,2,FALSE)</f>
        <v>48</v>
      </c>
      <c r="W478" s="30">
        <v>0</v>
      </c>
      <c r="X478" s="5">
        <v>0.6</v>
      </c>
      <c r="Y478" s="5">
        <v>0.6</v>
      </c>
      <c r="Z478" s="5">
        <v>0.6</v>
      </c>
      <c r="AA478" s="5">
        <v>0</v>
      </c>
      <c r="AB478" s="5">
        <v>1</v>
      </c>
      <c r="AC478" s="10">
        <f>INT(VLOOKUP($V478,映射表!$B:$C,2,FALSE)*VLOOKUP($U478,怪物属性偏向!$F:$J,3,FALSE)/100*X478*$AB478)</f>
        <v>24580</v>
      </c>
      <c r="AD478" s="10">
        <f>INT(VLOOKUP($V478,映射表!$B:$C,2,FALSE)*VLOOKUP($U478,怪物属性偏向!$F:$J,4,FALSE)/100*Y478*$AB478)</f>
        <v>22346</v>
      </c>
      <c r="AE478" s="10">
        <f>INT(VLOOKUP($V478,映射表!$B:$C,2,FALSE)*VLOOKUP($U478,怪物属性偏向!$F:$J,5,FALSE)/100*Z478*AB478)</f>
        <v>31780</v>
      </c>
      <c r="AF478" s="10">
        <f>INT(VLOOKUP($V478,映射表!$B:$D,3,FALSE)*AA478)</f>
        <v>0</v>
      </c>
      <c r="AG478">
        <v>5</v>
      </c>
    </row>
    <row r="479" spans="1:33" x14ac:dyDescent="0.15">
      <c r="A479">
        <f t="shared" ref="A479:A542" si="242">1000000+S479</f>
        <v>1000100</v>
      </c>
      <c r="B479">
        <f t="shared" si="240"/>
        <v>1000477</v>
      </c>
      <c r="C479">
        <f t="shared" si="241"/>
        <v>1000477</v>
      </c>
      <c r="D479" t="str">
        <f t="shared" ref="D479:D542" si="243">A479&amp;"s"&amp;T479</f>
        <v>1000100s2</v>
      </c>
      <c r="E479" t="str">
        <f t="shared" ref="E479:E542" si="244">G479&amp;":"&amp;V479&amp;":"&amp;"1"</f>
        <v>1000477:48:1</v>
      </c>
      <c r="F479">
        <f t="shared" ref="F479:F542" si="245">H479</f>
        <v>477</v>
      </c>
      <c r="G479">
        <f t="shared" ref="G479:G542" si="246">1000000+F479</f>
        <v>1000477</v>
      </c>
      <c r="H479">
        <f t="shared" ref="H479:H542" si="247">R479</f>
        <v>477</v>
      </c>
      <c r="I479" t="str">
        <f>VLOOKUP(U479,怪物属性偏向!F:G,2,FALSE)</f>
        <v>甲虫精</v>
      </c>
      <c r="J479">
        <f t="shared" ref="J479:J542" si="248">V479</f>
        <v>48</v>
      </c>
      <c r="K479">
        <f t="shared" ref="K479:K542" si="249">AC479</f>
        <v>18994</v>
      </c>
      <c r="L479">
        <f t="shared" ref="L479:L542" si="250">AD479</f>
        <v>22346</v>
      </c>
      <c r="M479">
        <f t="shared" ref="M479:M542" si="251">AE479</f>
        <v>44004</v>
      </c>
      <c r="N479">
        <f t="shared" ref="N479:N542" si="252">AF479</f>
        <v>0</v>
      </c>
      <c r="O479">
        <f t="shared" ref="O479:O542" si="253">G479</f>
        <v>1000477</v>
      </c>
      <c r="P479" t="str">
        <f t="shared" ref="P479:P542" si="254">U479</f>
        <v>甲虫精</v>
      </c>
      <c r="R479">
        <v>477</v>
      </c>
      <c r="S479">
        <v>100</v>
      </c>
      <c r="T479">
        <v>2</v>
      </c>
      <c r="U479" t="s">
        <v>307</v>
      </c>
      <c r="V479">
        <f>VLOOKUP(S479,映射表!T:U,2,FALSE)</f>
        <v>48</v>
      </c>
      <c r="W479" s="30">
        <v>1</v>
      </c>
      <c r="X479" s="5">
        <v>0.6</v>
      </c>
      <c r="Y479" s="5">
        <v>0.6</v>
      </c>
      <c r="Z479" s="5">
        <v>0.6</v>
      </c>
      <c r="AA479" s="5">
        <v>0</v>
      </c>
      <c r="AB479" s="5">
        <v>1</v>
      </c>
      <c r="AC479" s="10">
        <f>INT(VLOOKUP($V479,映射表!$B:$C,2,FALSE)*VLOOKUP($U479,怪物属性偏向!$F:$J,3,FALSE)/100*X479*$AB479)</f>
        <v>18994</v>
      </c>
      <c r="AD479" s="10">
        <f>INT(VLOOKUP($V479,映射表!$B:$C,2,FALSE)*VLOOKUP($U479,怪物属性偏向!$F:$J,4,FALSE)/100*Y479*$AB479)</f>
        <v>22346</v>
      </c>
      <c r="AE479" s="10">
        <f>INT(VLOOKUP($V479,映射表!$B:$C,2,FALSE)*VLOOKUP($U479,怪物属性偏向!$F:$J,5,FALSE)/100*Z479*AB479)</f>
        <v>44004</v>
      </c>
      <c r="AF479" s="10">
        <f>INT(VLOOKUP($V479,映射表!$B:$D,3,FALSE)*AA479)</f>
        <v>0</v>
      </c>
      <c r="AG479">
        <v>1</v>
      </c>
    </row>
    <row r="480" spans="1:33" x14ac:dyDescent="0.15">
      <c r="A480">
        <f t="shared" si="242"/>
        <v>1000100</v>
      </c>
      <c r="B480">
        <f t="shared" si="240"/>
        <v>1000477</v>
      </c>
      <c r="C480">
        <f t="shared" si="241"/>
        <v>1000477</v>
      </c>
      <c r="D480" t="str">
        <f t="shared" si="243"/>
        <v>1000100s5</v>
      </c>
      <c r="E480" t="str">
        <f t="shared" si="244"/>
        <v>1000478:48:1</v>
      </c>
      <c r="F480">
        <f t="shared" si="245"/>
        <v>478</v>
      </c>
      <c r="G480">
        <f t="shared" si="246"/>
        <v>1000478</v>
      </c>
      <c r="H480">
        <f t="shared" si="247"/>
        <v>478</v>
      </c>
      <c r="I480" t="str">
        <f>VLOOKUP(U480,怪物属性偏向!F:G,2,FALSE)</f>
        <v>食人花</v>
      </c>
      <c r="J480">
        <f t="shared" si="248"/>
        <v>48</v>
      </c>
      <c r="K480">
        <f t="shared" si="249"/>
        <v>26815</v>
      </c>
      <c r="L480">
        <f t="shared" si="250"/>
        <v>17876</v>
      </c>
      <c r="M480">
        <f t="shared" si="251"/>
        <v>30033</v>
      </c>
      <c r="N480">
        <f t="shared" si="252"/>
        <v>0</v>
      </c>
      <c r="O480">
        <f t="shared" si="253"/>
        <v>1000478</v>
      </c>
      <c r="P480" t="str">
        <f t="shared" si="254"/>
        <v>食人花</v>
      </c>
      <c r="R480">
        <v>478</v>
      </c>
      <c r="S480">
        <v>100</v>
      </c>
      <c r="T480">
        <v>5</v>
      </c>
      <c r="U480" t="s">
        <v>224</v>
      </c>
      <c r="V480">
        <f>VLOOKUP(S480,映射表!T:U,2,FALSE)</f>
        <v>48</v>
      </c>
      <c r="W480" s="30">
        <v>0</v>
      </c>
      <c r="X480" s="5">
        <v>0.6</v>
      </c>
      <c r="Y480" s="5">
        <v>0.6</v>
      </c>
      <c r="Z480" s="5">
        <v>0.6</v>
      </c>
      <c r="AA480" s="5">
        <v>0</v>
      </c>
      <c r="AB480" s="5">
        <v>1</v>
      </c>
      <c r="AC480" s="10">
        <f>INT(VLOOKUP($V480,映射表!$B:$C,2,FALSE)*VLOOKUP($U480,怪物属性偏向!$F:$J,3,FALSE)/100*X480*$AB480)</f>
        <v>26815</v>
      </c>
      <c r="AD480" s="10">
        <f>INT(VLOOKUP($V480,映射表!$B:$C,2,FALSE)*VLOOKUP($U480,怪物属性偏向!$F:$J,4,FALSE)/100*Y480*$AB480)</f>
        <v>17876</v>
      </c>
      <c r="AE480" s="10">
        <f>INT(VLOOKUP($V480,映射表!$B:$C,2,FALSE)*VLOOKUP($U480,怪物属性偏向!$F:$J,5,FALSE)/100*Z480*AB480)</f>
        <v>30033</v>
      </c>
      <c r="AF480" s="10">
        <f>INT(VLOOKUP($V480,映射表!$B:$D,3,FALSE)*AA480)</f>
        <v>0</v>
      </c>
      <c r="AG480">
        <v>2</v>
      </c>
    </row>
    <row r="481" spans="1:33" x14ac:dyDescent="0.15">
      <c r="A481">
        <f t="shared" si="242"/>
        <v>1000100</v>
      </c>
      <c r="B481">
        <f t="shared" si="240"/>
        <v>1000477</v>
      </c>
      <c r="C481">
        <f t="shared" si="241"/>
        <v>1000477</v>
      </c>
      <c r="D481" t="str">
        <f t="shared" si="243"/>
        <v>1000100s7</v>
      </c>
      <c r="E481" t="str">
        <f t="shared" si="244"/>
        <v>1000479:48:1</v>
      </c>
      <c r="F481">
        <f t="shared" si="245"/>
        <v>479</v>
      </c>
      <c r="G481">
        <f t="shared" si="246"/>
        <v>1000479</v>
      </c>
      <c r="H481">
        <f t="shared" si="247"/>
        <v>479</v>
      </c>
      <c r="I481" t="str">
        <f>VLOOKUP(U481,怪物属性偏向!F:G,2,FALSE)</f>
        <v>小花精</v>
      </c>
      <c r="J481">
        <f t="shared" si="248"/>
        <v>48</v>
      </c>
      <c r="K481">
        <f t="shared" si="249"/>
        <v>22346</v>
      </c>
      <c r="L481">
        <f t="shared" si="250"/>
        <v>22346</v>
      </c>
      <c r="M481">
        <f t="shared" si="251"/>
        <v>35753</v>
      </c>
      <c r="N481">
        <f t="shared" si="252"/>
        <v>0</v>
      </c>
      <c r="O481">
        <f t="shared" si="253"/>
        <v>1000479</v>
      </c>
      <c r="P481" t="str">
        <f t="shared" si="254"/>
        <v>小花精</v>
      </c>
      <c r="R481">
        <v>479</v>
      </c>
      <c r="S481">
        <v>100</v>
      </c>
      <c r="T481">
        <v>7</v>
      </c>
      <c r="U481" t="s">
        <v>226</v>
      </c>
      <c r="V481">
        <f>VLOOKUP(S481,映射表!T:U,2,FALSE)</f>
        <v>48</v>
      </c>
      <c r="W481" s="30">
        <v>0</v>
      </c>
      <c r="X481" s="5">
        <v>0.6</v>
      </c>
      <c r="Y481" s="5">
        <v>0.6</v>
      </c>
      <c r="Z481" s="5">
        <v>0.6</v>
      </c>
      <c r="AA481" s="5">
        <v>0</v>
      </c>
      <c r="AB481" s="5">
        <v>1</v>
      </c>
      <c r="AC481" s="10">
        <f>INT(VLOOKUP($V481,映射表!$B:$C,2,FALSE)*VLOOKUP($U481,怪物属性偏向!$F:$J,3,FALSE)/100*X481*$AB481)</f>
        <v>22346</v>
      </c>
      <c r="AD481" s="10">
        <f>INT(VLOOKUP($V481,映射表!$B:$C,2,FALSE)*VLOOKUP($U481,怪物属性偏向!$F:$J,4,FALSE)/100*Y481*$AB481)</f>
        <v>22346</v>
      </c>
      <c r="AE481" s="10">
        <f>INT(VLOOKUP($V481,映射表!$B:$C,2,FALSE)*VLOOKUP($U481,怪物属性偏向!$F:$J,5,FALSE)/100*Z481*AB481)</f>
        <v>35753</v>
      </c>
      <c r="AF481" s="10">
        <f>INT(VLOOKUP($V481,映射表!$B:$D,3,FALSE)*AA481)</f>
        <v>0</v>
      </c>
      <c r="AG481">
        <v>3</v>
      </c>
    </row>
    <row r="482" spans="1:33" x14ac:dyDescent="0.15">
      <c r="A482">
        <f t="shared" si="242"/>
        <v>1000100</v>
      </c>
      <c r="B482">
        <f t="shared" si="240"/>
        <v>1000477</v>
      </c>
      <c r="C482">
        <f t="shared" si="241"/>
        <v>1000477</v>
      </c>
      <c r="D482" t="str">
        <f t="shared" si="243"/>
        <v>1000100s8</v>
      </c>
      <c r="E482" t="str">
        <f t="shared" si="244"/>
        <v>1000480:48:1</v>
      </c>
      <c r="F482">
        <f t="shared" si="245"/>
        <v>480</v>
      </c>
      <c r="G482">
        <f t="shared" si="246"/>
        <v>1000480</v>
      </c>
      <c r="H482">
        <f t="shared" si="247"/>
        <v>480</v>
      </c>
      <c r="I482" t="str">
        <f>VLOOKUP(U482,怪物属性偏向!F:G,2,FALSE)</f>
        <v>食人花</v>
      </c>
      <c r="J482">
        <f t="shared" si="248"/>
        <v>48</v>
      </c>
      <c r="K482">
        <f t="shared" si="249"/>
        <v>26815</v>
      </c>
      <c r="L482">
        <f t="shared" si="250"/>
        <v>17876</v>
      </c>
      <c r="M482">
        <f t="shared" si="251"/>
        <v>30033</v>
      </c>
      <c r="N482">
        <f t="shared" si="252"/>
        <v>0</v>
      </c>
      <c r="O482">
        <f t="shared" si="253"/>
        <v>1000480</v>
      </c>
      <c r="P482" t="str">
        <f t="shared" si="254"/>
        <v>食人花</v>
      </c>
      <c r="R482">
        <v>480</v>
      </c>
      <c r="S482">
        <v>100</v>
      </c>
      <c r="T482">
        <v>8</v>
      </c>
      <c r="U482" t="s">
        <v>224</v>
      </c>
      <c r="V482">
        <f>VLOOKUP(S482,映射表!T:U,2,FALSE)</f>
        <v>48</v>
      </c>
      <c r="W482" s="30">
        <v>0</v>
      </c>
      <c r="X482" s="5">
        <v>0.6</v>
      </c>
      <c r="Y482" s="5">
        <v>0.6</v>
      </c>
      <c r="Z482" s="5">
        <v>0.6</v>
      </c>
      <c r="AA482" s="5">
        <v>0</v>
      </c>
      <c r="AB482" s="5">
        <v>1</v>
      </c>
      <c r="AC482" s="10">
        <f>INT(VLOOKUP($V482,映射表!$B:$C,2,FALSE)*VLOOKUP($U482,怪物属性偏向!$F:$J,3,FALSE)/100*X482*$AB482)</f>
        <v>26815</v>
      </c>
      <c r="AD482" s="10">
        <f>INT(VLOOKUP($V482,映射表!$B:$C,2,FALSE)*VLOOKUP($U482,怪物属性偏向!$F:$J,4,FALSE)/100*Y482*$AB482)</f>
        <v>17876</v>
      </c>
      <c r="AE482" s="10">
        <f>INT(VLOOKUP($V482,映射表!$B:$C,2,FALSE)*VLOOKUP($U482,怪物属性偏向!$F:$J,5,FALSE)/100*Z482*AB482)</f>
        <v>30033</v>
      </c>
      <c r="AF482" s="10">
        <f>INT(VLOOKUP($V482,映射表!$B:$D,3,FALSE)*AA482)</f>
        <v>0</v>
      </c>
      <c r="AG482">
        <v>4</v>
      </c>
    </row>
    <row r="483" spans="1:33" x14ac:dyDescent="0.15">
      <c r="A483">
        <f t="shared" si="242"/>
        <v>1000100</v>
      </c>
      <c r="B483">
        <f t="shared" si="240"/>
        <v>1000477</v>
      </c>
      <c r="C483">
        <f t="shared" si="241"/>
        <v>1000477</v>
      </c>
      <c r="D483" t="str">
        <f t="shared" si="243"/>
        <v>1000100s9</v>
      </c>
      <c r="E483" t="str">
        <f t="shared" si="244"/>
        <v>1000481:48:1</v>
      </c>
      <c r="F483">
        <f t="shared" si="245"/>
        <v>481</v>
      </c>
      <c r="G483">
        <f t="shared" si="246"/>
        <v>1000481</v>
      </c>
      <c r="H483">
        <f t="shared" si="247"/>
        <v>481</v>
      </c>
      <c r="I483" t="str">
        <f>VLOOKUP(U483,怪物属性偏向!F:G,2,FALSE)</f>
        <v>小花精</v>
      </c>
      <c r="J483">
        <f t="shared" si="248"/>
        <v>48</v>
      </c>
      <c r="K483">
        <f t="shared" si="249"/>
        <v>22346</v>
      </c>
      <c r="L483">
        <f t="shared" si="250"/>
        <v>22346</v>
      </c>
      <c r="M483">
        <f t="shared" si="251"/>
        <v>35753</v>
      </c>
      <c r="N483">
        <f t="shared" si="252"/>
        <v>0</v>
      </c>
      <c r="O483">
        <f t="shared" si="253"/>
        <v>1000481</v>
      </c>
      <c r="P483" t="str">
        <f t="shared" si="254"/>
        <v>小花精</v>
      </c>
      <c r="R483">
        <v>481</v>
      </c>
      <c r="S483">
        <v>100</v>
      </c>
      <c r="T483">
        <v>9</v>
      </c>
      <c r="U483" t="s">
        <v>226</v>
      </c>
      <c r="V483">
        <f>VLOOKUP(S483,映射表!T:U,2,FALSE)</f>
        <v>48</v>
      </c>
      <c r="W483" s="30">
        <v>0</v>
      </c>
      <c r="X483" s="5">
        <v>0.6</v>
      </c>
      <c r="Y483" s="5">
        <v>0.6</v>
      </c>
      <c r="Z483" s="5">
        <v>0.6</v>
      </c>
      <c r="AA483" s="5">
        <v>0</v>
      </c>
      <c r="AB483" s="5">
        <v>1</v>
      </c>
      <c r="AC483" s="10">
        <f>INT(VLOOKUP($V483,映射表!$B:$C,2,FALSE)*VLOOKUP($U483,怪物属性偏向!$F:$J,3,FALSE)/100*X483*$AB483)</f>
        <v>22346</v>
      </c>
      <c r="AD483" s="10">
        <f>INT(VLOOKUP($V483,映射表!$B:$C,2,FALSE)*VLOOKUP($U483,怪物属性偏向!$F:$J,4,FALSE)/100*Y483*$AB483)</f>
        <v>22346</v>
      </c>
      <c r="AE483" s="10">
        <f>INT(VLOOKUP($V483,映射表!$B:$C,2,FALSE)*VLOOKUP($U483,怪物属性偏向!$F:$J,5,FALSE)/100*Z483*AB483)</f>
        <v>35753</v>
      </c>
      <c r="AF483" s="10">
        <f>INT(VLOOKUP($V483,映射表!$B:$D,3,FALSE)*AA483)</f>
        <v>0</v>
      </c>
      <c r="AG483">
        <v>5</v>
      </c>
    </row>
    <row r="484" spans="1:33" x14ac:dyDescent="0.15">
      <c r="A484">
        <f t="shared" si="242"/>
        <v>1000101</v>
      </c>
      <c r="B484">
        <f t="shared" si="240"/>
        <v>1000483</v>
      </c>
      <c r="C484" t="str">
        <f t="shared" si="241"/>
        <v/>
      </c>
      <c r="D484" t="str">
        <f t="shared" si="243"/>
        <v>1000101s1</v>
      </c>
      <c r="E484" t="str">
        <f t="shared" si="244"/>
        <v>1000482:48:1</v>
      </c>
      <c r="F484">
        <f t="shared" si="245"/>
        <v>482</v>
      </c>
      <c r="G484">
        <f t="shared" si="246"/>
        <v>1000482</v>
      </c>
      <c r="H484">
        <f t="shared" si="247"/>
        <v>482</v>
      </c>
      <c r="I484" t="str">
        <f>VLOOKUP(U484,怪物属性偏向!F:G,2,FALSE)</f>
        <v>小蘑菇</v>
      </c>
      <c r="J484">
        <f t="shared" si="248"/>
        <v>48</v>
      </c>
      <c r="K484">
        <f t="shared" si="249"/>
        <v>22346</v>
      </c>
      <c r="L484">
        <f t="shared" si="250"/>
        <v>22346</v>
      </c>
      <c r="M484">
        <f t="shared" si="251"/>
        <v>35753</v>
      </c>
      <c r="N484">
        <f t="shared" si="252"/>
        <v>0</v>
      </c>
      <c r="O484">
        <f t="shared" si="253"/>
        <v>1000482</v>
      </c>
      <c r="P484" t="str">
        <f t="shared" si="254"/>
        <v>小蘑菇</v>
      </c>
      <c r="R484">
        <v>482</v>
      </c>
      <c r="S484">
        <v>101</v>
      </c>
      <c r="T484">
        <v>1</v>
      </c>
      <c r="U484" t="s">
        <v>222</v>
      </c>
      <c r="V484">
        <f>VLOOKUP(S484,映射表!T:U,2,FALSE)</f>
        <v>48</v>
      </c>
      <c r="W484" s="30">
        <v>0</v>
      </c>
      <c r="X484" s="5">
        <v>0.6</v>
      </c>
      <c r="Y484" s="5">
        <v>0.6</v>
      </c>
      <c r="Z484" s="5">
        <v>0.6</v>
      </c>
      <c r="AA484" s="5">
        <v>0</v>
      </c>
      <c r="AB484" s="5">
        <v>1</v>
      </c>
      <c r="AC484" s="10">
        <f>INT(VLOOKUP($V484,映射表!$B:$C,2,FALSE)*VLOOKUP($U484,怪物属性偏向!$F:$J,3,FALSE)/100*X484*$AB484)</f>
        <v>22346</v>
      </c>
      <c r="AD484" s="10">
        <f>INT(VLOOKUP($V484,映射表!$B:$C,2,FALSE)*VLOOKUP($U484,怪物属性偏向!$F:$J,4,FALSE)/100*Y484*$AB484)</f>
        <v>22346</v>
      </c>
      <c r="AE484" s="10">
        <f>INT(VLOOKUP($V484,映射表!$B:$C,2,FALSE)*VLOOKUP($U484,怪物属性偏向!$F:$J,5,FALSE)/100*Z484*AB484)</f>
        <v>35753</v>
      </c>
      <c r="AF484" s="10">
        <f>INT(VLOOKUP($V484,映射表!$B:$D,3,FALSE)*AA484)</f>
        <v>0</v>
      </c>
      <c r="AG484">
        <v>1</v>
      </c>
    </row>
    <row r="485" spans="1:33" x14ac:dyDescent="0.15">
      <c r="A485">
        <f t="shared" si="242"/>
        <v>1000101</v>
      </c>
      <c r="B485">
        <f t="shared" si="240"/>
        <v>1000483</v>
      </c>
      <c r="C485">
        <f t="shared" si="241"/>
        <v>1000483</v>
      </c>
      <c r="D485" t="str">
        <f t="shared" si="243"/>
        <v>1000101s2</v>
      </c>
      <c r="E485" t="str">
        <f t="shared" si="244"/>
        <v>1000483:48:1</v>
      </c>
      <c r="F485">
        <f t="shared" si="245"/>
        <v>483</v>
      </c>
      <c r="G485">
        <f t="shared" si="246"/>
        <v>1000483</v>
      </c>
      <c r="H485">
        <f t="shared" si="247"/>
        <v>483</v>
      </c>
      <c r="I485" t="str">
        <f>VLOOKUP(U485,怪物属性偏向!F:G,2,FALSE)</f>
        <v>树妖</v>
      </c>
      <c r="J485">
        <f t="shared" si="248"/>
        <v>48</v>
      </c>
      <c r="K485">
        <f t="shared" si="249"/>
        <v>17876</v>
      </c>
      <c r="L485">
        <f t="shared" si="250"/>
        <v>22346</v>
      </c>
      <c r="M485">
        <f t="shared" si="251"/>
        <v>47671</v>
      </c>
      <c r="N485">
        <f t="shared" si="252"/>
        <v>0</v>
      </c>
      <c r="O485">
        <f t="shared" si="253"/>
        <v>1000483</v>
      </c>
      <c r="P485" t="str">
        <f t="shared" si="254"/>
        <v>树妖</v>
      </c>
      <c r="R485">
        <v>483</v>
      </c>
      <c r="S485">
        <v>101</v>
      </c>
      <c r="T485">
        <v>2</v>
      </c>
      <c r="U485" t="s">
        <v>227</v>
      </c>
      <c r="V485">
        <f>VLOOKUP(S485,映射表!T:U,2,FALSE)</f>
        <v>48</v>
      </c>
      <c r="W485" s="30">
        <v>1</v>
      </c>
      <c r="X485" s="5">
        <v>0.6</v>
      </c>
      <c r="Y485" s="5">
        <v>0.6</v>
      </c>
      <c r="Z485" s="5">
        <v>0.6</v>
      </c>
      <c r="AA485" s="5">
        <v>0</v>
      </c>
      <c r="AB485" s="5">
        <v>1</v>
      </c>
      <c r="AC485" s="10">
        <f>INT(VLOOKUP($V485,映射表!$B:$C,2,FALSE)*VLOOKUP($U485,怪物属性偏向!$F:$J,3,FALSE)/100*X485*$AB485)</f>
        <v>17876</v>
      </c>
      <c r="AD485" s="10">
        <f>INT(VLOOKUP($V485,映射表!$B:$C,2,FALSE)*VLOOKUP($U485,怪物属性偏向!$F:$J,4,FALSE)/100*Y485*$AB485)</f>
        <v>22346</v>
      </c>
      <c r="AE485" s="10">
        <f>INT(VLOOKUP($V485,映射表!$B:$C,2,FALSE)*VLOOKUP($U485,怪物属性偏向!$F:$J,5,FALSE)/100*Z485*AB485)</f>
        <v>47671</v>
      </c>
      <c r="AF485" s="10">
        <f>INT(VLOOKUP($V485,映射表!$B:$D,3,FALSE)*AA485)</f>
        <v>0</v>
      </c>
      <c r="AG485">
        <v>2</v>
      </c>
    </row>
    <row r="486" spans="1:33" x14ac:dyDescent="0.15">
      <c r="A486">
        <f t="shared" si="242"/>
        <v>1000101</v>
      </c>
      <c r="B486">
        <f t="shared" si="240"/>
        <v>1000483</v>
      </c>
      <c r="C486">
        <f t="shared" si="241"/>
        <v>1000483</v>
      </c>
      <c r="D486" t="str">
        <f t="shared" si="243"/>
        <v>1000101s3</v>
      </c>
      <c r="E486" t="str">
        <f t="shared" si="244"/>
        <v>1000484:48:1</v>
      </c>
      <c r="F486">
        <f t="shared" si="245"/>
        <v>484</v>
      </c>
      <c r="G486">
        <f t="shared" si="246"/>
        <v>1000484</v>
      </c>
      <c r="H486">
        <f t="shared" si="247"/>
        <v>484</v>
      </c>
      <c r="I486" t="str">
        <f>VLOOKUP(U486,怪物属性偏向!F:G,2,FALSE)</f>
        <v>藤蔓怪</v>
      </c>
      <c r="J486">
        <f t="shared" si="248"/>
        <v>48</v>
      </c>
      <c r="K486">
        <f t="shared" si="249"/>
        <v>17876</v>
      </c>
      <c r="L486">
        <f t="shared" si="250"/>
        <v>26815</v>
      </c>
      <c r="M486">
        <f t="shared" si="251"/>
        <v>45287</v>
      </c>
      <c r="N486">
        <f t="shared" si="252"/>
        <v>0</v>
      </c>
      <c r="O486">
        <f t="shared" si="253"/>
        <v>1000484</v>
      </c>
      <c r="P486" t="str">
        <f t="shared" si="254"/>
        <v>藤蔓怪</v>
      </c>
      <c r="R486">
        <v>484</v>
      </c>
      <c r="S486">
        <v>101</v>
      </c>
      <c r="T486">
        <v>3</v>
      </c>
      <c r="U486" t="s">
        <v>320</v>
      </c>
      <c r="V486">
        <f>VLOOKUP(S486,映射表!T:U,2,FALSE)</f>
        <v>48</v>
      </c>
      <c r="W486" s="30">
        <v>0</v>
      </c>
      <c r="X486" s="5">
        <v>0.6</v>
      </c>
      <c r="Y486" s="5">
        <v>0.6</v>
      </c>
      <c r="Z486" s="5">
        <v>0.6</v>
      </c>
      <c r="AA486" s="5">
        <v>0</v>
      </c>
      <c r="AB486" s="5">
        <v>1</v>
      </c>
      <c r="AC486" s="10">
        <f>INT(VLOOKUP($V486,映射表!$B:$C,2,FALSE)*VLOOKUP($U486,怪物属性偏向!$F:$J,3,FALSE)/100*X486*$AB486)</f>
        <v>17876</v>
      </c>
      <c r="AD486" s="10">
        <f>INT(VLOOKUP($V486,映射表!$B:$C,2,FALSE)*VLOOKUP($U486,怪物属性偏向!$F:$J,4,FALSE)/100*Y486*$AB486)</f>
        <v>26815</v>
      </c>
      <c r="AE486" s="10">
        <f>INT(VLOOKUP($V486,映射表!$B:$C,2,FALSE)*VLOOKUP($U486,怪物属性偏向!$F:$J,5,FALSE)/100*Z486*AB486)</f>
        <v>45287</v>
      </c>
      <c r="AF486" s="10">
        <f>INT(VLOOKUP($V486,映射表!$B:$D,3,FALSE)*AA486)</f>
        <v>0</v>
      </c>
      <c r="AG486">
        <v>3</v>
      </c>
    </row>
    <row r="487" spans="1:33" x14ac:dyDescent="0.15">
      <c r="A487">
        <f t="shared" si="242"/>
        <v>1000101</v>
      </c>
      <c r="B487">
        <f t="shared" si="240"/>
        <v>1000483</v>
      </c>
      <c r="C487">
        <f t="shared" si="241"/>
        <v>1000483</v>
      </c>
      <c r="D487" t="str">
        <f t="shared" si="243"/>
        <v>1000101s5</v>
      </c>
      <c r="E487" t="str">
        <f t="shared" si="244"/>
        <v>1000485:48:1</v>
      </c>
      <c r="F487">
        <f t="shared" si="245"/>
        <v>485</v>
      </c>
      <c r="G487">
        <f t="shared" si="246"/>
        <v>1000485</v>
      </c>
      <c r="H487">
        <f t="shared" si="247"/>
        <v>485</v>
      </c>
      <c r="I487" t="str">
        <f>VLOOKUP(U487,怪物属性偏向!F:G,2,FALSE)</f>
        <v>树妖</v>
      </c>
      <c r="J487">
        <f t="shared" si="248"/>
        <v>48</v>
      </c>
      <c r="K487">
        <f t="shared" si="249"/>
        <v>17876</v>
      </c>
      <c r="L487">
        <f t="shared" si="250"/>
        <v>22346</v>
      </c>
      <c r="M487">
        <f t="shared" si="251"/>
        <v>47671</v>
      </c>
      <c r="N487">
        <f t="shared" si="252"/>
        <v>0</v>
      </c>
      <c r="O487">
        <f t="shared" si="253"/>
        <v>1000485</v>
      </c>
      <c r="P487" t="str">
        <f t="shared" si="254"/>
        <v>树妖</v>
      </c>
      <c r="R487">
        <v>485</v>
      </c>
      <c r="S487">
        <v>101</v>
      </c>
      <c r="T487">
        <v>5</v>
      </c>
      <c r="U487" t="s">
        <v>227</v>
      </c>
      <c r="V487">
        <f>VLOOKUP(S487,映射表!T:U,2,FALSE)</f>
        <v>48</v>
      </c>
      <c r="W487" s="30">
        <v>0</v>
      </c>
      <c r="X487" s="5">
        <v>0.6</v>
      </c>
      <c r="Y487" s="5">
        <v>0.6</v>
      </c>
      <c r="Z487" s="5">
        <v>0.6</v>
      </c>
      <c r="AA487" s="5">
        <v>0</v>
      </c>
      <c r="AB487" s="5">
        <v>1</v>
      </c>
      <c r="AC487" s="10">
        <f>INT(VLOOKUP($V487,映射表!$B:$C,2,FALSE)*VLOOKUP($U487,怪物属性偏向!$F:$J,3,FALSE)/100*X487*$AB487)</f>
        <v>17876</v>
      </c>
      <c r="AD487" s="10">
        <f>INT(VLOOKUP($V487,映射表!$B:$C,2,FALSE)*VLOOKUP($U487,怪物属性偏向!$F:$J,4,FALSE)/100*Y487*$AB487)</f>
        <v>22346</v>
      </c>
      <c r="AE487" s="10">
        <f>INT(VLOOKUP($V487,映射表!$B:$C,2,FALSE)*VLOOKUP($U487,怪物属性偏向!$F:$J,5,FALSE)/100*Z487*AB487)</f>
        <v>47671</v>
      </c>
      <c r="AF487" s="10">
        <f>INT(VLOOKUP($V487,映射表!$B:$D,3,FALSE)*AA487)</f>
        <v>0</v>
      </c>
      <c r="AG487">
        <v>4</v>
      </c>
    </row>
    <row r="488" spans="1:33" x14ac:dyDescent="0.15">
      <c r="A488">
        <f t="shared" si="242"/>
        <v>1000101</v>
      </c>
      <c r="B488">
        <f t="shared" si="240"/>
        <v>1000483</v>
      </c>
      <c r="C488">
        <f t="shared" si="241"/>
        <v>1000483</v>
      </c>
      <c r="D488" t="str">
        <f t="shared" si="243"/>
        <v>1000101s8</v>
      </c>
      <c r="E488" t="str">
        <f t="shared" si="244"/>
        <v>1000486:48:1</v>
      </c>
      <c r="F488">
        <f t="shared" si="245"/>
        <v>486</v>
      </c>
      <c r="G488">
        <f t="shared" si="246"/>
        <v>1000486</v>
      </c>
      <c r="H488">
        <f t="shared" si="247"/>
        <v>486</v>
      </c>
      <c r="I488" t="str">
        <f>VLOOKUP(U488,怪物属性偏向!F:G,2,FALSE)</f>
        <v>食人花</v>
      </c>
      <c r="J488">
        <f t="shared" si="248"/>
        <v>48</v>
      </c>
      <c r="K488">
        <f t="shared" si="249"/>
        <v>26815</v>
      </c>
      <c r="L488">
        <f t="shared" si="250"/>
        <v>17876</v>
      </c>
      <c r="M488">
        <f t="shared" si="251"/>
        <v>30033</v>
      </c>
      <c r="N488">
        <f t="shared" si="252"/>
        <v>0</v>
      </c>
      <c r="O488">
        <f t="shared" si="253"/>
        <v>1000486</v>
      </c>
      <c r="P488" t="str">
        <f t="shared" si="254"/>
        <v>食人花</v>
      </c>
      <c r="R488">
        <v>486</v>
      </c>
      <c r="S488">
        <v>101</v>
      </c>
      <c r="T488">
        <v>8</v>
      </c>
      <c r="U488" t="s">
        <v>224</v>
      </c>
      <c r="V488">
        <f>VLOOKUP(S488,映射表!T:U,2,FALSE)</f>
        <v>48</v>
      </c>
      <c r="W488" s="30">
        <v>0</v>
      </c>
      <c r="X488" s="5">
        <v>0.6</v>
      </c>
      <c r="Y488" s="5">
        <v>0.6</v>
      </c>
      <c r="Z488" s="5">
        <v>0.6</v>
      </c>
      <c r="AA488" s="5">
        <v>0</v>
      </c>
      <c r="AB488" s="5">
        <v>1</v>
      </c>
      <c r="AC488" s="10">
        <f>INT(VLOOKUP($V488,映射表!$B:$C,2,FALSE)*VLOOKUP($U488,怪物属性偏向!$F:$J,3,FALSE)/100*X488*$AB488)</f>
        <v>26815</v>
      </c>
      <c r="AD488" s="10">
        <f>INT(VLOOKUP($V488,映射表!$B:$C,2,FALSE)*VLOOKUP($U488,怪物属性偏向!$F:$J,4,FALSE)/100*Y488*$AB488)</f>
        <v>17876</v>
      </c>
      <c r="AE488" s="10">
        <f>INT(VLOOKUP($V488,映射表!$B:$C,2,FALSE)*VLOOKUP($U488,怪物属性偏向!$F:$J,5,FALSE)/100*Z488*AB488)</f>
        <v>30033</v>
      </c>
      <c r="AF488" s="10">
        <f>INT(VLOOKUP($V488,映射表!$B:$D,3,FALSE)*AA488)</f>
        <v>0</v>
      </c>
      <c r="AG488">
        <v>5</v>
      </c>
    </row>
    <row r="489" spans="1:33" x14ac:dyDescent="0.15">
      <c r="A489">
        <f t="shared" si="242"/>
        <v>1000102</v>
      </c>
      <c r="B489">
        <f t="shared" si="240"/>
        <v>1000488</v>
      </c>
      <c r="C489" t="str">
        <f t="shared" si="241"/>
        <v/>
      </c>
      <c r="D489" t="str">
        <f t="shared" si="243"/>
        <v>1000102s2</v>
      </c>
      <c r="E489" t="str">
        <f t="shared" si="244"/>
        <v>1000487:48:1</v>
      </c>
      <c r="F489">
        <f t="shared" si="245"/>
        <v>487</v>
      </c>
      <c r="G489">
        <f t="shared" si="246"/>
        <v>1000487</v>
      </c>
      <c r="H489">
        <f t="shared" si="247"/>
        <v>487</v>
      </c>
      <c r="I489" t="str">
        <f>VLOOKUP(U489,怪物属性偏向!F:G,2,FALSE)</f>
        <v>藤蔓怪</v>
      </c>
      <c r="J489">
        <f t="shared" si="248"/>
        <v>48</v>
      </c>
      <c r="K489">
        <f t="shared" si="249"/>
        <v>17876</v>
      </c>
      <c r="L489">
        <f t="shared" si="250"/>
        <v>26815</v>
      </c>
      <c r="M489">
        <f t="shared" si="251"/>
        <v>45287</v>
      </c>
      <c r="N489">
        <f t="shared" si="252"/>
        <v>0</v>
      </c>
      <c r="O489">
        <f t="shared" si="253"/>
        <v>1000487</v>
      </c>
      <c r="P489" t="str">
        <f t="shared" si="254"/>
        <v>藤蔓怪</v>
      </c>
      <c r="R489">
        <v>487</v>
      </c>
      <c r="S489">
        <v>102</v>
      </c>
      <c r="T489">
        <v>2</v>
      </c>
      <c r="U489" t="s">
        <v>320</v>
      </c>
      <c r="V489">
        <f>VLOOKUP(S489,映射表!T:U,2,FALSE)</f>
        <v>48</v>
      </c>
      <c r="W489" s="30">
        <v>0</v>
      </c>
      <c r="X489" s="5">
        <v>0.6</v>
      </c>
      <c r="Y489" s="5">
        <v>0.6</v>
      </c>
      <c r="Z489" s="5">
        <v>0.6</v>
      </c>
      <c r="AA489" s="5">
        <v>0</v>
      </c>
      <c r="AB489" s="5">
        <v>1</v>
      </c>
      <c r="AC489" s="10">
        <f>INT(VLOOKUP($V489,映射表!$B:$C,2,FALSE)*VLOOKUP($U489,怪物属性偏向!$F:$J,3,FALSE)/100*X489*$AB489)</f>
        <v>17876</v>
      </c>
      <c r="AD489" s="10">
        <f>INT(VLOOKUP($V489,映射表!$B:$C,2,FALSE)*VLOOKUP($U489,怪物属性偏向!$F:$J,4,FALSE)/100*Y489*$AB489)</f>
        <v>26815</v>
      </c>
      <c r="AE489" s="10">
        <f>INT(VLOOKUP($V489,映射表!$B:$C,2,FALSE)*VLOOKUP($U489,怪物属性偏向!$F:$J,5,FALSE)/100*Z489*AB489)</f>
        <v>45287</v>
      </c>
      <c r="AF489" s="10">
        <f>INT(VLOOKUP($V489,映射表!$B:$D,3,FALSE)*AA489)</f>
        <v>0</v>
      </c>
      <c r="AG489">
        <v>1</v>
      </c>
    </row>
    <row r="490" spans="1:33" x14ac:dyDescent="0.15">
      <c r="A490">
        <f t="shared" si="242"/>
        <v>1000102</v>
      </c>
      <c r="B490">
        <f t="shared" si="240"/>
        <v>1000488</v>
      </c>
      <c r="C490">
        <f t="shared" si="241"/>
        <v>1000488</v>
      </c>
      <c r="D490" t="str">
        <f t="shared" si="243"/>
        <v>1000102s5</v>
      </c>
      <c r="E490" t="str">
        <f t="shared" si="244"/>
        <v>1000488:48:1</v>
      </c>
      <c r="F490">
        <f t="shared" si="245"/>
        <v>488</v>
      </c>
      <c r="G490">
        <f t="shared" si="246"/>
        <v>1000488</v>
      </c>
      <c r="H490">
        <f t="shared" si="247"/>
        <v>488</v>
      </c>
      <c r="I490" t="str">
        <f>VLOOKUP(U490,怪物属性偏向!F:G,2,FALSE)</f>
        <v>食人花</v>
      </c>
      <c r="J490">
        <f t="shared" si="248"/>
        <v>48</v>
      </c>
      <c r="K490">
        <f t="shared" si="249"/>
        <v>26815</v>
      </c>
      <c r="L490">
        <f t="shared" si="250"/>
        <v>17876</v>
      </c>
      <c r="M490">
        <f t="shared" si="251"/>
        <v>30033</v>
      </c>
      <c r="N490">
        <f t="shared" si="252"/>
        <v>0</v>
      </c>
      <c r="O490">
        <f t="shared" si="253"/>
        <v>1000488</v>
      </c>
      <c r="P490" t="str">
        <f t="shared" si="254"/>
        <v>食人花</v>
      </c>
      <c r="R490">
        <v>488</v>
      </c>
      <c r="S490">
        <v>102</v>
      </c>
      <c r="T490">
        <v>5</v>
      </c>
      <c r="U490" t="s">
        <v>224</v>
      </c>
      <c r="V490">
        <f>VLOOKUP(S490,映射表!T:U,2,FALSE)</f>
        <v>48</v>
      </c>
      <c r="W490" s="30">
        <v>1</v>
      </c>
      <c r="X490" s="5">
        <v>0.6</v>
      </c>
      <c r="Y490" s="5">
        <v>0.6</v>
      </c>
      <c r="Z490" s="5">
        <v>0.6</v>
      </c>
      <c r="AA490" s="5">
        <v>0</v>
      </c>
      <c r="AB490" s="5">
        <v>1</v>
      </c>
      <c r="AC490" s="10">
        <f>INT(VLOOKUP($V490,映射表!$B:$C,2,FALSE)*VLOOKUP($U490,怪物属性偏向!$F:$J,3,FALSE)/100*X490*$AB490)</f>
        <v>26815</v>
      </c>
      <c r="AD490" s="10">
        <f>INT(VLOOKUP($V490,映射表!$B:$C,2,FALSE)*VLOOKUP($U490,怪物属性偏向!$F:$J,4,FALSE)/100*Y490*$AB490)</f>
        <v>17876</v>
      </c>
      <c r="AE490" s="10">
        <f>INT(VLOOKUP($V490,映射表!$B:$C,2,FALSE)*VLOOKUP($U490,怪物属性偏向!$F:$J,5,FALSE)/100*Z490*AB490)</f>
        <v>30033</v>
      </c>
      <c r="AF490" s="10">
        <f>INT(VLOOKUP($V490,映射表!$B:$D,3,FALSE)*AA490)</f>
        <v>0</v>
      </c>
      <c r="AG490">
        <v>2</v>
      </c>
    </row>
    <row r="491" spans="1:33" x14ac:dyDescent="0.15">
      <c r="A491">
        <f t="shared" si="242"/>
        <v>1000102</v>
      </c>
      <c r="B491">
        <f t="shared" si="240"/>
        <v>1000488</v>
      </c>
      <c r="C491">
        <f t="shared" si="241"/>
        <v>1000488</v>
      </c>
      <c r="D491" t="str">
        <f t="shared" si="243"/>
        <v>1000102s7</v>
      </c>
      <c r="E491" t="str">
        <f t="shared" si="244"/>
        <v>1000489:48:1</v>
      </c>
      <c r="F491">
        <f t="shared" si="245"/>
        <v>489</v>
      </c>
      <c r="G491">
        <f t="shared" si="246"/>
        <v>1000489</v>
      </c>
      <c r="H491">
        <f t="shared" si="247"/>
        <v>489</v>
      </c>
      <c r="I491" t="str">
        <f>VLOOKUP(U491,怪物属性偏向!F:G,2,FALSE)</f>
        <v>毒蘑菇</v>
      </c>
      <c r="J491">
        <f t="shared" si="248"/>
        <v>48</v>
      </c>
      <c r="K491">
        <f t="shared" si="249"/>
        <v>24580</v>
      </c>
      <c r="L491">
        <f t="shared" si="250"/>
        <v>22346</v>
      </c>
      <c r="M491">
        <f t="shared" si="251"/>
        <v>31780</v>
      </c>
      <c r="N491">
        <f t="shared" si="252"/>
        <v>0</v>
      </c>
      <c r="O491">
        <f t="shared" si="253"/>
        <v>1000489</v>
      </c>
      <c r="P491" t="str">
        <f t="shared" si="254"/>
        <v>毒蘑菇</v>
      </c>
      <c r="R491">
        <v>489</v>
      </c>
      <c r="S491">
        <v>102</v>
      </c>
      <c r="T491">
        <v>7</v>
      </c>
      <c r="U491" t="s">
        <v>309</v>
      </c>
      <c r="V491">
        <f>VLOOKUP(S491,映射表!T:U,2,FALSE)</f>
        <v>48</v>
      </c>
      <c r="W491" s="30">
        <v>0</v>
      </c>
      <c r="X491" s="5">
        <v>0.6</v>
      </c>
      <c r="Y491" s="5">
        <v>0.6</v>
      </c>
      <c r="Z491" s="5">
        <v>0.6</v>
      </c>
      <c r="AA491" s="5">
        <v>0</v>
      </c>
      <c r="AB491" s="5">
        <v>1</v>
      </c>
      <c r="AC491" s="10">
        <f>INT(VLOOKUP($V491,映射表!$B:$C,2,FALSE)*VLOOKUP($U491,怪物属性偏向!$F:$J,3,FALSE)/100*X491*$AB491)</f>
        <v>24580</v>
      </c>
      <c r="AD491" s="10">
        <f>INT(VLOOKUP($V491,映射表!$B:$C,2,FALSE)*VLOOKUP($U491,怪物属性偏向!$F:$J,4,FALSE)/100*Y491*$AB491)</f>
        <v>22346</v>
      </c>
      <c r="AE491" s="10">
        <f>INT(VLOOKUP($V491,映射表!$B:$C,2,FALSE)*VLOOKUP($U491,怪物属性偏向!$F:$J,5,FALSE)/100*Z491*AB491)</f>
        <v>31780</v>
      </c>
      <c r="AF491" s="10">
        <f>INT(VLOOKUP($V491,映射表!$B:$D,3,FALSE)*AA491)</f>
        <v>0</v>
      </c>
      <c r="AG491">
        <v>3</v>
      </c>
    </row>
    <row r="492" spans="1:33" x14ac:dyDescent="0.15">
      <c r="A492">
        <f t="shared" si="242"/>
        <v>1000102</v>
      </c>
      <c r="B492">
        <f t="shared" si="240"/>
        <v>1000488</v>
      </c>
      <c r="C492">
        <f t="shared" si="241"/>
        <v>1000488</v>
      </c>
      <c r="D492" t="str">
        <f t="shared" si="243"/>
        <v>1000102s8</v>
      </c>
      <c r="E492" t="str">
        <f t="shared" si="244"/>
        <v>1000490:48:1</v>
      </c>
      <c r="F492">
        <f t="shared" si="245"/>
        <v>490</v>
      </c>
      <c r="G492">
        <f t="shared" si="246"/>
        <v>1000490</v>
      </c>
      <c r="H492">
        <f t="shared" si="247"/>
        <v>490</v>
      </c>
      <c r="I492" t="str">
        <f>VLOOKUP(U492,怪物属性偏向!F:G,2,FALSE)</f>
        <v>食人花</v>
      </c>
      <c r="J492">
        <f t="shared" si="248"/>
        <v>48</v>
      </c>
      <c r="K492">
        <f t="shared" si="249"/>
        <v>26815</v>
      </c>
      <c r="L492">
        <f t="shared" si="250"/>
        <v>17876</v>
      </c>
      <c r="M492">
        <f t="shared" si="251"/>
        <v>30033</v>
      </c>
      <c r="N492">
        <f t="shared" si="252"/>
        <v>0</v>
      </c>
      <c r="O492">
        <f t="shared" si="253"/>
        <v>1000490</v>
      </c>
      <c r="P492" t="str">
        <f t="shared" si="254"/>
        <v>食人花</v>
      </c>
      <c r="R492">
        <v>490</v>
      </c>
      <c r="S492">
        <v>102</v>
      </c>
      <c r="T492">
        <v>8</v>
      </c>
      <c r="U492" t="s">
        <v>224</v>
      </c>
      <c r="V492">
        <f>VLOOKUP(S492,映射表!T:U,2,FALSE)</f>
        <v>48</v>
      </c>
      <c r="W492" s="30">
        <v>0</v>
      </c>
      <c r="X492" s="5">
        <v>0.6</v>
      </c>
      <c r="Y492" s="5">
        <v>0.6</v>
      </c>
      <c r="Z492" s="5">
        <v>0.6</v>
      </c>
      <c r="AA492" s="5">
        <v>0</v>
      </c>
      <c r="AB492" s="5">
        <v>1</v>
      </c>
      <c r="AC492" s="10">
        <f>INT(VLOOKUP($V492,映射表!$B:$C,2,FALSE)*VLOOKUP($U492,怪物属性偏向!$F:$J,3,FALSE)/100*X492*$AB492)</f>
        <v>26815</v>
      </c>
      <c r="AD492" s="10">
        <f>INT(VLOOKUP($V492,映射表!$B:$C,2,FALSE)*VLOOKUP($U492,怪物属性偏向!$F:$J,4,FALSE)/100*Y492*$AB492)</f>
        <v>17876</v>
      </c>
      <c r="AE492" s="10">
        <f>INT(VLOOKUP($V492,映射表!$B:$C,2,FALSE)*VLOOKUP($U492,怪物属性偏向!$F:$J,5,FALSE)/100*Z492*AB492)</f>
        <v>30033</v>
      </c>
      <c r="AF492" s="10">
        <f>INT(VLOOKUP($V492,映射表!$B:$D,3,FALSE)*AA492)</f>
        <v>0</v>
      </c>
      <c r="AG492">
        <v>4</v>
      </c>
    </row>
    <row r="493" spans="1:33" x14ac:dyDescent="0.15">
      <c r="A493">
        <f t="shared" si="242"/>
        <v>1000102</v>
      </c>
      <c r="B493">
        <f t="shared" si="240"/>
        <v>1000488</v>
      </c>
      <c r="C493">
        <f t="shared" si="241"/>
        <v>1000488</v>
      </c>
      <c r="D493" t="str">
        <f t="shared" si="243"/>
        <v>1000102s9</v>
      </c>
      <c r="E493" t="str">
        <f t="shared" si="244"/>
        <v>1000491:48:1</v>
      </c>
      <c r="F493">
        <f t="shared" si="245"/>
        <v>491</v>
      </c>
      <c r="G493">
        <f t="shared" si="246"/>
        <v>1000491</v>
      </c>
      <c r="H493">
        <f t="shared" si="247"/>
        <v>491</v>
      </c>
      <c r="I493" t="str">
        <f>VLOOKUP(U493,怪物属性偏向!F:G,2,FALSE)</f>
        <v>毒蘑菇</v>
      </c>
      <c r="J493">
        <f t="shared" si="248"/>
        <v>48</v>
      </c>
      <c r="K493">
        <f t="shared" si="249"/>
        <v>24580</v>
      </c>
      <c r="L493">
        <f t="shared" si="250"/>
        <v>22346</v>
      </c>
      <c r="M493">
        <f t="shared" si="251"/>
        <v>31780</v>
      </c>
      <c r="N493">
        <f t="shared" si="252"/>
        <v>0</v>
      </c>
      <c r="O493">
        <f t="shared" si="253"/>
        <v>1000491</v>
      </c>
      <c r="P493" t="str">
        <f t="shared" si="254"/>
        <v>毒蘑菇</v>
      </c>
      <c r="R493">
        <v>491</v>
      </c>
      <c r="S493">
        <v>102</v>
      </c>
      <c r="T493">
        <v>9</v>
      </c>
      <c r="U493" t="s">
        <v>309</v>
      </c>
      <c r="V493">
        <f>VLOOKUP(S493,映射表!T:U,2,FALSE)</f>
        <v>48</v>
      </c>
      <c r="W493" s="30">
        <v>0</v>
      </c>
      <c r="X493" s="5">
        <v>0.6</v>
      </c>
      <c r="Y493" s="5">
        <v>0.6</v>
      </c>
      <c r="Z493" s="5">
        <v>0.6</v>
      </c>
      <c r="AA493" s="5">
        <v>0</v>
      </c>
      <c r="AB493" s="5">
        <v>1</v>
      </c>
      <c r="AC493" s="10">
        <f>INT(VLOOKUP($V493,映射表!$B:$C,2,FALSE)*VLOOKUP($U493,怪物属性偏向!$F:$J,3,FALSE)/100*X493*$AB493)</f>
        <v>24580</v>
      </c>
      <c r="AD493" s="10">
        <f>INT(VLOOKUP($V493,映射表!$B:$C,2,FALSE)*VLOOKUP($U493,怪物属性偏向!$F:$J,4,FALSE)/100*Y493*$AB493)</f>
        <v>22346</v>
      </c>
      <c r="AE493" s="10">
        <f>INT(VLOOKUP($V493,映射表!$B:$C,2,FALSE)*VLOOKUP($U493,怪物属性偏向!$F:$J,5,FALSE)/100*Z493*AB493)</f>
        <v>31780</v>
      </c>
      <c r="AF493" s="10">
        <f>INT(VLOOKUP($V493,映射表!$B:$D,3,FALSE)*AA493)</f>
        <v>0</v>
      </c>
      <c r="AG493">
        <v>5</v>
      </c>
    </row>
    <row r="494" spans="1:33" x14ac:dyDescent="0.15">
      <c r="A494">
        <f t="shared" si="242"/>
        <v>1000103</v>
      </c>
      <c r="B494">
        <f t="shared" si="240"/>
        <v>1000494</v>
      </c>
      <c r="C494" t="str">
        <f t="shared" si="241"/>
        <v/>
      </c>
      <c r="D494" t="str">
        <f t="shared" si="243"/>
        <v>1000103s2</v>
      </c>
      <c r="E494" t="str">
        <f t="shared" si="244"/>
        <v>1000492:48:1</v>
      </c>
      <c r="F494">
        <f t="shared" si="245"/>
        <v>492</v>
      </c>
      <c r="G494">
        <f t="shared" si="246"/>
        <v>1000492</v>
      </c>
      <c r="H494">
        <f t="shared" si="247"/>
        <v>492</v>
      </c>
      <c r="I494" t="str">
        <f>VLOOKUP(U494,怪物属性偏向!F:G,2,FALSE)</f>
        <v>树妖</v>
      </c>
      <c r="J494">
        <f t="shared" si="248"/>
        <v>48</v>
      </c>
      <c r="K494">
        <f t="shared" si="249"/>
        <v>17876</v>
      </c>
      <c r="L494">
        <f t="shared" si="250"/>
        <v>22346</v>
      </c>
      <c r="M494">
        <f t="shared" si="251"/>
        <v>47671</v>
      </c>
      <c r="N494">
        <f t="shared" si="252"/>
        <v>0</v>
      </c>
      <c r="O494">
        <f t="shared" si="253"/>
        <v>1000492</v>
      </c>
      <c r="P494" t="str">
        <f t="shared" si="254"/>
        <v>树妖</v>
      </c>
      <c r="R494">
        <v>492</v>
      </c>
      <c r="S494">
        <v>103</v>
      </c>
      <c r="T494">
        <v>2</v>
      </c>
      <c r="U494" t="s">
        <v>227</v>
      </c>
      <c r="V494">
        <f>VLOOKUP(S494,映射表!T:U,2,FALSE)</f>
        <v>48</v>
      </c>
      <c r="W494" s="30">
        <v>0</v>
      </c>
      <c r="X494" s="5">
        <v>0.6</v>
      </c>
      <c r="Y494" s="5">
        <v>0.6</v>
      </c>
      <c r="Z494" s="5">
        <v>0.6</v>
      </c>
      <c r="AA494" s="5">
        <v>0</v>
      </c>
      <c r="AB494" s="5">
        <v>1</v>
      </c>
      <c r="AC494" s="10">
        <f>INT(VLOOKUP($V494,映射表!$B:$C,2,FALSE)*VLOOKUP($U494,怪物属性偏向!$F:$J,3,FALSE)/100*X494*$AB494)</f>
        <v>17876</v>
      </c>
      <c r="AD494" s="10">
        <f>INT(VLOOKUP($V494,映射表!$B:$C,2,FALSE)*VLOOKUP($U494,怪物属性偏向!$F:$J,4,FALSE)/100*Y494*$AB494)</f>
        <v>22346</v>
      </c>
      <c r="AE494" s="10">
        <f>INT(VLOOKUP($V494,映射表!$B:$C,2,FALSE)*VLOOKUP($U494,怪物属性偏向!$F:$J,5,FALSE)/100*Z494*AB494)</f>
        <v>47671</v>
      </c>
      <c r="AF494" s="10">
        <f>INT(VLOOKUP($V494,映射表!$B:$D,3,FALSE)*AA494)</f>
        <v>0</v>
      </c>
      <c r="AG494">
        <v>1</v>
      </c>
    </row>
    <row r="495" spans="1:33" x14ac:dyDescent="0.15">
      <c r="A495">
        <f t="shared" si="242"/>
        <v>1000103</v>
      </c>
      <c r="B495">
        <f t="shared" si="240"/>
        <v>1000494</v>
      </c>
      <c r="C495" t="str">
        <f t="shared" si="241"/>
        <v/>
      </c>
      <c r="D495" t="str">
        <f t="shared" si="243"/>
        <v>1000103s4</v>
      </c>
      <c r="E495" t="str">
        <f t="shared" si="244"/>
        <v>1000493:48:1</v>
      </c>
      <c r="F495">
        <f t="shared" si="245"/>
        <v>493</v>
      </c>
      <c r="G495">
        <f t="shared" si="246"/>
        <v>1000493</v>
      </c>
      <c r="H495">
        <f t="shared" si="247"/>
        <v>493</v>
      </c>
      <c r="I495" t="str">
        <f>VLOOKUP(U495,怪物属性偏向!F:G,2,FALSE)</f>
        <v>黄蜂怪</v>
      </c>
      <c r="J495">
        <f t="shared" si="248"/>
        <v>48</v>
      </c>
      <c r="K495">
        <f t="shared" si="249"/>
        <v>26815</v>
      </c>
      <c r="L495">
        <f t="shared" si="250"/>
        <v>22346</v>
      </c>
      <c r="M495">
        <f t="shared" si="251"/>
        <v>28602</v>
      </c>
      <c r="N495">
        <f t="shared" si="252"/>
        <v>0</v>
      </c>
      <c r="O495">
        <f t="shared" si="253"/>
        <v>1000493</v>
      </c>
      <c r="P495" t="str">
        <f t="shared" si="254"/>
        <v>黄蜂怪</v>
      </c>
      <c r="R495">
        <v>493</v>
      </c>
      <c r="S495">
        <v>103</v>
      </c>
      <c r="T495">
        <v>4</v>
      </c>
      <c r="U495" t="s">
        <v>310</v>
      </c>
      <c r="V495">
        <f>VLOOKUP(S495,映射表!T:U,2,FALSE)</f>
        <v>48</v>
      </c>
      <c r="W495" s="30">
        <v>0</v>
      </c>
      <c r="X495" s="5">
        <v>0.6</v>
      </c>
      <c r="Y495" s="5">
        <v>0.6</v>
      </c>
      <c r="Z495" s="5">
        <v>0.6</v>
      </c>
      <c r="AA495" s="5">
        <v>0</v>
      </c>
      <c r="AB495" s="5">
        <v>1</v>
      </c>
      <c r="AC495" s="10">
        <f>INT(VLOOKUP($V495,映射表!$B:$C,2,FALSE)*VLOOKUP($U495,怪物属性偏向!$F:$J,3,FALSE)/100*X495*$AB495)</f>
        <v>26815</v>
      </c>
      <c r="AD495" s="10">
        <f>INT(VLOOKUP($V495,映射表!$B:$C,2,FALSE)*VLOOKUP($U495,怪物属性偏向!$F:$J,4,FALSE)/100*Y495*$AB495)</f>
        <v>22346</v>
      </c>
      <c r="AE495" s="10">
        <f>INT(VLOOKUP($V495,映射表!$B:$C,2,FALSE)*VLOOKUP($U495,怪物属性偏向!$F:$J,5,FALSE)/100*Z495*AB495)</f>
        <v>28602</v>
      </c>
      <c r="AF495" s="10">
        <f>INT(VLOOKUP($V495,映射表!$B:$D,3,FALSE)*AA495)</f>
        <v>0</v>
      </c>
      <c r="AG495">
        <v>2</v>
      </c>
    </row>
    <row r="496" spans="1:33" x14ac:dyDescent="0.15">
      <c r="A496">
        <f t="shared" si="242"/>
        <v>1000103</v>
      </c>
      <c r="B496">
        <f t="shared" si="240"/>
        <v>1000494</v>
      </c>
      <c r="C496">
        <f t="shared" si="241"/>
        <v>1000494</v>
      </c>
      <c r="D496" t="str">
        <f t="shared" si="243"/>
        <v>1000103s5</v>
      </c>
      <c r="E496" t="str">
        <f t="shared" si="244"/>
        <v>1000494:48:1</v>
      </c>
      <c r="F496">
        <f t="shared" si="245"/>
        <v>494</v>
      </c>
      <c r="G496">
        <f t="shared" si="246"/>
        <v>1000494</v>
      </c>
      <c r="H496">
        <f t="shared" si="247"/>
        <v>494</v>
      </c>
      <c r="I496" t="str">
        <f>VLOOKUP(U496,怪物属性偏向!F:G,2,FALSE)</f>
        <v>甲虫精</v>
      </c>
      <c r="J496">
        <f t="shared" si="248"/>
        <v>48</v>
      </c>
      <c r="K496">
        <f t="shared" si="249"/>
        <v>18994</v>
      </c>
      <c r="L496">
        <f t="shared" si="250"/>
        <v>22346</v>
      </c>
      <c r="M496">
        <f t="shared" si="251"/>
        <v>44004</v>
      </c>
      <c r="N496">
        <f t="shared" si="252"/>
        <v>0</v>
      </c>
      <c r="O496">
        <f t="shared" si="253"/>
        <v>1000494</v>
      </c>
      <c r="P496" t="str">
        <f t="shared" si="254"/>
        <v>甲虫精</v>
      </c>
      <c r="R496">
        <v>494</v>
      </c>
      <c r="S496">
        <v>103</v>
      </c>
      <c r="T496">
        <v>5</v>
      </c>
      <c r="U496" t="s">
        <v>307</v>
      </c>
      <c r="V496">
        <f>VLOOKUP(S496,映射表!T:U,2,FALSE)</f>
        <v>48</v>
      </c>
      <c r="W496" s="30">
        <v>1</v>
      </c>
      <c r="X496" s="5">
        <v>0.6</v>
      </c>
      <c r="Y496" s="5">
        <v>0.6</v>
      </c>
      <c r="Z496" s="5">
        <v>0.6</v>
      </c>
      <c r="AA496" s="5">
        <v>0</v>
      </c>
      <c r="AB496" s="5">
        <v>1</v>
      </c>
      <c r="AC496" s="10">
        <f>INT(VLOOKUP($V496,映射表!$B:$C,2,FALSE)*VLOOKUP($U496,怪物属性偏向!$F:$J,3,FALSE)/100*X496*$AB496)</f>
        <v>18994</v>
      </c>
      <c r="AD496" s="10">
        <f>INT(VLOOKUP($V496,映射表!$B:$C,2,FALSE)*VLOOKUP($U496,怪物属性偏向!$F:$J,4,FALSE)/100*Y496*$AB496)</f>
        <v>22346</v>
      </c>
      <c r="AE496" s="10">
        <f>INT(VLOOKUP($V496,映射表!$B:$C,2,FALSE)*VLOOKUP($U496,怪物属性偏向!$F:$J,5,FALSE)/100*Z496*AB496)</f>
        <v>44004</v>
      </c>
      <c r="AF496" s="10">
        <f>INT(VLOOKUP($V496,映射表!$B:$D,3,FALSE)*AA496)</f>
        <v>0</v>
      </c>
      <c r="AG496">
        <v>3</v>
      </c>
    </row>
    <row r="497" spans="1:33" x14ac:dyDescent="0.15">
      <c r="A497">
        <f t="shared" si="242"/>
        <v>1000103</v>
      </c>
      <c r="B497">
        <f t="shared" si="240"/>
        <v>1000494</v>
      </c>
      <c r="C497">
        <f t="shared" si="241"/>
        <v>1000494</v>
      </c>
      <c r="D497" t="str">
        <f t="shared" si="243"/>
        <v>1000103s6</v>
      </c>
      <c r="E497" t="str">
        <f t="shared" si="244"/>
        <v>1000495:48:1</v>
      </c>
      <c r="F497">
        <f t="shared" si="245"/>
        <v>495</v>
      </c>
      <c r="G497">
        <f t="shared" si="246"/>
        <v>1000495</v>
      </c>
      <c r="H497">
        <f t="shared" si="247"/>
        <v>495</v>
      </c>
      <c r="I497" t="str">
        <f>VLOOKUP(U497,怪物属性偏向!F:G,2,FALSE)</f>
        <v>食人花</v>
      </c>
      <c r="J497">
        <f t="shared" si="248"/>
        <v>48</v>
      </c>
      <c r="K497">
        <f t="shared" si="249"/>
        <v>26815</v>
      </c>
      <c r="L497">
        <f t="shared" si="250"/>
        <v>17876</v>
      </c>
      <c r="M497">
        <f t="shared" si="251"/>
        <v>30033</v>
      </c>
      <c r="N497">
        <f t="shared" si="252"/>
        <v>0</v>
      </c>
      <c r="O497">
        <f t="shared" si="253"/>
        <v>1000495</v>
      </c>
      <c r="P497" t="str">
        <f t="shared" si="254"/>
        <v>食人花</v>
      </c>
      <c r="R497">
        <v>495</v>
      </c>
      <c r="S497">
        <v>103</v>
      </c>
      <c r="T497">
        <v>6</v>
      </c>
      <c r="U497" t="s">
        <v>224</v>
      </c>
      <c r="V497">
        <f>VLOOKUP(S497,映射表!T:U,2,FALSE)</f>
        <v>48</v>
      </c>
      <c r="W497" s="30">
        <v>0</v>
      </c>
      <c r="X497" s="5">
        <v>0.6</v>
      </c>
      <c r="Y497" s="5">
        <v>0.6</v>
      </c>
      <c r="Z497" s="5">
        <v>0.6</v>
      </c>
      <c r="AA497" s="5">
        <v>0</v>
      </c>
      <c r="AB497" s="5">
        <v>1</v>
      </c>
      <c r="AC497" s="10">
        <f>INT(VLOOKUP($V497,映射表!$B:$C,2,FALSE)*VLOOKUP($U497,怪物属性偏向!$F:$J,3,FALSE)/100*X497*$AB497)</f>
        <v>26815</v>
      </c>
      <c r="AD497" s="10">
        <f>INT(VLOOKUP($V497,映射表!$B:$C,2,FALSE)*VLOOKUP($U497,怪物属性偏向!$F:$J,4,FALSE)/100*Y497*$AB497)</f>
        <v>17876</v>
      </c>
      <c r="AE497" s="10">
        <f>INT(VLOOKUP($V497,映射表!$B:$C,2,FALSE)*VLOOKUP($U497,怪物属性偏向!$F:$J,5,FALSE)/100*Z497*AB497)</f>
        <v>30033</v>
      </c>
      <c r="AF497" s="10">
        <f>INT(VLOOKUP($V497,映射表!$B:$D,3,FALSE)*AA497)</f>
        <v>0</v>
      </c>
      <c r="AG497">
        <v>4</v>
      </c>
    </row>
    <row r="498" spans="1:33" x14ac:dyDescent="0.15">
      <c r="A498">
        <f t="shared" si="242"/>
        <v>1000103</v>
      </c>
      <c r="B498">
        <f t="shared" si="240"/>
        <v>1000494</v>
      </c>
      <c r="C498">
        <f t="shared" si="241"/>
        <v>1000494</v>
      </c>
      <c r="D498" t="str">
        <f t="shared" si="243"/>
        <v>1000103s8</v>
      </c>
      <c r="E498" t="str">
        <f t="shared" si="244"/>
        <v>1000496:48:1</v>
      </c>
      <c r="F498">
        <f t="shared" si="245"/>
        <v>496</v>
      </c>
      <c r="G498">
        <f t="shared" si="246"/>
        <v>1000496</v>
      </c>
      <c r="H498">
        <f t="shared" si="247"/>
        <v>496</v>
      </c>
      <c r="I498" t="str">
        <f>VLOOKUP(U498,怪物属性偏向!F:G,2,FALSE)</f>
        <v>小花精</v>
      </c>
      <c r="J498">
        <f t="shared" si="248"/>
        <v>48</v>
      </c>
      <c r="K498">
        <f t="shared" si="249"/>
        <v>22346</v>
      </c>
      <c r="L498">
        <f t="shared" si="250"/>
        <v>22346</v>
      </c>
      <c r="M498">
        <f t="shared" si="251"/>
        <v>35753</v>
      </c>
      <c r="N498">
        <f t="shared" si="252"/>
        <v>0</v>
      </c>
      <c r="O498">
        <f t="shared" si="253"/>
        <v>1000496</v>
      </c>
      <c r="P498" t="str">
        <f t="shared" si="254"/>
        <v>小花精</v>
      </c>
      <c r="R498">
        <v>496</v>
      </c>
      <c r="S498">
        <v>103</v>
      </c>
      <c r="T498">
        <v>8</v>
      </c>
      <c r="U498" t="s">
        <v>226</v>
      </c>
      <c r="V498">
        <f>VLOOKUP(S498,映射表!T:U,2,FALSE)</f>
        <v>48</v>
      </c>
      <c r="W498" s="30">
        <v>0</v>
      </c>
      <c r="X498" s="5">
        <v>0.6</v>
      </c>
      <c r="Y498" s="5">
        <v>0.6</v>
      </c>
      <c r="Z498" s="5">
        <v>0.6</v>
      </c>
      <c r="AA498" s="5">
        <v>0</v>
      </c>
      <c r="AB498" s="5">
        <v>1</v>
      </c>
      <c r="AC498" s="10">
        <f>INT(VLOOKUP($V498,映射表!$B:$C,2,FALSE)*VLOOKUP($U498,怪物属性偏向!$F:$J,3,FALSE)/100*X498*$AB498)</f>
        <v>22346</v>
      </c>
      <c r="AD498" s="10">
        <f>INT(VLOOKUP($V498,映射表!$B:$C,2,FALSE)*VLOOKUP($U498,怪物属性偏向!$F:$J,4,FALSE)/100*Y498*$AB498)</f>
        <v>22346</v>
      </c>
      <c r="AE498" s="10">
        <f>INT(VLOOKUP($V498,映射表!$B:$C,2,FALSE)*VLOOKUP($U498,怪物属性偏向!$F:$J,5,FALSE)/100*Z498*AB498)</f>
        <v>35753</v>
      </c>
      <c r="AF498" s="10">
        <f>INT(VLOOKUP($V498,映射表!$B:$D,3,FALSE)*AA498)</f>
        <v>0</v>
      </c>
      <c r="AG498">
        <v>5</v>
      </c>
    </row>
    <row r="499" spans="1:33" x14ac:dyDescent="0.15">
      <c r="A499">
        <f t="shared" si="242"/>
        <v>1000104</v>
      </c>
      <c r="B499">
        <f t="shared" si="240"/>
        <v>1000498</v>
      </c>
      <c r="C499" t="str">
        <f t="shared" si="241"/>
        <v/>
      </c>
      <c r="D499" t="str">
        <f t="shared" si="243"/>
        <v>1000104s1</v>
      </c>
      <c r="E499" t="str">
        <f t="shared" si="244"/>
        <v>1000497:48:1</v>
      </c>
      <c r="F499">
        <f t="shared" si="245"/>
        <v>497</v>
      </c>
      <c r="G499">
        <f t="shared" si="246"/>
        <v>1000497</v>
      </c>
      <c r="H499">
        <f t="shared" si="247"/>
        <v>497</v>
      </c>
      <c r="I499" t="str">
        <f>VLOOKUP(U499,怪物属性偏向!F:G,2,FALSE)</f>
        <v>甲虫精</v>
      </c>
      <c r="J499">
        <f t="shared" si="248"/>
        <v>48</v>
      </c>
      <c r="K499">
        <f t="shared" si="249"/>
        <v>18994</v>
      </c>
      <c r="L499">
        <f t="shared" si="250"/>
        <v>22346</v>
      </c>
      <c r="M499">
        <f t="shared" si="251"/>
        <v>44004</v>
      </c>
      <c r="N499">
        <f t="shared" si="252"/>
        <v>0</v>
      </c>
      <c r="O499">
        <f t="shared" si="253"/>
        <v>1000497</v>
      </c>
      <c r="P499" t="str">
        <f t="shared" si="254"/>
        <v>甲虫精</v>
      </c>
      <c r="R499">
        <v>497</v>
      </c>
      <c r="S499">
        <v>104</v>
      </c>
      <c r="T499">
        <v>1</v>
      </c>
      <c r="U499" t="s">
        <v>307</v>
      </c>
      <c r="V499">
        <f>VLOOKUP(S499,映射表!T:U,2,FALSE)</f>
        <v>48</v>
      </c>
      <c r="W499" s="30">
        <v>0</v>
      </c>
      <c r="X499" s="5">
        <v>0.6</v>
      </c>
      <c r="Y499" s="5">
        <v>0.6</v>
      </c>
      <c r="Z499" s="5">
        <v>0.6</v>
      </c>
      <c r="AA499" s="5">
        <v>0</v>
      </c>
      <c r="AB499" s="5">
        <v>1</v>
      </c>
      <c r="AC499" s="10">
        <f>INT(VLOOKUP($V499,映射表!$B:$C,2,FALSE)*VLOOKUP($U499,怪物属性偏向!$F:$J,3,FALSE)/100*X499*$AB499)</f>
        <v>18994</v>
      </c>
      <c r="AD499" s="10">
        <f>INT(VLOOKUP($V499,映射表!$B:$C,2,FALSE)*VLOOKUP($U499,怪物属性偏向!$F:$J,4,FALSE)/100*Y499*$AB499)</f>
        <v>22346</v>
      </c>
      <c r="AE499" s="10">
        <f>INT(VLOOKUP($V499,映射表!$B:$C,2,FALSE)*VLOOKUP($U499,怪物属性偏向!$F:$J,5,FALSE)/100*Z499*AB499)</f>
        <v>44004</v>
      </c>
      <c r="AF499" s="10">
        <f>INT(VLOOKUP($V499,映射表!$B:$D,3,FALSE)*AA499)</f>
        <v>0</v>
      </c>
      <c r="AG499">
        <v>1</v>
      </c>
    </row>
    <row r="500" spans="1:33" x14ac:dyDescent="0.15">
      <c r="A500">
        <f t="shared" si="242"/>
        <v>1000104</v>
      </c>
      <c r="B500">
        <f t="shared" si="240"/>
        <v>1000498</v>
      </c>
      <c r="C500">
        <f t="shared" si="241"/>
        <v>1000498</v>
      </c>
      <c r="D500" t="str">
        <f t="shared" si="243"/>
        <v>1000104s3</v>
      </c>
      <c r="E500" t="str">
        <f t="shared" si="244"/>
        <v>1000498:48:1</v>
      </c>
      <c r="F500">
        <f t="shared" si="245"/>
        <v>498</v>
      </c>
      <c r="G500">
        <f t="shared" si="246"/>
        <v>1000498</v>
      </c>
      <c r="H500">
        <f t="shared" si="247"/>
        <v>498</v>
      </c>
      <c r="I500" t="str">
        <f>VLOOKUP(U500,怪物属性偏向!F:G,2,FALSE)</f>
        <v>藤蔓怪</v>
      </c>
      <c r="J500">
        <f t="shared" si="248"/>
        <v>48</v>
      </c>
      <c r="K500">
        <f t="shared" si="249"/>
        <v>17876</v>
      </c>
      <c r="L500">
        <f t="shared" si="250"/>
        <v>26815</v>
      </c>
      <c r="M500">
        <f t="shared" si="251"/>
        <v>45287</v>
      </c>
      <c r="N500">
        <f t="shared" si="252"/>
        <v>0</v>
      </c>
      <c r="O500">
        <f t="shared" si="253"/>
        <v>1000498</v>
      </c>
      <c r="P500" t="str">
        <f t="shared" si="254"/>
        <v>藤蔓怪</v>
      </c>
      <c r="R500">
        <v>498</v>
      </c>
      <c r="S500">
        <v>104</v>
      </c>
      <c r="T500">
        <v>3</v>
      </c>
      <c r="U500" t="s">
        <v>320</v>
      </c>
      <c r="V500">
        <f>VLOOKUP(S500,映射表!T:U,2,FALSE)</f>
        <v>48</v>
      </c>
      <c r="W500" s="30">
        <v>1</v>
      </c>
      <c r="X500" s="5">
        <v>0.6</v>
      </c>
      <c r="Y500" s="5">
        <v>0.6</v>
      </c>
      <c r="Z500" s="5">
        <v>0.6</v>
      </c>
      <c r="AA500" s="5">
        <v>0</v>
      </c>
      <c r="AB500" s="5">
        <v>1</v>
      </c>
      <c r="AC500" s="10">
        <f>INT(VLOOKUP($V500,映射表!$B:$C,2,FALSE)*VLOOKUP($U500,怪物属性偏向!$F:$J,3,FALSE)/100*X500*$AB500)</f>
        <v>17876</v>
      </c>
      <c r="AD500" s="10">
        <f>INT(VLOOKUP($V500,映射表!$B:$C,2,FALSE)*VLOOKUP($U500,怪物属性偏向!$F:$J,4,FALSE)/100*Y500*$AB500)</f>
        <v>26815</v>
      </c>
      <c r="AE500" s="10">
        <f>INT(VLOOKUP($V500,映射表!$B:$C,2,FALSE)*VLOOKUP($U500,怪物属性偏向!$F:$J,5,FALSE)/100*Z500*AB500)</f>
        <v>45287</v>
      </c>
      <c r="AF500" s="10">
        <f>INT(VLOOKUP($V500,映射表!$B:$D,3,FALSE)*AA500)</f>
        <v>0</v>
      </c>
      <c r="AG500">
        <v>2</v>
      </c>
    </row>
    <row r="501" spans="1:33" x14ac:dyDescent="0.15">
      <c r="A501">
        <f t="shared" si="242"/>
        <v>1000104</v>
      </c>
      <c r="B501">
        <f t="shared" si="240"/>
        <v>1000498</v>
      </c>
      <c r="C501">
        <f t="shared" si="241"/>
        <v>1000498</v>
      </c>
      <c r="D501" t="str">
        <f t="shared" si="243"/>
        <v>1000104s4</v>
      </c>
      <c r="E501" t="str">
        <f t="shared" si="244"/>
        <v>1000499:48:1</v>
      </c>
      <c r="F501">
        <f t="shared" si="245"/>
        <v>499</v>
      </c>
      <c r="G501">
        <f t="shared" si="246"/>
        <v>1000499</v>
      </c>
      <c r="H501">
        <f t="shared" si="247"/>
        <v>499</v>
      </c>
      <c r="I501" t="str">
        <f>VLOOKUP(U501,怪物属性偏向!F:G,2,FALSE)</f>
        <v>树妖</v>
      </c>
      <c r="J501">
        <f t="shared" si="248"/>
        <v>48</v>
      </c>
      <c r="K501">
        <f t="shared" si="249"/>
        <v>17876</v>
      </c>
      <c r="L501">
        <f t="shared" si="250"/>
        <v>22346</v>
      </c>
      <c r="M501">
        <f t="shared" si="251"/>
        <v>47671</v>
      </c>
      <c r="N501">
        <f t="shared" si="252"/>
        <v>0</v>
      </c>
      <c r="O501">
        <f t="shared" si="253"/>
        <v>1000499</v>
      </c>
      <c r="P501" t="str">
        <f t="shared" si="254"/>
        <v>树妖</v>
      </c>
      <c r="R501">
        <v>499</v>
      </c>
      <c r="S501">
        <v>104</v>
      </c>
      <c r="T501">
        <v>4</v>
      </c>
      <c r="U501" t="s">
        <v>227</v>
      </c>
      <c r="V501">
        <f>VLOOKUP(S501,映射表!T:U,2,FALSE)</f>
        <v>48</v>
      </c>
      <c r="W501" s="30">
        <v>0</v>
      </c>
      <c r="X501" s="5">
        <v>0.6</v>
      </c>
      <c r="Y501" s="5">
        <v>0.6</v>
      </c>
      <c r="Z501" s="5">
        <v>0.6</v>
      </c>
      <c r="AA501" s="5">
        <v>0</v>
      </c>
      <c r="AB501" s="5">
        <v>1</v>
      </c>
      <c r="AC501" s="10">
        <f>INT(VLOOKUP($V501,映射表!$B:$C,2,FALSE)*VLOOKUP($U501,怪物属性偏向!$F:$J,3,FALSE)/100*X501*$AB501)</f>
        <v>17876</v>
      </c>
      <c r="AD501" s="10">
        <f>INT(VLOOKUP($V501,映射表!$B:$C,2,FALSE)*VLOOKUP($U501,怪物属性偏向!$F:$J,4,FALSE)/100*Y501*$AB501)</f>
        <v>22346</v>
      </c>
      <c r="AE501" s="10">
        <f>INT(VLOOKUP($V501,映射表!$B:$C,2,FALSE)*VLOOKUP($U501,怪物属性偏向!$F:$J,5,FALSE)/100*Z501*AB501)</f>
        <v>47671</v>
      </c>
      <c r="AF501" s="10">
        <f>INT(VLOOKUP($V501,映射表!$B:$D,3,FALSE)*AA501)</f>
        <v>0</v>
      </c>
      <c r="AG501">
        <v>3</v>
      </c>
    </row>
    <row r="502" spans="1:33" x14ac:dyDescent="0.15">
      <c r="A502">
        <f t="shared" si="242"/>
        <v>1000104</v>
      </c>
      <c r="B502">
        <f t="shared" si="240"/>
        <v>1000498</v>
      </c>
      <c r="C502">
        <f t="shared" si="241"/>
        <v>1000498</v>
      </c>
      <c r="D502" t="str">
        <f t="shared" si="243"/>
        <v>1000104s6</v>
      </c>
      <c r="E502" t="str">
        <f t="shared" si="244"/>
        <v>1000500:48:1</v>
      </c>
      <c r="F502">
        <f t="shared" si="245"/>
        <v>500</v>
      </c>
      <c r="G502">
        <f t="shared" si="246"/>
        <v>1000500</v>
      </c>
      <c r="H502">
        <f t="shared" si="247"/>
        <v>500</v>
      </c>
      <c r="I502" t="str">
        <f>VLOOKUP(U502,怪物属性偏向!F:G,2,FALSE)</f>
        <v>甲虫精</v>
      </c>
      <c r="J502">
        <f t="shared" si="248"/>
        <v>48</v>
      </c>
      <c r="K502">
        <f t="shared" si="249"/>
        <v>18994</v>
      </c>
      <c r="L502">
        <f t="shared" si="250"/>
        <v>22346</v>
      </c>
      <c r="M502">
        <f t="shared" si="251"/>
        <v>44004</v>
      </c>
      <c r="N502">
        <f t="shared" si="252"/>
        <v>0</v>
      </c>
      <c r="O502">
        <f t="shared" si="253"/>
        <v>1000500</v>
      </c>
      <c r="P502" t="str">
        <f t="shared" si="254"/>
        <v>甲虫精</v>
      </c>
      <c r="R502">
        <v>500</v>
      </c>
      <c r="S502">
        <v>104</v>
      </c>
      <c r="T502">
        <v>6</v>
      </c>
      <c r="U502" t="s">
        <v>307</v>
      </c>
      <c r="V502">
        <f>VLOOKUP(S502,映射表!T:U,2,FALSE)</f>
        <v>48</v>
      </c>
      <c r="W502" s="30">
        <v>0</v>
      </c>
      <c r="X502" s="5">
        <v>0.6</v>
      </c>
      <c r="Y502" s="5">
        <v>0.6</v>
      </c>
      <c r="Z502" s="5">
        <v>0.6</v>
      </c>
      <c r="AA502" s="5">
        <v>0</v>
      </c>
      <c r="AB502" s="5">
        <v>1</v>
      </c>
      <c r="AC502" s="10">
        <f>INT(VLOOKUP($V502,映射表!$B:$C,2,FALSE)*VLOOKUP($U502,怪物属性偏向!$F:$J,3,FALSE)/100*X502*$AB502)</f>
        <v>18994</v>
      </c>
      <c r="AD502" s="10">
        <f>INT(VLOOKUP($V502,映射表!$B:$C,2,FALSE)*VLOOKUP($U502,怪物属性偏向!$F:$J,4,FALSE)/100*Y502*$AB502)</f>
        <v>22346</v>
      </c>
      <c r="AE502" s="10">
        <f>INT(VLOOKUP($V502,映射表!$B:$C,2,FALSE)*VLOOKUP($U502,怪物属性偏向!$F:$J,5,FALSE)/100*Z502*AB502)</f>
        <v>44004</v>
      </c>
      <c r="AF502" s="10">
        <f>INT(VLOOKUP($V502,映射表!$B:$D,3,FALSE)*AA502)</f>
        <v>0</v>
      </c>
      <c r="AG502">
        <v>4</v>
      </c>
    </row>
    <row r="503" spans="1:33" x14ac:dyDescent="0.15">
      <c r="A503">
        <f t="shared" si="242"/>
        <v>1000104</v>
      </c>
      <c r="B503">
        <f t="shared" si="240"/>
        <v>1000498</v>
      </c>
      <c r="C503">
        <f t="shared" si="241"/>
        <v>1000498</v>
      </c>
      <c r="D503" t="str">
        <f t="shared" si="243"/>
        <v>1000104s8</v>
      </c>
      <c r="E503" t="str">
        <f t="shared" si="244"/>
        <v>1000501:48:1</v>
      </c>
      <c r="F503">
        <f t="shared" si="245"/>
        <v>501</v>
      </c>
      <c r="G503">
        <f t="shared" si="246"/>
        <v>1000501</v>
      </c>
      <c r="H503">
        <f t="shared" si="247"/>
        <v>501</v>
      </c>
      <c r="I503" t="str">
        <f>VLOOKUP(U503,怪物属性偏向!F:G,2,FALSE)</f>
        <v>小花精</v>
      </c>
      <c r="J503">
        <f t="shared" si="248"/>
        <v>48</v>
      </c>
      <c r="K503">
        <f t="shared" si="249"/>
        <v>22346</v>
      </c>
      <c r="L503">
        <f t="shared" si="250"/>
        <v>22346</v>
      </c>
      <c r="M503">
        <f t="shared" si="251"/>
        <v>35753</v>
      </c>
      <c r="N503">
        <f t="shared" si="252"/>
        <v>0</v>
      </c>
      <c r="O503">
        <f t="shared" si="253"/>
        <v>1000501</v>
      </c>
      <c r="P503" t="str">
        <f t="shared" si="254"/>
        <v>小花精</v>
      </c>
      <c r="R503">
        <v>501</v>
      </c>
      <c r="S503">
        <v>104</v>
      </c>
      <c r="T503">
        <v>8</v>
      </c>
      <c r="U503" t="s">
        <v>226</v>
      </c>
      <c r="V503">
        <f>VLOOKUP(S503,映射表!T:U,2,FALSE)</f>
        <v>48</v>
      </c>
      <c r="W503" s="30">
        <v>0</v>
      </c>
      <c r="X503" s="5">
        <v>0.6</v>
      </c>
      <c r="Y503" s="5">
        <v>0.6</v>
      </c>
      <c r="Z503" s="5">
        <v>0.6</v>
      </c>
      <c r="AA503" s="5">
        <v>0</v>
      </c>
      <c r="AB503" s="5">
        <v>1</v>
      </c>
      <c r="AC503" s="10">
        <f>INT(VLOOKUP($V503,映射表!$B:$C,2,FALSE)*VLOOKUP($U503,怪物属性偏向!$F:$J,3,FALSE)/100*X503*$AB503)</f>
        <v>22346</v>
      </c>
      <c r="AD503" s="10">
        <f>INT(VLOOKUP($V503,映射表!$B:$C,2,FALSE)*VLOOKUP($U503,怪物属性偏向!$F:$J,4,FALSE)/100*Y503*$AB503)</f>
        <v>22346</v>
      </c>
      <c r="AE503" s="10">
        <f>INT(VLOOKUP($V503,映射表!$B:$C,2,FALSE)*VLOOKUP($U503,怪物属性偏向!$F:$J,5,FALSE)/100*Z503*AB503)</f>
        <v>35753</v>
      </c>
      <c r="AF503" s="10">
        <f>INT(VLOOKUP($V503,映射表!$B:$D,3,FALSE)*AA503)</f>
        <v>0</v>
      </c>
      <c r="AG503">
        <v>5</v>
      </c>
    </row>
    <row r="504" spans="1:33" x14ac:dyDescent="0.15">
      <c r="A504">
        <f t="shared" si="242"/>
        <v>1000105</v>
      </c>
      <c r="B504">
        <f t="shared" si="240"/>
        <v>1000502</v>
      </c>
      <c r="C504">
        <f t="shared" si="241"/>
        <v>1000502</v>
      </c>
      <c r="D504" t="str">
        <f t="shared" si="243"/>
        <v>1000105s2</v>
      </c>
      <c r="E504" t="str">
        <f t="shared" si="244"/>
        <v>1000502:48:1</v>
      </c>
      <c r="F504">
        <f t="shared" si="245"/>
        <v>502</v>
      </c>
      <c r="G504">
        <f t="shared" si="246"/>
        <v>1000502</v>
      </c>
      <c r="H504">
        <f t="shared" si="247"/>
        <v>502</v>
      </c>
      <c r="I504" t="str">
        <f>VLOOKUP(U504,怪物属性偏向!F:G,2,FALSE)</f>
        <v>藤蔓怪</v>
      </c>
      <c r="J504">
        <f t="shared" si="248"/>
        <v>48</v>
      </c>
      <c r="K504">
        <f t="shared" si="249"/>
        <v>17876</v>
      </c>
      <c r="L504">
        <f t="shared" si="250"/>
        <v>26815</v>
      </c>
      <c r="M504">
        <f t="shared" si="251"/>
        <v>45287</v>
      </c>
      <c r="N504">
        <f t="shared" si="252"/>
        <v>0</v>
      </c>
      <c r="O504">
        <f t="shared" si="253"/>
        <v>1000502</v>
      </c>
      <c r="P504" t="str">
        <f t="shared" si="254"/>
        <v>藤蔓怪</v>
      </c>
      <c r="R504">
        <v>502</v>
      </c>
      <c r="S504">
        <v>105</v>
      </c>
      <c r="T504">
        <v>2</v>
      </c>
      <c r="U504" t="s">
        <v>320</v>
      </c>
      <c r="V504">
        <f>VLOOKUP(S504,映射表!T:U,2,FALSE)</f>
        <v>48</v>
      </c>
      <c r="W504" s="30">
        <v>1</v>
      </c>
      <c r="X504" s="5">
        <v>0.6</v>
      </c>
      <c r="Y504" s="5">
        <v>0.6</v>
      </c>
      <c r="Z504" s="5">
        <v>0.6</v>
      </c>
      <c r="AA504" s="5">
        <v>0</v>
      </c>
      <c r="AB504" s="5">
        <v>1</v>
      </c>
      <c r="AC504" s="10">
        <f>INT(VLOOKUP($V504,映射表!$B:$C,2,FALSE)*VLOOKUP($U504,怪物属性偏向!$F:$J,3,FALSE)/100*X504*$AB504)</f>
        <v>17876</v>
      </c>
      <c r="AD504" s="10">
        <f>INT(VLOOKUP($V504,映射表!$B:$C,2,FALSE)*VLOOKUP($U504,怪物属性偏向!$F:$J,4,FALSE)/100*Y504*$AB504)</f>
        <v>26815</v>
      </c>
      <c r="AE504" s="10">
        <f>INT(VLOOKUP($V504,映射表!$B:$C,2,FALSE)*VLOOKUP($U504,怪物属性偏向!$F:$J,5,FALSE)/100*Z504*AB504)</f>
        <v>45287</v>
      </c>
      <c r="AF504" s="10">
        <f>INT(VLOOKUP($V504,映射表!$B:$D,3,FALSE)*AA504)</f>
        <v>0</v>
      </c>
      <c r="AG504">
        <v>1</v>
      </c>
    </row>
    <row r="505" spans="1:33" x14ac:dyDescent="0.15">
      <c r="A505">
        <f t="shared" si="242"/>
        <v>1000105</v>
      </c>
      <c r="B505">
        <f t="shared" si="240"/>
        <v>1000502</v>
      </c>
      <c r="C505">
        <f t="shared" si="241"/>
        <v>1000502</v>
      </c>
      <c r="D505" t="str">
        <f t="shared" si="243"/>
        <v>1000105s4</v>
      </c>
      <c r="E505" t="str">
        <f t="shared" si="244"/>
        <v>1000503:48:1</v>
      </c>
      <c r="F505">
        <f t="shared" si="245"/>
        <v>503</v>
      </c>
      <c r="G505">
        <f t="shared" si="246"/>
        <v>1000503</v>
      </c>
      <c r="H505">
        <f t="shared" si="247"/>
        <v>503</v>
      </c>
      <c r="I505" t="str">
        <f>VLOOKUP(U505,怪物属性偏向!F:G,2,FALSE)</f>
        <v>甲虫精</v>
      </c>
      <c r="J505">
        <f t="shared" si="248"/>
        <v>48</v>
      </c>
      <c r="K505">
        <f t="shared" si="249"/>
        <v>18994</v>
      </c>
      <c r="L505">
        <f t="shared" si="250"/>
        <v>22346</v>
      </c>
      <c r="M505">
        <f t="shared" si="251"/>
        <v>44004</v>
      </c>
      <c r="N505">
        <f t="shared" si="252"/>
        <v>0</v>
      </c>
      <c r="O505">
        <f t="shared" si="253"/>
        <v>1000503</v>
      </c>
      <c r="P505" t="str">
        <f t="shared" si="254"/>
        <v>甲虫精</v>
      </c>
      <c r="R505">
        <v>503</v>
      </c>
      <c r="S505">
        <v>105</v>
      </c>
      <c r="T505">
        <v>4</v>
      </c>
      <c r="U505" t="s">
        <v>307</v>
      </c>
      <c r="V505">
        <f>VLOOKUP(S505,映射表!T:U,2,FALSE)</f>
        <v>48</v>
      </c>
      <c r="W505" s="30">
        <v>0</v>
      </c>
      <c r="X505" s="5">
        <v>0.6</v>
      </c>
      <c r="Y505" s="5">
        <v>0.6</v>
      </c>
      <c r="Z505" s="5">
        <v>0.6</v>
      </c>
      <c r="AA505" s="5">
        <v>0</v>
      </c>
      <c r="AB505" s="5">
        <v>1</v>
      </c>
      <c r="AC505" s="10">
        <f>INT(VLOOKUP($V505,映射表!$B:$C,2,FALSE)*VLOOKUP($U505,怪物属性偏向!$F:$J,3,FALSE)/100*X505*$AB505)</f>
        <v>18994</v>
      </c>
      <c r="AD505" s="10">
        <f>INT(VLOOKUP($V505,映射表!$B:$C,2,FALSE)*VLOOKUP($U505,怪物属性偏向!$F:$J,4,FALSE)/100*Y505*$AB505)</f>
        <v>22346</v>
      </c>
      <c r="AE505" s="10">
        <f>INT(VLOOKUP($V505,映射表!$B:$C,2,FALSE)*VLOOKUP($U505,怪物属性偏向!$F:$J,5,FALSE)/100*Z505*AB505)</f>
        <v>44004</v>
      </c>
      <c r="AF505" s="10">
        <f>INT(VLOOKUP($V505,映射表!$B:$D,3,FALSE)*AA505)</f>
        <v>0</v>
      </c>
      <c r="AG505">
        <v>2</v>
      </c>
    </row>
    <row r="506" spans="1:33" x14ac:dyDescent="0.15">
      <c r="A506">
        <f t="shared" si="242"/>
        <v>1000105</v>
      </c>
      <c r="B506">
        <f t="shared" si="240"/>
        <v>1000502</v>
      </c>
      <c r="C506">
        <f t="shared" si="241"/>
        <v>1000502</v>
      </c>
      <c r="D506" t="str">
        <f t="shared" si="243"/>
        <v>1000105s5</v>
      </c>
      <c r="E506" t="str">
        <f t="shared" si="244"/>
        <v>1000504:48:1</v>
      </c>
      <c r="F506">
        <f t="shared" si="245"/>
        <v>504</v>
      </c>
      <c r="G506">
        <f t="shared" si="246"/>
        <v>1000504</v>
      </c>
      <c r="H506">
        <f t="shared" si="247"/>
        <v>504</v>
      </c>
      <c r="I506" t="str">
        <f>VLOOKUP(U506,怪物属性偏向!F:G,2,FALSE)</f>
        <v>甲虫精</v>
      </c>
      <c r="J506">
        <f t="shared" si="248"/>
        <v>48</v>
      </c>
      <c r="K506">
        <f t="shared" si="249"/>
        <v>18994</v>
      </c>
      <c r="L506">
        <f t="shared" si="250"/>
        <v>22346</v>
      </c>
      <c r="M506">
        <f t="shared" si="251"/>
        <v>44004</v>
      </c>
      <c r="N506">
        <f t="shared" si="252"/>
        <v>0</v>
      </c>
      <c r="O506">
        <f t="shared" si="253"/>
        <v>1000504</v>
      </c>
      <c r="P506" t="str">
        <f t="shared" si="254"/>
        <v>甲虫精</v>
      </c>
      <c r="R506">
        <v>504</v>
      </c>
      <c r="S506">
        <v>105</v>
      </c>
      <c r="T506">
        <v>5</v>
      </c>
      <c r="U506" t="s">
        <v>307</v>
      </c>
      <c r="V506">
        <f>VLOOKUP(S506,映射表!T:U,2,FALSE)</f>
        <v>48</v>
      </c>
      <c r="W506" s="30">
        <v>0</v>
      </c>
      <c r="X506" s="5">
        <v>0.6</v>
      </c>
      <c r="Y506" s="5">
        <v>0.6</v>
      </c>
      <c r="Z506" s="5">
        <v>0.6</v>
      </c>
      <c r="AA506" s="5">
        <v>0</v>
      </c>
      <c r="AB506" s="5">
        <v>1</v>
      </c>
      <c r="AC506" s="10">
        <f>INT(VLOOKUP($V506,映射表!$B:$C,2,FALSE)*VLOOKUP($U506,怪物属性偏向!$F:$J,3,FALSE)/100*X506*$AB506)</f>
        <v>18994</v>
      </c>
      <c r="AD506" s="10">
        <f>INT(VLOOKUP($V506,映射表!$B:$C,2,FALSE)*VLOOKUP($U506,怪物属性偏向!$F:$J,4,FALSE)/100*Y506*$AB506)</f>
        <v>22346</v>
      </c>
      <c r="AE506" s="10">
        <f>INT(VLOOKUP($V506,映射表!$B:$C,2,FALSE)*VLOOKUP($U506,怪物属性偏向!$F:$J,5,FALSE)/100*Z506*AB506)</f>
        <v>44004</v>
      </c>
      <c r="AF506" s="10">
        <f>INT(VLOOKUP($V506,映射表!$B:$D,3,FALSE)*AA506)</f>
        <v>0</v>
      </c>
      <c r="AG506">
        <v>3</v>
      </c>
    </row>
    <row r="507" spans="1:33" x14ac:dyDescent="0.15">
      <c r="A507">
        <f t="shared" si="242"/>
        <v>1000105</v>
      </c>
      <c r="B507">
        <f t="shared" si="240"/>
        <v>1000502</v>
      </c>
      <c r="C507">
        <f t="shared" si="241"/>
        <v>1000502</v>
      </c>
      <c r="D507" t="str">
        <f t="shared" si="243"/>
        <v>1000105s6</v>
      </c>
      <c r="E507" t="str">
        <f t="shared" si="244"/>
        <v>1000505:48:1</v>
      </c>
      <c r="F507">
        <f t="shared" si="245"/>
        <v>505</v>
      </c>
      <c r="G507">
        <f t="shared" si="246"/>
        <v>1000505</v>
      </c>
      <c r="H507">
        <f t="shared" si="247"/>
        <v>505</v>
      </c>
      <c r="I507" t="str">
        <f>VLOOKUP(U507,怪物属性偏向!F:G,2,FALSE)</f>
        <v>小花精</v>
      </c>
      <c r="J507">
        <f t="shared" si="248"/>
        <v>48</v>
      </c>
      <c r="K507">
        <f t="shared" si="249"/>
        <v>22346</v>
      </c>
      <c r="L507">
        <f t="shared" si="250"/>
        <v>22346</v>
      </c>
      <c r="M507">
        <f t="shared" si="251"/>
        <v>35753</v>
      </c>
      <c r="N507">
        <f t="shared" si="252"/>
        <v>0</v>
      </c>
      <c r="O507">
        <f t="shared" si="253"/>
        <v>1000505</v>
      </c>
      <c r="P507" t="str">
        <f t="shared" si="254"/>
        <v>小花精</v>
      </c>
      <c r="R507">
        <v>505</v>
      </c>
      <c r="S507">
        <v>105</v>
      </c>
      <c r="T507">
        <v>6</v>
      </c>
      <c r="U507" t="s">
        <v>226</v>
      </c>
      <c r="V507">
        <f>VLOOKUP(S507,映射表!T:U,2,FALSE)</f>
        <v>48</v>
      </c>
      <c r="W507" s="30">
        <v>0</v>
      </c>
      <c r="X507" s="5">
        <v>0.6</v>
      </c>
      <c r="Y507" s="5">
        <v>0.6</v>
      </c>
      <c r="Z507" s="5">
        <v>0.6</v>
      </c>
      <c r="AA507" s="5">
        <v>0</v>
      </c>
      <c r="AB507" s="5">
        <v>1</v>
      </c>
      <c r="AC507" s="10">
        <f>INT(VLOOKUP($V507,映射表!$B:$C,2,FALSE)*VLOOKUP($U507,怪物属性偏向!$F:$J,3,FALSE)/100*X507*$AB507)</f>
        <v>22346</v>
      </c>
      <c r="AD507" s="10">
        <f>INT(VLOOKUP($V507,映射表!$B:$C,2,FALSE)*VLOOKUP($U507,怪物属性偏向!$F:$J,4,FALSE)/100*Y507*$AB507)</f>
        <v>22346</v>
      </c>
      <c r="AE507" s="10">
        <f>INT(VLOOKUP($V507,映射表!$B:$C,2,FALSE)*VLOOKUP($U507,怪物属性偏向!$F:$J,5,FALSE)/100*Z507*AB507)</f>
        <v>35753</v>
      </c>
      <c r="AF507" s="10">
        <f>INT(VLOOKUP($V507,映射表!$B:$D,3,FALSE)*AA507)</f>
        <v>0</v>
      </c>
      <c r="AG507">
        <v>4</v>
      </c>
    </row>
    <row r="508" spans="1:33" x14ac:dyDescent="0.15">
      <c r="A508">
        <f t="shared" si="242"/>
        <v>1000105</v>
      </c>
      <c r="B508">
        <f t="shared" si="240"/>
        <v>1000502</v>
      </c>
      <c r="C508">
        <f t="shared" si="241"/>
        <v>1000502</v>
      </c>
      <c r="D508" t="str">
        <f t="shared" si="243"/>
        <v>1000105s8</v>
      </c>
      <c r="E508" t="str">
        <f t="shared" si="244"/>
        <v>1000506:48:1</v>
      </c>
      <c r="F508">
        <f t="shared" si="245"/>
        <v>506</v>
      </c>
      <c r="G508">
        <f t="shared" si="246"/>
        <v>1000506</v>
      </c>
      <c r="H508">
        <f t="shared" si="247"/>
        <v>506</v>
      </c>
      <c r="I508" t="str">
        <f>VLOOKUP(U508,怪物属性偏向!F:G,2,FALSE)</f>
        <v>小花精</v>
      </c>
      <c r="J508">
        <f t="shared" si="248"/>
        <v>48</v>
      </c>
      <c r="K508">
        <f t="shared" si="249"/>
        <v>22346</v>
      </c>
      <c r="L508">
        <f t="shared" si="250"/>
        <v>22346</v>
      </c>
      <c r="M508">
        <f t="shared" si="251"/>
        <v>35753</v>
      </c>
      <c r="N508">
        <f t="shared" si="252"/>
        <v>0</v>
      </c>
      <c r="O508">
        <f t="shared" si="253"/>
        <v>1000506</v>
      </c>
      <c r="P508" t="str">
        <f t="shared" si="254"/>
        <v>小花精</v>
      </c>
      <c r="R508">
        <v>506</v>
      </c>
      <c r="S508">
        <v>105</v>
      </c>
      <c r="T508">
        <v>8</v>
      </c>
      <c r="U508" t="s">
        <v>226</v>
      </c>
      <c r="V508">
        <f>VLOOKUP(S508,映射表!T:U,2,FALSE)</f>
        <v>48</v>
      </c>
      <c r="W508" s="30">
        <v>0</v>
      </c>
      <c r="X508" s="5">
        <v>0.6</v>
      </c>
      <c r="Y508" s="5">
        <v>0.6</v>
      </c>
      <c r="Z508" s="5">
        <v>0.6</v>
      </c>
      <c r="AA508" s="5">
        <v>0</v>
      </c>
      <c r="AB508" s="5">
        <v>1</v>
      </c>
      <c r="AC508" s="10">
        <f>INT(VLOOKUP($V508,映射表!$B:$C,2,FALSE)*VLOOKUP($U508,怪物属性偏向!$F:$J,3,FALSE)/100*X508*$AB508)</f>
        <v>22346</v>
      </c>
      <c r="AD508" s="10">
        <f>INT(VLOOKUP($V508,映射表!$B:$C,2,FALSE)*VLOOKUP($U508,怪物属性偏向!$F:$J,4,FALSE)/100*Y508*$AB508)</f>
        <v>22346</v>
      </c>
      <c r="AE508" s="10">
        <f>INT(VLOOKUP($V508,映射表!$B:$C,2,FALSE)*VLOOKUP($U508,怪物属性偏向!$F:$J,5,FALSE)/100*Z508*AB508)</f>
        <v>35753</v>
      </c>
      <c r="AF508" s="10">
        <f>INT(VLOOKUP($V508,映射表!$B:$D,3,FALSE)*AA508)</f>
        <v>0</v>
      </c>
      <c r="AG508">
        <v>5</v>
      </c>
    </row>
    <row r="509" spans="1:33" x14ac:dyDescent="0.15">
      <c r="A509">
        <f t="shared" si="242"/>
        <v>1000106</v>
      </c>
      <c r="B509">
        <f t="shared" si="240"/>
        <v>1000510</v>
      </c>
      <c r="C509" t="str">
        <f t="shared" si="241"/>
        <v/>
      </c>
      <c r="D509" t="str">
        <f t="shared" si="243"/>
        <v>1000106s2</v>
      </c>
      <c r="E509" t="str">
        <f t="shared" si="244"/>
        <v>1000507:48:1</v>
      </c>
      <c r="F509">
        <f t="shared" si="245"/>
        <v>507</v>
      </c>
      <c r="G509">
        <f t="shared" si="246"/>
        <v>1000507</v>
      </c>
      <c r="H509">
        <f t="shared" si="247"/>
        <v>507</v>
      </c>
      <c r="I509" t="str">
        <f>VLOOKUP(U509,怪物属性偏向!F:G,2,FALSE)</f>
        <v>树妖</v>
      </c>
      <c r="J509">
        <f t="shared" si="248"/>
        <v>48</v>
      </c>
      <c r="K509">
        <f t="shared" si="249"/>
        <v>17876</v>
      </c>
      <c r="L509">
        <f t="shared" si="250"/>
        <v>22346</v>
      </c>
      <c r="M509">
        <f t="shared" si="251"/>
        <v>47671</v>
      </c>
      <c r="N509">
        <f t="shared" si="252"/>
        <v>0</v>
      </c>
      <c r="O509">
        <f t="shared" si="253"/>
        <v>1000507</v>
      </c>
      <c r="P509" t="str">
        <f t="shared" si="254"/>
        <v>树妖</v>
      </c>
      <c r="R509">
        <v>507</v>
      </c>
      <c r="S509">
        <v>106</v>
      </c>
      <c r="T509">
        <v>2</v>
      </c>
      <c r="U509" t="s">
        <v>227</v>
      </c>
      <c r="V509">
        <f>VLOOKUP(S509,映射表!T:U,2,FALSE)</f>
        <v>48</v>
      </c>
      <c r="W509" s="30">
        <v>0</v>
      </c>
      <c r="X509" s="5">
        <v>0.6</v>
      </c>
      <c r="Y509" s="5">
        <v>0.6</v>
      </c>
      <c r="Z509" s="5">
        <v>0.6</v>
      </c>
      <c r="AA509" s="5">
        <v>0</v>
      </c>
      <c r="AB509" s="5">
        <v>1</v>
      </c>
      <c r="AC509" s="10">
        <f>INT(VLOOKUP($V509,映射表!$B:$C,2,FALSE)*VLOOKUP($U509,怪物属性偏向!$F:$J,3,FALSE)/100*X509*$AB509)</f>
        <v>17876</v>
      </c>
      <c r="AD509" s="10">
        <f>INT(VLOOKUP($V509,映射表!$B:$C,2,FALSE)*VLOOKUP($U509,怪物属性偏向!$F:$J,4,FALSE)/100*Y509*$AB509)</f>
        <v>22346</v>
      </c>
      <c r="AE509" s="10">
        <f>INT(VLOOKUP($V509,映射表!$B:$C,2,FALSE)*VLOOKUP($U509,怪物属性偏向!$F:$J,5,FALSE)/100*Z509*AB509)</f>
        <v>47671</v>
      </c>
      <c r="AF509" s="10">
        <f>INT(VLOOKUP($V509,映射表!$B:$D,3,FALSE)*AA509)</f>
        <v>0</v>
      </c>
      <c r="AG509">
        <v>1</v>
      </c>
    </row>
    <row r="510" spans="1:33" x14ac:dyDescent="0.15">
      <c r="A510">
        <f t="shared" si="242"/>
        <v>1000106</v>
      </c>
      <c r="B510">
        <f t="shared" si="240"/>
        <v>1000510</v>
      </c>
      <c r="C510" t="str">
        <f t="shared" si="241"/>
        <v/>
      </c>
      <c r="D510" t="str">
        <f t="shared" si="243"/>
        <v>1000106s4</v>
      </c>
      <c r="E510" t="str">
        <f t="shared" si="244"/>
        <v>1000508:48:1</v>
      </c>
      <c r="F510">
        <f t="shared" si="245"/>
        <v>508</v>
      </c>
      <c r="G510">
        <f t="shared" si="246"/>
        <v>1000508</v>
      </c>
      <c r="H510">
        <f t="shared" si="247"/>
        <v>508</v>
      </c>
      <c r="I510" t="str">
        <f>VLOOKUP(U510,怪物属性偏向!F:G,2,FALSE)</f>
        <v>毒蘑菇</v>
      </c>
      <c r="J510">
        <f t="shared" si="248"/>
        <v>48</v>
      </c>
      <c r="K510">
        <f t="shared" si="249"/>
        <v>24580</v>
      </c>
      <c r="L510">
        <f t="shared" si="250"/>
        <v>22346</v>
      </c>
      <c r="M510">
        <f t="shared" si="251"/>
        <v>31780</v>
      </c>
      <c r="N510">
        <f t="shared" si="252"/>
        <v>0</v>
      </c>
      <c r="O510">
        <f t="shared" si="253"/>
        <v>1000508</v>
      </c>
      <c r="P510" t="str">
        <f t="shared" si="254"/>
        <v>毒蘑菇</v>
      </c>
      <c r="R510">
        <v>508</v>
      </c>
      <c r="S510">
        <v>106</v>
      </c>
      <c r="T510">
        <v>4</v>
      </c>
      <c r="U510" t="s">
        <v>309</v>
      </c>
      <c r="V510">
        <f>VLOOKUP(S510,映射表!T:U,2,FALSE)</f>
        <v>48</v>
      </c>
      <c r="W510" s="30">
        <v>0</v>
      </c>
      <c r="X510" s="5">
        <v>0.6</v>
      </c>
      <c r="Y510" s="5">
        <v>0.6</v>
      </c>
      <c r="Z510" s="5">
        <v>0.6</v>
      </c>
      <c r="AA510" s="5">
        <v>0</v>
      </c>
      <c r="AB510" s="5">
        <v>1</v>
      </c>
      <c r="AC510" s="10">
        <f>INT(VLOOKUP($V510,映射表!$B:$C,2,FALSE)*VLOOKUP($U510,怪物属性偏向!$F:$J,3,FALSE)/100*X510*$AB510)</f>
        <v>24580</v>
      </c>
      <c r="AD510" s="10">
        <f>INT(VLOOKUP($V510,映射表!$B:$C,2,FALSE)*VLOOKUP($U510,怪物属性偏向!$F:$J,4,FALSE)/100*Y510*$AB510)</f>
        <v>22346</v>
      </c>
      <c r="AE510" s="10">
        <f>INT(VLOOKUP($V510,映射表!$B:$C,2,FALSE)*VLOOKUP($U510,怪物属性偏向!$F:$J,5,FALSE)/100*Z510*AB510)</f>
        <v>31780</v>
      </c>
      <c r="AF510" s="10">
        <f>INT(VLOOKUP($V510,映射表!$B:$D,3,FALSE)*AA510)</f>
        <v>0</v>
      </c>
      <c r="AG510">
        <v>2</v>
      </c>
    </row>
    <row r="511" spans="1:33" x14ac:dyDescent="0.15">
      <c r="A511">
        <f t="shared" si="242"/>
        <v>1000106</v>
      </c>
      <c r="B511">
        <f t="shared" si="240"/>
        <v>1000510</v>
      </c>
      <c r="C511" t="str">
        <f t="shared" si="241"/>
        <v/>
      </c>
      <c r="D511" t="str">
        <f t="shared" si="243"/>
        <v>1000106s6</v>
      </c>
      <c r="E511" t="str">
        <f t="shared" si="244"/>
        <v>1000509:48:1</v>
      </c>
      <c r="F511">
        <f t="shared" si="245"/>
        <v>509</v>
      </c>
      <c r="G511">
        <f t="shared" si="246"/>
        <v>1000509</v>
      </c>
      <c r="H511">
        <f t="shared" si="247"/>
        <v>509</v>
      </c>
      <c r="I511" t="str">
        <f>VLOOKUP(U511,怪物属性偏向!F:G,2,FALSE)</f>
        <v>甲虫精</v>
      </c>
      <c r="J511">
        <f t="shared" si="248"/>
        <v>48</v>
      </c>
      <c r="K511">
        <f t="shared" si="249"/>
        <v>18994</v>
      </c>
      <c r="L511">
        <f t="shared" si="250"/>
        <v>22346</v>
      </c>
      <c r="M511">
        <f t="shared" si="251"/>
        <v>44004</v>
      </c>
      <c r="N511">
        <f t="shared" si="252"/>
        <v>0</v>
      </c>
      <c r="O511">
        <f t="shared" si="253"/>
        <v>1000509</v>
      </c>
      <c r="P511" t="str">
        <f t="shared" si="254"/>
        <v>甲虫精</v>
      </c>
      <c r="R511">
        <v>509</v>
      </c>
      <c r="S511">
        <v>106</v>
      </c>
      <c r="T511">
        <v>6</v>
      </c>
      <c r="U511" t="s">
        <v>307</v>
      </c>
      <c r="V511">
        <f>VLOOKUP(S511,映射表!T:U,2,FALSE)</f>
        <v>48</v>
      </c>
      <c r="W511" s="30">
        <v>0</v>
      </c>
      <c r="X511" s="5">
        <v>0.6</v>
      </c>
      <c r="Y511" s="5">
        <v>0.6</v>
      </c>
      <c r="Z511" s="5">
        <v>0.6</v>
      </c>
      <c r="AA511" s="5">
        <v>0</v>
      </c>
      <c r="AB511" s="5">
        <v>1</v>
      </c>
      <c r="AC511" s="10">
        <f>INT(VLOOKUP($V511,映射表!$B:$C,2,FALSE)*VLOOKUP($U511,怪物属性偏向!$F:$J,3,FALSE)/100*X511*$AB511)</f>
        <v>18994</v>
      </c>
      <c r="AD511" s="10">
        <f>INT(VLOOKUP($V511,映射表!$B:$C,2,FALSE)*VLOOKUP($U511,怪物属性偏向!$F:$J,4,FALSE)/100*Y511*$AB511)</f>
        <v>22346</v>
      </c>
      <c r="AE511" s="10">
        <f>INT(VLOOKUP($V511,映射表!$B:$C,2,FALSE)*VLOOKUP($U511,怪物属性偏向!$F:$J,5,FALSE)/100*Z511*AB511)</f>
        <v>44004</v>
      </c>
      <c r="AF511" s="10">
        <f>INT(VLOOKUP($V511,映射表!$B:$D,3,FALSE)*AA511)</f>
        <v>0</v>
      </c>
      <c r="AG511">
        <v>3</v>
      </c>
    </row>
    <row r="512" spans="1:33" x14ac:dyDescent="0.15">
      <c r="A512">
        <f t="shared" si="242"/>
        <v>1000106</v>
      </c>
      <c r="B512">
        <f t="shared" si="240"/>
        <v>1000510</v>
      </c>
      <c r="C512">
        <f t="shared" si="241"/>
        <v>1000510</v>
      </c>
      <c r="D512" t="str">
        <f t="shared" si="243"/>
        <v>1000106s7</v>
      </c>
      <c r="E512" t="str">
        <f t="shared" si="244"/>
        <v>1000510:48:1</v>
      </c>
      <c r="F512">
        <f t="shared" si="245"/>
        <v>510</v>
      </c>
      <c r="G512">
        <f t="shared" si="246"/>
        <v>1000510</v>
      </c>
      <c r="H512">
        <f t="shared" si="247"/>
        <v>510</v>
      </c>
      <c r="I512" t="str">
        <f>VLOOKUP(U512,怪物属性偏向!F:G,2,FALSE)</f>
        <v>毒蘑菇</v>
      </c>
      <c r="J512">
        <f t="shared" si="248"/>
        <v>48</v>
      </c>
      <c r="K512">
        <f t="shared" si="249"/>
        <v>24580</v>
      </c>
      <c r="L512">
        <f t="shared" si="250"/>
        <v>22346</v>
      </c>
      <c r="M512">
        <f t="shared" si="251"/>
        <v>31780</v>
      </c>
      <c r="N512">
        <f t="shared" si="252"/>
        <v>0</v>
      </c>
      <c r="O512">
        <f t="shared" si="253"/>
        <v>1000510</v>
      </c>
      <c r="P512" t="str">
        <f t="shared" si="254"/>
        <v>毒蘑菇</v>
      </c>
      <c r="R512">
        <v>510</v>
      </c>
      <c r="S512">
        <v>106</v>
      </c>
      <c r="T512">
        <v>7</v>
      </c>
      <c r="U512" t="s">
        <v>309</v>
      </c>
      <c r="V512">
        <f>VLOOKUP(S512,映射表!T:U,2,FALSE)</f>
        <v>48</v>
      </c>
      <c r="W512" s="30">
        <v>1</v>
      </c>
      <c r="X512" s="5">
        <v>0.6</v>
      </c>
      <c r="Y512" s="5">
        <v>0.6</v>
      </c>
      <c r="Z512" s="5">
        <v>0.6</v>
      </c>
      <c r="AA512" s="5">
        <v>0</v>
      </c>
      <c r="AB512" s="5">
        <v>1</v>
      </c>
      <c r="AC512" s="10">
        <f>INT(VLOOKUP($V512,映射表!$B:$C,2,FALSE)*VLOOKUP($U512,怪物属性偏向!$F:$J,3,FALSE)/100*X512*$AB512)</f>
        <v>24580</v>
      </c>
      <c r="AD512" s="10">
        <f>INT(VLOOKUP($V512,映射表!$B:$C,2,FALSE)*VLOOKUP($U512,怪物属性偏向!$F:$J,4,FALSE)/100*Y512*$AB512)</f>
        <v>22346</v>
      </c>
      <c r="AE512" s="10">
        <f>INT(VLOOKUP($V512,映射表!$B:$C,2,FALSE)*VLOOKUP($U512,怪物属性偏向!$F:$J,5,FALSE)/100*Z512*AB512)</f>
        <v>31780</v>
      </c>
      <c r="AF512" s="10">
        <f>INT(VLOOKUP($V512,映射表!$B:$D,3,FALSE)*AA512)</f>
        <v>0</v>
      </c>
      <c r="AG512">
        <v>4</v>
      </c>
    </row>
    <row r="513" spans="1:33" x14ac:dyDescent="0.15">
      <c r="A513">
        <f t="shared" si="242"/>
        <v>1000106</v>
      </c>
      <c r="B513">
        <f t="shared" si="240"/>
        <v>1000510</v>
      </c>
      <c r="C513">
        <f t="shared" si="241"/>
        <v>1000510</v>
      </c>
      <c r="D513" t="str">
        <f t="shared" si="243"/>
        <v>1000106s9</v>
      </c>
      <c r="E513" t="str">
        <f t="shared" si="244"/>
        <v>1000511:48:1</v>
      </c>
      <c r="F513">
        <f t="shared" si="245"/>
        <v>511</v>
      </c>
      <c r="G513">
        <f t="shared" si="246"/>
        <v>1000511</v>
      </c>
      <c r="H513">
        <f t="shared" si="247"/>
        <v>511</v>
      </c>
      <c r="I513" t="str">
        <f>VLOOKUP(U513,怪物属性偏向!F:G,2,FALSE)</f>
        <v>食人花</v>
      </c>
      <c r="J513">
        <f t="shared" si="248"/>
        <v>48</v>
      </c>
      <c r="K513">
        <f t="shared" si="249"/>
        <v>26815</v>
      </c>
      <c r="L513">
        <f t="shared" si="250"/>
        <v>17876</v>
      </c>
      <c r="M513">
        <f t="shared" si="251"/>
        <v>30033</v>
      </c>
      <c r="N513">
        <f t="shared" si="252"/>
        <v>0</v>
      </c>
      <c r="O513">
        <f t="shared" si="253"/>
        <v>1000511</v>
      </c>
      <c r="P513" t="str">
        <f t="shared" si="254"/>
        <v>食人花</v>
      </c>
      <c r="R513">
        <v>511</v>
      </c>
      <c r="S513">
        <v>106</v>
      </c>
      <c r="T513">
        <v>9</v>
      </c>
      <c r="U513" t="s">
        <v>224</v>
      </c>
      <c r="V513">
        <f>VLOOKUP(S513,映射表!T:U,2,FALSE)</f>
        <v>48</v>
      </c>
      <c r="W513" s="30">
        <v>0</v>
      </c>
      <c r="X513" s="5">
        <v>0.6</v>
      </c>
      <c r="Y513" s="5">
        <v>0.6</v>
      </c>
      <c r="Z513" s="5">
        <v>0.6</v>
      </c>
      <c r="AA513" s="5">
        <v>0</v>
      </c>
      <c r="AB513" s="5">
        <v>1</v>
      </c>
      <c r="AC513" s="10">
        <f>INT(VLOOKUP($V513,映射表!$B:$C,2,FALSE)*VLOOKUP($U513,怪物属性偏向!$F:$J,3,FALSE)/100*X513*$AB513)</f>
        <v>26815</v>
      </c>
      <c r="AD513" s="10">
        <f>INT(VLOOKUP($V513,映射表!$B:$C,2,FALSE)*VLOOKUP($U513,怪物属性偏向!$F:$J,4,FALSE)/100*Y513*$AB513)</f>
        <v>17876</v>
      </c>
      <c r="AE513" s="10">
        <f>INT(VLOOKUP($V513,映射表!$B:$C,2,FALSE)*VLOOKUP($U513,怪物属性偏向!$F:$J,5,FALSE)/100*Z513*AB513)</f>
        <v>30033</v>
      </c>
      <c r="AF513" s="10">
        <f>INT(VLOOKUP($V513,映射表!$B:$D,3,FALSE)*AA513)</f>
        <v>0</v>
      </c>
      <c r="AG513">
        <v>5</v>
      </c>
    </row>
    <row r="514" spans="1:33" x14ac:dyDescent="0.15">
      <c r="A514">
        <f t="shared" si="242"/>
        <v>1000107</v>
      </c>
      <c r="B514">
        <f t="shared" si="240"/>
        <v>1000516</v>
      </c>
      <c r="C514" t="str">
        <f t="shared" si="241"/>
        <v/>
      </c>
      <c r="D514" t="str">
        <f t="shared" si="243"/>
        <v>1000107s1</v>
      </c>
      <c r="E514" t="str">
        <f t="shared" si="244"/>
        <v>1000512:48:1</v>
      </c>
      <c r="F514">
        <f t="shared" si="245"/>
        <v>512</v>
      </c>
      <c r="G514">
        <f t="shared" si="246"/>
        <v>1000512</v>
      </c>
      <c r="H514">
        <f t="shared" si="247"/>
        <v>512</v>
      </c>
      <c r="I514" t="str">
        <f>VLOOKUP(U514,怪物属性偏向!F:G,2,FALSE)</f>
        <v>甲虫精</v>
      </c>
      <c r="J514">
        <f t="shared" si="248"/>
        <v>48</v>
      </c>
      <c r="K514">
        <f t="shared" si="249"/>
        <v>18994</v>
      </c>
      <c r="L514">
        <f t="shared" si="250"/>
        <v>22346</v>
      </c>
      <c r="M514">
        <f t="shared" si="251"/>
        <v>44004</v>
      </c>
      <c r="N514">
        <f t="shared" si="252"/>
        <v>0</v>
      </c>
      <c r="O514">
        <f t="shared" si="253"/>
        <v>1000512</v>
      </c>
      <c r="P514" t="str">
        <f t="shared" si="254"/>
        <v>甲虫精</v>
      </c>
      <c r="R514">
        <v>512</v>
      </c>
      <c r="S514">
        <v>107</v>
      </c>
      <c r="T514">
        <v>1</v>
      </c>
      <c r="U514" t="s">
        <v>307</v>
      </c>
      <c r="V514">
        <f>VLOOKUP(S514,映射表!T:U,2,FALSE)</f>
        <v>48</v>
      </c>
      <c r="W514" s="30">
        <v>0</v>
      </c>
      <c r="X514" s="5">
        <v>0.6</v>
      </c>
      <c r="Y514" s="5">
        <v>0.6</v>
      </c>
      <c r="Z514" s="5">
        <v>0.6</v>
      </c>
      <c r="AA514" s="5">
        <v>0</v>
      </c>
      <c r="AB514" s="5">
        <v>1</v>
      </c>
      <c r="AC514" s="10">
        <f>INT(VLOOKUP($V514,映射表!$B:$C,2,FALSE)*VLOOKUP($U514,怪物属性偏向!$F:$J,3,FALSE)/100*X514*$AB514)</f>
        <v>18994</v>
      </c>
      <c r="AD514" s="10">
        <f>INT(VLOOKUP($V514,映射表!$B:$C,2,FALSE)*VLOOKUP($U514,怪物属性偏向!$F:$J,4,FALSE)/100*Y514*$AB514)</f>
        <v>22346</v>
      </c>
      <c r="AE514" s="10">
        <f>INT(VLOOKUP($V514,映射表!$B:$C,2,FALSE)*VLOOKUP($U514,怪物属性偏向!$F:$J,5,FALSE)/100*Z514*AB514)</f>
        <v>44004</v>
      </c>
      <c r="AF514" s="10">
        <f>INT(VLOOKUP($V514,映射表!$B:$D,3,FALSE)*AA514)</f>
        <v>0</v>
      </c>
      <c r="AG514">
        <v>1</v>
      </c>
    </row>
    <row r="515" spans="1:33" x14ac:dyDescent="0.15">
      <c r="A515">
        <f t="shared" si="242"/>
        <v>1000107</v>
      </c>
      <c r="B515">
        <f t="shared" ref="B515:B578" si="255">IF(C515="",B516,C515)</f>
        <v>1000516</v>
      </c>
      <c r="C515" t="str">
        <f t="shared" ref="C515:C578" si="256">IF(W515=1,G515,IF(A515=A514,C514,""))</f>
        <v/>
      </c>
      <c r="D515" t="str">
        <f t="shared" si="243"/>
        <v>1000107s2</v>
      </c>
      <c r="E515" t="str">
        <f t="shared" si="244"/>
        <v>1000513:48:1</v>
      </c>
      <c r="F515">
        <f t="shared" si="245"/>
        <v>513</v>
      </c>
      <c r="G515">
        <f t="shared" si="246"/>
        <v>1000513</v>
      </c>
      <c r="H515">
        <f t="shared" si="247"/>
        <v>513</v>
      </c>
      <c r="I515" t="str">
        <f>VLOOKUP(U515,怪物属性偏向!F:G,2,FALSE)</f>
        <v>小蘑菇</v>
      </c>
      <c r="J515">
        <f t="shared" si="248"/>
        <v>48</v>
      </c>
      <c r="K515">
        <f t="shared" si="249"/>
        <v>22346</v>
      </c>
      <c r="L515">
        <f t="shared" si="250"/>
        <v>22346</v>
      </c>
      <c r="M515">
        <f t="shared" si="251"/>
        <v>35753</v>
      </c>
      <c r="N515">
        <f t="shared" si="252"/>
        <v>0</v>
      </c>
      <c r="O515">
        <f t="shared" si="253"/>
        <v>1000513</v>
      </c>
      <c r="P515" t="str">
        <f t="shared" si="254"/>
        <v>小蘑菇</v>
      </c>
      <c r="R515">
        <v>513</v>
      </c>
      <c r="S515">
        <v>107</v>
      </c>
      <c r="T515">
        <v>2</v>
      </c>
      <c r="U515" t="s">
        <v>222</v>
      </c>
      <c r="V515">
        <f>VLOOKUP(S515,映射表!T:U,2,FALSE)</f>
        <v>48</v>
      </c>
      <c r="W515" s="30">
        <v>0</v>
      </c>
      <c r="X515" s="5">
        <v>0.6</v>
      </c>
      <c r="Y515" s="5">
        <v>0.6</v>
      </c>
      <c r="Z515" s="5">
        <v>0.6</v>
      </c>
      <c r="AA515" s="5">
        <v>0</v>
      </c>
      <c r="AB515" s="5">
        <v>1</v>
      </c>
      <c r="AC515" s="10">
        <f>INT(VLOOKUP($V515,映射表!$B:$C,2,FALSE)*VLOOKUP($U515,怪物属性偏向!$F:$J,3,FALSE)/100*X515*$AB515)</f>
        <v>22346</v>
      </c>
      <c r="AD515" s="10">
        <f>INT(VLOOKUP($V515,映射表!$B:$C,2,FALSE)*VLOOKUP($U515,怪物属性偏向!$F:$J,4,FALSE)/100*Y515*$AB515)</f>
        <v>22346</v>
      </c>
      <c r="AE515" s="10">
        <f>INT(VLOOKUP($V515,映射表!$B:$C,2,FALSE)*VLOOKUP($U515,怪物属性偏向!$F:$J,5,FALSE)/100*Z515*AB515)</f>
        <v>35753</v>
      </c>
      <c r="AF515" s="10">
        <f>INT(VLOOKUP($V515,映射表!$B:$D,3,FALSE)*AA515)</f>
        <v>0</v>
      </c>
      <c r="AG515">
        <v>2</v>
      </c>
    </row>
    <row r="516" spans="1:33" x14ac:dyDescent="0.15">
      <c r="A516">
        <f t="shared" si="242"/>
        <v>1000107</v>
      </c>
      <c r="B516">
        <f t="shared" si="255"/>
        <v>1000516</v>
      </c>
      <c r="C516" t="str">
        <f t="shared" si="256"/>
        <v/>
      </c>
      <c r="D516" t="str">
        <f t="shared" si="243"/>
        <v>1000107s3</v>
      </c>
      <c r="E516" t="str">
        <f t="shared" si="244"/>
        <v>1000514:48:1</v>
      </c>
      <c r="F516">
        <f t="shared" si="245"/>
        <v>514</v>
      </c>
      <c r="G516">
        <f t="shared" si="246"/>
        <v>1000514</v>
      </c>
      <c r="H516">
        <f t="shared" si="247"/>
        <v>514</v>
      </c>
      <c r="I516" t="str">
        <f>VLOOKUP(U516,怪物属性偏向!F:G,2,FALSE)</f>
        <v>树妖</v>
      </c>
      <c r="J516">
        <f t="shared" si="248"/>
        <v>48</v>
      </c>
      <c r="K516">
        <f t="shared" si="249"/>
        <v>17876</v>
      </c>
      <c r="L516">
        <f t="shared" si="250"/>
        <v>22346</v>
      </c>
      <c r="M516">
        <f t="shared" si="251"/>
        <v>47671</v>
      </c>
      <c r="N516">
        <f t="shared" si="252"/>
        <v>0</v>
      </c>
      <c r="O516">
        <f t="shared" si="253"/>
        <v>1000514</v>
      </c>
      <c r="P516" t="str">
        <f t="shared" si="254"/>
        <v>树妖</v>
      </c>
      <c r="R516">
        <v>514</v>
      </c>
      <c r="S516">
        <v>107</v>
      </c>
      <c r="T516">
        <v>3</v>
      </c>
      <c r="U516" t="s">
        <v>227</v>
      </c>
      <c r="V516">
        <f>VLOOKUP(S516,映射表!T:U,2,FALSE)</f>
        <v>48</v>
      </c>
      <c r="W516" s="30">
        <v>0</v>
      </c>
      <c r="X516" s="5">
        <v>0.6</v>
      </c>
      <c r="Y516" s="5">
        <v>0.6</v>
      </c>
      <c r="Z516" s="5">
        <v>0.6</v>
      </c>
      <c r="AA516" s="5">
        <v>0</v>
      </c>
      <c r="AB516" s="5">
        <v>1</v>
      </c>
      <c r="AC516" s="10">
        <f>INT(VLOOKUP($V516,映射表!$B:$C,2,FALSE)*VLOOKUP($U516,怪物属性偏向!$F:$J,3,FALSE)/100*X516*$AB516)</f>
        <v>17876</v>
      </c>
      <c r="AD516" s="10">
        <f>INT(VLOOKUP($V516,映射表!$B:$C,2,FALSE)*VLOOKUP($U516,怪物属性偏向!$F:$J,4,FALSE)/100*Y516*$AB516)</f>
        <v>22346</v>
      </c>
      <c r="AE516" s="10">
        <f>INT(VLOOKUP($V516,映射表!$B:$C,2,FALSE)*VLOOKUP($U516,怪物属性偏向!$F:$J,5,FALSE)/100*Z516*AB516)</f>
        <v>47671</v>
      </c>
      <c r="AF516" s="10">
        <f>INT(VLOOKUP($V516,映射表!$B:$D,3,FALSE)*AA516)</f>
        <v>0</v>
      </c>
      <c r="AG516">
        <v>3</v>
      </c>
    </row>
    <row r="517" spans="1:33" x14ac:dyDescent="0.15">
      <c r="A517">
        <f t="shared" si="242"/>
        <v>1000107</v>
      </c>
      <c r="B517">
        <f t="shared" si="255"/>
        <v>1000516</v>
      </c>
      <c r="C517" t="str">
        <f t="shared" si="256"/>
        <v/>
      </c>
      <c r="D517" t="str">
        <f t="shared" si="243"/>
        <v>1000107s5</v>
      </c>
      <c r="E517" t="str">
        <f t="shared" si="244"/>
        <v>1000515:48:1</v>
      </c>
      <c r="F517">
        <f t="shared" si="245"/>
        <v>515</v>
      </c>
      <c r="G517">
        <f t="shared" si="246"/>
        <v>1000515</v>
      </c>
      <c r="H517">
        <f t="shared" si="247"/>
        <v>515</v>
      </c>
      <c r="I517" t="str">
        <f>VLOOKUP(U517,怪物属性偏向!F:G,2,FALSE)</f>
        <v>甲虫精</v>
      </c>
      <c r="J517">
        <f t="shared" si="248"/>
        <v>48</v>
      </c>
      <c r="K517">
        <f t="shared" si="249"/>
        <v>18994</v>
      </c>
      <c r="L517">
        <f t="shared" si="250"/>
        <v>22346</v>
      </c>
      <c r="M517">
        <f t="shared" si="251"/>
        <v>44004</v>
      </c>
      <c r="N517">
        <f t="shared" si="252"/>
        <v>0</v>
      </c>
      <c r="O517">
        <f t="shared" si="253"/>
        <v>1000515</v>
      </c>
      <c r="P517" t="str">
        <f t="shared" si="254"/>
        <v>甲虫精</v>
      </c>
      <c r="R517">
        <v>515</v>
      </c>
      <c r="S517">
        <v>107</v>
      </c>
      <c r="T517">
        <v>5</v>
      </c>
      <c r="U517" t="s">
        <v>307</v>
      </c>
      <c r="V517">
        <f>VLOOKUP(S517,映射表!T:U,2,FALSE)</f>
        <v>48</v>
      </c>
      <c r="W517" s="30">
        <v>0</v>
      </c>
      <c r="X517" s="5">
        <v>0.6</v>
      </c>
      <c r="Y517" s="5">
        <v>0.6</v>
      </c>
      <c r="Z517" s="5">
        <v>0.6</v>
      </c>
      <c r="AA517" s="5">
        <v>0</v>
      </c>
      <c r="AB517" s="5">
        <v>1</v>
      </c>
      <c r="AC517" s="10">
        <f>INT(VLOOKUP($V517,映射表!$B:$C,2,FALSE)*VLOOKUP($U517,怪物属性偏向!$F:$J,3,FALSE)/100*X517*$AB517)</f>
        <v>18994</v>
      </c>
      <c r="AD517" s="10">
        <f>INT(VLOOKUP($V517,映射表!$B:$C,2,FALSE)*VLOOKUP($U517,怪物属性偏向!$F:$J,4,FALSE)/100*Y517*$AB517)</f>
        <v>22346</v>
      </c>
      <c r="AE517" s="10">
        <f>INT(VLOOKUP($V517,映射表!$B:$C,2,FALSE)*VLOOKUP($U517,怪物属性偏向!$F:$J,5,FALSE)/100*Z517*AB517)</f>
        <v>44004</v>
      </c>
      <c r="AF517" s="10">
        <f>INT(VLOOKUP($V517,映射表!$B:$D,3,FALSE)*AA517)</f>
        <v>0</v>
      </c>
      <c r="AG517">
        <v>4</v>
      </c>
    </row>
    <row r="518" spans="1:33" x14ac:dyDescent="0.15">
      <c r="A518">
        <f t="shared" si="242"/>
        <v>1000107</v>
      </c>
      <c r="B518">
        <f t="shared" si="255"/>
        <v>1000516</v>
      </c>
      <c r="C518">
        <f t="shared" si="256"/>
        <v>1000516</v>
      </c>
      <c r="D518" t="str">
        <f t="shared" si="243"/>
        <v>1000107s8</v>
      </c>
      <c r="E518" t="str">
        <f t="shared" si="244"/>
        <v>1000516:48:1</v>
      </c>
      <c r="F518">
        <f t="shared" si="245"/>
        <v>516</v>
      </c>
      <c r="G518">
        <f t="shared" si="246"/>
        <v>1000516</v>
      </c>
      <c r="H518">
        <f t="shared" si="247"/>
        <v>516</v>
      </c>
      <c r="I518" t="str">
        <f>VLOOKUP(U518,怪物属性偏向!F:G,2,FALSE)</f>
        <v>小花精</v>
      </c>
      <c r="J518">
        <f t="shared" si="248"/>
        <v>48</v>
      </c>
      <c r="K518">
        <f t="shared" si="249"/>
        <v>22346</v>
      </c>
      <c r="L518">
        <f t="shared" si="250"/>
        <v>22346</v>
      </c>
      <c r="M518">
        <f t="shared" si="251"/>
        <v>35753</v>
      </c>
      <c r="N518">
        <f t="shared" si="252"/>
        <v>0</v>
      </c>
      <c r="O518">
        <f t="shared" si="253"/>
        <v>1000516</v>
      </c>
      <c r="P518" t="str">
        <f t="shared" si="254"/>
        <v>小花精</v>
      </c>
      <c r="R518">
        <v>516</v>
      </c>
      <c r="S518">
        <v>107</v>
      </c>
      <c r="T518">
        <v>8</v>
      </c>
      <c r="U518" t="s">
        <v>226</v>
      </c>
      <c r="V518">
        <f>VLOOKUP(S518,映射表!T:U,2,FALSE)</f>
        <v>48</v>
      </c>
      <c r="W518" s="30">
        <v>1</v>
      </c>
      <c r="X518" s="5">
        <v>0.6</v>
      </c>
      <c r="Y518" s="5">
        <v>0.6</v>
      </c>
      <c r="Z518" s="5">
        <v>0.6</v>
      </c>
      <c r="AA518" s="5">
        <v>0</v>
      </c>
      <c r="AB518" s="5">
        <v>1</v>
      </c>
      <c r="AC518" s="10">
        <f>INT(VLOOKUP($V518,映射表!$B:$C,2,FALSE)*VLOOKUP($U518,怪物属性偏向!$F:$J,3,FALSE)/100*X518*$AB518)</f>
        <v>22346</v>
      </c>
      <c r="AD518" s="10">
        <f>INT(VLOOKUP($V518,映射表!$B:$C,2,FALSE)*VLOOKUP($U518,怪物属性偏向!$F:$J,4,FALSE)/100*Y518*$AB518)</f>
        <v>22346</v>
      </c>
      <c r="AE518" s="10">
        <f>INT(VLOOKUP($V518,映射表!$B:$C,2,FALSE)*VLOOKUP($U518,怪物属性偏向!$F:$J,5,FALSE)/100*Z518*AB518)</f>
        <v>35753</v>
      </c>
      <c r="AF518" s="10">
        <f>INT(VLOOKUP($V518,映射表!$B:$D,3,FALSE)*AA518)</f>
        <v>0</v>
      </c>
      <c r="AG518">
        <v>5</v>
      </c>
    </row>
    <row r="519" spans="1:33" x14ac:dyDescent="0.15">
      <c r="A519">
        <f t="shared" si="242"/>
        <v>1000108</v>
      </c>
      <c r="B519">
        <f t="shared" si="255"/>
        <v>1000521</v>
      </c>
      <c r="C519" t="str">
        <f t="shared" si="256"/>
        <v/>
      </c>
      <c r="D519" t="str">
        <f t="shared" si="243"/>
        <v>1000108s1</v>
      </c>
      <c r="E519" t="str">
        <f t="shared" si="244"/>
        <v>1000517:48:1</v>
      </c>
      <c r="F519">
        <f t="shared" si="245"/>
        <v>517</v>
      </c>
      <c r="G519">
        <f t="shared" si="246"/>
        <v>1000517</v>
      </c>
      <c r="H519">
        <f t="shared" si="247"/>
        <v>517</v>
      </c>
      <c r="I519" t="str">
        <f>VLOOKUP(U519,怪物属性偏向!F:G,2,FALSE)</f>
        <v>树妖</v>
      </c>
      <c r="J519">
        <f t="shared" si="248"/>
        <v>48</v>
      </c>
      <c r="K519">
        <f t="shared" si="249"/>
        <v>17876</v>
      </c>
      <c r="L519">
        <f t="shared" si="250"/>
        <v>22346</v>
      </c>
      <c r="M519">
        <f t="shared" si="251"/>
        <v>47671</v>
      </c>
      <c r="N519">
        <f t="shared" si="252"/>
        <v>0</v>
      </c>
      <c r="O519">
        <f t="shared" si="253"/>
        <v>1000517</v>
      </c>
      <c r="P519" t="str">
        <f t="shared" si="254"/>
        <v>树妖</v>
      </c>
      <c r="R519">
        <v>517</v>
      </c>
      <c r="S519">
        <v>108</v>
      </c>
      <c r="T519">
        <v>1</v>
      </c>
      <c r="U519" t="s">
        <v>227</v>
      </c>
      <c r="V519">
        <f>VLOOKUP(S519,映射表!T:U,2,FALSE)</f>
        <v>48</v>
      </c>
      <c r="W519" s="30">
        <v>0</v>
      </c>
      <c r="X519" s="5">
        <v>0.6</v>
      </c>
      <c r="Y519" s="5">
        <v>0.6</v>
      </c>
      <c r="Z519" s="5">
        <v>0.6</v>
      </c>
      <c r="AA519" s="5">
        <v>0</v>
      </c>
      <c r="AB519" s="5">
        <v>1</v>
      </c>
      <c r="AC519" s="10">
        <f>INT(VLOOKUP($V519,映射表!$B:$C,2,FALSE)*VLOOKUP($U519,怪物属性偏向!$F:$J,3,FALSE)/100*X519*$AB519)</f>
        <v>17876</v>
      </c>
      <c r="AD519" s="10">
        <f>INT(VLOOKUP($V519,映射表!$B:$C,2,FALSE)*VLOOKUP($U519,怪物属性偏向!$F:$J,4,FALSE)/100*Y519*$AB519)</f>
        <v>22346</v>
      </c>
      <c r="AE519" s="10">
        <f>INT(VLOOKUP($V519,映射表!$B:$C,2,FALSE)*VLOOKUP($U519,怪物属性偏向!$F:$J,5,FALSE)/100*Z519*AB519)</f>
        <v>47671</v>
      </c>
      <c r="AF519" s="10">
        <f>INT(VLOOKUP($V519,映射表!$B:$D,3,FALSE)*AA519)</f>
        <v>0</v>
      </c>
      <c r="AG519">
        <v>1</v>
      </c>
    </row>
    <row r="520" spans="1:33" x14ac:dyDescent="0.15">
      <c r="A520">
        <f t="shared" si="242"/>
        <v>1000108</v>
      </c>
      <c r="B520">
        <f t="shared" si="255"/>
        <v>1000521</v>
      </c>
      <c r="C520" t="str">
        <f t="shared" si="256"/>
        <v/>
      </c>
      <c r="D520" t="str">
        <f t="shared" si="243"/>
        <v>1000108s3</v>
      </c>
      <c r="E520" t="str">
        <f t="shared" si="244"/>
        <v>1000518:48:1</v>
      </c>
      <c r="F520">
        <f t="shared" si="245"/>
        <v>518</v>
      </c>
      <c r="G520">
        <f t="shared" si="246"/>
        <v>1000518</v>
      </c>
      <c r="H520">
        <f t="shared" si="247"/>
        <v>518</v>
      </c>
      <c r="I520" t="str">
        <f>VLOOKUP(U520,怪物属性偏向!F:G,2,FALSE)</f>
        <v>甲虫精</v>
      </c>
      <c r="J520">
        <f t="shared" si="248"/>
        <v>48</v>
      </c>
      <c r="K520">
        <f t="shared" si="249"/>
        <v>18994</v>
      </c>
      <c r="L520">
        <f t="shared" si="250"/>
        <v>22346</v>
      </c>
      <c r="M520">
        <f t="shared" si="251"/>
        <v>44004</v>
      </c>
      <c r="N520">
        <f t="shared" si="252"/>
        <v>0</v>
      </c>
      <c r="O520">
        <f t="shared" si="253"/>
        <v>1000518</v>
      </c>
      <c r="P520" t="str">
        <f t="shared" si="254"/>
        <v>甲虫精</v>
      </c>
      <c r="R520">
        <v>518</v>
      </c>
      <c r="S520">
        <v>108</v>
      </c>
      <c r="T520">
        <v>3</v>
      </c>
      <c r="U520" t="s">
        <v>307</v>
      </c>
      <c r="V520">
        <f>VLOOKUP(S520,映射表!T:U,2,FALSE)</f>
        <v>48</v>
      </c>
      <c r="W520" s="30">
        <v>0</v>
      </c>
      <c r="X520" s="5">
        <v>0.6</v>
      </c>
      <c r="Y520" s="5">
        <v>0.6</v>
      </c>
      <c r="Z520" s="5">
        <v>0.6</v>
      </c>
      <c r="AA520" s="5">
        <v>0</v>
      </c>
      <c r="AB520" s="5">
        <v>1</v>
      </c>
      <c r="AC520" s="10">
        <f>INT(VLOOKUP($V520,映射表!$B:$C,2,FALSE)*VLOOKUP($U520,怪物属性偏向!$F:$J,3,FALSE)/100*X520*$AB520)</f>
        <v>18994</v>
      </c>
      <c r="AD520" s="10">
        <f>INT(VLOOKUP($V520,映射表!$B:$C,2,FALSE)*VLOOKUP($U520,怪物属性偏向!$F:$J,4,FALSE)/100*Y520*$AB520)</f>
        <v>22346</v>
      </c>
      <c r="AE520" s="10">
        <f>INT(VLOOKUP($V520,映射表!$B:$C,2,FALSE)*VLOOKUP($U520,怪物属性偏向!$F:$J,5,FALSE)/100*Z520*AB520)</f>
        <v>44004</v>
      </c>
      <c r="AF520" s="10">
        <f>INT(VLOOKUP($V520,映射表!$B:$D,3,FALSE)*AA520)</f>
        <v>0</v>
      </c>
      <c r="AG520">
        <v>2</v>
      </c>
    </row>
    <row r="521" spans="1:33" x14ac:dyDescent="0.15">
      <c r="A521">
        <f t="shared" si="242"/>
        <v>1000108</v>
      </c>
      <c r="B521">
        <f t="shared" si="255"/>
        <v>1000521</v>
      </c>
      <c r="C521" t="str">
        <f t="shared" si="256"/>
        <v/>
      </c>
      <c r="D521" t="str">
        <f t="shared" si="243"/>
        <v>1000108s4</v>
      </c>
      <c r="E521" t="str">
        <f t="shared" si="244"/>
        <v>1000519:48:1</v>
      </c>
      <c r="F521">
        <f t="shared" si="245"/>
        <v>519</v>
      </c>
      <c r="G521">
        <f t="shared" si="246"/>
        <v>1000519</v>
      </c>
      <c r="H521">
        <f t="shared" si="247"/>
        <v>519</v>
      </c>
      <c r="I521" t="str">
        <f>VLOOKUP(U521,怪物属性偏向!F:G,2,FALSE)</f>
        <v>树妖</v>
      </c>
      <c r="J521">
        <f t="shared" si="248"/>
        <v>48</v>
      </c>
      <c r="K521">
        <f t="shared" si="249"/>
        <v>17876</v>
      </c>
      <c r="L521">
        <f t="shared" si="250"/>
        <v>22346</v>
      </c>
      <c r="M521">
        <f t="shared" si="251"/>
        <v>47671</v>
      </c>
      <c r="N521">
        <f t="shared" si="252"/>
        <v>0</v>
      </c>
      <c r="O521">
        <f t="shared" si="253"/>
        <v>1000519</v>
      </c>
      <c r="P521" t="str">
        <f t="shared" si="254"/>
        <v>树妖</v>
      </c>
      <c r="R521">
        <v>519</v>
      </c>
      <c r="S521">
        <v>108</v>
      </c>
      <c r="T521">
        <v>4</v>
      </c>
      <c r="U521" t="s">
        <v>227</v>
      </c>
      <c r="V521">
        <f>VLOOKUP(S521,映射表!T:U,2,FALSE)</f>
        <v>48</v>
      </c>
      <c r="W521" s="30">
        <v>0</v>
      </c>
      <c r="X521" s="5">
        <v>0.6</v>
      </c>
      <c r="Y521" s="5">
        <v>0.6</v>
      </c>
      <c r="Z521" s="5">
        <v>0.6</v>
      </c>
      <c r="AA521" s="5">
        <v>0</v>
      </c>
      <c r="AB521" s="5">
        <v>1</v>
      </c>
      <c r="AC521" s="10">
        <f>INT(VLOOKUP($V521,映射表!$B:$C,2,FALSE)*VLOOKUP($U521,怪物属性偏向!$F:$J,3,FALSE)/100*X521*$AB521)</f>
        <v>17876</v>
      </c>
      <c r="AD521" s="10">
        <f>INT(VLOOKUP($V521,映射表!$B:$C,2,FALSE)*VLOOKUP($U521,怪物属性偏向!$F:$J,4,FALSE)/100*Y521*$AB521)</f>
        <v>22346</v>
      </c>
      <c r="AE521" s="10">
        <f>INT(VLOOKUP($V521,映射表!$B:$C,2,FALSE)*VLOOKUP($U521,怪物属性偏向!$F:$J,5,FALSE)/100*Z521*AB521)</f>
        <v>47671</v>
      </c>
      <c r="AF521" s="10">
        <f>INT(VLOOKUP($V521,映射表!$B:$D,3,FALSE)*AA521)</f>
        <v>0</v>
      </c>
      <c r="AG521">
        <v>3</v>
      </c>
    </row>
    <row r="522" spans="1:33" x14ac:dyDescent="0.15">
      <c r="A522">
        <f t="shared" si="242"/>
        <v>1000108</v>
      </c>
      <c r="B522">
        <f t="shared" si="255"/>
        <v>1000521</v>
      </c>
      <c r="C522" t="str">
        <f t="shared" si="256"/>
        <v/>
      </c>
      <c r="D522" t="str">
        <f t="shared" si="243"/>
        <v>1000108s6</v>
      </c>
      <c r="E522" t="str">
        <f t="shared" si="244"/>
        <v>1000520:48:1</v>
      </c>
      <c r="F522">
        <f t="shared" si="245"/>
        <v>520</v>
      </c>
      <c r="G522">
        <f t="shared" si="246"/>
        <v>1000520</v>
      </c>
      <c r="H522">
        <f t="shared" si="247"/>
        <v>520</v>
      </c>
      <c r="I522" t="str">
        <f>VLOOKUP(U522,怪物属性偏向!F:G,2,FALSE)</f>
        <v>甲虫精</v>
      </c>
      <c r="J522">
        <f t="shared" si="248"/>
        <v>48</v>
      </c>
      <c r="K522">
        <f t="shared" si="249"/>
        <v>18994</v>
      </c>
      <c r="L522">
        <f t="shared" si="250"/>
        <v>22346</v>
      </c>
      <c r="M522">
        <f t="shared" si="251"/>
        <v>44004</v>
      </c>
      <c r="N522">
        <f t="shared" si="252"/>
        <v>0</v>
      </c>
      <c r="O522">
        <f t="shared" si="253"/>
        <v>1000520</v>
      </c>
      <c r="P522" t="str">
        <f t="shared" si="254"/>
        <v>甲虫精</v>
      </c>
      <c r="R522">
        <v>520</v>
      </c>
      <c r="S522">
        <v>108</v>
      </c>
      <c r="T522">
        <v>6</v>
      </c>
      <c r="U522" t="s">
        <v>307</v>
      </c>
      <c r="V522">
        <f>VLOOKUP(S522,映射表!T:U,2,FALSE)</f>
        <v>48</v>
      </c>
      <c r="W522" s="30">
        <v>0</v>
      </c>
      <c r="X522" s="5">
        <v>0.6</v>
      </c>
      <c r="Y522" s="5">
        <v>0.6</v>
      </c>
      <c r="Z522" s="5">
        <v>0.6</v>
      </c>
      <c r="AA522" s="5">
        <v>0</v>
      </c>
      <c r="AB522" s="5">
        <v>1</v>
      </c>
      <c r="AC522" s="10">
        <f>INT(VLOOKUP($V522,映射表!$B:$C,2,FALSE)*VLOOKUP($U522,怪物属性偏向!$F:$J,3,FALSE)/100*X522*$AB522)</f>
        <v>18994</v>
      </c>
      <c r="AD522" s="10">
        <f>INT(VLOOKUP($V522,映射表!$B:$C,2,FALSE)*VLOOKUP($U522,怪物属性偏向!$F:$J,4,FALSE)/100*Y522*$AB522)</f>
        <v>22346</v>
      </c>
      <c r="AE522" s="10">
        <f>INT(VLOOKUP($V522,映射表!$B:$C,2,FALSE)*VLOOKUP($U522,怪物属性偏向!$F:$J,5,FALSE)/100*Z522*AB522)</f>
        <v>44004</v>
      </c>
      <c r="AF522" s="10">
        <f>INT(VLOOKUP($V522,映射表!$B:$D,3,FALSE)*AA522)</f>
        <v>0</v>
      </c>
      <c r="AG522">
        <v>4</v>
      </c>
    </row>
    <row r="523" spans="1:33" x14ac:dyDescent="0.15">
      <c r="A523">
        <f t="shared" si="242"/>
        <v>1000108</v>
      </c>
      <c r="B523">
        <f t="shared" si="255"/>
        <v>1000521</v>
      </c>
      <c r="C523">
        <f t="shared" si="256"/>
        <v>1000521</v>
      </c>
      <c r="D523" t="str">
        <f t="shared" si="243"/>
        <v>1000108s8</v>
      </c>
      <c r="E523" t="str">
        <f t="shared" si="244"/>
        <v>1000521:48:1</v>
      </c>
      <c r="F523">
        <f t="shared" si="245"/>
        <v>521</v>
      </c>
      <c r="G523">
        <f t="shared" si="246"/>
        <v>1000521</v>
      </c>
      <c r="H523">
        <f t="shared" si="247"/>
        <v>521</v>
      </c>
      <c r="I523" t="str">
        <f>VLOOKUP(U523,怪物属性偏向!F:G,2,FALSE)</f>
        <v>黄蜂怪</v>
      </c>
      <c r="J523">
        <f t="shared" si="248"/>
        <v>48</v>
      </c>
      <c r="K523">
        <f t="shared" si="249"/>
        <v>26815</v>
      </c>
      <c r="L523">
        <f t="shared" si="250"/>
        <v>22346</v>
      </c>
      <c r="M523">
        <f t="shared" si="251"/>
        <v>28602</v>
      </c>
      <c r="N523">
        <f t="shared" si="252"/>
        <v>0</v>
      </c>
      <c r="O523">
        <f t="shared" si="253"/>
        <v>1000521</v>
      </c>
      <c r="P523" t="str">
        <f t="shared" si="254"/>
        <v>黄蜂怪</v>
      </c>
      <c r="R523">
        <v>521</v>
      </c>
      <c r="S523">
        <v>108</v>
      </c>
      <c r="T523">
        <v>8</v>
      </c>
      <c r="U523" t="s">
        <v>310</v>
      </c>
      <c r="V523">
        <f>VLOOKUP(S523,映射表!T:U,2,FALSE)</f>
        <v>48</v>
      </c>
      <c r="W523" s="30">
        <v>1</v>
      </c>
      <c r="X523" s="5">
        <v>0.6</v>
      </c>
      <c r="Y523" s="5">
        <v>0.6</v>
      </c>
      <c r="Z523" s="5">
        <v>0.6</v>
      </c>
      <c r="AA523" s="5">
        <v>0</v>
      </c>
      <c r="AB523" s="5">
        <v>1</v>
      </c>
      <c r="AC523" s="10">
        <f>INT(VLOOKUP($V523,映射表!$B:$C,2,FALSE)*VLOOKUP($U523,怪物属性偏向!$F:$J,3,FALSE)/100*X523*$AB523)</f>
        <v>26815</v>
      </c>
      <c r="AD523" s="10">
        <f>INT(VLOOKUP($V523,映射表!$B:$C,2,FALSE)*VLOOKUP($U523,怪物属性偏向!$F:$J,4,FALSE)/100*Y523*$AB523)</f>
        <v>22346</v>
      </c>
      <c r="AE523" s="10">
        <f>INT(VLOOKUP($V523,映射表!$B:$C,2,FALSE)*VLOOKUP($U523,怪物属性偏向!$F:$J,5,FALSE)/100*Z523*AB523)</f>
        <v>28602</v>
      </c>
      <c r="AF523" s="10">
        <f>INT(VLOOKUP($V523,映射表!$B:$D,3,FALSE)*AA523)</f>
        <v>0</v>
      </c>
      <c r="AG523">
        <v>5</v>
      </c>
    </row>
    <row r="524" spans="1:33" x14ac:dyDescent="0.15">
      <c r="A524">
        <f t="shared" si="242"/>
        <v>1000109</v>
      </c>
      <c r="B524">
        <f t="shared" si="255"/>
        <v>1000524</v>
      </c>
      <c r="C524" t="str">
        <f t="shared" si="256"/>
        <v/>
      </c>
      <c r="D524" t="str">
        <f t="shared" si="243"/>
        <v>1000109s2</v>
      </c>
      <c r="E524" t="str">
        <f t="shared" si="244"/>
        <v>1000522:48:1</v>
      </c>
      <c r="F524">
        <f t="shared" si="245"/>
        <v>522</v>
      </c>
      <c r="G524">
        <f t="shared" si="246"/>
        <v>1000522</v>
      </c>
      <c r="H524">
        <f t="shared" si="247"/>
        <v>522</v>
      </c>
      <c r="I524" t="str">
        <f>VLOOKUP(U524,怪物属性偏向!F:G,2,FALSE)</f>
        <v>树妖</v>
      </c>
      <c r="J524">
        <f t="shared" si="248"/>
        <v>48</v>
      </c>
      <c r="K524">
        <f t="shared" si="249"/>
        <v>17876</v>
      </c>
      <c r="L524">
        <f t="shared" si="250"/>
        <v>22346</v>
      </c>
      <c r="M524">
        <f t="shared" si="251"/>
        <v>47671</v>
      </c>
      <c r="N524">
        <f t="shared" si="252"/>
        <v>0</v>
      </c>
      <c r="O524">
        <f t="shared" si="253"/>
        <v>1000522</v>
      </c>
      <c r="P524" t="str">
        <f t="shared" si="254"/>
        <v>树妖</v>
      </c>
      <c r="R524">
        <v>522</v>
      </c>
      <c r="S524">
        <v>109</v>
      </c>
      <c r="T524">
        <v>2</v>
      </c>
      <c r="U524" t="s">
        <v>227</v>
      </c>
      <c r="V524">
        <f>VLOOKUP(S524,映射表!T:U,2,FALSE)</f>
        <v>48</v>
      </c>
      <c r="W524" s="30">
        <v>0</v>
      </c>
      <c r="X524" s="5">
        <v>0.6</v>
      </c>
      <c r="Y524" s="5">
        <v>0.6</v>
      </c>
      <c r="Z524" s="5">
        <v>0.6</v>
      </c>
      <c r="AA524" s="5">
        <v>0</v>
      </c>
      <c r="AB524" s="5">
        <v>1</v>
      </c>
      <c r="AC524" s="10">
        <f>INT(VLOOKUP($V524,映射表!$B:$C,2,FALSE)*VLOOKUP($U524,怪物属性偏向!$F:$J,3,FALSE)/100*X524*$AB524)</f>
        <v>17876</v>
      </c>
      <c r="AD524" s="10">
        <f>INT(VLOOKUP($V524,映射表!$B:$C,2,FALSE)*VLOOKUP($U524,怪物属性偏向!$F:$J,4,FALSE)/100*Y524*$AB524)</f>
        <v>22346</v>
      </c>
      <c r="AE524" s="10">
        <f>INT(VLOOKUP($V524,映射表!$B:$C,2,FALSE)*VLOOKUP($U524,怪物属性偏向!$F:$J,5,FALSE)/100*Z524*AB524)</f>
        <v>47671</v>
      </c>
      <c r="AF524" s="10">
        <f>INT(VLOOKUP($V524,映射表!$B:$D,3,FALSE)*AA524)</f>
        <v>0</v>
      </c>
      <c r="AG524">
        <v>1</v>
      </c>
    </row>
    <row r="525" spans="1:33" x14ac:dyDescent="0.15">
      <c r="A525">
        <f t="shared" si="242"/>
        <v>1000109</v>
      </c>
      <c r="B525">
        <f t="shared" si="255"/>
        <v>1000524</v>
      </c>
      <c r="C525" t="str">
        <f t="shared" si="256"/>
        <v/>
      </c>
      <c r="D525" t="str">
        <f t="shared" si="243"/>
        <v>1000109s4</v>
      </c>
      <c r="E525" t="str">
        <f t="shared" si="244"/>
        <v>1000523:48:1</v>
      </c>
      <c r="F525">
        <f t="shared" si="245"/>
        <v>523</v>
      </c>
      <c r="G525">
        <f t="shared" si="246"/>
        <v>1000523</v>
      </c>
      <c r="H525">
        <f t="shared" si="247"/>
        <v>523</v>
      </c>
      <c r="I525" t="str">
        <f>VLOOKUP(U525,怪物属性偏向!F:G,2,FALSE)</f>
        <v>小花精</v>
      </c>
      <c r="J525">
        <f t="shared" si="248"/>
        <v>48</v>
      </c>
      <c r="K525">
        <f t="shared" si="249"/>
        <v>22346</v>
      </c>
      <c r="L525">
        <f t="shared" si="250"/>
        <v>22346</v>
      </c>
      <c r="M525">
        <f t="shared" si="251"/>
        <v>35753</v>
      </c>
      <c r="N525">
        <f t="shared" si="252"/>
        <v>0</v>
      </c>
      <c r="O525">
        <f t="shared" si="253"/>
        <v>1000523</v>
      </c>
      <c r="P525" t="str">
        <f t="shared" si="254"/>
        <v>小花精</v>
      </c>
      <c r="R525">
        <v>523</v>
      </c>
      <c r="S525">
        <v>109</v>
      </c>
      <c r="T525">
        <v>4</v>
      </c>
      <c r="U525" t="s">
        <v>226</v>
      </c>
      <c r="V525">
        <f>VLOOKUP(S525,映射表!T:U,2,FALSE)</f>
        <v>48</v>
      </c>
      <c r="W525" s="30">
        <v>0</v>
      </c>
      <c r="X525" s="5">
        <v>0.6</v>
      </c>
      <c r="Y525" s="5">
        <v>0.6</v>
      </c>
      <c r="Z525" s="5">
        <v>0.6</v>
      </c>
      <c r="AA525" s="5">
        <v>0</v>
      </c>
      <c r="AB525" s="5">
        <v>1</v>
      </c>
      <c r="AC525" s="10">
        <f>INT(VLOOKUP($V525,映射表!$B:$C,2,FALSE)*VLOOKUP($U525,怪物属性偏向!$F:$J,3,FALSE)/100*X525*$AB525)</f>
        <v>22346</v>
      </c>
      <c r="AD525" s="10">
        <f>INT(VLOOKUP($V525,映射表!$B:$C,2,FALSE)*VLOOKUP($U525,怪物属性偏向!$F:$J,4,FALSE)/100*Y525*$AB525)</f>
        <v>22346</v>
      </c>
      <c r="AE525" s="10">
        <f>INT(VLOOKUP($V525,映射表!$B:$C,2,FALSE)*VLOOKUP($U525,怪物属性偏向!$F:$J,5,FALSE)/100*Z525*AB525)</f>
        <v>35753</v>
      </c>
      <c r="AF525" s="10">
        <f>INT(VLOOKUP($V525,映射表!$B:$D,3,FALSE)*AA525)</f>
        <v>0</v>
      </c>
      <c r="AG525">
        <v>2</v>
      </c>
    </row>
    <row r="526" spans="1:33" x14ac:dyDescent="0.15">
      <c r="A526">
        <f t="shared" si="242"/>
        <v>1000109</v>
      </c>
      <c r="B526">
        <f t="shared" si="255"/>
        <v>1000524</v>
      </c>
      <c r="C526">
        <f t="shared" si="256"/>
        <v>1000524</v>
      </c>
      <c r="D526" t="str">
        <f t="shared" si="243"/>
        <v>1000109s6</v>
      </c>
      <c r="E526" t="str">
        <f t="shared" si="244"/>
        <v>1000524:48:1</v>
      </c>
      <c r="F526">
        <f t="shared" si="245"/>
        <v>524</v>
      </c>
      <c r="G526">
        <f t="shared" si="246"/>
        <v>1000524</v>
      </c>
      <c r="H526">
        <f t="shared" si="247"/>
        <v>524</v>
      </c>
      <c r="I526" t="str">
        <f>VLOOKUP(U526,怪物属性偏向!F:G,2,FALSE)</f>
        <v>小花精</v>
      </c>
      <c r="J526">
        <f t="shared" si="248"/>
        <v>48</v>
      </c>
      <c r="K526">
        <f t="shared" si="249"/>
        <v>22346</v>
      </c>
      <c r="L526">
        <f t="shared" si="250"/>
        <v>22346</v>
      </c>
      <c r="M526">
        <f t="shared" si="251"/>
        <v>35753</v>
      </c>
      <c r="N526">
        <f t="shared" si="252"/>
        <v>0</v>
      </c>
      <c r="O526">
        <f t="shared" si="253"/>
        <v>1000524</v>
      </c>
      <c r="P526" t="str">
        <f t="shared" si="254"/>
        <v>小花精</v>
      </c>
      <c r="R526">
        <v>524</v>
      </c>
      <c r="S526">
        <v>109</v>
      </c>
      <c r="T526">
        <v>6</v>
      </c>
      <c r="U526" t="s">
        <v>226</v>
      </c>
      <c r="V526">
        <f>VLOOKUP(S526,映射表!T:U,2,FALSE)</f>
        <v>48</v>
      </c>
      <c r="W526" s="30">
        <v>1</v>
      </c>
      <c r="X526" s="5">
        <v>0.6</v>
      </c>
      <c r="Y526" s="5">
        <v>0.6</v>
      </c>
      <c r="Z526" s="5">
        <v>0.6</v>
      </c>
      <c r="AA526" s="5">
        <v>0</v>
      </c>
      <c r="AB526" s="5">
        <v>1</v>
      </c>
      <c r="AC526" s="10">
        <f>INT(VLOOKUP($V526,映射表!$B:$C,2,FALSE)*VLOOKUP($U526,怪物属性偏向!$F:$J,3,FALSE)/100*X526*$AB526)</f>
        <v>22346</v>
      </c>
      <c r="AD526" s="10">
        <f>INT(VLOOKUP($V526,映射表!$B:$C,2,FALSE)*VLOOKUP($U526,怪物属性偏向!$F:$J,4,FALSE)/100*Y526*$AB526)</f>
        <v>22346</v>
      </c>
      <c r="AE526" s="10">
        <f>INT(VLOOKUP($V526,映射表!$B:$C,2,FALSE)*VLOOKUP($U526,怪物属性偏向!$F:$J,5,FALSE)/100*Z526*AB526)</f>
        <v>35753</v>
      </c>
      <c r="AF526" s="10">
        <f>INT(VLOOKUP($V526,映射表!$B:$D,3,FALSE)*AA526)</f>
        <v>0</v>
      </c>
      <c r="AG526">
        <v>3</v>
      </c>
    </row>
    <row r="527" spans="1:33" x14ac:dyDescent="0.15">
      <c r="A527">
        <f t="shared" si="242"/>
        <v>1000109</v>
      </c>
      <c r="B527">
        <f t="shared" si="255"/>
        <v>1000524</v>
      </c>
      <c r="C527">
        <f t="shared" si="256"/>
        <v>1000524</v>
      </c>
      <c r="D527" t="str">
        <f t="shared" si="243"/>
        <v>1000109s7</v>
      </c>
      <c r="E527" t="str">
        <f t="shared" si="244"/>
        <v>1000525:48:1</v>
      </c>
      <c r="F527">
        <f t="shared" si="245"/>
        <v>525</v>
      </c>
      <c r="G527">
        <f t="shared" si="246"/>
        <v>1000525</v>
      </c>
      <c r="H527">
        <f t="shared" si="247"/>
        <v>525</v>
      </c>
      <c r="I527" t="str">
        <f>VLOOKUP(U527,怪物属性偏向!F:G,2,FALSE)</f>
        <v>毒蘑菇</v>
      </c>
      <c r="J527">
        <f t="shared" si="248"/>
        <v>48</v>
      </c>
      <c r="K527">
        <f t="shared" si="249"/>
        <v>24580</v>
      </c>
      <c r="L527">
        <f t="shared" si="250"/>
        <v>22346</v>
      </c>
      <c r="M527">
        <f t="shared" si="251"/>
        <v>31780</v>
      </c>
      <c r="N527">
        <f t="shared" si="252"/>
        <v>0</v>
      </c>
      <c r="O527">
        <f t="shared" si="253"/>
        <v>1000525</v>
      </c>
      <c r="P527" t="str">
        <f t="shared" si="254"/>
        <v>毒蘑菇</v>
      </c>
      <c r="R527">
        <v>525</v>
      </c>
      <c r="S527">
        <v>109</v>
      </c>
      <c r="T527">
        <v>7</v>
      </c>
      <c r="U527" t="s">
        <v>309</v>
      </c>
      <c r="V527">
        <f>VLOOKUP(S527,映射表!T:U,2,FALSE)</f>
        <v>48</v>
      </c>
      <c r="W527" s="30">
        <v>0</v>
      </c>
      <c r="X527" s="5">
        <v>0.6</v>
      </c>
      <c r="Y527" s="5">
        <v>0.6</v>
      </c>
      <c r="Z527" s="5">
        <v>0.6</v>
      </c>
      <c r="AA527" s="5">
        <v>0</v>
      </c>
      <c r="AB527" s="5">
        <v>1</v>
      </c>
      <c r="AC527" s="10">
        <f>INT(VLOOKUP($V527,映射表!$B:$C,2,FALSE)*VLOOKUP($U527,怪物属性偏向!$F:$J,3,FALSE)/100*X527*$AB527)</f>
        <v>24580</v>
      </c>
      <c r="AD527" s="10">
        <f>INT(VLOOKUP($V527,映射表!$B:$C,2,FALSE)*VLOOKUP($U527,怪物属性偏向!$F:$J,4,FALSE)/100*Y527*$AB527)</f>
        <v>22346</v>
      </c>
      <c r="AE527" s="10">
        <f>INT(VLOOKUP($V527,映射表!$B:$C,2,FALSE)*VLOOKUP($U527,怪物属性偏向!$F:$J,5,FALSE)/100*Z527*AB527)</f>
        <v>31780</v>
      </c>
      <c r="AF527" s="10">
        <f>INT(VLOOKUP($V527,映射表!$B:$D,3,FALSE)*AA527)</f>
        <v>0</v>
      </c>
      <c r="AG527">
        <v>4</v>
      </c>
    </row>
    <row r="528" spans="1:33" x14ac:dyDescent="0.15">
      <c r="A528">
        <f t="shared" si="242"/>
        <v>1000109</v>
      </c>
      <c r="B528">
        <f t="shared" si="255"/>
        <v>1000524</v>
      </c>
      <c r="C528">
        <f t="shared" si="256"/>
        <v>1000524</v>
      </c>
      <c r="D528" t="str">
        <f t="shared" si="243"/>
        <v>1000109s9</v>
      </c>
      <c r="E528" t="str">
        <f t="shared" si="244"/>
        <v>1000526:48:1</v>
      </c>
      <c r="F528">
        <f t="shared" si="245"/>
        <v>526</v>
      </c>
      <c r="G528">
        <f t="shared" si="246"/>
        <v>1000526</v>
      </c>
      <c r="H528">
        <f t="shared" si="247"/>
        <v>526</v>
      </c>
      <c r="I528" t="str">
        <f>VLOOKUP(U528,怪物属性偏向!F:G,2,FALSE)</f>
        <v>毒蘑菇</v>
      </c>
      <c r="J528">
        <f t="shared" si="248"/>
        <v>48</v>
      </c>
      <c r="K528">
        <f t="shared" si="249"/>
        <v>24580</v>
      </c>
      <c r="L528">
        <f t="shared" si="250"/>
        <v>22346</v>
      </c>
      <c r="M528">
        <f t="shared" si="251"/>
        <v>31780</v>
      </c>
      <c r="N528">
        <f t="shared" si="252"/>
        <v>0</v>
      </c>
      <c r="O528">
        <f t="shared" si="253"/>
        <v>1000526</v>
      </c>
      <c r="P528" t="str">
        <f t="shared" si="254"/>
        <v>毒蘑菇</v>
      </c>
      <c r="R528">
        <v>526</v>
      </c>
      <c r="S528">
        <v>109</v>
      </c>
      <c r="T528">
        <v>9</v>
      </c>
      <c r="U528" t="s">
        <v>309</v>
      </c>
      <c r="V528">
        <f>VLOOKUP(S528,映射表!T:U,2,FALSE)</f>
        <v>48</v>
      </c>
      <c r="W528" s="30">
        <v>0</v>
      </c>
      <c r="X528" s="5">
        <v>0.6</v>
      </c>
      <c r="Y528" s="5">
        <v>0.6</v>
      </c>
      <c r="Z528" s="5">
        <v>0.6</v>
      </c>
      <c r="AA528" s="5">
        <v>0</v>
      </c>
      <c r="AB528" s="5">
        <v>1</v>
      </c>
      <c r="AC528" s="10">
        <f>INT(VLOOKUP($V528,映射表!$B:$C,2,FALSE)*VLOOKUP($U528,怪物属性偏向!$F:$J,3,FALSE)/100*X528*$AB528)</f>
        <v>24580</v>
      </c>
      <c r="AD528" s="10">
        <f>INT(VLOOKUP($V528,映射表!$B:$C,2,FALSE)*VLOOKUP($U528,怪物属性偏向!$F:$J,4,FALSE)/100*Y528*$AB528)</f>
        <v>22346</v>
      </c>
      <c r="AE528" s="10">
        <f>INT(VLOOKUP($V528,映射表!$B:$C,2,FALSE)*VLOOKUP($U528,怪物属性偏向!$F:$J,5,FALSE)/100*Z528*AB528)</f>
        <v>31780</v>
      </c>
      <c r="AF528" s="10">
        <f>INT(VLOOKUP($V528,映射表!$B:$D,3,FALSE)*AA528)</f>
        <v>0</v>
      </c>
      <c r="AG528">
        <v>5</v>
      </c>
    </row>
    <row r="529" spans="1:33" x14ac:dyDescent="0.15">
      <c r="A529">
        <f t="shared" si="242"/>
        <v>1000110</v>
      </c>
      <c r="B529">
        <f t="shared" si="255"/>
        <v>1000529</v>
      </c>
      <c r="C529" t="str">
        <f t="shared" si="256"/>
        <v/>
      </c>
      <c r="D529" t="str">
        <f t="shared" si="243"/>
        <v>1000110s1</v>
      </c>
      <c r="E529" t="str">
        <f t="shared" si="244"/>
        <v>1000527:48:1</v>
      </c>
      <c r="F529">
        <f t="shared" si="245"/>
        <v>527</v>
      </c>
      <c r="G529">
        <f t="shared" si="246"/>
        <v>1000527</v>
      </c>
      <c r="H529">
        <f t="shared" si="247"/>
        <v>527</v>
      </c>
      <c r="I529" t="str">
        <f>VLOOKUP(U529,怪物属性偏向!F:G,2,FALSE)</f>
        <v>甲虫精</v>
      </c>
      <c r="J529">
        <f t="shared" si="248"/>
        <v>48</v>
      </c>
      <c r="K529">
        <f t="shared" si="249"/>
        <v>18994</v>
      </c>
      <c r="L529">
        <f t="shared" si="250"/>
        <v>22346</v>
      </c>
      <c r="M529">
        <f t="shared" si="251"/>
        <v>44004</v>
      </c>
      <c r="N529">
        <f t="shared" si="252"/>
        <v>0</v>
      </c>
      <c r="O529">
        <f t="shared" si="253"/>
        <v>1000527</v>
      </c>
      <c r="P529" t="str">
        <f t="shared" si="254"/>
        <v>甲虫精</v>
      </c>
      <c r="R529">
        <v>527</v>
      </c>
      <c r="S529">
        <v>110</v>
      </c>
      <c r="T529">
        <v>1</v>
      </c>
      <c r="U529" t="s">
        <v>307</v>
      </c>
      <c r="V529">
        <f>VLOOKUP(S529,映射表!T:U,2,FALSE)</f>
        <v>48</v>
      </c>
      <c r="W529" s="30">
        <v>0</v>
      </c>
      <c r="X529" s="5">
        <v>0.6</v>
      </c>
      <c r="Y529" s="5">
        <v>0.6</v>
      </c>
      <c r="Z529" s="5">
        <v>0.6</v>
      </c>
      <c r="AA529" s="5">
        <v>0</v>
      </c>
      <c r="AB529" s="5">
        <v>1</v>
      </c>
      <c r="AC529" s="10">
        <f>INT(VLOOKUP($V529,映射表!$B:$C,2,FALSE)*VLOOKUP($U529,怪物属性偏向!$F:$J,3,FALSE)/100*X529*$AB529)</f>
        <v>18994</v>
      </c>
      <c r="AD529" s="10">
        <f>INT(VLOOKUP($V529,映射表!$B:$C,2,FALSE)*VLOOKUP($U529,怪物属性偏向!$F:$J,4,FALSE)/100*Y529*$AB529)</f>
        <v>22346</v>
      </c>
      <c r="AE529" s="10">
        <f>INT(VLOOKUP($V529,映射表!$B:$C,2,FALSE)*VLOOKUP($U529,怪物属性偏向!$F:$J,5,FALSE)/100*Z529*AB529)</f>
        <v>44004</v>
      </c>
      <c r="AF529" s="10">
        <f>INT(VLOOKUP($V529,映射表!$B:$D,3,FALSE)*AA529)</f>
        <v>0</v>
      </c>
      <c r="AG529">
        <v>1</v>
      </c>
    </row>
    <row r="530" spans="1:33" x14ac:dyDescent="0.15">
      <c r="A530">
        <f t="shared" si="242"/>
        <v>1000110</v>
      </c>
      <c r="B530">
        <f t="shared" si="255"/>
        <v>1000529</v>
      </c>
      <c r="C530" t="str">
        <f t="shared" si="256"/>
        <v/>
      </c>
      <c r="D530" t="str">
        <f t="shared" si="243"/>
        <v>1000110s3</v>
      </c>
      <c r="E530" t="str">
        <f t="shared" si="244"/>
        <v>1000528:48:1</v>
      </c>
      <c r="F530">
        <f t="shared" si="245"/>
        <v>528</v>
      </c>
      <c r="G530">
        <f t="shared" si="246"/>
        <v>1000528</v>
      </c>
      <c r="H530">
        <f t="shared" si="247"/>
        <v>528</v>
      </c>
      <c r="I530" t="str">
        <f>VLOOKUP(U530,怪物属性偏向!F:G,2,FALSE)</f>
        <v>藤蔓怪</v>
      </c>
      <c r="J530">
        <f t="shared" si="248"/>
        <v>48</v>
      </c>
      <c r="K530">
        <f t="shared" si="249"/>
        <v>17876</v>
      </c>
      <c r="L530">
        <f t="shared" si="250"/>
        <v>26815</v>
      </c>
      <c r="M530">
        <f t="shared" si="251"/>
        <v>45287</v>
      </c>
      <c r="N530">
        <f t="shared" si="252"/>
        <v>0</v>
      </c>
      <c r="O530">
        <f t="shared" si="253"/>
        <v>1000528</v>
      </c>
      <c r="P530" t="str">
        <f t="shared" si="254"/>
        <v>藤蔓怪</v>
      </c>
      <c r="R530">
        <v>528</v>
      </c>
      <c r="S530">
        <v>110</v>
      </c>
      <c r="T530">
        <v>3</v>
      </c>
      <c r="U530" t="s">
        <v>320</v>
      </c>
      <c r="V530">
        <f>VLOOKUP(S530,映射表!T:U,2,FALSE)</f>
        <v>48</v>
      </c>
      <c r="W530" s="30">
        <v>0</v>
      </c>
      <c r="X530" s="5">
        <v>0.6</v>
      </c>
      <c r="Y530" s="5">
        <v>0.6</v>
      </c>
      <c r="Z530" s="5">
        <v>0.6</v>
      </c>
      <c r="AA530" s="5">
        <v>0</v>
      </c>
      <c r="AB530" s="5">
        <v>1</v>
      </c>
      <c r="AC530" s="10">
        <f>INT(VLOOKUP($V530,映射表!$B:$C,2,FALSE)*VLOOKUP($U530,怪物属性偏向!$F:$J,3,FALSE)/100*X530*$AB530)</f>
        <v>17876</v>
      </c>
      <c r="AD530" s="10">
        <f>INT(VLOOKUP($V530,映射表!$B:$C,2,FALSE)*VLOOKUP($U530,怪物属性偏向!$F:$J,4,FALSE)/100*Y530*$AB530)</f>
        <v>26815</v>
      </c>
      <c r="AE530" s="10">
        <f>INT(VLOOKUP($V530,映射表!$B:$C,2,FALSE)*VLOOKUP($U530,怪物属性偏向!$F:$J,5,FALSE)/100*Z530*AB530)</f>
        <v>45287</v>
      </c>
      <c r="AF530" s="10">
        <f>INT(VLOOKUP($V530,映射表!$B:$D,3,FALSE)*AA530)</f>
        <v>0</v>
      </c>
      <c r="AG530">
        <v>2</v>
      </c>
    </row>
    <row r="531" spans="1:33" x14ac:dyDescent="0.15">
      <c r="A531">
        <f t="shared" si="242"/>
        <v>1000110</v>
      </c>
      <c r="B531">
        <f t="shared" si="255"/>
        <v>1000529</v>
      </c>
      <c r="C531">
        <f t="shared" si="256"/>
        <v>1000529</v>
      </c>
      <c r="D531" t="str">
        <f t="shared" si="243"/>
        <v>1000110s5</v>
      </c>
      <c r="E531" t="str">
        <f t="shared" si="244"/>
        <v>1000529:48:1</v>
      </c>
      <c r="F531">
        <f t="shared" si="245"/>
        <v>529</v>
      </c>
      <c r="G531">
        <f t="shared" si="246"/>
        <v>1000529</v>
      </c>
      <c r="H531">
        <f t="shared" si="247"/>
        <v>529</v>
      </c>
      <c r="I531" t="str">
        <f>VLOOKUP(U531,怪物属性偏向!F:G,2,FALSE)</f>
        <v>甲虫精</v>
      </c>
      <c r="J531">
        <f t="shared" si="248"/>
        <v>48</v>
      </c>
      <c r="K531">
        <f t="shared" si="249"/>
        <v>18994</v>
      </c>
      <c r="L531">
        <f t="shared" si="250"/>
        <v>22346</v>
      </c>
      <c r="M531">
        <f t="shared" si="251"/>
        <v>44004</v>
      </c>
      <c r="N531">
        <f t="shared" si="252"/>
        <v>0</v>
      </c>
      <c r="O531">
        <f t="shared" si="253"/>
        <v>1000529</v>
      </c>
      <c r="P531" t="str">
        <f t="shared" si="254"/>
        <v>甲虫精</v>
      </c>
      <c r="R531">
        <v>529</v>
      </c>
      <c r="S531">
        <v>110</v>
      </c>
      <c r="T531">
        <v>5</v>
      </c>
      <c r="U531" t="s">
        <v>307</v>
      </c>
      <c r="V531">
        <f>VLOOKUP(S531,映射表!T:U,2,FALSE)</f>
        <v>48</v>
      </c>
      <c r="W531" s="30">
        <v>1</v>
      </c>
      <c r="X531" s="5">
        <v>0.6</v>
      </c>
      <c r="Y531" s="5">
        <v>0.6</v>
      </c>
      <c r="Z531" s="5">
        <v>0.6</v>
      </c>
      <c r="AA531" s="5">
        <v>0</v>
      </c>
      <c r="AB531" s="5">
        <v>1</v>
      </c>
      <c r="AC531" s="10">
        <f>INT(VLOOKUP($V531,映射表!$B:$C,2,FALSE)*VLOOKUP($U531,怪物属性偏向!$F:$J,3,FALSE)/100*X531*$AB531)</f>
        <v>18994</v>
      </c>
      <c r="AD531" s="10">
        <f>INT(VLOOKUP($V531,映射表!$B:$C,2,FALSE)*VLOOKUP($U531,怪物属性偏向!$F:$J,4,FALSE)/100*Y531*$AB531)</f>
        <v>22346</v>
      </c>
      <c r="AE531" s="10">
        <f>INT(VLOOKUP($V531,映射表!$B:$C,2,FALSE)*VLOOKUP($U531,怪物属性偏向!$F:$J,5,FALSE)/100*Z531*AB531)</f>
        <v>44004</v>
      </c>
      <c r="AF531" s="10">
        <f>INT(VLOOKUP($V531,映射表!$B:$D,3,FALSE)*AA531)</f>
        <v>0</v>
      </c>
      <c r="AG531">
        <v>3</v>
      </c>
    </row>
    <row r="532" spans="1:33" x14ac:dyDescent="0.15">
      <c r="A532">
        <f t="shared" si="242"/>
        <v>1000110</v>
      </c>
      <c r="B532">
        <f t="shared" si="255"/>
        <v>1000529</v>
      </c>
      <c r="C532">
        <f t="shared" si="256"/>
        <v>1000529</v>
      </c>
      <c r="D532" t="str">
        <f t="shared" si="243"/>
        <v>1000110s7</v>
      </c>
      <c r="E532" t="str">
        <f t="shared" si="244"/>
        <v>1000530:48:1</v>
      </c>
      <c r="F532">
        <f t="shared" si="245"/>
        <v>530</v>
      </c>
      <c r="G532">
        <f t="shared" si="246"/>
        <v>1000530</v>
      </c>
      <c r="H532">
        <f t="shared" si="247"/>
        <v>530</v>
      </c>
      <c r="I532" t="str">
        <f>VLOOKUP(U532,怪物属性偏向!F:G,2,FALSE)</f>
        <v>小花精</v>
      </c>
      <c r="J532">
        <f t="shared" si="248"/>
        <v>48</v>
      </c>
      <c r="K532">
        <f t="shared" si="249"/>
        <v>22346</v>
      </c>
      <c r="L532">
        <f t="shared" si="250"/>
        <v>22346</v>
      </c>
      <c r="M532">
        <f t="shared" si="251"/>
        <v>35753</v>
      </c>
      <c r="N532">
        <f t="shared" si="252"/>
        <v>0</v>
      </c>
      <c r="O532">
        <f t="shared" si="253"/>
        <v>1000530</v>
      </c>
      <c r="P532" t="str">
        <f t="shared" si="254"/>
        <v>小花精</v>
      </c>
      <c r="R532">
        <v>530</v>
      </c>
      <c r="S532">
        <v>110</v>
      </c>
      <c r="T532">
        <v>7</v>
      </c>
      <c r="U532" t="s">
        <v>226</v>
      </c>
      <c r="V532">
        <f>VLOOKUP(S532,映射表!T:U,2,FALSE)</f>
        <v>48</v>
      </c>
      <c r="W532" s="30">
        <v>0</v>
      </c>
      <c r="X532" s="5">
        <v>0.6</v>
      </c>
      <c r="Y532" s="5">
        <v>0.6</v>
      </c>
      <c r="Z532" s="5">
        <v>0.6</v>
      </c>
      <c r="AA532" s="5">
        <v>0</v>
      </c>
      <c r="AB532" s="5">
        <v>1</v>
      </c>
      <c r="AC532" s="10">
        <f>INT(VLOOKUP($V532,映射表!$B:$C,2,FALSE)*VLOOKUP($U532,怪物属性偏向!$F:$J,3,FALSE)/100*X532*$AB532)</f>
        <v>22346</v>
      </c>
      <c r="AD532" s="10">
        <f>INT(VLOOKUP($V532,映射表!$B:$C,2,FALSE)*VLOOKUP($U532,怪物属性偏向!$F:$J,4,FALSE)/100*Y532*$AB532)</f>
        <v>22346</v>
      </c>
      <c r="AE532" s="10">
        <f>INT(VLOOKUP($V532,映射表!$B:$C,2,FALSE)*VLOOKUP($U532,怪物属性偏向!$F:$J,5,FALSE)/100*Z532*AB532)</f>
        <v>35753</v>
      </c>
      <c r="AF532" s="10">
        <f>INT(VLOOKUP($V532,映射表!$B:$D,3,FALSE)*AA532)</f>
        <v>0</v>
      </c>
      <c r="AG532">
        <v>4</v>
      </c>
    </row>
    <row r="533" spans="1:33" x14ac:dyDescent="0.15">
      <c r="A533">
        <f t="shared" si="242"/>
        <v>1000110</v>
      </c>
      <c r="B533">
        <f t="shared" si="255"/>
        <v>1000529</v>
      </c>
      <c r="C533">
        <f t="shared" si="256"/>
        <v>1000529</v>
      </c>
      <c r="D533" t="str">
        <f t="shared" si="243"/>
        <v>1000110s9</v>
      </c>
      <c r="E533" t="str">
        <f t="shared" si="244"/>
        <v>1000531:48:1</v>
      </c>
      <c r="F533">
        <f t="shared" si="245"/>
        <v>531</v>
      </c>
      <c r="G533">
        <f t="shared" si="246"/>
        <v>1000531</v>
      </c>
      <c r="H533">
        <f t="shared" si="247"/>
        <v>531</v>
      </c>
      <c r="I533" t="str">
        <f>VLOOKUP(U533,怪物属性偏向!F:G,2,FALSE)</f>
        <v>食人花</v>
      </c>
      <c r="J533">
        <f t="shared" si="248"/>
        <v>48</v>
      </c>
      <c r="K533">
        <f t="shared" si="249"/>
        <v>26815</v>
      </c>
      <c r="L533">
        <f t="shared" si="250"/>
        <v>17876</v>
      </c>
      <c r="M533">
        <f t="shared" si="251"/>
        <v>30033</v>
      </c>
      <c r="N533">
        <f t="shared" si="252"/>
        <v>0</v>
      </c>
      <c r="O533">
        <f t="shared" si="253"/>
        <v>1000531</v>
      </c>
      <c r="P533" t="str">
        <f t="shared" si="254"/>
        <v>食人花</v>
      </c>
      <c r="R533">
        <v>531</v>
      </c>
      <c r="S533">
        <v>110</v>
      </c>
      <c r="T533">
        <v>9</v>
      </c>
      <c r="U533" t="s">
        <v>224</v>
      </c>
      <c r="V533">
        <f>VLOOKUP(S533,映射表!T:U,2,FALSE)</f>
        <v>48</v>
      </c>
      <c r="W533" s="30">
        <v>0</v>
      </c>
      <c r="X533" s="5">
        <v>0.6</v>
      </c>
      <c r="Y533" s="5">
        <v>0.6</v>
      </c>
      <c r="Z533" s="5">
        <v>0.6</v>
      </c>
      <c r="AA533" s="5">
        <v>0</v>
      </c>
      <c r="AB533" s="5">
        <v>1</v>
      </c>
      <c r="AC533" s="10">
        <f>INT(VLOOKUP($V533,映射表!$B:$C,2,FALSE)*VLOOKUP($U533,怪物属性偏向!$F:$J,3,FALSE)/100*X533*$AB533)</f>
        <v>26815</v>
      </c>
      <c r="AD533" s="10">
        <f>INT(VLOOKUP($V533,映射表!$B:$C,2,FALSE)*VLOOKUP($U533,怪物属性偏向!$F:$J,4,FALSE)/100*Y533*$AB533)</f>
        <v>17876</v>
      </c>
      <c r="AE533" s="10">
        <f>INT(VLOOKUP($V533,映射表!$B:$C,2,FALSE)*VLOOKUP($U533,怪物属性偏向!$F:$J,5,FALSE)/100*Z533*AB533)</f>
        <v>30033</v>
      </c>
      <c r="AF533" s="10">
        <f>INT(VLOOKUP($V533,映射表!$B:$D,3,FALSE)*AA533)</f>
        <v>0</v>
      </c>
      <c r="AG533">
        <v>5</v>
      </c>
    </row>
    <row r="534" spans="1:33" x14ac:dyDescent="0.15">
      <c r="A534">
        <f t="shared" si="242"/>
        <v>1000111</v>
      </c>
      <c r="B534">
        <f t="shared" si="255"/>
        <v>1000536</v>
      </c>
      <c r="C534" t="str">
        <f t="shared" si="256"/>
        <v/>
      </c>
      <c r="D534" t="str">
        <f t="shared" si="243"/>
        <v>1000111s2</v>
      </c>
      <c r="E534" t="str">
        <f t="shared" si="244"/>
        <v>1000532:48:1</v>
      </c>
      <c r="F534">
        <f t="shared" si="245"/>
        <v>532</v>
      </c>
      <c r="G534">
        <f t="shared" si="246"/>
        <v>1000532</v>
      </c>
      <c r="H534">
        <f t="shared" si="247"/>
        <v>532</v>
      </c>
      <c r="I534" t="str">
        <f>VLOOKUP(U534,怪物属性偏向!F:G,2,FALSE)</f>
        <v>甲虫精</v>
      </c>
      <c r="J534">
        <f t="shared" si="248"/>
        <v>48</v>
      </c>
      <c r="K534">
        <f t="shared" si="249"/>
        <v>18994</v>
      </c>
      <c r="L534">
        <f t="shared" si="250"/>
        <v>22346</v>
      </c>
      <c r="M534">
        <f t="shared" si="251"/>
        <v>44004</v>
      </c>
      <c r="N534">
        <f t="shared" si="252"/>
        <v>0</v>
      </c>
      <c r="O534">
        <f t="shared" si="253"/>
        <v>1000532</v>
      </c>
      <c r="P534" t="str">
        <f t="shared" si="254"/>
        <v>甲虫精</v>
      </c>
      <c r="R534">
        <v>532</v>
      </c>
      <c r="S534">
        <v>111</v>
      </c>
      <c r="T534">
        <v>2</v>
      </c>
      <c r="U534" t="s">
        <v>307</v>
      </c>
      <c r="V534">
        <f>VLOOKUP(S534,映射表!T:U,2,FALSE)</f>
        <v>48</v>
      </c>
      <c r="W534" s="30">
        <v>0</v>
      </c>
      <c r="X534" s="5">
        <v>0.6</v>
      </c>
      <c r="Y534" s="5">
        <v>0.6</v>
      </c>
      <c r="Z534" s="5">
        <v>0.6</v>
      </c>
      <c r="AA534" s="5">
        <v>0</v>
      </c>
      <c r="AB534" s="5">
        <v>1</v>
      </c>
      <c r="AC534" s="10">
        <f>INT(VLOOKUP($V534,映射表!$B:$C,2,FALSE)*VLOOKUP($U534,怪物属性偏向!$F:$J,3,FALSE)/100*X534*$AB534)</f>
        <v>18994</v>
      </c>
      <c r="AD534" s="10">
        <f>INT(VLOOKUP($V534,映射表!$B:$C,2,FALSE)*VLOOKUP($U534,怪物属性偏向!$F:$J,4,FALSE)/100*Y534*$AB534)</f>
        <v>22346</v>
      </c>
      <c r="AE534" s="10">
        <f>INT(VLOOKUP($V534,映射表!$B:$C,2,FALSE)*VLOOKUP($U534,怪物属性偏向!$F:$J,5,FALSE)/100*Z534*AB534)</f>
        <v>44004</v>
      </c>
      <c r="AF534" s="10">
        <f>INT(VLOOKUP($V534,映射表!$B:$D,3,FALSE)*AA534)</f>
        <v>0</v>
      </c>
      <c r="AG534">
        <v>1</v>
      </c>
    </row>
    <row r="535" spans="1:33" x14ac:dyDescent="0.15">
      <c r="A535">
        <f t="shared" si="242"/>
        <v>1000111</v>
      </c>
      <c r="B535">
        <f t="shared" si="255"/>
        <v>1000536</v>
      </c>
      <c r="C535" t="str">
        <f t="shared" si="256"/>
        <v/>
      </c>
      <c r="D535" t="str">
        <f t="shared" si="243"/>
        <v>1000111s5</v>
      </c>
      <c r="E535" t="str">
        <f t="shared" si="244"/>
        <v>1000533:48:1</v>
      </c>
      <c r="F535">
        <f t="shared" si="245"/>
        <v>533</v>
      </c>
      <c r="G535">
        <f t="shared" si="246"/>
        <v>1000533</v>
      </c>
      <c r="H535">
        <f t="shared" si="247"/>
        <v>533</v>
      </c>
      <c r="I535" t="str">
        <f>VLOOKUP(U535,怪物属性偏向!F:G,2,FALSE)</f>
        <v>树妖</v>
      </c>
      <c r="J535">
        <f t="shared" si="248"/>
        <v>48</v>
      </c>
      <c r="K535">
        <f t="shared" si="249"/>
        <v>17876</v>
      </c>
      <c r="L535">
        <f t="shared" si="250"/>
        <v>22346</v>
      </c>
      <c r="M535">
        <f t="shared" si="251"/>
        <v>47671</v>
      </c>
      <c r="N535">
        <f t="shared" si="252"/>
        <v>0</v>
      </c>
      <c r="O535">
        <f t="shared" si="253"/>
        <v>1000533</v>
      </c>
      <c r="P535" t="str">
        <f t="shared" si="254"/>
        <v>树妖</v>
      </c>
      <c r="R535">
        <v>533</v>
      </c>
      <c r="S535">
        <v>111</v>
      </c>
      <c r="T535">
        <v>5</v>
      </c>
      <c r="U535" t="s">
        <v>227</v>
      </c>
      <c r="V535">
        <f>VLOOKUP(S535,映射表!T:U,2,FALSE)</f>
        <v>48</v>
      </c>
      <c r="W535" s="30">
        <v>0</v>
      </c>
      <c r="X535" s="5">
        <v>0.6</v>
      </c>
      <c r="Y535" s="5">
        <v>0.6</v>
      </c>
      <c r="Z535" s="5">
        <v>0.6</v>
      </c>
      <c r="AA535" s="5">
        <v>0</v>
      </c>
      <c r="AB535" s="5">
        <v>1</v>
      </c>
      <c r="AC535" s="10">
        <f>INT(VLOOKUP($V535,映射表!$B:$C,2,FALSE)*VLOOKUP($U535,怪物属性偏向!$F:$J,3,FALSE)/100*X535*$AB535)</f>
        <v>17876</v>
      </c>
      <c r="AD535" s="10">
        <f>INT(VLOOKUP($V535,映射表!$B:$C,2,FALSE)*VLOOKUP($U535,怪物属性偏向!$F:$J,4,FALSE)/100*Y535*$AB535)</f>
        <v>22346</v>
      </c>
      <c r="AE535" s="10">
        <f>INT(VLOOKUP($V535,映射表!$B:$C,2,FALSE)*VLOOKUP($U535,怪物属性偏向!$F:$J,5,FALSE)/100*Z535*AB535)</f>
        <v>47671</v>
      </c>
      <c r="AF535" s="10">
        <f>INT(VLOOKUP($V535,映射表!$B:$D,3,FALSE)*AA535)</f>
        <v>0</v>
      </c>
      <c r="AG535">
        <v>2</v>
      </c>
    </row>
    <row r="536" spans="1:33" x14ac:dyDescent="0.15">
      <c r="A536">
        <f t="shared" si="242"/>
        <v>1000111</v>
      </c>
      <c r="B536">
        <f t="shared" si="255"/>
        <v>1000536</v>
      </c>
      <c r="C536" t="str">
        <f t="shared" si="256"/>
        <v/>
      </c>
      <c r="D536" t="str">
        <f t="shared" si="243"/>
        <v>1000111s7</v>
      </c>
      <c r="E536" t="str">
        <f t="shared" si="244"/>
        <v>1000534:48:1</v>
      </c>
      <c r="F536">
        <f t="shared" si="245"/>
        <v>534</v>
      </c>
      <c r="G536">
        <f t="shared" si="246"/>
        <v>1000534</v>
      </c>
      <c r="H536">
        <f t="shared" si="247"/>
        <v>534</v>
      </c>
      <c r="I536" t="str">
        <f>VLOOKUP(U536,怪物属性偏向!F:G,2,FALSE)</f>
        <v>食人花</v>
      </c>
      <c r="J536">
        <f t="shared" si="248"/>
        <v>48</v>
      </c>
      <c r="K536">
        <f t="shared" si="249"/>
        <v>26815</v>
      </c>
      <c r="L536">
        <f t="shared" si="250"/>
        <v>17876</v>
      </c>
      <c r="M536">
        <f t="shared" si="251"/>
        <v>30033</v>
      </c>
      <c r="N536">
        <f t="shared" si="252"/>
        <v>0</v>
      </c>
      <c r="O536">
        <f t="shared" si="253"/>
        <v>1000534</v>
      </c>
      <c r="P536" t="str">
        <f t="shared" si="254"/>
        <v>食人花</v>
      </c>
      <c r="R536">
        <v>534</v>
      </c>
      <c r="S536">
        <v>111</v>
      </c>
      <c r="T536">
        <v>7</v>
      </c>
      <c r="U536" t="s">
        <v>224</v>
      </c>
      <c r="V536">
        <f>VLOOKUP(S536,映射表!T:U,2,FALSE)</f>
        <v>48</v>
      </c>
      <c r="W536" s="30">
        <v>0</v>
      </c>
      <c r="X536" s="5">
        <v>0.6</v>
      </c>
      <c r="Y536" s="5">
        <v>0.6</v>
      </c>
      <c r="Z536" s="5">
        <v>0.6</v>
      </c>
      <c r="AA536" s="5">
        <v>0</v>
      </c>
      <c r="AB536" s="5">
        <v>1</v>
      </c>
      <c r="AC536" s="10">
        <f>INT(VLOOKUP($V536,映射表!$B:$C,2,FALSE)*VLOOKUP($U536,怪物属性偏向!$F:$J,3,FALSE)/100*X536*$AB536)</f>
        <v>26815</v>
      </c>
      <c r="AD536" s="10">
        <f>INT(VLOOKUP($V536,映射表!$B:$C,2,FALSE)*VLOOKUP($U536,怪物属性偏向!$F:$J,4,FALSE)/100*Y536*$AB536)</f>
        <v>17876</v>
      </c>
      <c r="AE536" s="10">
        <f>INT(VLOOKUP($V536,映射表!$B:$C,2,FALSE)*VLOOKUP($U536,怪物属性偏向!$F:$J,5,FALSE)/100*Z536*AB536)</f>
        <v>30033</v>
      </c>
      <c r="AF536" s="10">
        <f>INT(VLOOKUP($V536,映射表!$B:$D,3,FALSE)*AA536)</f>
        <v>0</v>
      </c>
      <c r="AG536">
        <v>3</v>
      </c>
    </row>
    <row r="537" spans="1:33" x14ac:dyDescent="0.15">
      <c r="A537">
        <f t="shared" si="242"/>
        <v>1000111</v>
      </c>
      <c r="B537">
        <f t="shared" si="255"/>
        <v>1000536</v>
      </c>
      <c r="C537" t="str">
        <f t="shared" si="256"/>
        <v/>
      </c>
      <c r="D537" t="str">
        <f t="shared" si="243"/>
        <v>1000111s8</v>
      </c>
      <c r="E537" t="str">
        <f t="shared" si="244"/>
        <v>1000535:48:1</v>
      </c>
      <c r="F537">
        <f t="shared" si="245"/>
        <v>535</v>
      </c>
      <c r="G537">
        <f t="shared" si="246"/>
        <v>1000535</v>
      </c>
      <c r="H537">
        <f t="shared" si="247"/>
        <v>535</v>
      </c>
      <c r="I537" t="str">
        <f>VLOOKUP(U537,怪物属性偏向!F:G,2,FALSE)</f>
        <v>小花精</v>
      </c>
      <c r="J537">
        <f t="shared" si="248"/>
        <v>48</v>
      </c>
      <c r="K537">
        <f t="shared" si="249"/>
        <v>22346</v>
      </c>
      <c r="L537">
        <f t="shared" si="250"/>
        <v>22346</v>
      </c>
      <c r="M537">
        <f t="shared" si="251"/>
        <v>35753</v>
      </c>
      <c r="N537">
        <f t="shared" si="252"/>
        <v>0</v>
      </c>
      <c r="O537">
        <f t="shared" si="253"/>
        <v>1000535</v>
      </c>
      <c r="P537" t="str">
        <f t="shared" si="254"/>
        <v>小花精</v>
      </c>
      <c r="R537">
        <v>535</v>
      </c>
      <c r="S537">
        <v>111</v>
      </c>
      <c r="T537">
        <v>8</v>
      </c>
      <c r="U537" t="s">
        <v>226</v>
      </c>
      <c r="V537">
        <f>VLOOKUP(S537,映射表!T:U,2,FALSE)</f>
        <v>48</v>
      </c>
      <c r="W537" s="30">
        <v>0</v>
      </c>
      <c r="X537" s="5">
        <v>0.6</v>
      </c>
      <c r="Y537" s="5">
        <v>0.6</v>
      </c>
      <c r="Z537" s="5">
        <v>0.6</v>
      </c>
      <c r="AA537" s="5">
        <v>0</v>
      </c>
      <c r="AB537" s="5">
        <v>1</v>
      </c>
      <c r="AC537" s="10">
        <f>INT(VLOOKUP($V537,映射表!$B:$C,2,FALSE)*VLOOKUP($U537,怪物属性偏向!$F:$J,3,FALSE)/100*X537*$AB537)</f>
        <v>22346</v>
      </c>
      <c r="AD537" s="10">
        <f>INT(VLOOKUP($V537,映射表!$B:$C,2,FALSE)*VLOOKUP($U537,怪物属性偏向!$F:$J,4,FALSE)/100*Y537*$AB537)</f>
        <v>22346</v>
      </c>
      <c r="AE537" s="10">
        <f>INT(VLOOKUP($V537,映射表!$B:$C,2,FALSE)*VLOOKUP($U537,怪物属性偏向!$F:$J,5,FALSE)/100*Z537*AB537)</f>
        <v>35753</v>
      </c>
      <c r="AF537" s="10">
        <f>INT(VLOOKUP($V537,映射表!$B:$D,3,FALSE)*AA537)</f>
        <v>0</v>
      </c>
      <c r="AG537">
        <v>4</v>
      </c>
    </row>
    <row r="538" spans="1:33" x14ac:dyDescent="0.15">
      <c r="A538">
        <f t="shared" si="242"/>
        <v>1000111</v>
      </c>
      <c r="B538">
        <f t="shared" si="255"/>
        <v>1000536</v>
      </c>
      <c r="C538">
        <f t="shared" si="256"/>
        <v>1000536</v>
      </c>
      <c r="D538" t="str">
        <f t="shared" si="243"/>
        <v>1000111s9</v>
      </c>
      <c r="E538" t="str">
        <f t="shared" si="244"/>
        <v>1000536:48:1</v>
      </c>
      <c r="F538">
        <f t="shared" si="245"/>
        <v>536</v>
      </c>
      <c r="G538">
        <f t="shared" si="246"/>
        <v>1000536</v>
      </c>
      <c r="H538">
        <f t="shared" si="247"/>
        <v>536</v>
      </c>
      <c r="I538" t="str">
        <f>VLOOKUP(U538,怪物属性偏向!F:G,2,FALSE)</f>
        <v>小花精</v>
      </c>
      <c r="J538">
        <f t="shared" si="248"/>
        <v>48</v>
      </c>
      <c r="K538">
        <f t="shared" si="249"/>
        <v>22346</v>
      </c>
      <c r="L538">
        <f t="shared" si="250"/>
        <v>22346</v>
      </c>
      <c r="M538">
        <f t="shared" si="251"/>
        <v>35753</v>
      </c>
      <c r="N538">
        <f t="shared" si="252"/>
        <v>0</v>
      </c>
      <c r="O538">
        <f t="shared" si="253"/>
        <v>1000536</v>
      </c>
      <c r="P538" t="str">
        <f t="shared" si="254"/>
        <v>小花精</v>
      </c>
      <c r="R538">
        <v>536</v>
      </c>
      <c r="S538">
        <v>111</v>
      </c>
      <c r="T538">
        <v>9</v>
      </c>
      <c r="U538" t="s">
        <v>226</v>
      </c>
      <c r="V538">
        <f>VLOOKUP(S538,映射表!T:U,2,FALSE)</f>
        <v>48</v>
      </c>
      <c r="W538" s="30">
        <v>1</v>
      </c>
      <c r="X538" s="5">
        <v>0.6</v>
      </c>
      <c r="Y538" s="5">
        <v>0.6</v>
      </c>
      <c r="Z538" s="5">
        <v>0.6</v>
      </c>
      <c r="AA538" s="5">
        <v>0</v>
      </c>
      <c r="AB538" s="5">
        <v>1</v>
      </c>
      <c r="AC538" s="10">
        <f>INT(VLOOKUP($V538,映射表!$B:$C,2,FALSE)*VLOOKUP($U538,怪物属性偏向!$F:$J,3,FALSE)/100*X538*$AB538)</f>
        <v>22346</v>
      </c>
      <c r="AD538" s="10">
        <f>INT(VLOOKUP($V538,映射表!$B:$C,2,FALSE)*VLOOKUP($U538,怪物属性偏向!$F:$J,4,FALSE)/100*Y538*$AB538)</f>
        <v>22346</v>
      </c>
      <c r="AE538" s="10">
        <f>INT(VLOOKUP($V538,映射表!$B:$C,2,FALSE)*VLOOKUP($U538,怪物属性偏向!$F:$J,5,FALSE)/100*Z538*AB538)</f>
        <v>35753</v>
      </c>
      <c r="AF538" s="10">
        <f>INT(VLOOKUP($V538,映射表!$B:$D,3,FALSE)*AA538)</f>
        <v>0</v>
      </c>
      <c r="AG538">
        <v>5</v>
      </c>
    </row>
    <row r="539" spans="1:33" x14ac:dyDescent="0.15">
      <c r="A539">
        <f t="shared" si="242"/>
        <v>1000112</v>
      </c>
      <c r="B539">
        <f t="shared" si="255"/>
        <v>1000539</v>
      </c>
      <c r="C539" t="str">
        <f t="shared" si="256"/>
        <v/>
      </c>
      <c r="D539" t="str">
        <f t="shared" si="243"/>
        <v>1000112s1</v>
      </c>
      <c r="E539" t="str">
        <f t="shared" si="244"/>
        <v>1000537:48:1</v>
      </c>
      <c r="F539">
        <f t="shared" si="245"/>
        <v>537</v>
      </c>
      <c r="G539">
        <f t="shared" si="246"/>
        <v>1000537</v>
      </c>
      <c r="H539">
        <f t="shared" si="247"/>
        <v>537</v>
      </c>
      <c r="I539" t="str">
        <f>VLOOKUP(U539,怪物属性偏向!F:G,2,FALSE)</f>
        <v>藤蔓怪</v>
      </c>
      <c r="J539">
        <f t="shared" si="248"/>
        <v>48</v>
      </c>
      <c r="K539">
        <f t="shared" si="249"/>
        <v>17876</v>
      </c>
      <c r="L539">
        <f t="shared" si="250"/>
        <v>26815</v>
      </c>
      <c r="M539">
        <f t="shared" si="251"/>
        <v>45287</v>
      </c>
      <c r="N539">
        <f t="shared" si="252"/>
        <v>0</v>
      </c>
      <c r="O539">
        <f t="shared" si="253"/>
        <v>1000537</v>
      </c>
      <c r="P539" t="str">
        <f t="shared" si="254"/>
        <v>藤蔓怪</v>
      </c>
      <c r="R539">
        <v>537</v>
      </c>
      <c r="S539">
        <v>112</v>
      </c>
      <c r="T539">
        <v>1</v>
      </c>
      <c r="U539" t="s">
        <v>320</v>
      </c>
      <c r="V539">
        <f>VLOOKUP(S539,映射表!T:U,2,FALSE)</f>
        <v>48</v>
      </c>
      <c r="W539" s="30">
        <v>0</v>
      </c>
      <c r="X539" s="5">
        <v>0.6</v>
      </c>
      <c r="Y539" s="5">
        <v>0.6</v>
      </c>
      <c r="Z539" s="5">
        <v>0.6</v>
      </c>
      <c r="AA539" s="5">
        <v>0</v>
      </c>
      <c r="AB539" s="5">
        <v>1</v>
      </c>
      <c r="AC539" s="10">
        <f>INT(VLOOKUP($V539,映射表!$B:$C,2,FALSE)*VLOOKUP($U539,怪物属性偏向!$F:$J,3,FALSE)/100*X539*$AB539)</f>
        <v>17876</v>
      </c>
      <c r="AD539" s="10">
        <f>INT(VLOOKUP($V539,映射表!$B:$C,2,FALSE)*VLOOKUP($U539,怪物属性偏向!$F:$J,4,FALSE)/100*Y539*$AB539)</f>
        <v>26815</v>
      </c>
      <c r="AE539" s="10">
        <f>INT(VLOOKUP($V539,映射表!$B:$C,2,FALSE)*VLOOKUP($U539,怪物属性偏向!$F:$J,5,FALSE)/100*Z539*AB539)</f>
        <v>45287</v>
      </c>
      <c r="AF539" s="10">
        <f>INT(VLOOKUP($V539,映射表!$B:$D,3,FALSE)*AA539)</f>
        <v>0</v>
      </c>
      <c r="AG539">
        <v>1</v>
      </c>
    </row>
    <row r="540" spans="1:33" x14ac:dyDescent="0.15">
      <c r="A540">
        <f t="shared" si="242"/>
        <v>1000112</v>
      </c>
      <c r="B540">
        <f t="shared" si="255"/>
        <v>1000539</v>
      </c>
      <c r="C540" t="str">
        <f t="shared" si="256"/>
        <v/>
      </c>
      <c r="D540" t="str">
        <f t="shared" si="243"/>
        <v>1000112s3</v>
      </c>
      <c r="E540" t="str">
        <f t="shared" si="244"/>
        <v>1000538:48:1</v>
      </c>
      <c r="F540">
        <f t="shared" si="245"/>
        <v>538</v>
      </c>
      <c r="G540">
        <f t="shared" si="246"/>
        <v>1000538</v>
      </c>
      <c r="H540">
        <f t="shared" si="247"/>
        <v>538</v>
      </c>
      <c r="I540" t="str">
        <f>VLOOKUP(U540,怪物属性偏向!F:G,2,FALSE)</f>
        <v>小蘑菇</v>
      </c>
      <c r="J540">
        <f t="shared" si="248"/>
        <v>48</v>
      </c>
      <c r="K540">
        <f t="shared" si="249"/>
        <v>22346</v>
      </c>
      <c r="L540">
        <f t="shared" si="250"/>
        <v>22346</v>
      </c>
      <c r="M540">
        <f t="shared" si="251"/>
        <v>35753</v>
      </c>
      <c r="N540">
        <f t="shared" si="252"/>
        <v>0</v>
      </c>
      <c r="O540">
        <f t="shared" si="253"/>
        <v>1000538</v>
      </c>
      <c r="P540" t="str">
        <f t="shared" si="254"/>
        <v>小蘑菇</v>
      </c>
      <c r="R540">
        <v>538</v>
      </c>
      <c r="S540">
        <v>112</v>
      </c>
      <c r="T540">
        <v>3</v>
      </c>
      <c r="U540" t="s">
        <v>222</v>
      </c>
      <c r="V540">
        <f>VLOOKUP(S540,映射表!T:U,2,FALSE)</f>
        <v>48</v>
      </c>
      <c r="W540" s="30">
        <v>0</v>
      </c>
      <c r="X540" s="5">
        <v>0.6</v>
      </c>
      <c r="Y540" s="5">
        <v>0.6</v>
      </c>
      <c r="Z540" s="5">
        <v>0.6</v>
      </c>
      <c r="AA540" s="5">
        <v>0</v>
      </c>
      <c r="AB540" s="5">
        <v>1</v>
      </c>
      <c r="AC540" s="10">
        <f>INT(VLOOKUP($V540,映射表!$B:$C,2,FALSE)*VLOOKUP($U540,怪物属性偏向!$F:$J,3,FALSE)/100*X540*$AB540)</f>
        <v>22346</v>
      </c>
      <c r="AD540" s="10">
        <f>INT(VLOOKUP($V540,映射表!$B:$C,2,FALSE)*VLOOKUP($U540,怪物属性偏向!$F:$J,4,FALSE)/100*Y540*$AB540)</f>
        <v>22346</v>
      </c>
      <c r="AE540" s="10">
        <f>INT(VLOOKUP($V540,映射表!$B:$C,2,FALSE)*VLOOKUP($U540,怪物属性偏向!$F:$J,5,FALSE)/100*Z540*AB540)</f>
        <v>35753</v>
      </c>
      <c r="AF540" s="10">
        <f>INT(VLOOKUP($V540,映射表!$B:$D,3,FALSE)*AA540)</f>
        <v>0</v>
      </c>
      <c r="AG540">
        <v>2</v>
      </c>
    </row>
    <row r="541" spans="1:33" x14ac:dyDescent="0.15">
      <c r="A541">
        <f t="shared" si="242"/>
        <v>1000112</v>
      </c>
      <c r="B541">
        <f t="shared" si="255"/>
        <v>1000539</v>
      </c>
      <c r="C541">
        <f t="shared" si="256"/>
        <v>1000539</v>
      </c>
      <c r="D541" t="str">
        <f t="shared" si="243"/>
        <v>1000112s5</v>
      </c>
      <c r="E541" t="str">
        <f t="shared" si="244"/>
        <v>1000539:48:1</v>
      </c>
      <c r="F541">
        <f t="shared" si="245"/>
        <v>539</v>
      </c>
      <c r="G541">
        <f t="shared" si="246"/>
        <v>1000539</v>
      </c>
      <c r="H541">
        <f t="shared" si="247"/>
        <v>539</v>
      </c>
      <c r="I541" t="str">
        <f>VLOOKUP(U541,怪物属性偏向!F:G,2,FALSE)</f>
        <v>甲虫精</v>
      </c>
      <c r="J541">
        <f t="shared" si="248"/>
        <v>48</v>
      </c>
      <c r="K541">
        <f t="shared" si="249"/>
        <v>18994</v>
      </c>
      <c r="L541">
        <f t="shared" si="250"/>
        <v>22346</v>
      </c>
      <c r="M541">
        <f t="shared" si="251"/>
        <v>44004</v>
      </c>
      <c r="N541">
        <f t="shared" si="252"/>
        <v>0</v>
      </c>
      <c r="O541">
        <f t="shared" si="253"/>
        <v>1000539</v>
      </c>
      <c r="P541" t="str">
        <f t="shared" si="254"/>
        <v>甲虫精</v>
      </c>
      <c r="R541">
        <v>539</v>
      </c>
      <c r="S541">
        <v>112</v>
      </c>
      <c r="T541">
        <v>5</v>
      </c>
      <c r="U541" t="s">
        <v>307</v>
      </c>
      <c r="V541">
        <f>VLOOKUP(S541,映射表!T:U,2,FALSE)</f>
        <v>48</v>
      </c>
      <c r="W541" s="30">
        <v>1</v>
      </c>
      <c r="X541" s="5">
        <v>0.6</v>
      </c>
      <c r="Y541" s="5">
        <v>0.6</v>
      </c>
      <c r="Z541" s="5">
        <v>0.6</v>
      </c>
      <c r="AA541" s="5">
        <v>0</v>
      </c>
      <c r="AB541" s="5">
        <v>1</v>
      </c>
      <c r="AC541" s="10">
        <f>INT(VLOOKUP($V541,映射表!$B:$C,2,FALSE)*VLOOKUP($U541,怪物属性偏向!$F:$J,3,FALSE)/100*X541*$AB541)</f>
        <v>18994</v>
      </c>
      <c r="AD541" s="10">
        <f>INT(VLOOKUP($V541,映射表!$B:$C,2,FALSE)*VLOOKUP($U541,怪物属性偏向!$F:$J,4,FALSE)/100*Y541*$AB541)</f>
        <v>22346</v>
      </c>
      <c r="AE541" s="10">
        <f>INT(VLOOKUP($V541,映射表!$B:$C,2,FALSE)*VLOOKUP($U541,怪物属性偏向!$F:$J,5,FALSE)/100*Z541*AB541)</f>
        <v>44004</v>
      </c>
      <c r="AF541" s="10">
        <f>INT(VLOOKUP($V541,映射表!$B:$D,3,FALSE)*AA541)</f>
        <v>0</v>
      </c>
      <c r="AG541">
        <v>3</v>
      </c>
    </row>
    <row r="542" spans="1:33" x14ac:dyDescent="0.15">
      <c r="A542">
        <f t="shared" si="242"/>
        <v>1000112</v>
      </c>
      <c r="B542">
        <f t="shared" si="255"/>
        <v>1000539</v>
      </c>
      <c r="C542">
        <f t="shared" si="256"/>
        <v>1000539</v>
      </c>
      <c r="D542" t="str">
        <f t="shared" si="243"/>
        <v>1000112s7</v>
      </c>
      <c r="E542" t="str">
        <f t="shared" si="244"/>
        <v>1000540:48:1</v>
      </c>
      <c r="F542">
        <f t="shared" si="245"/>
        <v>540</v>
      </c>
      <c r="G542">
        <f t="shared" si="246"/>
        <v>1000540</v>
      </c>
      <c r="H542">
        <f t="shared" si="247"/>
        <v>540</v>
      </c>
      <c r="I542" t="str">
        <f>VLOOKUP(U542,怪物属性偏向!F:G,2,FALSE)</f>
        <v>毒蘑菇</v>
      </c>
      <c r="J542">
        <f t="shared" si="248"/>
        <v>48</v>
      </c>
      <c r="K542">
        <f t="shared" si="249"/>
        <v>24580</v>
      </c>
      <c r="L542">
        <f t="shared" si="250"/>
        <v>22346</v>
      </c>
      <c r="M542">
        <f t="shared" si="251"/>
        <v>31780</v>
      </c>
      <c r="N542">
        <f t="shared" si="252"/>
        <v>0</v>
      </c>
      <c r="O542">
        <f t="shared" si="253"/>
        <v>1000540</v>
      </c>
      <c r="P542" t="str">
        <f t="shared" si="254"/>
        <v>毒蘑菇</v>
      </c>
      <c r="R542">
        <v>540</v>
      </c>
      <c r="S542">
        <v>112</v>
      </c>
      <c r="T542">
        <v>7</v>
      </c>
      <c r="U542" t="s">
        <v>309</v>
      </c>
      <c r="V542">
        <f>VLOOKUP(S542,映射表!T:U,2,FALSE)</f>
        <v>48</v>
      </c>
      <c r="W542" s="30">
        <v>0</v>
      </c>
      <c r="X542" s="5">
        <v>0.6</v>
      </c>
      <c r="Y542" s="5">
        <v>0.6</v>
      </c>
      <c r="Z542" s="5">
        <v>0.6</v>
      </c>
      <c r="AA542" s="5">
        <v>0</v>
      </c>
      <c r="AB542" s="5">
        <v>1</v>
      </c>
      <c r="AC542" s="10">
        <f>INT(VLOOKUP($V542,映射表!$B:$C,2,FALSE)*VLOOKUP($U542,怪物属性偏向!$F:$J,3,FALSE)/100*X542*$AB542)</f>
        <v>24580</v>
      </c>
      <c r="AD542" s="10">
        <f>INT(VLOOKUP($V542,映射表!$B:$C,2,FALSE)*VLOOKUP($U542,怪物属性偏向!$F:$J,4,FALSE)/100*Y542*$AB542)</f>
        <v>22346</v>
      </c>
      <c r="AE542" s="10">
        <f>INT(VLOOKUP($V542,映射表!$B:$C,2,FALSE)*VLOOKUP($U542,怪物属性偏向!$F:$J,5,FALSE)/100*Z542*AB542)</f>
        <v>31780</v>
      </c>
      <c r="AF542" s="10">
        <f>INT(VLOOKUP($V542,映射表!$B:$D,3,FALSE)*AA542)</f>
        <v>0</v>
      </c>
      <c r="AG542">
        <v>4</v>
      </c>
    </row>
    <row r="543" spans="1:33" x14ac:dyDescent="0.15">
      <c r="A543">
        <f t="shared" ref="A543:A571" si="257">1000000+S543</f>
        <v>1000112</v>
      </c>
      <c r="B543">
        <f t="shared" si="255"/>
        <v>1000539</v>
      </c>
      <c r="C543">
        <f t="shared" si="256"/>
        <v>1000539</v>
      </c>
      <c r="D543" t="str">
        <f t="shared" ref="D543:D571" si="258">A543&amp;"s"&amp;T543</f>
        <v>1000112s9</v>
      </c>
      <c r="E543" t="str">
        <f t="shared" ref="E543:E571" si="259">G543&amp;":"&amp;V543&amp;":"&amp;"1"</f>
        <v>1000541:48:1</v>
      </c>
      <c r="F543">
        <f t="shared" ref="F543:F571" si="260">H543</f>
        <v>541</v>
      </c>
      <c r="G543">
        <f t="shared" ref="G543:G571" si="261">1000000+F543</f>
        <v>1000541</v>
      </c>
      <c r="H543">
        <f t="shared" ref="H543:H571" si="262">R543</f>
        <v>541</v>
      </c>
      <c r="I543" t="str">
        <f>VLOOKUP(U543,怪物属性偏向!F:G,2,FALSE)</f>
        <v>食人花</v>
      </c>
      <c r="J543">
        <f t="shared" ref="J543:J571" si="263">V543</f>
        <v>48</v>
      </c>
      <c r="K543">
        <f t="shared" ref="K543:K571" si="264">AC543</f>
        <v>26815</v>
      </c>
      <c r="L543">
        <f t="shared" ref="L543:L571" si="265">AD543</f>
        <v>17876</v>
      </c>
      <c r="M543">
        <f t="shared" ref="M543:M571" si="266">AE543</f>
        <v>30033</v>
      </c>
      <c r="N543">
        <f t="shared" ref="N543:N571" si="267">AF543</f>
        <v>0</v>
      </c>
      <c r="O543">
        <f t="shared" ref="O543:O571" si="268">G543</f>
        <v>1000541</v>
      </c>
      <c r="P543" t="str">
        <f t="shared" ref="P543:P571" si="269">U543</f>
        <v>食人花</v>
      </c>
      <c r="R543">
        <v>541</v>
      </c>
      <c r="S543">
        <v>112</v>
      </c>
      <c r="T543">
        <v>9</v>
      </c>
      <c r="U543" t="s">
        <v>224</v>
      </c>
      <c r="V543">
        <f>VLOOKUP(S543,映射表!T:U,2,FALSE)</f>
        <v>48</v>
      </c>
      <c r="W543" s="30">
        <v>0</v>
      </c>
      <c r="X543" s="5">
        <v>0.6</v>
      </c>
      <c r="Y543" s="5">
        <v>0.6</v>
      </c>
      <c r="Z543" s="5">
        <v>0.6</v>
      </c>
      <c r="AA543" s="5">
        <v>0</v>
      </c>
      <c r="AB543" s="5">
        <v>1</v>
      </c>
      <c r="AC543" s="10">
        <f>INT(VLOOKUP($V543,映射表!$B:$C,2,FALSE)*VLOOKUP($U543,怪物属性偏向!$F:$J,3,FALSE)/100*X543*$AB543)</f>
        <v>26815</v>
      </c>
      <c r="AD543" s="10">
        <f>INT(VLOOKUP($V543,映射表!$B:$C,2,FALSE)*VLOOKUP($U543,怪物属性偏向!$F:$J,4,FALSE)/100*Y543*$AB543)</f>
        <v>17876</v>
      </c>
      <c r="AE543" s="10">
        <f>INT(VLOOKUP($V543,映射表!$B:$C,2,FALSE)*VLOOKUP($U543,怪物属性偏向!$F:$J,5,FALSE)/100*Z543*AB543)</f>
        <v>30033</v>
      </c>
      <c r="AF543" s="10">
        <f>INT(VLOOKUP($V543,映射表!$B:$D,3,FALSE)*AA543)</f>
        <v>0</v>
      </c>
      <c r="AG543">
        <v>5</v>
      </c>
    </row>
    <row r="544" spans="1:33" x14ac:dyDescent="0.15">
      <c r="A544">
        <f t="shared" si="257"/>
        <v>1000113</v>
      </c>
      <c r="B544">
        <f t="shared" si="255"/>
        <v>1000546</v>
      </c>
      <c r="C544" t="str">
        <f t="shared" si="256"/>
        <v/>
      </c>
      <c r="D544" t="str">
        <f t="shared" si="258"/>
        <v>1000113s1</v>
      </c>
      <c r="E544" t="str">
        <f t="shared" si="259"/>
        <v>1000542:48:1</v>
      </c>
      <c r="F544">
        <f t="shared" si="260"/>
        <v>542</v>
      </c>
      <c r="G544">
        <f t="shared" si="261"/>
        <v>1000542</v>
      </c>
      <c r="H544">
        <f t="shared" si="262"/>
        <v>542</v>
      </c>
      <c r="I544" t="str">
        <f>VLOOKUP(U544,怪物属性偏向!F:G,2,FALSE)</f>
        <v>甲虫精</v>
      </c>
      <c r="J544">
        <f t="shared" si="263"/>
        <v>48</v>
      </c>
      <c r="K544">
        <f t="shared" si="264"/>
        <v>18994</v>
      </c>
      <c r="L544">
        <f t="shared" si="265"/>
        <v>22346</v>
      </c>
      <c r="M544">
        <f t="shared" si="266"/>
        <v>44004</v>
      </c>
      <c r="N544">
        <f t="shared" si="267"/>
        <v>0</v>
      </c>
      <c r="O544">
        <f t="shared" si="268"/>
        <v>1000542</v>
      </c>
      <c r="P544" t="str">
        <f t="shared" si="269"/>
        <v>甲虫精</v>
      </c>
      <c r="R544">
        <v>542</v>
      </c>
      <c r="S544">
        <v>113</v>
      </c>
      <c r="T544">
        <v>1</v>
      </c>
      <c r="U544" t="s">
        <v>307</v>
      </c>
      <c r="V544">
        <f>VLOOKUP(S544,映射表!T:U,2,FALSE)</f>
        <v>48</v>
      </c>
      <c r="W544" s="30">
        <v>0</v>
      </c>
      <c r="X544" s="5">
        <v>0.6</v>
      </c>
      <c r="Y544" s="5">
        <v>0.6</v>
      </c>
      <c r="Z544" s="5">
        <v>0.6</v>
      </c>
      <c r="AA544" s="5">
        <v>0</v>
      </c>
      <c r="AB544" s="5">
        <v>1</v>
      </c>
      <c r="AC544" s="10">
        <f>INT(VLOOKUP($V544,映射表!$B:$C,2,FALSE)*VLOOKUP($U544,怪物属性偏向!$F:$J,3,FALSE)/100*X544*$AB544)</f>
        <v>18994</v>
      </c>
      <c r="AD544" s="10">
        <f>INT(VLOOKUP($V544,映射表!$B:$C,2,FALSE)*VLOOKUP($U544,怪物属性偏向!$F:$J,4,FALSE)/100*Y544*$AB544)</f>
        <v>22346</v>
      </c>
      <c r="AE544" s="10">
        <f>INT(VLOOKUP($V544,映射表!$B:$C,2,FALSE)*VLOOKUP($U544,怪物属性偏向!$F:$J,5,FALSE)/100*Z544*AB544)</f>
        <v>44004</v>
      </c>
      <c r="AF544" s="10">
        <f>INT(VLOOKUP($V544,映射表!$B:$D,3,FALSE)*AA544)</f>
        <v>0</v>
      </c>
      <c r="AG544">
        <v>1</v>
      </c>
    </row>
    <row r="545" spans="1:33" x14ac:dyDescent="0.15">
      <c r="A545">
        <f t="shared" si="257"/>
        <v>1000113</v>
      </c>
      <c r="B545">
        <f t="shared" si="255"/>
        <v>1000546</v>
      </c>
      <c r="C545" t="str">
        <f t="shared" si="256"/>
        <v/>
      </c>
      <c r="D545" t="str">
        <f t="shared" si="258"/>
        <v>1000113s3</v>
      </c>
      <c r="E545" t="str">
        <f t="shared" si="259"/>
        <v>1000543:48:1</v>
      </c>
      <c r="F545">
        <f t="shared" si="260"/>
        <v>543</v>
      </c>
      <c r="G545">
        <f t="shared" si="261"/>
        <v>1000543</v>
      </c>
      <c r="H545">
        <f t="shared" si="262"/>
        <v>543</v>
      </c>
      <c r="I545" t="str">
        <f>VLOOKUP(U545,怪物属性偏向!F:G,2,FALSE)</f>
        <v>甲虫精</v>
      </c>
      <c r="J545">
        <f t="shared" si="263"/>
        <v>48</v>
      </c>
      <c r="K545">
        <f t="shared" si="264"/>
        <v>18994</v>
      </c>
      <c r="L545">
        <f t="shared" si="265"/>
        <v>22346</v>
      </c>
      <c r="M545">
        <f t="shared" si="266"/>
        <v>44004</v>
      </c>
      <c r="N545">
        <f t="shared" si="267"/>
        <v>0</v>
      </c>
      <c r="O545">
        <f t="shared" si="268"/>
        <v>1000543</v>
      </c>
      <c r="P545" t="str">
        <f t="shared" si="269"/>
        <v>甲虫精</v>
      </c>
      <c r="R545">
        <v>543</v>
      </c>
      <c r="S545">
        <v>113</v>
      </c>
      <c r="T545">
        <v>3</v>
      </c>
      <c r="U545" t="s">
        <v>307</v>
      </c>
      <c r="V545">
        <f>VLOOKUP(S545,映射表!T:U,2,FALSE)</f>
        <v>48</v>
      </c>
      <c r="W545" s="30">
        <v>0</v>
      </c>
      <c r="X545" s="5">
        <v>0.6</v>
      </c>
      <c r="Y545" s="5">
        <v>0.6</v>
      </c>
      <c r="Z545" s="5">
        <v>0.6</v>
      </c>
      <c r="AA545" s="5">
        <v>0</v>
      </c>
      <c r="AB545" s="5">
        <v>1</v>
      </c>
      <c r="AC545" s="10">
        <f>INT(VLOOKUP($V545,映射表!$B:$C,2,FALSE)*VLOOKUP($U545,怪物属性偏向!$F:$J,3,FALSE)/100*X545*$AB545)</f>
        <v>18994</v>
      </c>
      <c r="AD545" s="10">
        <f>INT(VLOOKUP($V545,映射表!$B:$C,2,FALSE)*VLOOKUP($U545,怪物属性偏向!$F:$J,4,FALSE)/100*Y545*$AB545)</f>
        <v>22346</v>
      </c>
      <c r="AE545" s="10">
        <f>INT(VLOOKUP($V545,映射表!$B:$C,2,FALSE)*VLOOKUP($U545,怪物属性偏向!$F:$J,5,FALSE)/100*Z545*AB545)</f>
        <v>44004</v>
      </c>
      <c r="AF545" s="10">
        <f>INT(VLOOKUP($V545,映射表!$B:$D,3,FALSE)*AA545)</f>
        <v>0</v>
      </c>
      <c r="AG545">
        <v>2</v>
      </c>
    </row>
    <row r="546" spans="1:33" x14ac:dyDescent="0.15">
      <c r="A546">
        <f t="shared" si="257"/>
        <v>1000113</v>
      </c>
      <c r="B546">
        <f t="shared" si="255"/>
        <v>1000546</v>
      </c>
      <c r="C546" t="str">
        <f t="shared" si="256"/>
        <v/>
      </c>
      <c r="D546" t="str">
        <f t="shared" si="258"/>
        <v>1000113s4</v>
      </c>
      <c r="E546" t="str">
        <f t="shared" si="259"/>
        <v>1000544:48:1</v>
      </c>
      <c r="F546">
        <f t="shared" si="260"/>
        <v>544</v>
      </c>
      <c r="G546">
        <f t="shared" si="261"/>
        <v>1000544</v>
      </c>
      <c r="H546">
        <f t="shared" si="262"/>
        <v>544</v>
      </c>
      <c r="I546" t="str">
        <f>VLOOKUP(U546,怪物属性偏向!F:G,2,FALSE)</f>
        <v>树妖</v>
      </c>
      <c r="J546">
        <f t="shared" si="263"/>
        <v>48</v>
      </c>
      <c r="K546">
        <f t="shared" si="264"/>
        <v>17876</v>
      </c>
      <c r="L546">
        <f t="shared" si="265"/>
        <v>22346</v>
      </c>
      <c r="M546">
        <f t="shared" si="266"/>
        <v>47671</v>
      </c>
      <c r="N546">
        <f t="shared" si="267"/>
        <v>0</v>
      </c>
      <c r="O546">
        <f t="shared" si="268"/>
        <v>1000544</v>
      </c>
      <c r="P546" t="str">
        <f t="shared" si="269"/>
        <v>树妖</v>
      </c>
      <c r="R546">
        <v>544</v>
      </c>
      <c r="S546">
        <v>113</v>
      </c>
      <c r="T546">
        <v>4</v>
      </c>
      <c r="U546" t="s">
        <v>227</v>
      </c>
      <c r="V546">
        <f>VLOOKUP(S546,映射表!T:U,2,FALSE)</f>
        <v>48</v>
      </c>
      <c r="W546" s="30">
        <v>0</v>
      </c>
      <c r="X546" s="5">
        <v>0.6</v>
      </c>
      <c r="Y546" s="5">
        <v>0.6</v>
      </c>
      <c r="Z546" s="5">
        <v>0.6</v>
      </c>
      <c r="AA546" s="5">
        <v>0</v>
      </c>
      <c r="AB546" s="5">
        <v>1</v>
      </c>
      <c r="AC546" s="10">
        <f>INT(VLOOKUP($V546,映射表!$B:$C,2,FALSE)*VLOOKUP($U546,怪物属性偏向!$F:$J,3,FALSE)/100*X546*$AB546)</f>
        <v>17876</v>
      </c>
      <c r="AD546" s="10">
        <f>INT(VLOOKUP($V546,映射表!$B:$C,2,FALSE)*VLOOKUP($U546,怪物属性偏向!$F:$J,4,FALSE)/100*Y546*$AB546)</f>
        <v>22346</v>
      </c>
      <c r="AE546" s="10">
        <f>INT(VLOOKUP($V546,映射表!$B:$C,2,FALSE)*VLOOKUP($U546,怪物属性偏向!$F:$J,5,FALSE)/100*Z546*AB546)</f>
        <v>47671</v>
      </c>
      <c r="AF546" s="10">
        <f>INT(VLOOKUP($V546,映射表!$B:$D,3,FALSE)*AA546)</f>
        <v>0</v>
      </c>
      <c r="AG546">
        <v>3</v>
      </c>
    </row>
    <row r="547" spans="1:33" x14ac:dyDescent="0.15">
      <c r="A547">
        <f t="shared" si="257"/>
        <v>1000113</v>
      </c>
      <c r="B547">
        <f t="shared" si="255"/>
        <v>1000546</v>
      </c>
      <c r="C547" t="str">
        <f t="shared" si="256"/>
        <v/>
      </c>
      <c r="D547" t="str">
        <f t="shared" si="258"/>
        <v>1000113s6</v>
      </c>
      <c r="E547" t="str">
        <f t="shared" si="259"/>
        <v>1000545:48:1</v>
      </c>
      <c r="F547">
        <f t="shared" si="260"/>
        <v>545</v>
      </c>
      <c r="G547">
        <f t="shared" si="261"/>
        <v>1000545</v>
      </c>
      <c r="H547">
        <f t="shared" si="262"/>
        <v>545</v>
      </c>
      <c r="I547" t="str">
        <f>VLOOKUP(U547,怪物属性偏向!F:G,2,FALSE)</f>
        <v>食人花</v>
      </c>
      <c r="J547">
        <f t="shared" si="263"/>
        <v>48</v>
      </c>
      <c r="K547">
        <f t="shared" si="264"/>
        <v>26815</v>
      </c>
      <c r="L547">
        <f t="shared" si="265"/>
        <v>17876</v>
      </c>
      <c r="M547">
        <f t="shared" si="266"/>
        <v>30033</v>
      </c>
      <c r="N547">
        <f t="shared" si="267"/>
        <v>0</v>
      </c>
      <c r="O547">
        <f t="shared" si="268"/>
        <v>1000545</v>
      </c>
      <c r="P547" t="str">
        <f t="shared" si="269"/>
        <v>食人花</v>
      </c>
      <c r="R547">
        <v>545</v>
      </c>
      <c r="S547">
        <v>113</v>
      </c>
      <c r="T547">
        <v>6</v>
      </c>
      <c r="U547" t="s">
        <v>224</v>
      </c>
      <c r="V547">
        <f>VLOOKUP(S547,映射表!T:U,2,FALSE)</f>
        <v>48</v>
      </c>
      <c r="W547" s="30">
        <v>0</v>
      </c>
      <c r="X547" s="5">
        <v>0.6</v>
      </c>
      <c r="Y547" s="5">
        <v>0.6</v>
      </c>
      <c r="Z547" s="5">
        <v>0.6</v>
      </c>
      <c r="AA547" s="5">
        <v>0</v>
      </c>
      <c r="AB547" s="5">
        <v>1</v>
      </c>
      <c r="AC547" s="10">
        <f>INT(VLOOKUP($V547,映射表!$B:$C,2,FALSE)*VLOOKUP($U547,怪物属性偏向!$F:$J,3,FALSE)/100*X547*$AB547)</f>
        <v>26815</v>
      </c>
      <c r="AD547" s="10">
        <f>INT(VLOOKUP($V547,映射表!$B:$C,2,FALSE)*VLOOKUP($U547,怪物属性偏向!$F:$J,4,FALSE)/100*Y547*$AB547)</f>
        <v>17876</v>
      </c>
      <c r="AE547" s="10">
        <f>INT(VLOOKUP($V547,映射表!$B:$C,2,FALSE)*VLOOKUP($U547,怪物属性偏向!$F:$J,5,FALSE)/100*Z547*AB547)</f>
        <v>30033</v>
      </c>
      <c r="AF547" s="10">
        <f>INT(VLOOKUP($V547,映射表!$B:$D,3,FALSE)*AA547)</f>
        <v>0</v>
      </c>
      <c r="AG547">
        <v>4</v>
      </c>
    </row>
    <row r="548" spans="1:33" x14ac:dyDescent="0.15">
      <c r="A548">
        <f t="shared" si="257"/>
        <v>1000113</v>
      </c>
      <c r="B548">
        <f t="shared" si="255"/>
        <v>1000546</v>
      </c>
      <c r="C548">
        <f t="shared" si="256"/>
        <v>1000546</v>
      </c>
      <c r="D548" t="str">
        <f t="shared" si="258"/>
        <v>1000113s8</v>
      </c>
      <c r="E548" t="str">
        <f t="shared" si="259"/>
        <v>1000546:48:1</v>
      </c>
      <c r="F548">
        <f t="shared" si="260"/>
        <v>546</v>
      </c>
      <c r="G548">
        <f t="shared" si="261"/>
        <v>1000546</v>
      </c>
      <c r="H548">
        <f t="shared" si="262"/>
        <v>546</v>
      </c>
      <c r="I548" t="str">
        <f>VLOOKUP(U548,怪物属性偏向!F:G,2,FALSE)</f>
        <v>小花精</v>
      </c>
      <c r="J548">
        <f t="shared" si="263"/>
        <v>48</v>
      </c>
      <c r="K548">
        <f t="shared" si="264"/>
        <v>22346</v>
      </c>
      <c r="L548">
        <f t="shared" si="265"/>
        <v>22346</v>
      </c>
      <c r="M548">
        <f t="shared" si="266"/>
        <v>35753</v>
      </c>
      <c r="N548">
        <f t="shared" si="267"/>
        <v>0</v>
      </c>
      <c r="O548">
        <f t="shared" si="268"/>
        <v>1000546</v>
      </c>
      <c r="P548" t="str">
        <f t="shared" si="269"/>
        <v>小花精</v>
      </c>
      <c r="R548">
        <v>546</v>
      </c>
      <c r="S548">
        <v>113</v>
      </c>
      <c r="T548">
        <v>8</v>
      </c>
      <c r="U548" t="s">
        <v>226</v>
      </c>
      <c r="V548">
        <f>VLOOKUP(S548,映射表!T:U,2,FALSE)</f>
        <v>48</v>
      </c>
      <c r="W548" s="30">
        <v>1</v>
      </c>
      <c r="X548" s="5">
        <v>0.6</v>
      </c>
      <c r="Y548" s="5">
        <v>0.6</v>
      </c>
      <c r="Z548" s="5">
        <v>0.6</v>
      </c>
      <c r="AA548" s="5">
        <v>0</v>
      </c>
      <c r="AB548" s="5">
        <v>1</v>
      </c>
      <c r="AC548" s="10">
        <f>INT(VLOOKUP($V548,映射表!$B:$C,2,FALSE)*VLOOKUP($U548,怪物属性偏向!$F:$J,3,FALSE)/100*X548*$AB548)</f>
        <v>22346</v>
      </c>
      <c r="AD548" s="10">
        <f>INT(VLOOKUP($V548,映射表!$B:$C,2,FALSE)*VLOOKUP($U548,怪物属性偏向!$F:$J,4,FALSE)/100*Y548*$AB548)</f>
        <v>22346</v>
      </c>
      <c r="AE548" s="10">
        <f>INT(VLOOKUP($V548,映射表!$B:$C,2,FALSE)*VLOOKUP($U548,怪物属性偏向!$F:$J,5,FALSE)/100*Z548*AB548)</f>
        <v>35753</v>
      </c>
      <c r="AF548" s="10">
        <f>INT(VLOOKUP($V548,映射表!$B:$D,3,FALSE)*AA548)</f>
        <v>0</v>
      </c>
      <c r="AG548">
        <v>5</v>
      </c>
    </row>
    <row r="549" spans="1:33" x14ac:dyDescent="0.15">
      <c r="A549">
        <f t="shared" si="257"/>
        <v>1000114</v>
      </c>
      <c r="B549">
        <f t="shared" si="255"/>
        <v>1000549</v>
      </c>
      <c r="C549" t="str">
        <f t="shared" si="256"/>
        <v/>
      </c>
      <c r="D549" t="str">
        <f t="shared" si="258"/>
        <v>1000114s1</v>
      </c>
      <c r="E549" t="str">
        <f t="shared" si="259"/>
        <v>1000547:48:1</v>
      </c>
      <c r="F549">
        <f t="shared" si="260"/>
        <v>547</v>
      </c>
      <c r="G549">
        <f t="shared" si="261"/>
        <v>1000547</v>
      </c>
      <c r="H549">
        <f t="shared" si="262"/>
        <v>547</v>
      </c>
      <c r="I549" t="str">
        <f>VLOOKUP(U549,怪物属性偏向!F:G,2,FALSE)</f>
        <v>甲虫精</v>
      </c>
      <c r="J549">
        <f t="shared" si="263"/>
        <v>48</v>
      </c>
      <c r="K549">
        <f t="shared" si="264"/>
        <v>18994</v>
      </c>
      <c r="L549">
        <f t="shared" si="265"/>
        <v>22346</v>
      </c>
      <c r="M549">
        <f t="shared" si="266"/>
        <v>44004</v>
      </c>
      <c r="N549">
        <f t="shared" si="267"/>
        <v>0</v>
      </c>
      <c r="O549">
        <f t="shared" si="268"/>
        <v>1000547</v>
      </c>
      <c r="P549" t="str">
        <f t="shared" si="269"/>
        <v>甲虫精</v>
      </c>
      <c r="R549">
        <v>547</v>
      </c>
      <c r="S549">
        <v>114</v>
      </c>
      <c r="T549">
        <v>1</v>
      </c>
      <c r="U549" t="s">
        <v>307</v>
      </c>
      <c r="V549">
        <f>VLOOKUP(S549,映射表!T:U,2,FALSE)</f>
        <v>48</v>
      </c>
      <c r="W549" s="30">
        <v>0</v>
      </c>
      <c r="X549" s="5">
        <v>0.6</v>
      </c>
      <c r="Y549" s="5">
        <v>0.6</v>
      </c>
      <c r="Z549" s="5">
        <v>0.6</v>
      </c>
      <c r="AA549" s="5">
        <v>0</v>
      </c>
      <c r="AB549" s="5">
        <v>1</v>
      </c>
      <c r="AC549" s="10">
        <f>INT(VLOOKUP($V549,映射表!$B:$C,2,FALSE)*VLOOKUP($U549,怪物属性偏向!$F:$J,3,FALSE)/100*X549*$AB549)</f>
        <v>18994</v>
      </c>
      <c r="AD549" s="10">
        <f>INT(VLOOKUP($V549,映射表!$B:$C,2,FALSE)*VLOOKUP($U549,怪物属性偏向!$F:$J,4,FALSE)/100*Y549*$AB549)</f>
        <v>22346</v>
      </c>
      <c r="AE549" s="10">
        <f>INT(VLOOKUP($V549,映射表!$B:$C,2,FALSE)*VLOOKUP($U549,怪物属性偏向!$F:$J,5,FALSE)/100*Z549*AB549)</f>
        <v>44004</v>
      </c>
      <c r="AF549" s="10">
        <f>INT(VLOOKUP($V549,映射表!$B:$D,3,FALSE)*AA549)</f>
        <v>0</v>
      </c>
      <c r="AG549">
        <v>1</v>
      </c>
    </row>
    <row r="550" spans="1:33" x14ac:dyDescent="0.15">
      <c r="A550">
        <f t="shared" si="257"/>
        <v>1000114</v>
      </c>
      <c r="B550">
        <f t="shared" si="255"/>
        <v>1000549</v>
      </c>
      <c r="C550" t="str">
        <f t="shared" si="256"/>
        <v/>
      </c>
      <c r="D550" t="str">
        <f t="shared" si="258"/>
        <v>1000114s2</v>
      </c>
      <c r="E550" t="str">
        <f t="shared" si="259"/>
        <v>1000548:48:1</v>
      </c>
      <c r="F550">
        <f t="shared" si="260"/>
        <v>548</v>
      </c>
      <c r="G550">
        <f t="shared" si="261"/>
        <v>1000548</v>
      </c>
      <c r="H550">
        <f t="shared" si="262"/>
        <v>548</v>
      </c>
      <c r="I550" t="str">
        <f>VLOOKUP(U550,怪物属性偏向!F:G,2,FALSE)</f>
        <v>藤蔓怪</v>
      </c>
      <c r="J550">
        <f t="shared" si="263"/>
        <v>48</v>
      </c>
      <c r="K550">
        <f t="shared" si="264"/>
        <v>17876</v>
      </c>
      <c r="L550">
        <f t="shared" si="265"/>
        <v>26815</v>
      </c>
      <c r="M550">
        <f t="shared" si="266"/>
        <v>45287</v>
      </c>
      <c r="N550">
        <f t="shared" si="267"/>
        <v>0</v>
      </c>
      <c r="O550">
        <f t="shared" si="268"/>
        <v>1000548</v>
      </c>
      <c r="P550" t="str">
        <f t="shared" si="269"/>
        <v>藤蔓怪</v>
      </c>
      <c r="R550">
        <v>548</v>
      </c>
      <c r="S550">
        <v>114</v>
      </c>
      <c r="T550">
        <v>2</v>
      </c>
      <c r="U550" t="s">
        <v>320</v>
      </c>
      <c r="V550">
        <f>VLOOKUP(S550,映射表!T:U,2,FALSE)</f>
        <v>48</v>
      </c>
      <c r="W550" s="30">
        <v>0</v>
      </c>
      <c r="X550" s="5">
        <v>0.6</v>
      </c>
      <c r="Y550" s="5">
        <v>0.6</v>
      </c>
      <c r="Z550" s="5">
        <v>0.6</v>
      </c>
      <c r="AA550" s="5">
        <v>0</v>
      </c>
      <c r="AB550" s="5">
        <v>1</v>
      </c>
      <c r="AC550" s="10">
        <f>INT(VLOOKUP($V550,映射表!$B:$C,2,FALSE)*VLOOKUP($U550,怪物属性偏向!$F:$J,3,FALSE)/100*X550*$AB550)</f>
        <v>17876</v>
      </c>
      <c r="AD550" s="10">
        <f>INT(VLOOKUP($V550,映射表!$B:$C,2,FALSE)*VLOOKUP($U550,怪物属性偏向!$F:$J,4,FALSE)/100*Y550*$AB550)</f>
        <v>26815</v>
      </c>
      <c r="AE550" s="10">
        <f>INT(VLOOKUP($V550,映射表!$B:$C,2,FALSE)*VLOOKUP($U550,怪物属性偏向!$F:$J,5,FALSE)/100*Z550*AB550)</f>
        <v>45287</v>
      </c>
      <c r="AF550" s="10">
        <f>INT(VLOOKUP($V550,映射表!$B:$D,3,FALSE)*AA550)</f>
        <v>0</v>
      </c>
      <c r="AG550">
        <v>2</v>
      </c>
    </row>
    <row r="551" spans="1:33" x14ac:dyDescent="0.15">
      <c r="A551">
        <f t="shared" si="257"/>
        <v>1000114</v>
      </c>
      <c r="B551">
        <f t="shared" si="255"/>
        <v>1000549</v>
      </c>
      <c r="C551">
        <f t="shared" si="256"/>
        <v>1000549</v>
      </c>
      <c r="D551" t="str">
        <f t="shared" si="258"/>
        <v>1000114s3</v>
      </c>
      <c r="E551" t="str">
        <f t="shared" si="259"/>
        <v>1000549:48:1</v>
      </c>
      <c r="F551">
        <f t="shared" si="260"/>
        <v>549</v>
      </c>
      <c r="G551">
        <f t="shared" si="261"/>
        <v>1000549</v>
      </c>
      <c r="H551">
        <f t="shared" si="262"/>
        <v>549</v>
      </c>
      <c r="I551" t="str">
        <f>VLOOKUP(U551,怪物属性偏向!F:G,2,FALSE)</f>
        <v>藤蔓怪</v>
      </c>
      <c r="J551">
        <f t="shared" si="263"/>
        <v>48</v>
      </c>
      <c r="K551">
        <f t="shared" si="264"/>
        <v>17876</v>
      </c>
      <c r="L551">
        <f t="shared" si="265"/>
        <v>26815</v>
      </c>
      <c r="M551">
        <f t="shared" si="266"/>
        <v>45287</v>
      </c>
      <c r="N551">
        <f t="shared" si="267"/>
        <v>0</v>
      </c>
      <c r="O551">
        <f t="shared" si="268"/>
        <v>1000549</v>
      </c>
      <c r="P551" t="str">
        <f t="shared" si="269"/>
        <v>藤蔓怪</v>
      </c>
      <c r="R551">
        <v>549</v>
      </c>
      <c r="S551">
        <v>114</v>
      </c>
      <c r="T551">
        <v>3</v>
      </c>
      <c r="U551" t="s">
        <v>320</v>
      </c>
      <c r="V551">
        <f>VLOOKUP(S551,映射表!T:U,2,FALSE)</f>
        <v>48</v>
      </c>
      <c r="W551" s="30">
        <v>1</v>
      </c>
      <c r="X551" s="5">
        <v>0.6</v>
      </c>
      <c r="Y551" s="5">
        <v>0.6</v>
      </c>
      <c r="Z551" s="5">
        <v>0.6</v>
      </c>
      <c r="AA551" s="5">
        <v>0</v>
      </c>
      <c r="AB551" s="5">
        <v>1</v>
      </c>
      <c r="AC551" s="10">
        <f>INT(VLOOKUP($V551,映射表!$B:$C,2,FALSE)*VLOOKUP($U551,怪物属性偏向!$F:$J,3,FALSE)/100*X551*$AB551)</f>
        <v>17876</v>
      </c>
      <c r="AD551" s="10">
        <f>INT(VLOOKUP($V551,映射表!$B:$C,2,FALSE)*VLOOKUP($U551,怪物属性偏向!$F:$J,4,FALSE)/100*Y551*$AB551)</f>
        <v>26815</v>
      </c>
      <c r="AE551" s="10">
        <f>INT(VLOOKUP($V551,映射表!$B:$C,2,FALSE)*VLOOKUP($U551,怪物属性偏向!$F:$J,5,FALSE)/100*Z551*AB551)</f>
        <v>45287</v>
      </c>
      <c r="AF551" s="10">
        <f>INT(VLOOKUP($V551,映射表!$B:$D,3,FALSE)*AA551)</f>
        <v>0</v>
      </c>
      <c r="AG551">
        <v>3</v>
      </c>
    </row>
    <row r="552" spans="1:33" x14ac:dyDescent="0.15">
      <c r="A552">
        <f t="shared" si="257"/>
        <v>1000114</v>
      </c>
      <c r="B552">
        <f t="shared" si="255"/>
        <v>1000549</v>
      </c>
      <c r="C552">
        <f t="shared" si="256"/>
        <v>1000549</v>
      </c>
      <c r="D552" t="str">
        <f t="shared" si="258"/>
        <v>1000114s5</v>
      </c>
      <c r="E552" t="str">
        <f t="shared" si="259"/>
        <v>1000550:48:1</v>
      </c>
      <c r="F552">
        <f t="shared" si="260"/>
        <v>550</v>
      </c>
      <c r="G552">
        <f t="shared" si="261"/>
        <v>1000550</v>
      </c>
      <c r="H552">
        <f t="shared" si="262"/>
        <v>550</v>
      </c>
      <c r="I552" t="str">
        <f>VLOOKUP(U552,怪物属性偏向!F:G,2,FALSE)</f>
        <v>黄蜂怪</v>
      </c>
      <c r="J552">
        <f t="shared" si="263"/>
        <v>48</v>
      </c>
      <c r="K552">
        <f t="shared" si="264"/>
        <v>26815</v>
      </c>
      <c r="L552">
        <f t="shared" si="265"/>
        <v>22346</v>
      </c>
      <c r="M552">
        <f t="shared" si="266"/>
        <v>28602</v>
      </c>
      <c r="N552">
        <f t="shared" si="267"/>
        <v>0</v>
      </c>
      <c r="O552">
        <f t="shared" si="268"/>
        <v>1000550</v>
      </c>
      <c r="P552" t="str">
        <f t="shared" si="269"/>
        <v>黄蜂怪</v>
      </c>
      <c r="R552">
        <v>550</v>
      </c>
      <c r="S552">
        <v>114</v>
      </c>
      <c r="T552">
        <v>5</v>
      </c>
      <c r="U552" t="s">
        <v>310</v>
      </c>
      <c r="V552">
        <f>VLOOKUP(S552,映射表!T:U,2,FALSE)</f>
        <v>48</v>
      </c>
      <c r="W552" s="30">
        <v>0</v>
      </c>
      <c r="X552" s="5">
        <v>0.6</v>
      </c>
      <c r="Y552" s="5">
        <v>0.6</v>
      </c>
      <c r="Z552" s="5">
        <v>0.6</v>
      </c>
      <c r="AA552" s="5">
        <v>0</v>
      </c>
      <c r="AB552" s="5">
        <v>1</v>
      </c>
      <c r="AC552" s="10">
        <f>INT(VLOOKUP($V552,映射表!$B:$C,2,FALSE)*VLOOKUP($U552,怪物属性偏向!$F:$J,3,FALSE)/100*X552*$AB552)</f>
        <v>26815</v>
      </c>
      <c r="AD552" s="10">
        <f>INT(VLOOKUP($V552,映射表!$B:$C,2,FALSE)*VLOOKUP($U552,怪物属性偏向!$F:$J,4,FALSE)/100*Y552*$AB552)</f>
        <v>22346</v>
      </c>
      <c r="AE552" s="10">
        <f>INT(VLOOKUP($V552,映射表!$B:$C,2,FALSE)*VLOOKUP($U552,怪物属性偏向!$F:$J,5,FALSE)/100*Z552*AB552)</f>
        <v>28602</v>
      </c>
      <c r="AF552" s="10">
        <f>INT(VLOOKUP($V552,映射表!$B:$D,3,FALSE)*AA552)</f>
        <v>0</v>
      </c>
      <c r="AG552">
        <v>4</v>
      </c>
    </row>
    <row r="553" spans="1:33" x14ac:dyDescent="0.15">
      <c r="A553">
        <f t="shared" si="257"/>
        <v>1000114</v>
      </c>
      <c r="B553">
        <f t="shared" si="255"/>
        <v>1000549</v>
      </c>
      <c r="C553">
        <f t="shared" si="256"/>
        <v>1000549</v>
      </c>
      <c r="D553" t="str">
        <f t="shared" si="258"/>
        <v>1000114s8</v>
      </c>
      <c r="E553" t="str">
        <f t="shared" si="259"/>
        <v>1000551:48:1</v>
      </c>
      <c r="F553">
        <f t="shared" si="260"/>
        <v>551</v>
      </c>
      <c r="G553">
        <f t="shared" si="261"/>
        <v>1000551</v>
      </c>
      <c r="H553">
        <f t="shared" si="262"/>
        <v>551</v>
      </c>
      <c r="I553" t="str">
        <f>VLOOKUP(U553,怪物属性偏向!F:G,2,FALSE)</f>
        <v>黄蜂怪</v>
      </c>
      <c r="J553">
        <f t="shared" si="263"/>
        <v>48</v>
      </c>
      <c r="K553">
        <f t="shared" si="264"/>
        <v>26815</v>
      </c>
      <c r="L553">
        <f t="shared" si="265"/>
        <v>22346</v>
      </c>
      <c r="M553">
        <f t="shared" si="266"/>
        <v>28602</v>
      </c>
      <c r="N553">
        <f t="shared" si="267"/>
        <v>0</v>
      </c>
      <c r="O553">
        <f t="shared" si="268"/>
        <v>1000551</v>
      </c>
      <c r="P553" t="str">
        <f t="shared" si="269"/>
        <v>黄蜂怪</v>
      </c>
      <c r="R553">
        <v>551</v>
      </c>
      <c r="S553">
        <v>114</v>
      </c>
      <c r="T553">
        <v>8</v>
      </c>
      <c r="U553" t="s">
        <v>310</v>
      </c>
      <c r="V553">
        <f>VLOOKUP(S553,映射表!T:U,2,FALSE)</f>
        <v>48</v>
      </c>
      <c r="W553" s="30">
        <v>0</v>
      </c>
      <c r="X553" s="5">
        <v>0.6</v>
      </c>
      <c r="Y553" s="5">
        <v>0.6</v>
      </c>
      <c r="Z553" s="5">
        <v>0.6</v>
      </c>
      <c r="AA553" s="5">
        <v>0</v>
      </c>
      <c r="AB553" s="5">
        <v>1</v>
      </c>
      <c r="AC553" s="10">
        <f>INT(VLOOKUP($V553,映射表!$B:$C,2,FALSE)*VLOOKUP($U553,怪物属性偏向!$F:$J,3,FALSE)/100*X553*$AB553)</f>
        <v>26815</v>
      </c>
      <c r="AD553" s="10">
        <f>INT(VLOOKUP($V553,映射表!$B:$C,2,FALSE)*VLOOKUP($U553,怪物属性偏向!$F:$J,4,FALSE)/100*Y553*$AB553)</f>
        <v>22346</v>
      </c>
      <c r="AE553" s="10">
        <f>INT(VLOOKUP($V553,映射表!$B:$C,2,FALSE)*VLOOKUP($U553,怪物属性偏向!$F:$J,5,FALSE)/100*Z553*AB553)</f>
        <v>28602</v>
      </c>
      <c r="AF553" s="10">
        <f>INT(VLOOKUP($V553,映射表!$B:$D,3,FALSE)*AA553)</f>
        <v>0</v>
      </c>
      <c r="AG553">
        <v>5</v>
      </c>
    </row>
    <row r="554" spans="1:33" x14ac:dyDescent="0.15">
      <c r="A554">
        <f t="shared" si="257"/>
        <v>1000115</v>
      </c>
      <c r="B554">
        <f t="shared" si="255"/>
        <v>1000556</v>
      </c>
      <c r="C554" t="str">
        <f t="shared" si="256"/>
        <v/>
      </c>
      <c r="D554" t="str">
        <f t="shared" si="258"/>
        <v>1000115s1</v>
      </c>
      <c r="E554" t="str">
        <f t="shared" si="259"/>
        <v>1000552:48:1</v>
      </c>
      <c r="F554">
        <f t="shared" si="260"/>
        <v>552</v>
      </c>
      <c r="G554">
        <f t="shared" si="261"/>
        <v>1000552</v>
      </c>
      <c r="H554">
        <f t="shared" si="262"/>
        <v>552</v>
      </c>
      <c r="I554" t="str">
        <f>VLOOKUP(U554,怪物属性偏向!F:G,2,FALSE)</f>
        <v>藤蔓怪</v>
      </c>
      <c r="J554">
        <f t="shared" si="263"/>
        <v>48</v>
      </c>
      <c r="K554">
        <f t="shared" si="264"/>
        <v>17876</v>
      </c>
      <c r="L554">
        <f t="shared" si="265"/>
        <v>26815</v>
      </c>
      <c r="M554">
        <f t="shared" si="266"/>
        <v>45287</v>
      </c>
      <c r="N554">
        <f t="shared" si="267"/>
        <v>0</v>
      </c>
      <c r="O554">
        <f t="shared" si="268"/>
        <v>1000552</v>
      </c>
      <c r="P554" t="str">
        <f t="shared" si="269"/>
        <v>藤蔓怪</v>
      </c>
      <c r="R554">
        <v>552</v>
      </c>
      <c r="S554">
        <v>115</v>
      </c>
      <c r="T554">
        <v>1</v>
      </c>
      <c r="U554" t="s">
        <v>320</v>
      </c>
      <c r="V554">
        <f>VLOOKUP(S554,映射表!T:U,2,FALSE)</f>
        <v>48</v>
      </c>
      <c r="W554" s="30">
        <v>0</v>
      </c>
      <c r="X554" s="5">
        <v>0.6</v>
      </c>
      <c r="Y554" s="5">
        <v>0.6</v>
      </c>
      <c r="Z554" s="5">
        <v>0.6</v>
      </c>
      <c r="AA554" s="5">
        <v>0</v>
      </c>
      <c r="AB554" s="5">
        <v>1</v>
      </c>
      <c r="AC554" s="10">
        <f>INT(VLOOKUP($V554,映射表!$B:$C,2,FALSE)*VLOOKUP($U554,怪物属性偏向!$F:$J,3,FALSE)/100*X554*$AB554)</f>
        <v>17876</v>
      </c>
      <c r="AD554" s="10">
        <f>INT(VLOOKUP($V554,映射表!$B:$C,2,FALSE)*VLOOKUP($U554,怪物属性偏向!$F:$J,4,FALSE)/100*Y554*$AB554)</f>
        <v>26815</v>
      </c>
      <c r="AE554" s="10">
        <f>INT(VLOOKUP($V554,映射表!$B:$C,2,FALSE)*VLOOKUP($U554,怪物属性偏向!$F:$J,5,FALSE)/100*Z554*AB554)</f>
        <v>45287</v>
      </c>
      <c r="AF554" s="10">
        <f>INT(VLOOKUP($V554,映射表!$B:$D,3,FALSE)*AA554)</f>
        <v>0</v>
      </c>
      <c r="AG554">
        <v>1</v>
      </c>
    </row>
    <row r="555" spans="1:33" x14ac:dyDescent="0.15">
      <c r="A555">
        <f t="shared" si="257"/>
        <v>1000115</v>
      </c>
      <c r="B555">
        <f t="shared" si="255"/>
        <v>1000556</v>
      </c>
      <c r="C555" t="str">
        <f t="shared" si="256"/>
        <v/>
      </c>
      <c r="D555" t="str">
        <f t="shared" si="258"/>
        <v>1000115s3</v>
      </c>
      <c r="E555" t="str">
        <f t="shared" si="259"/>
        <v>1000553:48:1</v>
      </c>
      <c r="F555">
        <f t="shared" si="260"/>
        <v>553</v>
      </c>
      <c r="G555">
        <f t="shared" si="261"/>
        <v>1000553</v>
      </c>
      <c r="H555">
        <f t="shared" si="262"/>
        <v>553</v>
      </c>
      <c r="I555" t="str">
        <f>VLOOKUP(U555,怪物属性偏向!F:G,2,FALSE)</f>
        <v>甲虫精</v>
      </c>
      <c r="J555">
        <f t="shared" si="263"/>
        <v>48</v>
      </c>
      <c r="K555">
        <f t="shared" si="264"/>
        <v>18994</v>
      </c>
      <c r="L555">
        <f t="shared" si="265"/>
        <v>22346</v>
      </c>
      <c r="M555">
        <f t="shared" si="266"/>
        <v>44004</v>
      </c>
      <c r="N555">
        <f t="shared" si="267"/>
        <v>0</v>
      </c>
      <c r="O555">
        <f t="shared" si="268"/>
        <v>1000553</v>
      </c>
      <c r="P555" t="str">
        <f t="shared" si="269"/>
        <v>甲虫精</v>
      </c>
      <c r="R555">
        <v>553</v>
      </c>
      <c r="S555">
        <v>115</v>
      </c>
      <c r="T555">
        <v>3</v>
      </c>
      <c r="U555" t="s">
        <v>307</v>
      </c>
      <c r="V555">
        <f>VLOOKUP(S555,映射表!T:U,2,FALSE)</f>
        <v>48</v>
      </c>
      <c r="W555" s="30">
        <v>0</v>
      </c>
      <c r="X555" s="5">
        <v>0.6</v>
      </c>
      <c r="Y555" s="5">
        <v>0.6</v>
      </c>
      <c r="Z555" s="5">
        <v>0.6</v>
      </c>
      <c r="AA555" s="5">
        <v>0</v>
      </c>
      <c r="AB555" s="5">
        <v>1</v>
      </c>
      <c r="AC555" s="10">
        <f>INT(VLOOKUP($V555,映射表!$B:$C,2,FALSE)*VLOOKUP($U555,怪物属性偏向!$F:$J,3,FALSE)/100*X555*$AB555)</f>
        <v>18994</v>
      </c>
      <c r="AD555" s="10">
        <f>INT(VLOOKUP($V555,映射表!$B:$C,2,FALSE)*VLOOKUP($U555,怪物属性偏向!$F:$J,4,FALSE)/100*Y555*$AB555)</f>
        <v>22346</v>
      </c>
      <c r="AE555" s="10">
        <f>INT(VLOOKUP($V555,映射表!$B:$C,2,FALSE)*VLOOKUP($U555,怪物属性偏向!$F:$J,5,FALSE)/100*Z555*AB555)</f>
        <v>44004</v>
      </c>
      <c r="AF555" s="10">
        <f>INT(VLOOKUP($V555,映射表!$B:$D,3,FALSE)*AA555)</f>
        <v>0</v>
      </c>
      <c r="AG555">
        <v>2</v>
      </c>
    </row>
    <row r="556" spans="1:33" x14ac:dyDescent="0.15">
      <c r="A556">
        <f t="shared" si="257"/>
        <v>1000115</v>
      </c>
      <c r="B556">
        <f t="shared" si="255"/>
        <v>1000556</v>
      </c>
      <c r="C556" t="str">
        <f t="shared" si="256"/>
        <v/>
      </c>
      <c r="D556" t="str">
        <f t="shared" si="258"/>
        <v>1000115s4</v>
      </c>
      <c r="E556" t="str">
        <f t="shared" si="259"/>
        <v>1000554:48:1</v>
      </c>
      <c r="F556">
        <f t="shared" si="260"/>
        <v>554</v>
      </c>
      <c r="G556">
        <f t="shared" si="261"/>
        <v>1000554</v>
      </c>
      <c r="H556">
        <f t="shared" si="262"/>
        <v>554</v>
      </c>
      <c r="I556" t="str">
        <f>VLOOKUP(U556,怪物属性偏向!F:G,2,FALSE)</f>
        <v>食人花</v>
      </c>
      <c r="J556">
        <f t="shared" si="263"/>
        <v>48</v>
      </c>
      <c r="K556">
        <f t="shared" si="264"/>
        <v>26815</v>
      </c>
      <c r="L556">
        <f t="shared" si="265"/>
        <v>17876</v>
      </c>
      <c r="M556">
        <f t="shared" si="266"/>
        <v>30033</v>
      </c>
      <c r="N556">
        <f t="shared" si="267"/>
        <v>0</v>
      </c>
      <c r="O556">
        <f t="shared" si="268"/>
        <v>1000554</v>
      </c>
      <c r="P556" t="str">
        <f t="shared" si="269"/>
        <v>食人花</v>
      </c>
      <c r="R556">
        <v>554</v>
      </c>
      <c r="S556">
        <v>115</v>
      </c>
      <c r="T556">
        <v>4</v>
      </c>
      <c r="U556" t="s">
        <v>224</v>
      </c>
      <c r="V556">
        <f>VLOOKUP(S556,映射表!T:U,2,FALSE)</f>
        <v>48</v>
      </c>
      <c r="W556" s="30">
        <v>0</v>
      </c>
      <c r="X556" s="5">
        <v>0.6</v>
      </c>
      <c r="Y556" s="5">
        <v>0.6</v>
      </c>
      <c r="Z556" s="5">
        <v>0.6</v>
      </c>
      <c r="AA556" s="5">
        <v>0</v>
      </c>
      <c r="AB556" s="5">
        <v>1</v>
      </c>
      <c r="AC556" s="10">
        <f>INT(VLOOKUP($V556,映射表!$B:$C,2,FALSE)*VLOOKUP($U556,怪物属性偏向!$F:$J,3,FALSE)/100*X556*$AB556)</f>
        <v>26815</v>
      </c>
      <c r="AD556" s="10">
        <f>INT(VLOOKUP($V556,映射表!$B:$C,2,FALSE)*VLOOKUP($U556,怪物属性偏向!$F:$J,4,FALSE)/100*Y556*$AB556)</f>
        <v>17876</v>
      </c>
      <c r="AE556" s="10">
        <f>INT(VLOOKUP($V556,映射表!$B:$C,2,FALSE)*VLOOKUP($U556,怪物属性偏向!$F:$J,5,FALSE)/100*Z556*AB556)</f>
        <v>30033</v>
      </c>
      <c r="AF556" s="10">
        <f>INT(VLOOKUP($V556,映射表!$B:$D,3,FALSE)*AA556)</f>
        <v>0</v>
      </c>
      <c r="AG556">
        <v>3</v>
      </c>
    </row>
    <row r="557" spans="1:33" x14ac:dyDescent="0.15">
      <c r="A557">
        <f t="shared" si="257"/>
        <v>1000115</v>
      </c>
      <c r="B557">
        <f t="shared" si="255"/>
        <v>1000556</v>
      </c>
      <c r="C557" t="str">
        <f t="shared" si="256"/>
        <v/>
      </c>
      <c r="D557" t="str">
        <f t="shared" si="258"/>
        <v>1000115s6</v>
      </c>
      <c r="E557" t="str">
        <f t="shared" si="259"/>
        <v>1000555:48:1</v>
      </c>
      <c r="F557">
        <f t="shared" si="260"/>
        <v>555</v>
      </c>
      <c r="G557">
        <f t="shared" si="261"/>
        <v>1000555</v>
      </c>
      <c r="H557">
        <f t="shared" si="262"/>
        <v>555</v>
      </c>
      <c r="I557" t="str">
        <f>VLOOKUP(U557,怪物属性偏向!F:G,2,FALSE)</f>
        <v>黄蜂怪</v>
      </c>
      <c r="J557">
        <f t="shared" si="263"/>
        <v>48</v>
      </c>
      <c r="K557">
        <f t="shared" si="264"/>
        <v>26815</v>
      </c>
      <c r="L557">
        <f t="shared" si="265"/>
        <v>22346</v>
      </c>
      <c r="M557">
        <f t="shared" si="266"/>
        <v>28602</v>
      </c>
      <c r="N557">
        <f t="shared" si="267"/>
        <v>0</v>
      </c>
      <c r="O557">
        <f t="shared" si="268"/>
        <v>1000555</v>
      </c>
      <c r="P557" t="str">
        <f t="shared" si="269"/>
        <v>黄蜂怪</v>
      </c>
      <c r="R557">
        <v>555</v>
      </c>
      <c r="S557">
        <v>115</v>
      </c>
      <c r="T557">
        <v>6</v>
      </c>
      <c r="U557" t="s">
        <v>310</v>
      </c>
      <c r="V557">
        <f>VLOOKUP(S557,映射表!T:U,2,FALSE)</f>
        <v>48</v>
      </c>
      <c r="W557" s="30">
        <v>0</v>
      </c>
      <c r="X557" s="5">
        <v>0.6</v>
      </c>
      <c r="Y557" s="5">
        <v>0.6</v>
      </c>
      <c r="Z557" s="5">
        <v>0.6</v>
      </c>
      <c r="AA557" s="5">
        <v>0</v>
      </c>
      <c r="AB557" s="5">
        <v>1</v>
      </c>
      <c r="AC557" s="10">
        <f>INT(VLOOKUP($V557,映射表!$B:$C,2,FALSE)*VLOOKUP($U557,怪物属性偏向!$F:$J,3,FALSE)/100*X557*$AB557)</f>
        <v>26815</v>
      </c>
      <c r="AD557" s="10">
        <f>INT(VLOOKUP($V557,映射表!$B:$C,2,FALSE)*VLOOKUP($U557,怪物属性偏向!$F:$J,4,FALSE)/100*Y557*$AB557)</f>
        <v>22346</v>
      </c>
      <c r="AE557" s="10">
        <f>INT(VLOOKUP($V557,映射表!$B:$C,2,FALSE)*VLOOKUP($U557,怪物属性偏向!$F:$J,5,FALSE)/100*Z557*AB557)</f>
        <v>28602</v>
      </c>
      <c r="AF557" s="10">
        <f>INT(VLOOKUP($V557,映射表!$B:$D,3,FALSE)*AA557)</f>
        <v>0</v>
      </c>
      <c r="AG557">
        <v>4</v>
      </c>
    </row>
    <row r="558" spans="1:33" x14ac:dyDescent="0.15">
      <c r="A558">
        <f t="shared" si="257"/>
        <v>1000115</v>
      </c>
      <c r="B558">
        <f t="shared" si="255"/>
        <v>1000556</v>
      </c>
      <c r="C558">
        <f t="shared" si="256"/>
        <v>1000556</v>
      </c>
      <c r="D558" t="str">
        <f t="shared" si="258"/>
        <v>1000115s8</v>
      </c>
      <c r="E558" t="str">
        <f t="shared" si="259"/>
        <v>1000556:48:1</v>
      </c>
      <c r="F558">
        <f t="shared" si="260"/>
        <v>556</v>
      </c>
      <c r="G558">
        <f t="shared" si="261"/>
        <v>1000556</v>
      </c>
      <c r="H558">
        <f t="shared" si="262"/>
        <v>556</v>
      </c>
      <c r="I558" t="str">
        <f>VLOOKUP(U558,怪物属性偏向!F:G,2,FALSE)</f>
        <v>食人花</v>
      </c>
      <c r="J558">
        <f t="shared" si="263"/>
        <v>48</v>
      </c>
      <c r="K558">
        <f t="shared" si="264"/>
        <v>26815</v>
      </c>
      <c r="L558">
        <f t="shared" si="265"/>
        <v>17876</v>
      </c>
      <c r="M558">
        <f t="shared" si="266"/>
        <v>30033</v>
      </c>
      <c r="N558">
        <f t="shared" si="267"/>
        <v>0</v>
      </c>
      <c r="O558">
        <f t="shared" si="268"/>
        <v>1000556</v>
      </c>
      <c r="P558" t="str">
        <f t="shared" si="269"/>
        <v>食人花</v>
      </c>
      <c r="R558">
        <v>556</v>
      </c>
      <c r="S558">
        <v>115</v>
      </c>
      <c r="T558">
        <v>8</v>
      </c>
      <c r="U558" t="s">
        <v>224</v>
      </c>
      <c r="V558">
        <f>VLOOKUP(S558,映射表!T:U,2,FALSE)</f>
        <v>48</v>
      </c>
      <c r="W558" s="30">
        <v>1</v>
      </c>
      <c r="X558" s="5">
        <v>0.6</v>
      </c>
      <c r="Y558" s="5">
        <v>0.6</v>
      </c>
      <c r="Z558" s="5">
        <v>0.6</v>
      </c>
      <c r="AA558" s="5">
        <v>0</v>
      </c>
      <c r="AB558" s="5">
        <v>1</v>
      </c>
      <c r="AC558" s="10">
        <f>INT(VLOOKUP($V558,映射表!$B:$C,2,FALSE)*VLOOKUP($U558,怪物属性偏向!$F:$J,3,FALSE)/100*X558*$AB558)</f>
        <v>26815</v>
      </c>
      <c r="AD558" s="10">
        <f>INT(VLOOKUP($V558,映射表!$B:$C,2,FALSE)*VLOOKUP($U558,怪物属性偏向!$F:$J,4,FALSE)/100*Y558*$AB558)</f>
        <v>17876</v>
      </c>
      <c r="AE558" s="10">
        <f>INT(VLOOKUP($V558,映射表!$B:$C,2,FALSE)*VLOOKUP($U558,怪物属性偏向!$F:$J,5,FALSE)/100*Z558*AB558)</f>
        <v>30033</v>
      </c>
      <c r="AF558" s="10">
        <f>INT(VLOOKUP($V558,映射表!$B:$D,3,FALSE)*AA558)</f>
        <v>0</v>
      </c>
      <c r="AG558">
        <v>5</v>
      </c>
    </row>
    <row r="559" spans="1:33" x14ac:dyDescent="0.15">
      <c r="A559">
        <f t="shared" si="257"/>
        <v>1000116</v>
      </c>
      <c r="B559">
        <f t="shared" si="255"/>
        <v>1000560</v>
      </c>
      <c r="C559" t="str">
        <f t="shared" si="256"/>
        <v/>
      </c>
      <c r="D559" t="str">
        <f t="shared" si="258"/>
        <v>1000116s1</v>
      </c>
      <c r="E559" t="str">
        <f t="shared" si="259"/>
        <v>1000557:48:1</v>
      </c>
      <c r="F559">
        <f t="shared" si="260"/>
        <v>557</v>
      </c>
      <c r="G559">
        <f t="shared" si="261"/>
        <v>1000557</v>
      </c>
      <c r="H559">
        <f t="shared" si="262"/>
        <v>557</v>
      </c>
      <c r="I559" t="str">
        <f>VLOOKUP(U559,怪物属性偏向!F:G,2,FALSE)</f>
        <v>树妖</v>
      </c>
      <c r="J559">
        <f t="shared" si="263"/>
        <v>48</v>
      </c>
      <c r="K559">
        <f t="shared" si="264"/>
        <v>17876</v>
      </c>
      <c r="L559">
        <f t="shared" si="265"/>
        <v>22346</v>
      </c>
      <c r="M559">
        <f t="shared" si="266"/>
        <v>47671</v>
      </c>
      <c r="N559">
        <f t="shared" si="267"/>
        <v>0</v>
      </c>
      <c r="O559">
        <f t="shared" si="268"/>
        <v>1000557</v>
      </c>
      <c r="P559" t="str">
        <f t="shared" si="269"/>
        <v>树妖</v>
      </c>
      <c r="R559">
        <v>557</v>
      </c>
      <c r="S559">
        <v>116</v>
      </c>
      <c r="T559">
        <v>1</v>
      </c>
      <c r="U559" t="s">
        <v>227</v>
      </c>
      <c r="V559">
        <f>VLOOKUP(S559,映射表!T:U,2,FALSE)</f>
        <v>48</v>
      </c>
      <c r="W559" s="30">
        <v>0</v>
      </c>
      <c r="X559" s="5">
        <v>0.6</v>
      </c>
      <c r="Y559" s="5">
        <v>0.6</v>
      </c>
      <c r="Z559" s="5">
        <v>0.6</v>
      </c>
      <c r="AA559" s="5">
        <v>0</v>
      </c>
      <c r="AB559" s="5">
        <v>1</v>
      </c>
      <c r="AC559" s="10">
        <f>INT(VLOOKUP($V559,映射表!$B:$C,2,FALSE)*VLOOKUP($U559,怪物属性偏向!$F:$J,3,FALSE)/100*X559*$AB559)</f>
        <v>17876</v>
      </c>
      <c r="AD559" s="10">
        <f>INT(VLOOKUP($V559,映射表!$B:$C,2,FALSE)*VLOOKUP($U559,怪物属性偏向!$F:$J,4,FALSE)/100*Y559*$AB559)</f>
        <v>22346</v>
      </c>
      <c r="AE559" s="10">
        <f>INT(VLOOKUP($V559,映射表!$B:$C,2,FALSE)*VLOOKUP($U559,怪物属性偏向!$F:$J,5,FALSE)/100*Z559*AB559)</f>
        <v>47671</v>
      </c>
      <c r="AF559" s="10">
        <f>INT(VLOOKUP($V559,映射表!$B:$D,3,FALSE)*AA559)</f>
        <v>0</v>
      </c>
      <c r="AG559">
        <v>1</v>
      </c>
    </row>
    <row r="560" spans="1:33" x14ac:dyDescent="0.15">
      <c r="A560">
        <f t="shared" si="257"/>
        <v>1000116</v>
      </c>
      <c r="B560">
        <f t="shared" si="255"/>
        <v>1000560</v>
      </c>
      <c r="C560" t="str">
        <f t="shared" si="256"/>
        <v/>
      </c>
      <c r="D560" t="str">
        <f t="shared" si="258"/>
        <v>1000116s2</v>
      </c>
      <c r="E560" t="str">
        <f t="shared" si="259"/>
        <v>1000558:48:1</v>
      </c>
      <c r="F560">
        <f t="shared" si="260"/>
        <v>558</v>
      </c>
      <c r="G560">
        <f t="shared" si="261"/>
        <v>1000558</v>
      </c>
      <c r="H560">
        <f t="shared" si="262"/>
        <v>558</v>
      </c>
      <c r="I560" t="str">
        <f>VLOOKUP(U560,怪物属性偏向!F:G,2,FALSE)</f>
        <v>树妖</v>
      </c>
      <c r="J560">
        <f t="shared" si="263"/>
        <v>48</v>
      </c>
      <c r="K560">
        <f t="shared" si="264"/>
        <v>17876</v>
      </c>
      <c r="L560">
        <f t="shared" si="265"/>
        <v>22346</v>
      </c>
      <c r="M560">
        <f t="shared" si="266"/>
        <v>47671</v>
      </c>
      <c r="N560">
        <f t="shared" si="267"/>
        <v>0</v>
      </c>
      <c r="O560">
        <f t="shared" si="268"/>
        <v>1000558</v>
      </c>
      <c r="P560" t="str">
        <f t="shared" si="269"/>
        <v>树妖</v>
      </c>
      <c r="R560">
        <v>558</v>
      </c>
      <c r="S560">
        <v>116</v>
      </c>
      <c r="T560">
        <v>2</v>
      </c>
      <c r="U560" t="s">
        <v>227</v>
      </c>
      <c r="V560">
        <f>VLOOKUP(S560,映射表!T:U,2,FALSE)</f>
        <v>48</v>
      </c>
      <c r="W560" s="30">
        <v>0</v>
      </c>
      <c r="X560" s="5">
        <v>0.6</v>
      </c>
      <c r="Y560" s="5">
        <v>0.6</v>
      </c>
      <c r="Z560" s="5">
        <v>0.6</v>
      </c>
      <c r="AA560" s="5">
        <v>0</v>
      </c>
      <c r="AB560" s="5">
        <v>1</v>
      </c>
      <c r="AC560" s="10">
        <f>INT(VLOOKUP($V560,映射表!$B:$C,2,FALSE)*VLOOKUP($U560,怪物属性偏向!$F:$J,3,FALSE)/100*X560*$AB560)</f>
        <v>17876</v>
      </c>
      <c r="AD560" s="10">
        <f>INT(VLOOKUP($V560,映射表!$B:$C,2,FALSE)*VLOOKUP($U560,怪物属性偏向!$F:$J,4,FALSE)/100*Y560*$AB560)</f>
        <v>22346</v>
      </c>
      <c r="AE560" s="10">
        <f>INT(VLOOKUP($V560,映射表!$B:$C,2,FALSE)*VLOOKUP($U560,怪物属性偏向!$F:$J,5,FALSE)/100*Z560*AB560)</f>
        <v>47671</v>
      </c>
      <c r="AF560" s="10">
        <f>INT(VLOOKUP($V560,映射表!$B:$D,3,FALSE)*AA560)</f>
        <v>0</v>
      </c>
      <c r="AG560">
        <v>2</v>
      </c>
    </row>
    <row r="561" spans="1:33" x14ac:dyDescent="0.15">
      <c r="A561">
        <f t="shared" si="257"/>
        <v>1000116</v>
      </c>
      <c r="B561">
        <f t="shared" si="255"/>
        <v>1000560</v>
      </c>
      <c r="C561" t="str">
        <f t="shared" si="256"/>
        <v/>
      </c>
      <c r="D561" t="str">
        <f t="shared" si="258"/>
        <v>1000116s3</v>
      </c>
      <c r="E561" t="str">
        <f t="shared" si="259"/>
        <v>1000559:48:1</v>
      </c>
      <c r="F561">
        <f t="shared" si="260"/>
        <v>559</v>
      </c>
      <c r="G561">
        <f t="shared" si="261"/>
        <v>1000559</v>
      </c>
      <c r="H561">
        <f t="shared" si="262"/>
        <v>559</v>
      </c>
      <c r="I561" t="str">
        <f>VLOOKUP(U561,怪物属性偏向!F:G,2,FALSE)</f>
        <v>甲虫精</v>
      </c>
      <c r="J561">
        <f t="shared" si="263"/>
        <v>48</v>
      </c>
      <c r="K561">
        <f t="shared" si="264"/>
        <v>18994</v>
      </c>
      <c r="L561">
        <f t="shared" si="265"/>
        <v>22346</v>
      </c>
      <c r="M561">
        <f t="shared" si="266"/>
        <v>44004</v>
      </c>
      <c r="N561">
        <f t="shared" si="267"/>
        <v>0</v>
      </c>
      <c r="O561">
        <f t="shared" si="268"/>
        <v>1000559</v>
      </c>
      <c r="P561" t="str">
        <f t="shared" si="269"/>
        <v>甲虫精</v>
      </c>
      <c r="R561">
        <v>559</v>
      </c>
      <c r="S561">
        <v>116</v>
      </c>
      <c r="T561">
        <v>3</v>
      </c>
      <c r="U561" t="s">
        <v>307</v>
      </c>
      <c r="V561">
        <f>VLOOKUP(S561,映射表!T:U,2,FALSE)</f>
        <v>48</v>
      </c>
      <c r="W561" s="30">
        <v>0</v>
      </c>
      <c r="X561" s="5">
        <v>0.6</v>
      </c>
      <c r="Y561" s="5">
        <v>0.6</v>
      </c>
      <c r="Z561" s="5">
        <v>0.6</v>
      </c>
      <c r="AA561" s="5">
        <v>0</v>
      </c>
      <c r="AB561" s="5">
        <v>1</v>
      </c>
      <c r="AC561" s="10">
        <f>INT(VLOOKUP($V561,映射表!$B:$C,2,FALSE)*VLOOKUP($U561,怪物属性偏向!$F:$J,3,FALSE)/100*X561*$AB561)</f>
        <v>18994</v>
      </c>
      <c r="AD561" s="10">
        <f>INT(VLOOKUP($V561,映射表!$B:$C,2,FALSE)*VLOOKUP($U561,怪物属性偏向!$F:$J,4,FALSE)/100*Y561*$AB561)</f>
        <v>22346</v>
      </c>
      <c r="AE561" s="10">
        <f>INT(VLOOKUP($V561,映射表!$B:$C,2,FALSE)*VLOOKUP($U561,怪物属性偏向!$F:$J,5,FALSE)/100*Z561*AB561)</f>
        <v>44004</v>
      </c>
      <c r="AF561" s="10">
        <f>INT(VLOOKUP($V561,映射表!$B:$D,3,FALSE)*AA561)</f>
        <v>0</v>
      </c>
      <c r="AG561">
        <v>3</v>
      </c>
    </row>
    <row r="562" spans="1:33" x14ac:dyDescent="0.15">
      <c r="A562">
        <f t="shared" si="257"/>
        <v>1000116</v>
      </c>
      <c r="B562">
        <f t="shared" si="255"/>
        <v>1000560</v>
      </c>
      <c r="C562">
        <f t="shared" si="256"/>
        <v>1000560</v>
      </c>
      <c r="D562" t="str">
        <f t="shared" si="258"/>
        <v>1000116s5</v>
      </c>
      <c r="E562" t="str">
        <f t="shared" si="259"/>
        <v>1000560:48:1</v>
      </c>
      <c r="F562">
        <f t="shared" si="260"/>
        <v>560</v>
      </c>
      <c r="G562">
        <f t="shared" si="261"/>
        <v>1000560</v>
      </c>
      <c r="H562">
        <f t="shared" si="262"/>
        <v>560</v>
      </c>
      <c r="I562" t="str">
        <f>VLOOKUP(U562,怪物属性偏向!F:G,2,FALSE)</f>
        <v>毒蘑菇</v>
      </c>
      <c r="J562">
        <f t="shared" si="263"/>
        <v>48</v>
      </c>
      <c r="K562">
        <f t="shared" si="264"/>
        <v>24580</v>
      </c>
      <c r="L562">
        <f t="shared" si="265"/>
        <v>22346</v>
      </c>
      <c r="M562">
        <f t="shared" si="266"/>
        <v>31780</v>
      </c>
      <c r="N562">
        <f t="shared" si="267"/>
        <v>0</v>
      </c>
      <c r="O562">
        <f t="shared" si="268"/>
        <v>1000560</v>
      </c>
      <c r="P562" t="str">
        <f t="shared" si="269"/>
        <v>毒蘑菇</v>
      </c>
      <c r="R562">
        <v>560</v>
      </c>
      <c r="S562">
        <v>116</v>
      </c>
      <c r="T562">
        <v>5</v>
      </c>
      <c r="U562" t="s">
        <v>309</v>
      </c>
      <c r="V562">
        <f>VLOOKUP(S562,映射表!T:U,2,FALSE)</f>
        <v>48</v>
      </c>
      <c r="W562" s="30">
        <v>1</v>
      </c>
      <c r="X562" s="5">
        <v>0.6</v>
      </c>
      <c r="Y562" s="5">
        <v>0.6</v>
      </c>
      <c r="Z562" s="5">
        <v>0.6</v>
      </c>
      <c r="AA562" s="5">
        <v>0</v>
      </c>
      <c r="AB562" s="5">
        <v>1</v>
      </c>
      <c r="AC562" s="10">
        <f>INT(VLOOKUP($V562,映射表!$B:$C,2,FALSE)*VLOOKUP($U562,怪物属性偏向!$F:$J,3,FALSE)/100*X562*$AB562)</f>
        <v>24580</v>
      </c>
      <c r="AD562" s="10">
        <f>INT(VLOOKUP($V562,映射表!$B:$C,2,FALSE)*VLOOKUP($U562,怪物属性偏向!$F:$J,4,FALSE)/100*Y562*$AB562)</f>
        <v>22346</v>
      </c>
      <c r="AE562" s="10">
        <f>INT(VLOOKUP($V562,映射表!$B:$C,2,FALSE)*VLOOKUP($U562,怪物属性偏向!$F:$J,5,FALSE)/100*Z562*AB562)</f>
        <v>31780</v>
      </c>
      <c r="AF562" s="10">
        <f>INT(VLOOKUP($V562,映射表!$B:$D,3,FALSE)*AA562)</f>
        <v>0</v>
      </c>
      <c r="AG562">
        <v>4</v>
      </c>
    </row>
    <row r="563" spans="1:33" x14ac:dyDescent="0.15">
      <c r="A563">
        <f t="shared" si="257"/>
        <v>1000116</v>
      </c>
      <c r="B563">
        <f t="shared" si="255"/>
        <v>1000560</v>
      </c>
      <c r="C563">
        <f t="shared" si="256"/>
        <v>1000560</v>
      </c>
      <c r="D563" t="str">
        <f t="shared" si="258"/>
        <v>1000116s8</v>
      </c>
      <c r="E563" t="str">
        <f t="shared" si="259"/>
        <v>1000561:48:1</v>
      </c>
      <c r="F563">
        <f t="shared" si="260"/>
        <v>561</v>
      </c>
      <c r="G563">
        <f t="shared" si="261"/>
        <v>1000561</v>
      </c>
      <c r="H563">
        <f t="shared" si="262"/>
        <v>561</v>
      </c>
      <c r="I563" t="str">
        <f>VLOOKUP(U563,怪物属性偏向!F:G,2,FALSE)</f>
        <v>黄蜂怪</v>
      </c>
      <c r="J563">
        <f t="shared" si="263"/>
        <v>48</v>
      </c>
      <c r="K563">
        <f t="shared" si="264"/>
        <v>26815</v>
      </c>
      <c r="L563">
        <f t="shared" si="265"/>
        <v>22346</v>
      </c>
      <c r="M563">
        <f t="shared" si="266"/>
        <v>28602</v>
      </c>
      <c r="N563">
        <f t="shared" si="267"/>
        <v>0</v>
      </c>
      <c r="O563">
        <f t="shared" si="268"/>
        <v>1000561</v>
      </c>
      <c r="P563" t="str">
        <f t="shared" si="269"/>
        <v>黄蜂怪</v>
      </c>
      <c r="R563">
        <v>561</v>
      </c>
      <c r="S563">
        <v>116</v>
      </c>
      <c r="T563">
        <v>8</v>
      </c>
      <c r="U563" t="s">
        <v>310</v>
      </c>
      <c r="V563">
        <f>VLOOKUP(S563,映射表!T:U,2,FALSE)</f>
        <v>48</v>
      </c>
      <c r="W563" s="30">
        <v>0</v>
      </c>
      <c r="X563" s="5">
        <v>0.6</v>
      </c>
      <c r="Y563" s="5">
        <v>0.6</v>
      </c>
      <c r="Z563" s="5">
        <v>0.6</v>
      </c>
      <c r="AA563" s="5">
        <v>0</v>
      </c>
      <c r="AB563" s="5">
        <v>1</v>
      </c>
      <c r="AC563" s="10">
        <f>INT(VLOOKUP($V563,映射表!$B:$C,2,FALSE)*VLOOKUP($U563,怪物属性偏向!$F:$J,3,FALSE)/100*X563*$AB563)</f>
        <v>26815</v>
      </c>
      <c r="AD563" s="10">
        <f>INT(VLOOKUP($V563,映射表!$B:$C,2,FALSE)*VLOOKUP($U563,怪物属性偏向!$F:$J,4,FALSE)/100*Y563*$AB563)</f>
        <v>22346</v>
      </c>
      <c r="AE563" s="10">
        <f>INT(VLOOKUP($V563,映射表!$B:$C,2,FALSE)*VLOOKUP($U563,怪物属性偏向!$F:$J,5,FALSE)/100*Z563*AB563)</f>
        <v>28602</v>
      </c>
      <c r="AF563" s="10">
        <f>INT(VLOOKUP($V563,映射表!$B:$D,3,FALSE)*AA563)</f>
        <v>0</v>
      </c>
      <c r="AG563">
        <v>5</v>
      </c>
    </row>
    <row r="564" spans="1:33" x14ac:dyDescent="0.15">
      <c r="A564">
        <f t="shared" si="257"/>
        <v>1000117</v>
      </c>
      <c r="B564">
        <f t="shared" si="255"/>
        <v>1000565</v>
      </c>
      <c r="C564" t="str">
        <f t="shared" si="256"/>
        <v/>
      </c>
      <c r="D564" t="str">
        <f t="shared" si="258"/>
        <v>1000117s1</v>
      </c>
      <c r="E564" t="str">
        <f t="shared" si="259"/>
        <v>1000562:48:1</v>
      </c>
      <c r="F564">
        <f t="shared" si="260"/>
        <v>562</v>
      </c>
      <c r="G564">
        <f t="shared" si="261"/>
        <v>1000562</v>
      </c>
      <c r="H564">
        <f t="shared" si="262"/>
        <v>562</v>
      </c>
      <c r="I564" t="str">
        <f>VLOOKUP(U564,怪物属性偏向!F:G,2,FALSE)</f>
        <v>甲虫精</v>
      </c>
      <c r="J564">
        <f t="shared" si="263"/>
        <v>48</v>
      </c>
      <c r="K564">
        <f t="shared" si="264"/>
        <v>18994</v>
      </c>
      <c r="L564">
        <f t="shared" si="265"/>
        <v>22346</v>
      </c>
      <c r="M564">
        <f t="shared" si="266"/>
        <v>44004</v>
      </c>
      <c r="N564">
        <f t="shared" si="267"/>
        <v>0</v>
      </c>
      <c r="O564">
        <f t="shared" si="268"/>
        <v>1000562</v>
      </c>
      <c r="P564" t="str">
        <f t="shared" si="269"/>
        <v>甲虫精</v>
      </c>
      <c r="R564">
        <v>562</v>
      </c>
      <c r="S564">
        <v>117</v>
      </c>
      <c r="T564">
        <v>1</v>
      </c>
      <c r="U564" t="s">
        <v>307</v>
      </c>
      <c r="V564">
        <f>VLOOKUP(S564,映射表!T:U,2,FALSE)</f>
        <v>48</v>
      </c>
      <c r="W564" s="30">
        <v>0</v>
      </c>
      <c r="X564" s="5">
        <v>0.6</v>
      </c>
      <c r="Y564" s="5">
        <v>0.6</v>
      </c>
      <c r="Z564" s="5">
        <v>0.6</v>
      </c>
      <c r="AA564" s="5">
        <v>0</v>
      </c>
      <c r="AB564" s="5">
        <v>1</v>
      </c>
      <c r="AC564" s="10">
        <f>INT(VLOOKUP($V564,映射表!$B:$C,2,FALSE)*VLOOKUP($U564,怪物属性偏向!$F:$J,3,FALSE)/100*X564*$AB564)</f>
        <v>18994</v>
      </c>
      <c r="AD564" s="10">
        <f>INT(VLOOKUP($V564,映射表!$B:$C,2,FALSE)*VLOOKUP($U564,怪物属性偏向!$F:$J,4,FALSE)/100*Y564*$AB564)</f>
        <v>22346</v>
      </c>
      <c r="AE564" s="10">
        <f>INT(VLOOKUP($V564,映射表!$B:$C,2,FALSE)*VLOOKUP($U564,怪物属性偏向!$F:$J,5,FALSE)/100*Z564*AB564)</f>
        <v>44004</v>
      </c>
      <c r="AF564" s="10">
        <f>INT(VLOOKUP($V564,映射表!$B:$D,3,FALSE)*AA564)</f>
        <v>0</v>
      </c>
      <c r="AG564">
        <v>1</v>
      </c>
    </row>
    <row r="565" spans="1:33" x14ac:dyDescent="0.15">
      <c r="A565">
        <f t="shared" si="257"/>
        <v>1000117</v>
      </c>
      <c r="B565">
        <f t="shared" si="255"/>
        <v>1000565</v>
      </c>
      <c r="C565" t="str">
        <f t="shared" si="256"/>
        <v/>
      </c>
      <c r="D565" t="str">
        <f t="shared" si="258"/>
        <v>1000117s3</v>
      </c>
      <c r="E565" t="str">
        <f t="shared" si="259"/>
        <v>1000563:48:1</v>
      </c>
      <c r="F565">
        <f t="shared" si="260"/>
        <v>563</v>
      </c>
      <c r="G565">
        <f t="shared" si="261"/>
        <v>1000563</v>
      </c>
      <c r="H565">
        <f t="shared" si="262"/>
        <v>563</v>
      </c>
      <c r="I565" t="str">
        <f>VLOOKUP(U565,怪物属性偏向!F:G,2,FALSE)</f>
        <v>树妖</v>
      </c>
      <c r="J565">
        <f t="shared" si="263"/>
        <v>48</v>
      </c>
      <c r="K565">
        <f t="shared" si="264"/>
        <v>17876</v>
      </c>
      <c r="L565">
        <f t="shared" si="265"/>
        <v>22346</v>
      </c>
      <c r="M565">
        <f t="shared" si="266"/>
        <v>47671</v>
      </c>
      <c r="N565">
        <f t="shared" si="267"/>
        <v>0</v>
      </c>
      <c r="O565">
        <f t="shared" si="268"/>
        <v>1000563</v>
      </c>
      <c r="P565" t="str">
        <f t="shared" si="269"/>
        <v>树妖</v>
      </c>
      <c r="R565">
        <v>563</v>
      </c>
      <c r="S565">
        <v>117</v>
      </c>
      <c r="T565">
        <v>3</v>
      </c>
      <c r="U565" t="s">
        <v>227</v>
      </c>
      <c r="V565">
        <f>VLOOKUP(S565,映射表!T:U,2,FALSE)</f>
        <v>48</v>
      </c>
      <c r="W565" s="30">
        <v>0</v>
      </c>
      <c r="X565" s="5">
        <v>0.6</v>
      </c>
      <c r="Y565" s="5">
        <v>0.6</v>
      </c>
      <c r="Z565" s="5">
        <v>0.6</v>
      </c>
      <c r="AA565" s="5">
        <v>0</v>
      </c>
      <c r="AB565" s="5">
        <v>1</v>
      </c>
      <c r="AC565" s="10">
        <f>INT(VLOOKUP($V565,映射表!$B:$C,2,FALSE)*VLOOKUP($U565,怪物属性偏向!$F:$J,3,FALSE)/100*X565*$AB565)</f>
        <v>17876</v>
      </c>
      <c r="AD565" s="10">
        <f>INT(VLOOKUP($V565,映射表!$B:$C,2,FALSE)*VLOOKUP($U565,怪物属性偏向!$F:$J,4,FALSE)/100*Y565*$AB565)</f>
        <v>22346</v>
      </c>
      <c r="AE565" s="10">
        <f>INT(VLOOKUP($V565,映射表!$B:$C,2,FALSE)*VLOOKUP($U565,怪物属性偏向!$F:$J,5,FALSE)/100*Z565*AB565)</f>
        <v>47671</v>
      </c>
      <c r="AF565" s="10">
        <f>INT(VLOOKUP($V565,映射表!$B:$D,3,FALSE)*AA565)</f>
        <v>0</v>
      </c>
      <c r="AG565">
        <v>2</v>
      </c>
    </row>
    <row r="566" spans="1:33" x14ac:dyDescent="0.15">
      <c r="A566">
        <f t="shared" si="257"/>
        <v>1000117</v>
      </c>
      <c r="B566">
        <f t="shared" si="255"/>
        <v>1000565</v>
      </c>
      <c r="C566" t="str">
        <f t="shared" si="256"/>
        <v/>
      </c>
      <c r="D566" t="str">
        <f t="shared" si="258"/>
        <v>1000117s4</v>
      </c>
      <c r="E566" t="str">
        <f t="shared" si="259"/>
        <v>1000564:48:1</v>
      </c>
      <c r="F566">
        <f t="shared" si="260"/>
        <v>564</v>
      </c>
      <c r="G566">
        <f t="shared" si="261"/>
        <v>1000564</v>
      </c>
      <c r="H566">
        <f t="shared" si="262"/>
        <v>564</v>
      </c>
      <c r="I566" t="str">
        <f>VLOOKUP(U566,怪物属性偏向!F:G,2,FALSE)</f>
        <v>毒蘑菇</v>
      </c>
      <c r="J566">
        <f t="shared" si="263"/>
        <v>48</v>
      </c>
      <c r="K566">
        <f t="shared" si="264"/>
        <v>24580</v>
      </c>
      <c r="L566">
        <f t="shared" si="265"/>
        <v>22346</v>
      </c>
      <c r="M566">
        <f t="shared" si="266"/>
        <v>31780</v>
      </c>
      <c r="N566">
        <f t="shared" si="267"/>
        <v>0</v>
      </c>
      <c r="O566">
        <f t="shared" si="268"/>
        <v>1000564</v>
      </c>
      <c r="P566" t="str">
        <f t="shared" si="269"/>
        <v>毒蘑菇</v>
      </c>
      <c r="R566">
        <v>564</v>
      </c>
      <c r="S566">
        <v>117</v>
      </c>
      <c r="T566">
        <v>4</v>
      </c>
      <c r="U566" t="s">
        <v>309</v>
      </c>
      <c r="V566">
        <f>VLOOKUP(S566,映射表!T:U,2,FALSE)</f>
        <v>48</v>
      </c>
      <c r="W566" s="30">
        <v>0</v>
      </c>
      <c r="X566" s="5">
        <v>0.6</v>
      </c>
      <c r="Y566" s="5">
        <v>0.6</v>
      </c>
      <c r="Z566" s="5">
        <v>0.6</v>
      </c>
      <c r="AA566" s="5">
        <v>0</v>
      </c>
      <c r="AB566" s="5">
        <v>1</v>
      </c>
      <c r="AC566" s="10">
        <f>INT(VLOOKUP($V566,映射表!$B:$C,2,FALSE)*VLOOKUP($U566,怪物属性偏向!$F:$J,3,FALSE)/100*X566*$AB566)</f>
        <v>24580</v>
      </c>
      <c r="AD566" s="10">
        <f>INT(VLOOKUP($V566,映射表!$B:$C,2,FALSE)*VLOOKUP($U566,怪物属性偏向!$F:$J,4,FALSE)/100*Y566*$AB566)</f>
        <v>22346</v>
      </c>
      <c r="AE566" s="10">
        <f>INT(VLOOKUP($V566,映射表!$B:$C,2,FALSE)*VLOOKUP($U566,怪物属性偏向!$F:$J,5,FALSE)/100*Z566*AB566)</f>
        <v>31780</v>
      </c>
      <c r="AF566" s="10">
        <f>INT(VLOOKUP($V566,映射表!$B:$D,3,FALSE)*AA566)</f>
        <v>0</v>
      </c>
      <c r="AG566">
        <v>3</v>
      </c>
    </row>
    <row r="567" spans="1:33" x14ac:dyDescent="0.15">
      <c r="A567">
        <f t="shared" si="257"/>
        <v>1000117</v>
      </c>
      <c r="B567">
        <f t="shared" si="255"/>
        <v>1000565</v>
      </c>
      <c r="C567">
        <f t="shared" si="256"/>
        <v>1000565</v>
      </c>
      <c r="D567" t="str">
        <f t="shared" si="258"/>
        <v>1000117s6</v>
      </c>
      <c r="E567" t="str">
        <f t="shared" si="259"/>
        <v>1000565:48:1</v>
      </c>
      <c r="F567">
        <f t="shared" si="260"/>
        <v>565</v>
      </c>
      <c r="G567">
        <f t="shared" si="261"/>
        <v>1000565</v>
      </c>
      <c r="H567">
        <f t="shared" si="262"/>
        <v>565</v>
      </c>
      <c r="I567" t="str">
        <f>VLOOKUP(U567,怪物属性偏向!F:G,2,FALSE)</f>
        <v>黄蜂怪</v>
      </c>
      <c r="J567">
        <f t="shared" si="263"/>
        <v>48</v>
      </c>
      <c r="K567">
        <f t="shared" si="264"/>
        <v>26815</v>
      </c>
      <c r="L567">
        <f t="shared" si="265"/>
        <v>22346</v>
      </c>
      <c r="M567">
        <f t="shared" si="266"/>
        <v>28602</v>
      </c>
      <c r="N567">
        <f t="shared" si="267"/>
        <v>0</v>
      </c>
      <c r="O567">
        <f t="shared" si="268"/>
        <v>1000565</v>
      </c>
      <c r="P567" t="str">
        <f t="shared" si="269"/>
        <v>黄蜂怪</v>
      </c>
      <c r="R567">
        <v>565</v>
      </c>
      <c r="S567">
        <v>117</v>
      </c>
      <c r="T567">
        <v>6</v>
      </c>
      <c r="U567" t="s">
        <v>310</v>
      </c>
      <c r="V567">
        <f>VLOOKUP(S567,映射表!T:U,2,FALSE)</f>
        <v>48</v>
      </c>
      <c r="W567" s="30">
        <v>1</v>
      </c>
      <c r="X567" s="5">
        <v>0.6</v>
      </c>
      <c r="Y567" s="5">
        <v>0.6</v>
      </c>
      <c r="Z567" s="5">
        <v>0.6</v>
      </c>
      <c r="AA567" s="5">
        <v>0</v>
      </c>
      <c r="AB567" s="5">
        <v>1</v>
      </c>
      <c r="AC567" s="10">
        <f>INT(VLOOKUP($V567,映射表!$B:$C,2,FALSE)*VLOOKUP($U567,怪物属性偏向!$F:$J,3,FALSE)/100*X567*$AB567)</f>
        <v>26815</v>
      </c>
      <c r="AD567" s="10">
        <f>INT(VLOOKUP($V567,映射表!$B:$C,2,FALSE)*VLOOKUP($U567,怪物属性偏向!$F:$J,4,FALSE)/100*Y567*$AB567)</f>
        <v>22346</v>
      </c>
      <c r="AE567" s="10">
        <f>INT(VLOOKUP($V567,映射表!$B:$C,2,FALSE)*VLOOKUP($U567,怪物属性偏向!$F:$J,5,FALSE)/100*Z567*AB567)</f>
        <v>28602</v>
      </c>
      <c r="AF567" s="10">
        <f>INT(VLOOKUP($V567,映射表!$B:$D,3,FALSE)*AA567)</f>
        <v>0</v>
      </c>
      <c r="AG567">
        <v>4</v>
      </c>
    </row>
    <row r="568" spans="1:33" x14ac:dyDescent="0.15">
      <c r="A568">
        <f t="shared" si="257"/>
        <v>1000117</v>
      </c>
      <c r="B568">
        <f t="shared" si="255"/>
        <v>1000565</v>
      </c>
      <c r="C568">
        <f t="shared" si="256"/>
        <v>1000565</v>
      </c>
      <c r="D568" t="str">
        <f t="shared" si="258"/>
        <v>1000117s8</v>
      </c>
      <c r="E568" t="str">
        <f t="shared" si="259"/>
        <v>1000566:48:1</v>
      </c>
      <c r="F568">
        <f t="shared" si="260"/>
        <v>566</v>
      </c>
      <c r="G568">
        <f t="shared" si="261"/>
        <v>1000566</v>
      </c>
      <c r="H568">
        <f t="shared" si="262"/>
        <v>566</v>
      </c>
      <c r="I568" t="str">
        <f>VLOOKUP(U568,怪物属性偏向!F:G,2,FALSE)</f>
        <v>毒蘑菇</v>
      </c>
      <c r="J568">
        <f t="shared" si="263"/>
        <v>48</v>
      </c>
      <c r="K568">
        <f t="shared" si="264"/>
        <v>24580</v>
      </c>
      <c r="L568">
        <f t="shared" si="265"/>
        <v>22346</v>
      </c>
      <c r="M568">
        <f t="shared" si="266"/>
        <v>31780</v>
      </c>
      <c r="N568">
        <f t="shared" si="267"/>
        <v>0</v>
      </c>
      <c r="O568">
        <f t="shared" si="268"/>
        <v>1000566</v>
      </c>
      <c r="P568" t="str">
        <f t="shared" si="269"/>
        <v>毒蘑菇</v>
      </c>
      <c r="R568">
        <v>566</v>
      </c>
      <c r="S568">
        <v>117</v>
      </c>
      <c r="T568">
        <v>8</v>
      </c>
      <c r="U568" t="s">
        <v>309</v>
      </c>
      <c r="V568">
        <f>VLOOKUP(S568,映射表!T:U,2,FALSE)</f>
        <v>48</v>
      </c>
      <c r="W568" s="30">
        <v>0</v>
      </c>
      <c r="X568" s="5">
        <v>0.6</v>
      </c>
      <c r="Y568" s="5">
        <v>0.6</v>
      </c>
      <c r="Z568" s="5">
        <v>0.6</v>
      </c>
      <c r="AA568" s="5">
        <v>0</v>
      </c>
      <c r="AB568" s="5">
        <v>1</v>
      </c>
      <c r="AC568" s="10">
        <f>INT(VLOOKUP($V568,映射表!$B:$C,2,FALSE)*VLOOKUP($U568,怪物属性偏向!$F:$J,3,FALSE)/100*X568*$AB568)</f>
        <v>24580</v>
      </c>
      <c r="AD568" s="10">
        <f>INT(VLOOKUP($V568,映射表!$B:$C,2,FALSE)*VLOOKUP($U568,怪物属性偏向!$F:$J,4,FALSE)/100*Y568*$AB568)</f>
        <v>22346</v>
      </c>
      <c r="AE568" s="10">
        <f>INT(VLOOKUP($V568,映射表!$B:$C,2,FALSE)*VLOOKUP($U568,怪物属性偏向!$F:$J,5,FALSE)/100*Z568*AB568)</f>
        <v>31780</v>
      </c>
      <c r="AF568" s="10">
        <f>INT(VLOOKUP($V568,映射表!$B:$D,3,FALSE)*AA568)</f>
        <v>0</v>
      </c>
      <c r="AG568">
        <v>5</v>
      </c>
    </row>
    <row r="569" spans="1:33" x14ac:dyDescent="0.15">
      <c r="A569">
        <f t="shared" si="257"/>
        <v>1000118</v>
      </c>
      <c r="B569">
        <f t="shared" si="255"/>
        <v>1000571</v>
      </c>
      <c r="C569" t="str">
        <f t="shared" si="256"/>
        <v/>
      </c>
      <c r="D569" t="str">
        <f t="shared" si="258"/>
        <v>1000118s2</v>
      </c>
      <c r="E569" t="str">
        <f t="shared" si="259"/>
        <v>1000567:48:1</v>
      </c>
      <c r="F569">
        <f t="shared" si="260"/>
        <v>567</v>
      </c>
      <c r="G569">
        <f t="shared" si="261"/>
        <v>1000567</v>
      </c>
      <c r="H569">
        <f t="shared" si="262"/>
        <v>567</v>
      </c>
      <c r="I569" t="str">
        <f>VLOOKUP(U569,怪物属性偏向!F:G,2,FALSE)</f>
        <v>小蘑菇</v>
      </c>
      <c r="J569">
        <f t="shared" si="263"/>
        <v>48</v>
      </c>
      <c r="K569">
        <f t="shared" si="264"/>
        <v>22346</v>
      </c>
      <c r="L569">
        <f t="shared" si="265"/>
        <v>22346</v>
      </c>
      <c r="M569">
        <f t="shared" si="266"/>
        <v>35753</v>
      </c>
      <c r="N569">
        <f t="shared" si="267"/>
        <v>0</v>
      </c>
      <c r="O569">
        <f t="shared" si="268"/>
        <v>1000567</v>
      </c>
      <c r="P569" t="str">
        <f t="shared" si="269"/>
        <v>小蘑菇</v>
      </c>
      <c r="R569">
        <v>567</v>
      </c>
      <c r="S569">
        <v>118</v>
      </c>
      <c r="T569">
        <v>2</v>
      </c>
      <c r="U569" t="s">
        <v>222</v>
      </c>
      <c r="V569">
        <f>VLOOKUP(S569,映射表!T:U,2,FALSE)</f>
        <v>48</v>
      </c>
      <c r="W569" s="30">
        <v>0</v>
      </c>
      <c r="X569" s="5">
        <v>0.6</v>
      </c>
      <c r="Y569" s="5">
        <v>0.6</v>
      </c>
      <c r="Z569" s="5">
        <v>0.6</v>
      </c>
      <c r="AA569" s="5">
        <v>0</v>
      </c>
      <c r="AB569" s="5">
        <v>1</v>
      </c>
      <c r="AC569" s="10">
        <f>INT(VLOOKUP($V569,映射表!$B:$C,2,FALSE)*VLOOKUP($U569,怪物属性偏向!$F:$J,3,FALSE)/100*X569*$AB569)</f>
        <v>22346</v>
      </c>
      <c r="AD569" s="10">
        <f>INT(VLOOKUP($V569,映射表!$B:$C,2,FALSE)*VLOOKUP($U569,怪物属性偏向!$F:$J,4,FALSE)/100*Y569*$AB569)</f>
        <v>22346</v>
      </c>
      <c r="AE569" s="10">
        <f>INT(VLOOKUP($V569,映射表!$B:$C,2,FALSE)*VLOOKUP($U569,怪物属性偏向!$F:$J,5,FALSE)/100*Z569*AB569)</f>
        <v>35753</v>
      </c>
      <c r="AF569" s="10">
        <f>INT(VLOOKUP($V569,映射表!$B:$D,3,FALSE)*AA569)</f>
        <v>0</v>
      </c>
      <c r="AG569">
        <v>1</v>
      </c>
    </row>
    <row r="570" spans="1:33" x14ac:dyDescent="0.15">
      <c r="A570">
        <f t="shared" si="257"/>
        <v>1000118</v>
      </c>
      <c r="B570">
        <f t="shared" si="255"/>
        <v>1000571</v>
      </c>
      <c r="C570" t="str">
        <f t="shared" si="256"/>
        <v/>
      </c>
      <c r="D570" t="str">
        <f t="shared" si="258"/>
        <v>1000118s4</v>
      </c>
      <c r="E570" t="str">
        <f t="shared" si="259"/>
        <v>1000568:48:1</v>
      </c>
      <c r="F570">
        <f t="shared" si="260"/>
        <v>568</v>
      </c>
      <c r="G570">
        <f t="shared" si="261"/>
        <v>1000568</v>
      </c>
      <c r="H570">
        <f t="shared" si="262"/>
        <v>568</v>
      </c>
      <c r="I570" t="str">
        <f>VLOOKUP(U570,怪物属性偏向!F:G,2,FALSE)</f>
        <v>毒蘑菇</v>
      </c>
      <c r="J570">
        <f t="shared" si="263"/>
        <v>48</v>
      </c>
      <c r="K570">
        <f t="shared" si="264"/>
        <v>24580</v>
      </c>
      <c r="L570">
        <f t="shared" si="265"/>
        <v>22346</v>
      </c>
      <c r="M570">
        <f t="shared" si="266"/>
        <v>31780</v>
      </c>
      <c r="N570">
        <f t="shared" si="267"/>
        <v>0</v>
      </c>
      <c r="O570">
        <f t="shared" si="268"/>
        <v>1000568</v>
      </c>
      <c r="P570" t="str">
        <f t="shared" si="269"/>
        <v>毒蘑菇</v>
      </c>
      <c r="R570">
        <v>568</v>
      </c>
      <c r="S570">
        <v>118</v>
      </c>
      <c r="T570">
        <v>4</v>
      </c>
      <c r="U570" t="s">
        <v>309</v>
      </c>
      <c r="V570">
        <f>VLOOKUP(S570,映射表!T:U,2,FALSE)</f>
        <v>48</v>
      </c>
      <c r="W570" s="30">
        <v>0</v>
      </c>
      <c r="X570" s="5">
        <v>0.6</v>
      </c>
      <c r="Y570" s="5">
        <v>0.6</v>
      </c>
      <c r="Z570" s="5">
        <v>0.6</v>
      </c>
      <c r="AA570" s="5">
        <v>0</v>
      </c>
      <c r="AB570" s="5">
        <v>1</v>
      </c>
      <c r="AC570" s="10">
        <f>INT(VLOOKUP($V570,映射表!$B:$C,2,FALSE)*VLOOKUP($U570,怪物属性偏向!$F:$J,3,FALSE)/100*X570*$AB570)</f>
        <v>24580</v>
      </c>
      <c r="AD570" s="10">
        <f>INT(VLOOKUP($V570,映射表!$B:$C,2,FALSE)*VLOOKUP($U570,怪物属性偏向!$F:$J,4,FALSE)/100*Y570*$AB570)</f>
        <v>22346</v>
      </c>
      <c r="AE570" s="10">
        <f>INT(VLOOKUP($V570,映射表!$B:$C,2,FALSE)*VLOOKUP($U570,怪物属性偏向!$F:$J,5,FALSE)/100*Z570*AB570)</f>
        <v>31780</v>
      </c>
      <c r="AF570" s="10">
        <f>INT(VLOOKUP($V570,映射表!$B:$D,3,FALSE)*AA570)</f>
        <v>0</v>
      </c>
      <c r="AG570">
        <v>2</v>
      </c>
    </row>
    <row r="571" spans="1:33" x14ac:dyDescent="0.15">
      <c r="A571">
        <f t="shared" si="257"/>
        <v>1000118</v>
      </c>
      <c r="B571">
        <f t="shared" si="255"/>
        <v>1000571</v>
      </c>
      <c r="C571" t="str">
        <f t="shared" si="256"/>
        <v/>
      </c>
      <c r="D571" t="str">
        <f t="shared" si="258"/>
        <v>1000118s5</v>
      </c>
      <c r="E571" t="str">
        <f t="shared" si="259"/>
        <v>1000569:48:1</v>
      </c>
      <c r="F571">
        <f t="shared" si="260"/>
        <v>569</v>
      </c>
      <c r="G571">
        <f t="shared" si="261"/>
        <v>1000569</v>
      </c>
      <c r="H571">
        <f t="shared" si="262"/>
        <v>569</v>
      </c>
      <c r="I571" t="str">
        <f>VLOOKUP(U571,怪物属性偏向!F:G,2,FALSE)</f>
        <v>小蘑菇</v>
      </c>
      <c r="J571">
        <f t="shared" si="263"/>
        <v>48</v>
      </c>
      <c r="K571">
        <f t="shared" si="264"/>
        <v>22346</v>
      </c>
      <c r="L571">
        <f t="shared" si="265"/>
        <v>22346</v>
      </c>
      <c r="M571">
        <f t="shared" si="266"/>
        <v>35753</v>
      </c>
      <c r="N571">
        <f t="shared" si="267"/>
        <v>0</v>
      </c>
      <c r="O571">
        <f t="shared" si="268"/>
        <v>1000569</v>
      </c>
      <c r="P571" t="str">
        <f t="shared" si="269"/>
        <v>小蘑菇</v>
      </c>
      <c r="R571">
        <v>569</v>
      </c>
      <c r="S571">
        <v>118</v>
      </c>
      <c r="T571">
        <v>5</v>
      </c>
      <c r="U571" t="s">
        <v>222</v>
      </c>
      <c r="V571">
        <f>VLOOKUP(S571,映射表!T:U,2,FALSE)</f>
        <v>48</v>
      </c>
      <c r="W571" s="30">
        <v>0</v>
      </c>
      <c r="X571" s="5">
        <v>0.6</v>
      </c>
      <c r="Y571" s="5">
        <v>0.6</v>
      </c>
      <c r="Z571" s="5">
        <v>0.6</v>
      </c>
      <c r="AA571" s="5">
        <v>0</v>
      </c>
      <c r="AB571" s="5">
        <v>1</v>
      </c>
      <c r="AC571" s="10">
        <f>INT(VLOOKUP($V571,映射表!$B:$C,2,FALSE)*VLOOKUP($U571,怪物属性偏向!$F:$J,3,FALSE)/100*X571*$AB571)</f>
        <v>22346</v>
      </c>
      <c r="AD571" s="10">
        <f>INT(VLOOKUP($V571,映射表!$B:$C,2,FALSE)*VLOOKUP($U571,怪物属性偏向!$F:$J,4,FALSE)/100*Y571*$AB571)</f>
        <v>22346</v>
      </c>
      <c r="AE571" s="10">
        <f>INT(VLOOKUP($V571,映射表!$B:$C,2,FALSE)*VLOOKUP($U571,怪物属性偏向!$F:$J,5,FALSE)/100*Z571*AB571)</f>
        <v>35753</v>
      </c>
      <c r="AF571" s="10">
        <f>INT(VLOOKUP($V571,映射表!$B:$D,3,FALSE)*AA571)</f>
        <v>0</v>
      </c>
      <c r="AG571">
        <v>3</v>
      </c>
    </row>
    <row r="572" spans="1:33" x14ac:dyDescent="0.15">
      <c r="A572">
        <f t="shared" ref="A572:A635" si="270">1000000+S572</f>
        <v>1000118</v>
      </c>
      <c r="B572">
        <f t="shared" si="255"/>
        <v>1000571</v>
      </c>
      <c r="C572" t="str">
        <f t="shared" si="256"/>
        <v/>
      </c>
      <c r="D572" t="str">
        <f t="shared" ref="D572:D635" si="271">A572&amp;"s"&amp;T572</f>
        <v>1000118s6</v>
      </c>
      <c r="E572" t="str">
        <f t="shared" ref="E572:E635" si="272">G572&amp;":"&amp;V572&amp;":"&amp;"1"</f>
        <v>1000570:48:1</v>
      </c>
      <c r="F572">
        <f t="shared" ref="F572:F635" si="273">H572</f>
        <v>570</v>
      </c>
      <c r="G572">
        <f t="shared" ref="G572:G635" si="274">1000000+F572</f>
        <v>1000570</v>
      </c>
      <c r="H572">
        <f t="shared" ref="H572:H635" si="275">R572</f>
        <v>570</v>
      </c>
      <c r="I572" t="str">
        <f>VLOOKUP(U572,怪物属性偏向!F:G,2,FALSE)</f>
        <v>甲虫精</v>
      </c>
      <c r="J572">
        <f t="shared" ref="J572:J635" si="276">V572</f>
        <v>48</v>
      </c>
      <c r="K572">
        <f t="shared" ref="K572:K635" si="277">AC572</f>
        <v>18994</v>
      </c>
      <c r="L572">
        <f t="shared" ref="L572:L635" si="278">AD572</f>
        <v>22346</v>
      </c>
      <c r="M572">
        <f t="shared" ref="M572:M635" si="279">AE572</f>
        <v>44004</v>
      </c>
      <c r="N572">
        <f t="shared" ref="N572:N635" si="280">AF572</f>
        <v>0</v>
      </c>
      <c r="O572">
        <f t="shared" ref="O572:O635" si="281">G572</f>
        <v>1000570</v>
      </c>
      <c r="P572" t="str">
        <f t="shared" ref="P572:P635" si="282">U572</f>
        <v>甲虫精</v>
      </c>
      <c r="R572">
        <v>570</v>
      </c>
      <c r="S572">
        <v>118</v>
      </c>
      <c r="T572">
        <v>6</v>
      </c>
      <c r="U572" t="s">
        <v>307</v>
      </c>
      <c r="V572">
        <f>VLOOKUP(S572,映射表!T:U,2,FALSE)</f>
        <v>48</v>
      </c>
      <c r="W572" s="30">
        <v>0</v>
      </c>
      <c r="X572" s="5">
        <v>0.6</v>
      </c>
      <c r="Y572" s="5">
        <v>0.6</v>
      </c>
      <c r="Z572" s="5">
        <v>0.6</v>
      </c>
      <c r="AA572" s="5">
        <v>0</v>
      </c>
      <c r="AB572" s="5">
        <v>1</v>
      </c>
      <c r="AC572" s="10">
        <f>INT(VLOOKUP($V572,映射表!$B:$C,2,FALSE)*VLOOKUP($U572,怪物属性偏向!$F:$J,3,FALSE)/100*X572*$AB572)</f>
        <v>18994</v>
      </c>
      <c r="AD572" s="10">
        <f>INT(VLOOKUP($V572,映射表!$B:$C,2,FALSE)*VLOOKUP($U572,怪物属性偏向!$F:$J,4,FALSE)/100*Y572*$AB572)</f>
        <v>22346</v>
      </c>
      <c r="AE572" s="10">
        <f>INT(VLOOKUP($V572,映射表!$B:$C,2,FALSE)*VLOOKUP($U572,怪物属性偏向!$F:$J,5,FALSE)/100*Z572*AB572)</f>
        <v>44004</v>
      </c>
      <c r="AF572" s="10">
        <f>INT(VLOOKUP($V572,映射表!$B:$D,3,FALSE)*AA572)</f>
        <v>0</v>
      </c>
      <c r="AG572">
        <v>4</v>
      </c>
    </row>
    <row r="573" spans="1:33" x14ac:dyDescent="0.15">
      <c r="A573">
        <f t="shared" si="270"/>
        <v>1000118</v>
      </c>
      <c r="B573">
        <f t="shared" si="255"/>
        <v>1000571</v>
      </c>
      <c r="C573">
        <f t="shared" si="256"/>
        <v>1000571</v>
      </c>
      <c r="D573" t="str">
        <f t="shared" si="271"/>
        <v>1000118s8</v>
      </c>
      <c r="E573" t="str">
        <f t="shared" si="272"/>
        <v>1000571:48:1</v>
      </c>
      <c r="F573">
        <f t="shared" si="273"/>
        <v>571</v>
      </c>
      <c r="G573">
        <f t="shared" si="274"/>
        <v>1000571</v>
      </c>
      <c r="H573">
        <f t="shared" si="275"/>
        <v>571</v>
      </c>
      <c r="I573" t="str">
        <f>VLOOKUP(U573,怪物属性偏向!F:G,2,FALSE)</f>
        <v>毒蘑菇</v>
      </c>
      <c r="J573">
        <f t="shared" si="276"/>
        <v>48</v>
      </c>
      <c r="K573">
        <f t="shared" si="277"/>
        <v>24580</v>
      </c>
      <c r="L573">
        <f t="shared" si="278"/>
        <v>22346</v>
      </c>
      <c r="M573">
        <f t="shared" si="279"/>
        <v>31780</v>
      </c>
      <c r="N573">
        <f t="shared" si="280"/>
        <v>0</v>
      </c>
      <c r="O573">
        <f t="shared" si="281"/>
        <v>1000571</v>
      </c>
      <c r="P573" t="str">
        <f t="shared" si="282"/>
        <v>毒蘑菇</v>
      </c>
      <c r="R573">
        <v>571</v>
      </c>
      <c r="S573">
        <v>118</v>
      </c>
      <c r="T573">
        <v>8</v>
      </c>
      <c r="U573" t="s">
        <v>309</v>
      </c>
      <c r="V573">
        <f>VLOOKUP(S573,映射表!T:U,2,FALSE)</f>
        <v>48</v>
      </c>
      <c r="W573" s="30">
        <v>1</v>
      </c>
      <c r="X573" s="5">
        <v>0.6</v>
      </c>
      <c r="Y573" s="5">
        <v>0.6</v>
      </c>
      <c r="Z573" s="5">
        <v>0.6</v>
      </c>
      <c r="AA573" s="5">
        <v>0</v>
      </c>
      <c r="AB573" s="5">
        <v>1</v>
      </c>
      <c r="AC573" s="10">
        <f>INT(VLOOKUP($V573,映射表!$B:$C,2,FALSE)*VLOOKUP($U573,怪物属性偏向!$F:$J,3,FALSE)/100*X573*$AB573)</f>
        <v>24580</v>
      </c>
      <c r="AD573" s="10">
        <f>INT(VLOOKUP($V573,映射表!$B:$C,2,FALSE)*VLOOKUP($U573,怪物属性偏向!$F:$J,4,FALSE)/100*Y573*$AB573)</f>
        <v>22346</v>
      </c>
      <c r="AE573" s="10">
        <f>INT(VLOOKUP($V573,映射表!$B:$C,2,FALSE)*VLOOKUP($U573,怪物属性偏向!$F:$J,5,FALSE)/100*Z573*AB573)</f>
        <v>31780</v>
      </c>
      <c r="AF573" s="10">
        <f>INT(VLOOKUP($V573,映射表!$B:$D,3,FALSE)*AA573)</f>
        <v>0</v>
      </c>
      <c r="AG573">
        <v>5</v>
      </c>
    </row>
    <row r="574" spans="1:33" x14ac:dyDescent="0.15">
      <c r="A574">
        <f t="shared" si="270"/>
        <v>1000119</v>
      </c>
      <c r="B574">
        <f t="shared" si="255"/>
        <v>1000576</v>
      </c>
      <c r="C574" t="str">
        <f t="shared" si="256"/>
        <v/>
      </c>
      <c r="D574" t="str">
        <f t="shared" si="271"/>
        <v>1000119s1</v>
      </c>
      <c r="E574" t="str">
        <f t="shared" si="272"/>
        <v>1000572:48:1</v>
      </c>
      <c r="F574">
        <f t="shared" si="273"/>
        <v>572</v>
      </c>
      <c r="G574">
        <f t="shared" si="274"/>
        <v>1000572</v>
      </c>
      <c r="H574">
        <f t="shared" si="275"/>
        <v>572</v>
      </c>
      <c r="I574" t="str">
        <f>VLOOKUP(U574,怪物属性偏向!F:G,2,FALSE)</f>
        <v>藤蔓怪</v>
      </c>
      <c r="J574">
        <f t="shared" si="276"/>
        <v>48</v>
      </c>
      <c r="K574">
        <f t="shared" si="277"/>
        <v>17876</v>
      </c>
      <c r="L574">
        <f t="shared" si="278"/>
        <v>26815</v>
      </c>
      <c r="M574">
        <f t="shared" si="279"/>
        <v>45287</v>
      </c>
      <c r="N574">
        <f t="shared" si="280"/>
        <v>0</v>
      </c>
      <c r="O574">
        <f t="shared" si="281"/>
        <v>1000572</v>
      </c>
      <c r="P574" t="str">
        <f t="shared" si="282"/>
        <v>藤蔓怪</v>
      </c>
      <c r="R574">
        <v>572</v>
      </c>
      <c r="S574">
        <v>119</v>
      </c>
      <c r="T574">
        <v>1</v>
      </c>
      <c r="U574" t="s">
        <v>320</v>
      </c>
      <c r="V574">
        <f>VLOOKUP(S574,映射表!T:U,2,FALSE)</f>
        <v>48</v>
      </c>
      <c r="W574" s="30">
        <v>0</v>
      </c>
      <c r="X574" s="5">
        <v>0.6</v>
      </c>
      <c r="Y574" s="5">
        <v>0.6</v>
      </c>
      <c r="Z574" s="5">
        <v>0.6</v>
      </c>
      <c r="AA574" s="5">
        <v>0</v>
      </c>
      <c r="AB574" s="5">
        <v>1</v>
      </c>
      <c r="AC574" s="10">
        <f>INT(VLOOKUP($V574,映射表!$B:$C,2,FALSE)*VLOOKUP($U574,怪物属性偏向!$F:$J,3,FALSE)/100*X574*$AB574)</f>
        <v>17876</v>
      </c>
      <c r="AD574" s="10">
        <f>INT(VLOOKUP($V574,映射表!$B:$C,2,FALSE)*VLOOKUP($U574,怪物属性偏向!$F:$J,4,FALSE)/100*Y574*$AB574)</f>
        <v>26815</v>
      </c>
      <c r="AE574" s="10">
        <f>INT(VLOOKUP($V574,映射表!$B:$C,2,FALSE)*VLOOKUP($U574,怪物属性偏向!$F:$J,5,FALSE)/100*Z574*AB574)</f>
        <v>45287</v>
      </c>
      <c r="AF574" s="10">
        <f>INT(VLOOKUP($V574,映射表!$B:$D,3,FALSE)*AA574)</f>
        <v>0</v>
      </c>
      <c r="AG574">
        <v>1</v>
      </c>
    </row>
    <row r="575" spans="1:33" x14ac:dyDescent="0.15">
      <c r="A575">
        <f t="shared" si="270"/>
        <v>1000119</v>
      </c>
      <c r="B575">
        <f t="shared" si="255"/>
        <v>1000576</v>
      </c>
      <c r="C575" t="str">
        <f t="shared" si="256"/>
        <v/>
      </c>
      <c r="D575" t="str">
        <f t="shared" si="271"/>
        <v>1000119s3</v>
      </c>
      <c r="E575" t="str">
        <f t="shared" si="272"/>
        <v>1000573:48:1</v>
      </c>
      <c r="F575">
        <f t="shared" si="273"/>
        <v>573</v>
      </c>
      <c r="G575">
        <f t="shared" si="274"/>
        <v>1000573</v>
      </c>
      <c r="H575">
        <f t="shared" si="275"/>
        <v>573</v>
      </c>
      <c r="I575" t="str">
        <f>VLOOKUP(U575,怪物属性偏向!F:G,2,FALSE)</f>
        <v>树妖</v>
      </c>
      <c r="J575">
        <f t="shared" si="276"/>
        <v>48</v>
      </c>
      <c r="K575">
        <f t="shared" si="277"/>
        <v>17876</v>
      </c>
      <c r="L575">
        <f t="shared" si="278"/>
        <v>22346</v>
      </c>
      <c r="M575">
        <f t="shared" si="279"/>
        <v>47671</v>
      </c>
      <c r="N575">
        <f t="shared" si="280"/>
        <v>0</v>
      </c>
      <c r="O575">
        <f t="shared" si="281"/>
        <v>1000573</v>
      </c>
      <c r="P575" t="str">
        <f t="shared" si="282"/>
        <v>树妖</v>
      </c>
      <c r="R575">
        <v>573</v>
      </c>
      <c r="S575">
        <v>119</v>
      </c>
      <c r="T575">
        <v>3</v>
      </c>
      <c r="U575" t="s">
        <v>227</v>
      </c>
      <c r="V575">
        <f>VLOOKUP(S575,映射表!T:U,2,FALSE)</f>
        <v>48</v>
      </c>
      <c r="W575" s="30">
        <v>0</v>
      </c>
      <c r="X575" s="5">
        <v>0.6</v>
      </c>
      <c r="Y575" s="5">
        <v>0.6</v>
      </c>
      <c r="Z575" s="5">
        <v>0.6</v>
      </c>
      <c r="AA575" s="5">
        <v>0</v>
      </c>
      <c r="AB575" s="5">
        <v>1</v>
      </c>
      <c r="AC575" s="10">
        <f>INT(VLOOKUP($V575,映射表!$B:$C,2,FALSE)*VLOOKUP($U575,怪物属性偏向!$F:$J,3,FALSE)/100*X575*$AB575)</f>
        <v>17876</v>
      </c>
      <c r="AD575" s="10">
        <f>INT(VLOOKUP($V575,映射表!$B:$C,2,FALSE)*VLOOKUP($U575,怪物属性偏向!$F:$J,4,FALSE)/100*Y575*$AB575)</f>
        <v>22346</v>
      </c>
      <c r="AE575" s="10">
        <f>INT(VLOOKUP($V575,映射表!$B:$C,2,FALSE)*VLOOKUP($U575,怪物属性偏向!$F:$J,5,FALSE)/100*Z575*AB575)</f>
        <v>47671</v>
      </c>
      <c r="AF575" s="10">
        <f>INT(VLOOKUP($V575,映射表!$B:$D,3,FALSE)*AA575)</f>
        <v>0</v>
      </c>
      <c r="AG575">
        <v>2</v>
      </c>
    </row>
    <row r="576" spans="1:33" x14ac:dyDescent="0.15">
      <c r="A576">
        <f t="shared" si="270"/>
        <v>1000119</v>
      </c>
      <c r="B576">
        <f t="shared" si="255"/>
        <v>1000576</v>
      </c>
      <c r="C576" t="str">
        <f t="shared" si="256"/>
        <v/>
      </c>
      <c r="D576" t="str">
        <f t="shared" si="271"/>
        <v>1000119s4</v>
      </c>
      <c r="E576" t="str">
        <f t="shared" si="272"/>
        <v>1000574:48:1</v>
      </c>
      <c r="F576">
        <f t="shared" si="273"/>
        <v>574</v>
      </c>
      <c r="G576">
        <f t="shared" si="274"/>
        <v>1000574</v>
      </c>
      <c r="H576">
        <f t="shared" si="275"/>
        <v>574</v>
      </c>
      <c r="I576" t="str">
        <f>VLOOKUP(U576,怪物属性偏向!F:G,2,FALSE)</f>
        <v>食人花</v>
      </c>
      <c r="J576">
        <f t="shared" si="276"/>
        <v>48</v>
      </c>
      <c r="K576">
        <f t="shared" si="277"/>
        <v>26815</v>
      </c>
      <c r="L576">
        <f t="shared" si="278"/>
        <v>17876</v>
      </c>
      <c r="M576">
        <f t="shared" si="279"/>
        <v>30033</v>
      </c>
      <c r="N576">
        <f t="shared" si="280"/>
        <v>0</v>
      </c>
      <c r="O576">
        <f t="shared" si="281"/>
        <v>1000574</v>
      </c>
      <c r="P576" t="str">
        <f t="shared" si="282"/>
        <v>食人花</v>
      </c>
      <c r="R576">
        <v>574</v>
      </c>
      <c r="S576">
        <v>119</v>
      </c>
      <c r="T576">
        <v>4</v>
      </c>
      <c r="U576" t="s">
        <v>224</v>
      </c>
      <c r="V576">
        <f>VLOOKUP(S576,映射表!T:U,2,FALSE)</f>
        <v>48</v>
      </c>
      <c r="W576" s="30">
        <v>0</v>
      </c>
      <c r="X576" s="5">
        <v>0.6</v>
      </c>
      <c r="Y576" s="5">
        <v>0.6</v>
      </c>
      <c r="Z576" s="5">
        <v>0.6</v>
      </c>
      <c r="AA576" s="5">
        <v>0</v>
      </c>
      <c r="AB576" s="5">
        <v>1</v>
      </c>
      <c r="AC576" s="10">
        <f>INT(VLOOKUP($V576,映射表!$B:$C,2,FALSE)*VLOOKUP($U576,怪物属性偏向!$F:$J,3,FALSE)/100*X576*$AB576)</f>
        <v>26815</v>
      </c>
      <c r="AD576" s="10">
        <f>INT(VLOOKUP($V576,映射表!$B:$C,2,FALSE)*VLOOKUP($U576,怪物属性偏向!$F:$J,4,FALSE)/100*Y576*$AB576)</f>
        <v>17876</v>
      </c>
      <c r="AE576" s="10">
        <f>INT(VLOOKUP($V576,映射表!$B:$C,2,FALSE)*VLOOKUP($U576,怪物属性偏向!$F:$J,5,FALSE)/100*Z576*AB576)</f>
        <v>30033</v>
      </c>
      <c r="AF576" s="10">
        <f>INT(VLOOKUP($V576,映射表!$B:$D,3,FALSE)*AA576)</f>
        <v>0</v>
      </c>
      <c r="AG576">
        <v>3</v>
      </c>
    </row>
    <row r="577" spans="1:33" x14ac:dyDescent="0.15">
      <c r="A577">
        <f t="shared" si="270"/>
        <v>1000119</v>
      </c>
      <c r="B577">
        <f t="shared" si="255"/>
        <v>1000576</v>
      </c>
      <c r="C577" t="str">
        <f t="shared" si="256"/>
        <v/>
      </c>
      <c r="D577" t="str">
        <f t="shared" si="271"/>
        <v>1000119s6</v>
      </c>
      <c r="E577" t="str">
        <f t="shared" si="272"/>
        <v>1000575:48:1</v>
      </c>
      <c r="F577">
        <f t="shared" si="273"/>
        <v>575</v>
      </c>
      <c r="G577">
        <f t="shared" si="274"/>
        <v>1000575</v>
      </c>
      <c r="H577">
        <f t="shared" si="275"/>
        <v>575</v>
      </c>
      <c r="I577" t="str">
        <f>VLOOKUP(U577,怪物属性偏向!F:G,2,FALSE)</f>
        <v>毒蘑菇</v>
      </c>
      <c r="J577">
        <f t="shared" si="276"/>
        <v>48</v>
      </c>
      <c r="K577">
        <f t="shared" si="277"/>
        <v>24580</v>
      </c>
      <c r="L577">
        <f t="shared" si="278"/>
        <v>22346</v>
      </c>
      <c r="M577">
        <f t="shared" si="279"/>
        <v>31780</v>
      </c>
      <c r="N577">
        <f t="shared" si="280"/>
        <v>0</v>
      </c>
      <c r="O577">
        <f t="shared" si="281"/>
        <v>1000575</v>
      </c>
      <c r="P577" t="str">
        <f t="shared" si="282"/>
        <v>毒蘑菇</v>
      </c>
      <c r="R577">
        <v>575</v>
      </c>
      <c r="S577">
        <v>119</v>
      </c>
      <c r="T577">
        <v>6</v>
      </c>
      <c r="U577" t="s">
        <v>309</v>
      </c>
      <c r="V577">
        <f>VLOOKUP(S577,映射表!T:U,2,FALSE)</f>
        <v>48</v>
      </c>
      <c r="W577" s="30">
        <v>0</v>
      </c>
      <c r="X577" s="5">
        <v>0.6</v>
      </c>
      <c r="Y577" s="5">
        <v>0.6</v>
      </c>
      <c r="Z577" s="5">
        <v>0.6</v>
      </c>
      <c r="AA577" s="5">
        <v>0</v>
      </c>
      <c r="AB577" s="5">
        <v>1</v>
      </c>
      <c r="AC577" s="10">
        <f>INT(VLOOKUP($V577,映射表!$B:$C,2,FALSE)*VLOOKUP($U577,怪物属性偏向!$F:$J,3,FALSE)/100*X577*$AB577)</f>
        <v>24580</v>
      </c>
      <c r="AD577" s="10">
        <f>INT(VLOOKUP($V577,映射表!$B:$C,2,FALSE)*VLOOKUP($U577,怪物属性偏向!$F:$J,4,FALSE)/100*Y577*$AB577)</f>
        <v>22346</v>
      </c>
      <c r="AE577" s="10">
        <f>INT(VLOOKUP($V577,映射表!$B:$C,2,FALSE)*VLOOKUP($U577,怪物属性偏向!$F:$J,5,FALSE)/100*Z577*AB577)</f>
        <v>31780</v>
      </c>
      <c r="AF577" s="10">
        <f>INT(VLOOKUP($V577,映射表!$B:$D,3,FALSE)*AA577)</f>
        <v>0</v>
      </c>
      <c r="AG577">
        <v>4</v>
      </c>
    </row>
    <row r="578" spans="1:33" x14ac:dyDescent="0.15">
      <c r="A578">
        <f t="shared" si="270"/>
        <v>1000119</v>
      </c>
      <c r="B578">
        <f t="shared" si="255"/>
        <v>1000576</v>
      </c>
      <c r="C578">
        <f t="shared" si="256"/>
        <v>1000576</v>
      </c>
      <c r="D578" t="str">
        <f t="shared" si="271"/>
        <v>1000119s8</v>
      </c>
      <c r="E578" t="str">
        <f t="shared" si="272"/>
        <v>1000576:48:1</v>
      </c>
      <c r="F578">
        <f t="shared" si="273"/>
        <v>576</v>
      </c>
      <c r="G578">
        <f t="shared" si="274"/>
        <v>1000576</v>
      </c>
      <c r="H578">
        <f t="shared" si="275"/>
        <v>576</v>
      </c>
      <c r="I578" t="str">
        <f>VLOOKUP(U578,怪物属性偏向!F:G,2,FALSE)</f>
        <v>食人花</v>
      </c>
      <c r="J578">
        <f t="shared" si="276"/>
        <v>48</v>
      </c>
      <c r="K578">
        <f t="shared" si="277"/>
        <v>26815</v>
      </c>
      <c r="L578">
        <f t="shared" si="278"/>
        <v>17876</v>
      </c>
      <c r="M578">
        <f t="shared" si="279"/>
        <v>30033</v>
      </c>
      <c r="N578">
        <f t="shared" si="280"/>
        <v>0</v>
      </c>
      <c r="O578">
        <f t="shared" si="281"/>
        <v>1000576</v>
      </c>
      <c r="P578" t="str">
        <f t="shared" si="282"/>
        <v>食人花</v>
      </c>
      <c r="R578">
        <v>576</v>
      </c>
      <c r="S578">
        <v>119</v>
      </c>
      <c r="T578">
        <v>8</v>
      </c>
      <c r="U578" t="s">
        <v>224</v>
      </c>
      <c r="V578">
        <f>VLOOKUP(S578,映射表!T:U,2,FALSE)</f>
        <v>48</v>
      </c>
      <c r="W578" s="30">
        <v>1</v>
      </c>
      <c r="X578" s="5">
        <v>0.6</v>
      </c>
      <c r="Y578" s="5">
        <v>0.6</v>
      </c>
      <c r="Z578" s="5">
        <v>0.6</v>
      </c>
      <c r="AA578" s="5">
        <v>0</v>
      </c>
      <c r="AB578" s="5">
        <v>1</v>
      </c>
      <c r="AC578" s="10">
        <f>INT(VLOOKUP($V578,映射表!$B:$C,2,FALSE)*VLOOKUP($U578,怪物属性偏向!$F:$J,3,FALSE)/100*X578*$AB578)</f>
        <v>26815</v>
      </c>
      <c r="AD578" s="10">
        <f>INT(VLOOKUP($V578,映射表!$B:$C,2,FALSE)*VLOOKUP($U578,怪物属性偏向!$F:$J,4,FALSE)/100*Y578*$AB578)</f>
        <v>17876</v>
      </c>
      <c r="AE578" s="10">
        <f>INT(VLOOKUP($V578,映射表!$B:$C,2,FALSE)*VLOOKUP($U578,怪物属性偏向!$F:$J,5,FALSE)/100*Z578*AB578)</f>
        <v>30033</v>
      </c>
      <c r="AF578" s="10">
        <f>INT(VLOOKUP($V578,映射表!$B:$D,3,FALSE)*AA578)</f>
        <v>0</v>
      </c>
      <c r="AG578">
        <v>5</v>
      </c>
    </row>
    <row r="579" spans="1:33" x14ac:dyDescent="0.15">
      <c r="A579">
        <f t="shared" si="270"/>
        <v>1000120</v>
      </c>
      <c r="B579">
        <f t="shared" ref="B579:B642" si="283">IF(C579="",B580,C579)</f>
        <v>1000581</v>
      </c>
      <c r="C579" t="str">
        <f t="shared" ref="C579:C642" si="284">IF(W579=1,G579,IF(A579=A578,C578,""))</f>
        <v/>
      </c>
      <c r="D579" t="str">
        <f t="shared" si="271"/>
        <v>1000120s1</v>
      </c>
      <c r="E579" t="str">
        <f t="shared" si="272"/>
        <v>1000577:48:1</v>
      </c>
      <c r="F579">
        <f t="shared" si="273"/>
        <v>577</v>
      </c>
      <c r="G579">
        <f t="shared" si="274"/>
        <v>1000577</v>
      </c>
      <c r="H579">
        <f t="shared" si="275"/>
        <v>577</v>
      </c>
      <c r="I579" t="str">
        <f>VLOOKUP(U579,怪物属性偏向!F:G,2,FALSE)</f>
        <v>小蘑菇</v>
      </c>
      <c r="J579">
        <f t="shared" si="276"/>
        <v>48</v>
      </c>
      <c r="K579">
        <f t="shared" si="277"/>
        <v>22346</v>
      </c>
      <c r="L579">
        <f t="shared" si="278"/>
        <v>22346</v>
      </c>
      <c r="M579">
        <f t="shared" si="279"/>
        <v>35753</v>
      </c>
      <c r="N579">
        <f t="shared" si="280"/>
        <v>0</v>
      </c>
      <c r="O579">
        <f t="shared" si="281"/>
        <v>1000577</v>
      </c>
      <c r="P579" t="str">
        <f t="shared" si="282"/>
        <v>小蘑菇</v>
      </c>
      <c r="R579">
        <v>577</v>
      </c>
      <c r="S579">
        <v>120</v>
      </c>
      <c r="T579">
        <v>1</v>
      </c>
      <c r="U579" t="s">
        <v>222</v>
      </c>
      <c r="V579">
        <f>VLOOKUP(S579,映射表!T:U,2,FALSE)</f>
        <v>48</v>
      </c>
      <c r="W579" s="30">
        <v>0</v>
      </c>
      <c r="X579" s="5">
        <v>0.6</v>
      </c>
      <c r="Y579" s="5">
        <v>0.6</v>
      </c>
      <c r="Z579" s="5">
        <v>0.6</v>
      </c>
      <c r="AA579" s="5">
        <v>0</v>
      </c>
      <c r="AB579" s="5">
        <v>1</v>
      </c>
      <c r="AC579" s="10">
        <f>INT(VLOOKUP($V579,映射表!$B:$C,2,FALSE)*VLOOKUP($U579,怪物属性偏向!$F:$J,3,FALSE)/100*X579*$AB579)</f>
        <v>22346</v>
      </c>
      <c r="AD579" s="10">
        <f>INT(VLOOKUP($V579,映射表!$B:$C,2,FALSE)*VLOOKUP($U579,怪物属性偏向!$F:$J,4,FALSE)/100*Y579*$AB579)</f>
        <v>22346</v>
      </c>
      <c r="AE579" s="10">
        <f>INT(VLOOKUP($V579,映射表!$B:$C,2,FALSE)*VLOOKUP($U579,怪物属性偏向!$F:$J,5,FALSE)/100*Z579*AB579)</f>
        <v>35753</v>
      </c>
      <c r="AF579" s="10">
        <f>INT(VLOOKUP($V579,映射表!$B:$D,3,FALSE)*AA579)</f>
        <v>0</v>
      </c>
      <c r="AG579">
        <v>1</v>
      </c>
    </row>
    <row r="580" spans="1:33" x14ac:dyDescent="0.15">
      <c r="A580">
        <f t="shared" si="270"/>
        <v>1000120</v>
      </c>
      <c r="B580">
        <f t="shared" si="283"/>
        <v>1000581</v>
      </c>
      <c r="C580" t="str">
        <f t="shared" si="284"/>
        <v/>
      </c>
      <c r="D580" t="str">
        <f t="shared" si="271"/>
        <v>1000120s3</v>
      </c>
      <c r="E580" t="str">
        <f t="shared" si="272"/>
        <v>1000578:48:1</v>
      </c>
      <c r="F580">
        <f t="shared" si="273"/>
        <v>578</v>
      </c>
      <c r="G580">
        <f t="shared" si="274"/>
        <v>1000578</v>
      </c>
      <c r="H580">
        <f t="shared" si="275"/>
        <v>578</v>
      </c>
      <c r="I580" t="str">
        <f>VLOOKUP(U580,怪物属性偏向!F:G,2,FALSE)</f>
        <v>小蘑菇</v>
      </c>
      <c r="J580">
        <f t="shared" si="276"/>
        <v>48</v>
      </c>
      <c r="K580">
        <f t="shared" si="277"/>
        <v>22346</v>
      </c>
      <c r="L580">
        <f t="shared" si="278"/>
        <v>22346</v>
      </c>
      <c r="M580">
        <f t="shared" si="279"/>
        <v>35753</v>
      </c>
      <c r="N580">
        <f t="shared" si="280"/>
        <v>0</v>
      </c>
      <c r="O580">
        <f t="shared" si="281"/>
        <v>1000578</v>
      </c>
      <c r="P580" t="str">
        <f t="shared" si="282"/>
        <v>小蘑菇</v>
      </c>
      <c r="R580">
        <v>578</v>
      </c>
      <c r="S580">
        <v>120</v>
      </c>
      <c r="T580">
        <v>3</v>
      </c>
      <c r="U580" t="s">
        <v>222</v>
      </c>
      <c r="V580">
        <f>VLOOKUP(S580,映射表!T:U,2,FALSE)</f>
        <v>48</v>
      </c>
      <c r="W580" s="30">
        <v>0</v>
      </c>
      <c r="X580" s="5">
        <v>0.6</v>
      </c>
      <c r="Y580" s="5">
        <v>0.6</v>
      </c>
      <c r="Z580" s="5">
        <v>0.6</v>
      </c>
      <c r="AA580" s="5">
        <v>0</v>
      </c>
      <c r="AB580" s="5">
        <v>1</v>
      </c>
      <c r="AC580" s="10">
        <f>INT(VLOOKUP($V580,映射表!$B:$C,2,FALSE)*VLOOKUP($U580,怪物属性偏向!$F:$J,3,FALSE)/100*X580*$AB580)</f>
        <v>22346</v>
      </c>
      <c r="AD580" s="10">
        <f>INT(VLOOKUP($V580,映射表!$B:$C,2,FALSE)*VLOOKUP($U580,怪物属性偏向!$F:$J,4,FALSE)/100*Y580*$AB580)</f>
        <v>22346</v>
      </c>
      <c r="AE580" s="10">
        <f>INT(VLOOKUP($V580,映射表!$B:$C,2,FALSE)*VLOOKUP($U580,怪物属性偏向!$F:$J,5,FALSE)/100*Z580*AB580)</f>
        <v>35753</v>
      </c>
      <c r="AF580" s="10">
        <f>INT(VLOOKUP($V580,映射表!$B:$D,3,FALSE)*AA580)</f>
        <v>0</v>
      </c>
      <c r="AG580">
        <v>2</v>
      </c>
    </row>
    <row r="581" spans="1:33" x14ac:dyDescent="0.15">
      <c r="A581">
        <f t="shared" si="270"/>
        <v>1000120</v>
      </c>
      <c r="B581">
        <f t="shared" si="283"/>
        <v>1000581</v>
      </c>
      <c r="C581" t="str">
        <f t="shared" si="284"/>
        <v/>
      </c>
      <c r="D581" t="str">
        <f t="shared" si="271"/>
        <v>1000120s4</v>
      </c>
      <c r="E581" t="str">
        <f t="shared" si="272"/>
        <v>1000579:48:1</v>
      </c>
      <c r="F581">
        <f t="shared" si="273"/>
        <v>579</v>
      </c>
      <c r="G581">
        <f t="shared" si="274"/>
        <v>1000579</v>
      </c>
      <c r="H581">
        <f t="shared" si="275"/>
        <v>579</v>
      </c>
      <c r="I581" t="str">
        <f>VLOOKUP(U581,怪物属性偏向!F:G,2,FALSE)</f>
        <v>甲虫精</v>
      </c>
      <c r="J581">
        <f t="shared" si="276"/>
        <v>48</v>
      </c>
      <c r="K581">
        <f t="shared" si="277"/>
        <v>18994</v>
      </c>
      <c r="L581">
        <f t="shared" si="278"/>
        <v>22346</v>
      </c>
      <c r="M581">
        <f t="shared" si="279"/>
        <v>44004</v>
      </c>
      <c r="N581">
        <f t="shared" si="280"/>
        <v>0</v>
      </c>
      <c r="O581">
        <f t="shared" si="281"/>
        <v>1000579</v>
      </c>
      <c r="P581" t="str">
        <f t="shared" si="282"/>
        <v>甲虫精</v>
      </c>
      <c r="R581">
        <v>579</v>
      </c>
      <c r="S581">
        <v>120</v>
      </c>
      <c r="T581">
        <v>4</v>
      </c>
      <c r="U581" t="s">
        <v>307</v>
      </c>
      <c r="V581">
        <f>VLOOKUP(S581,映射表!T:U,2,FALSE)</f>
        <v>48</v>
      </c>
      <c r="W581" s="30">
        <v>0</v>
      </c>
      <c r="X581" s="5">
        <v>0.6</v>
      </c>
      <c r="Y581" s="5">
        <v>0.6</v>
      </c>
      <c r="Z581" s="5">
        <v>0.6</v>
      </c>
      <c r="AA581" s="5">
        <v>0</v>
      </c>
      <c r="AB581" s="5">
        <v>1</v>
      </c>
      <c r="AC581" s="10">
        <f>INT(VLOOKUP($V581,映射表!$B:$C,2,FALSE)*VLOOKUP($U581,怪物属性偏向!$F:$J,3,FALSE)/100*X581*$AB581)</f>
        <v>18994</v>
      </c>
      <c r="AD581" s="10">
        <f>INT(VLOOKUP($V581,映射表!$B:$C,2,FALSE)*VLOOKUP($U581,怪物属性偏向!$F:$J,4,FALSE)/100*Y581*$AB581)</f>
        <v>22346</v>
      </c>
      <c r="AE581" s="10">
        <f>INT(VLOOKUP($V581,映射表!$B:$C,2,FALSE)*VLOOKUP($U581,怪物属性偏向!$F:$J,5,FALSE)/100*Z581*AB581)</f>
        <v>44004</v>
      </c>
      <c r="AF581" s="10">
        <f>INT(VLOOKUP($V581,映射表!$B:$D,3,FALSE)*AA581)</f>
        <v>0</v>
      </c>
      <c r="AG581">
        <v>3</v>
      </c>
    </row>
    <row r="582" spans="1:33" x14ac:dyDescent="0.15">
      <c r="A582">
        <f t="shared" si="270"/>
        <v>1000120</v>
      </c>
      <c r="B582">
        <f t="shared" si="283"/>
        <v>1000581</v>
      </c>
      <c r="C582" t="str">
        <f t="shared" si="284"/>
        <v/>
      </c>
      <c r="D582" t="str">
        <f t="shared" si="271"/>
        <v>1000120s6</v>
      </c>
      <c r="E582" t="str">
        <f t="shared" si="272"/>
        <v>1000580:48:1</v>
      </c>
      <c r="F582">
        <f t="shared" si="273"/>
        <v>580</v>
      </c>
      <c r="G582">
        <f t="shared" si="274"/>
        <v>1000580</v>
      </c>
      <c r="H582">
        <f t="shared" si="275"/>
        <v>580</v>
      </c>
      <c r="I582" t="str">
        <f>VLOOKUP(U582,怪物属性偏向!F:G,2,FALSE)</f>
        <v>食人花</v>
      </c>
      <c r="J582">
        <f t="shared" si="276"/>
        <v>48</v>
      </c>
      <c r="K582">
        <f t="shared" si="277"/>
        <v>26815</v>
      </c>
      <c r="L582">
        <f t="shared" si="278"/>
        <v>17876</v>
      </c>
      <c r="M582">
        <f t="shared" si="279"/>
        <v>30033</v>
      </c>
      <c r="N582">
        <f t="shared" si="280"/>
        <v>0</v>
      </c>
      <c r="O582">
        <f t="shared" si="281"/>
        <v>1000580</v>
      </c>
      <c r="P582" t="str">
        <f t="shared" si="282"/>
        <v>食人花</v>
      </c>
      <c r="R582">
        <v>580</v>
      </c>
      <c r="S582">
        <v>120</v>
      </c>
      <c r="T582">
        <v>6</v>
      </c>
      <c r="U582" t="s">
        <v>224</v>
      </c>
      <c r="V582">
        <f>VLOOKUP(S582,映射表!T:U,2,FALSE)</f>
        <v>48</v>
      </c>
      <c r="W582" s="30">
        <v>0</v>
      </c>
      <c r="X582" s="5">
        <v>0.6</v>
      </c>
      <c r="Y582" s="5">
        <v>0.6</v>
      </c>
      <c r="Z582" s="5">
        <v>0.6</v>
      </c>
      <c r="AA582" s="5">
        <v>0</v>
      </c>
      <c r="AB582" s="5">
        <v>1</v>
      </c>
      <c r="AC582" s="10">
        <f>INT(VLOOKUP($V582,映射表!$B:$C,2,FALSE)*VLOOKUP($U582,怪物属性偏向!$F:$J,3,FALSE)/100*X582*$AB582)</f>
        <v>26815</v>
      </c>
      <c r="AD582" s="10">
        <f>INT(VLOOKUP($V582,映射表!$B:$C,2,FALSE)*VLOOKUP($U582,怪物属性偏向!$F:$J,4,FALSE)/100*Y582*$AB582)</f>
        <v>17876</v>
      </c>
      <c r="AE582" s="10">
        <f>INT(VLOOKUP($V582,映射表!$B:$C,2,FALSE)*VLOOKUP($U582,怪物属性偏向!$F:$J,5,FALSE)/100*Z582*AB582)</f>
        <v>30033</v>
      </c>
      <c r="AF582" s="10">
        <f>INT(VLOOKUP($V582,映射表!$B:$D,3,FALSE)*AA582)</f>
        <v>0</v>
      </c>
      <c r="AG582">
        <v>4</v>
      </c>
    </row>
    <row r="583" spans="1:33" x14ac:dyDescent="0.15">
      <c r="A583">
        <f t="shared" si="270"/>
        <v>1000120</v>
      </c>
      <c r="B583">
        <f t="shared" si="283"/>
        <v>1000581</v>
      </c>
      <c r="C583">
        <f t="shared" si="284"/>
        <v>1000581</v>
      </c>
      <c r="D583" t="str">
        <f t="shared" si="271"/>
        <v>1000120s8</v>
      </c>
      <c r="E583" t="str">
        <f t="shared" si="272"/>
        <v>1000581:48:1</v>
      </c>
      <c r="F583">
        <f t="shared" si="273"/>
        <v>581</v>
      </c>
      <c r="G583">
        <f t="shared" si="274"/>
        <v>1000581</v>
      </c>
      <c r="H583">
        <f t="shared" si="275"/>
        <v>581</v>
      </c>
      <c r="I583" t="str">
        <f>VLOOKUP(U583,怪物属性偏向!F:G,2,FALSE)</f>
        <v>黄蜂怪</v>
      </c>
      <c r="J583">
        <f t="shared" si="276"/>
        <v>48</v>
      </c>
      <c r="K583">
        <f t="shared" si="277"/>
        <v>26815</v>
      </c>
      <c r="L583">
        <f t="shared" si="278"/>
        <v>22346</v>
      </c>
      <c r="M583">
        <f t="shared" si="279"/>
        <v>28602</v>
      </c>
      <c r="N583">
        <f t="shared" si="280"/>
        <v>0</v>
      </c>
      <c r="O583">
        <f t="shared" si="281"/>
        <v>1000581</v>
      </c>
      <c r="P583" t="str">
        <f t="shared" si="282"/>
        <v>黄蜂怪</v>
      </c>
      <c r="R583">
        <v>581</v>
      </c>
      <c r="S583">
        <v>120</v>
      </c>
      <c r="T583">
        <v>8</v>
      </c>
      <c r="U583" t="s">
        <v>310</v>
      </c>
      <c r="V583">
        <f>VLOOKUP(S583,映射表!T:U,2,FALSE)</f>
        <v>48</v>
      </c>
      <c r="W583" s="30">
        <v>1</v>
      </c>
      <c r="X583" s="5">
        <v>0.6</v>
      </c>
      <c r="Y583" s="5">
        <v>0.6</v>
      </c>
      <c r="Z583" s="5">
        <v>0.6</v>
      </c>
      <c r="AA583" s="5">
        <v>0</v>
      </c>
      <c r="AB583" s="5">
        <v>1</v>
      </c>
      <c r="AC583" s="10">
        <f>INT(VLOOKUP($V583,映射表!$B:$C,2,FALSE)*VLOOKUP($U583,怪物属性偏向!$F:$J,3,FALSE)/100*X583*$AB583)</f>
        <v>26815</v>
      </c>
      <c r="AD583" s="10">
        <f>INT(VLOOKUP($V583,映射表!$B:$C,2,FALSE)*VLOOKUP($U583,怪物属性偏向!$F:$J,4,FALSE)/100*Y583*$AB583)</f>
        <v>22346</v>
      </c>
      <c r="AE583" s="10">
        <f>INT(VLOOKUP($V583,映射表!$B:$C,2,FALSE)*VLOOKUP($U583,怪物属性偏向!$F:$J,5,FALSE)/100*Z583*AB583)</f>
        <v>28602</v>
      </c>
      <c r="AF583" s="10">
        <f>INT(VLOOKUP($V583,映射表!$B:$D,3,FALSE)*AA583)</f>
        <v>0</v>
      </c>
      <c r="AG583">
        <v>5</v>
      </c>
    </row>
    <row r="584" spans="1:33" x14ac:dyDescent="0.15">
      <c r="A584">
        <f t="shared" si="270"/>
        <v>1000121</v>
      </c>
      <c r="B584">
        <f t="shared" si="283"/>
        <v>1000582</v>
      </c>
      <c r="C584">
        <f t="shared" si="284"/>
        <v>1000582</v>
      </c>
      <c r="D584" t="str">
        <f t="shared" si="271"/>
        <v>1000121s2</v>
      </c>
      <c r="E584" t="str">
        <f t="shared" si="272"/>
        <v>1000582:48:1</v>
      </c>
      <c r="F584">
        <f t="shared" si="273"/>
        <v>582</v>
      </c>
      <c r="G584">
        <f t="shared" si="274"/>
        <v>1000582</v>
      </c>
      <c r="H584">
        <f t="shared" si="275"/>
        <v>582</v>
      </c>
      <c r="I584" t="str">
        <f>VLOOKUP(U584,怪物属性偏向!F:G,2,FALSE)</f>
        <v>小蘑菇</v>
      </c>
      <c r="J584">
        <f t="shared" si="276"/>
        <v>48</v>
      </c>
      <c r="K584">
        <f t="shared" si="277"/>
        <v>22346</v>
      </c>
      <c r="L584">
        <f t="shared" si="278"/>
        <v>22346</v>
      </c>
      <c r="M584">
        <f t="shared" si="279"/>
        <v>35753</v>
      </c>
      <c r="N584">
        <f t="shared" si="280"/>
        <v>0</v>
      </c>
      <c r="O584">
        <f t="shared" si="281"/>
        <v>1000582</v>
      </c>
      <c r="P584" t="str">
        <f t="shared" si="282"/>
        <v>小蘑菇</v>
      </c>
      <c r="R584">
        <v>582</v>
      </c>
      <c r="S584">
        <v>121</v>
      </c>
      <c r="T584">
        <v>2</v>
      </c>
      <c r="U584" t="s">
        <v>222</v>
      </c>
      <c r="V584">
        <f>VLOOKUP(S584,映射表!T:U,2,FALSE)</f>
        <v>48</v>
      </c>
      <c r="W584" s="30">
        <v>1</v>
      </c>
      <c r="X584" s="5">
        <v>0.6</v>
      </c>
      <c r="Y584" s="5">
        <v>0.6</v>
      </c>
      <c r="Z584" s="5">
        <v>0.6</v>
      </c>
      <c r="AA584" s="5">
        <v>0</v>
      </c>
      <c r="AB584" s="5">
        <v>1</v>
      </c>
      <c r="AC584" s="10">
        <f>INT(VLOOKUP($V584,映射表!$B:$C,2,FALSE)*VLOOKUP($U584,怪物属性偏向!$F:$J,3,FALSE)/100*X584*$AB584)</f>
        <v>22346</v>
      </c>
      <c r="AD584" s="10">
        <f>INT(VLOOKUP($V584,映射表!$B:$C,2,FALSE)*VLOOKUP($U584,怪物属性偏向!$F:$J,4,FALSE)/100*Y584*$AB584)</f>
        <v>22346</v>
      </c>
      <c r="AE584" s="10">
        <f>INT(VLOOKUP($V584,映射表!$B:$C,2,FALSE)*VLOOKUP($U584,怪物属性偏向!$F:$J,5,FALSE)/100*Z584*AB584)</f>
        <v>35753</v>
      </c>
      <c r="AF584" s="10">
        <f>INT(VLOOKUP($V584,映射表!$B:$D,3,FALSE)*AA584)</f>
        <v>0</v>
      </c>
      <c r="AG584">
        <v>1</v>
      </c>
    </row>
    <row r="585" spans="1:33" x14ac:dyDescent="0.15">
      <c r="A585">
        <f t="shared" si="270"/>
        <v>1000121</v>
      </c>
      <c r="B585">
        <f t="shared" si="283"/>
        <v>1000582</v>
      </c>
      <c r="C585">
        <f t="shared" si="284"/>
        <v>1000582</v>
      </c>
      <c r="D585" t="str">
        <f t="shared" si="271"/>
        <v>1000121s4</v>
      </c>
      <c r="E585" t="str">
        <f t="shared" si="272"/>
        <v>1000583:48:1</v>
      </c>
      <c r="F585">
        <f t="shared" si="273"/>
        <v>583</v>
      </c>
      <c r="G585">
        <f t="shared" si="274"/>
        <v>1000583</v>
      </c>
      <c r="H585">
        <f t="shared" si="275"/>
        <v>583</v>
      </c>
      <c r="I585" t="str">
        <f>VLOOKUP(U585,怪物属性偏向!F:G,2,FALSE)</f>
        <v>毒蘑菇</v>
      </c>
      <c r="J585">
        <f t="shared" si="276"/>
        <v>48</v>
      </c>
      <c r="K585">
        <f t="shared" si="277"/>
        <v>24580</v>
      </c>
      <c r="L585">
        <f t="shared" si="278"/>
        <v>22346</v>
      </c>
      <c r="M585">
        <f t="shared" si="279"/>
        <v>31780</v>
      </c>
      <c r="N585">
        <f t="shared" si="280"/>
        <v>0</v>
      </c>
      <c r="O585">
        <f t="shared" si="281"/>
        <v>1000583</v>
      </c>
      <c r="P585" t="str">
        <f t="shared" si="282"/>
        <v>毒蘑菇</v>
      </c>
      <c r="R585">
        <v>583</v>
      </c>
      <c r="S585">
        <v>121</v>
      </c>
      <c r="T585">
        <v>4</v>
      </c>
      <c r="U585" t="s">
        <v>309</v>
      </c>
      <c r="V585">
        <f>VLOOKUP(S585,映射表!T:U,2,FALSE)</f>
        <v>48</v>
      </c>
      <c r="W585" s="30">
        <v>0</v>
      </c>
      <c r="X585" s="5">
        <v>0.6</v>
      </c>
      <c r="Y585" s="5">
        <v>0.6</v>
      </c>
      <c r="Z585" s="5">
        <v>0.6</v>
      </c>
      <c r="AA585" s="5">
        <v>0</v>
      </c>
      <c r="AB585" s="5">
        <v>1</v>
      </c>
      <c r="AC585" s="10">
        <f>INT(VLOOKUP($V585,映射表!$B:$C,2,FALSE)*VLOOKUP($U585,怪物属性偏向!$F:$J,3,FALSE)/100*X585*$AB585)</f>
        <v>24580</v>
      </c>
      <c r="AD585" s="10">
        <f>INT(VLOOKUP($V585,映射表!$B:$C,2,FALSE)*VLOOKUP($U585,怪物属性偏向!$F:$J,4,FALSE)/100*Y585*$AB585)</f>
        <v>22346</v>
      </c>
      <c r="AE585" s="10">
        <f>INT(VLOOKUP($V585,映射表!$B:$C,2,FALSE)*VLOOKUP($U585,怪物属性偏向!$F:$J,5,FALSE)/100*Z585*AB585)</f>
        <v>31780</v>
      </c>
      <c r="AF585" s="10">
        <f>INT(VLOOKUP($V585,映射表!$B:$D,3,FALSE)*AA585)</f>
        <v>0</v>
      </c>
      <c r="AG585">
        <v>2</v>
      </c>
    </row>
    <row r="586" spans="1:33" x14ac:dyDescent="0.15">
      <c r="A586">
        <f t="shared" si="270"/>
        <v>1000121</v>
      </c>
      <c r="B586">
        <f t="shared" si="283"/>
        <v>1000582</v>
      </c>
      <c r="C586">
        <f t="shared" si="284"/>
        <v>1000582</v>
      </c>
      <c r="D586" t="str">
        <f t="shared" si="271"/>
        <v>1000121s5</v>
      </c>
      <c r="E586" t="str">
        <f t="shared" si="272"/>
        <v>1000584:48:1</v>
      </c>
      <c r="F586">
        <f t="shared" si="273"/>
        <v>584</v>
      </c>
      <c r="G586">
        <f t="shared" si="274"/>
        <v>1000584</v>
      </c>
      <c r="H586">
        <f t="shared" si="275"/>
        <v>584</v>
      </c>
      <c r="I586" t="str">
        <f>VLOOKUP(U586,怪物属性偏向!F:G,2,FALSE)</f>
        <v>藤蔓怪</v>
      </c>
      <c r="J586">
        <f t="shared" si="276"/>
        <v>48</v>
      </c>
      <c r="K586">
        <f t="shared" si="277"/>
        <v>17876</v>
      </c>
      <c r="L586">
        <f t="shared" si="278"/>
        <v>26815</v>
      </c>
      <c r="M586">
        <f t="shared" si="279"/>
        <v>45287</v>
      </c>
      <c r="N586">
        <f t="shared" si="280"/>
        <v>0</v>
      </c>
      <c r="O586">
        <f t="shared" si="281"/>
        <v>1000584</v>
      </c>
      <c r="P586" t="str">
        <f t="shared" si="282"/>
        <v>藤蔓怪</v>
      </c>
      <c r="R586">
        <v>584</v>
      </c>
      <c r="S586">
        <v>121</v>
      </c>
      <c r="T586">
        <v>5</v>
      </c>
      <c r="U586" t="s">
        <v>320</v>
      </c>
      <c r="V586">
        <f>VLOOKUP(S586,映射表!T:U,2,FALSE)</f>
        <v>48</v>
      </c>
      <c r="W586" s="30">
        <v>0</v>
      </c>
      <c r="X586" s="5">
        <v>0.6</v>
      </c>
      <c r="Y586" s="5">
        <v>0.6</v>
      </c>
      <c r="Z586" s="5">
        <v>0.6</v>
      </c>
      <c r="AA586" s="5">
        <v>0</v>
      </c>
      <c r="AB586" s="5">
        <v>1</v>
      </c>
      <c r="AC586" s="10">
        <f>INT(VLOOKUP($V586,映射表!$B:$C,2,FALSE)*VLOOKUP($U586,怪物属性偏向!$F:$J,3,FALSE)/100*X586*$AB586)</f>
        <v>17876</v>
      </c>
      <c r="AD586" s="10">
        <f>INT(VLOOKUP($V586,映射表!$B:$C,2,FALSE)*VLOOKUP($U586,怪物属性偏向!$F:$J,4,FALSE)/100*Y586*$AB586)</f>
        <v>26815</v>
      </c>
      <c r="AE586" s="10">
        <f>INT(VLOOKUP($V586,映射表!$B:$C,2,FALSE)*VLOOKUP($U586,怪物属性偏向!$F:$J,5,FALSE)/100*Z586*AB586)</f>
        <v>45287</v>
      </c>
      <c r="AF586" s="10">
        <f>INT(VLOOKUP($V586,映射表!$B:$D,3,FALSE)*AA586)</f>
        <v>0</v>
      </c>
      <c r="AG586">
        <v>3</v>
      </c>
    </row>
    <row r="587" spans="1:33" x14ac:dyDescent="0.15">
      <c r="A587">
        <f t="shared" si="270"/>
        <v>1000121</v>
      </c>
      <c r="B587">
        <f t="shared" si="283"/>
        <v>1000582</v>
      </c>
      <c r="C587">
        <f t="shared" si="284"/>
        <v>1000582</v>
      </c>
      <c r="D587" t="str">
        <f t="shared" si="271"/>
        <v>1000121s6</v>
      </c>
      <c r="E587" t="str">
        <f t="shared" si="272"/>
        <v>1000585:48:1</v>
      </c>
      <c r="F587">
        <f t="shared" si="273"/>
        <v>585</v>
      </c>
      <c r="G587">
        <f t="shared" si="274"/>
        <v>1000585</v>
      </c>
      <c r="H587">
        <f t="shared" si="275"/>
        <v>585</v>
      </c>
      <c r="I587" t="str">
        <f>VLOOKUP(U587,怪物属性偏向!F:G,2,FALSE)</f>
        <v>小蘑菇</v>
      </c>
      <c r="J587">
        <f t="shared" si="276"/>
        <v>48</v>
      </c>
      <c r="K587">
        <f t="shared" si="277"/>
        <v>22346</v>
      </c>
      <c r="L587">
        <f t="shared" si="278"/>
        <v>22346</v>
      </c>
      <c r="M587">
        <f t="shared" si="279"/>
        <v>35753</v>
      </c>
      <c r="N587">
        <f t="shared" si="280"/>
        <v>0</v>
      </c>
      <c r="O587">
        <f t="shared" si="281"/>
        <v>1000585</v>
      </c>
      <c r="P587" t="str">
        <f t="shared" si="282"/>
        <v>小蘑菇</v>
      </c>
      <c r="R587">
        <v>585</v>
      </c>
      <c r="S587">
        <v>121</v>
      </c>
      <c r="T587">
        <v>6</v>
      </c>
      <c r="U587" t="s">
        <v>222</v>
      </c>
      <c r="V587">
        <f>VLOOKUP(S587,映射表!T:U,2,FALSE)</f>
        <v>48</v>
      </c>
      <c r="W587" s="30">
        <v>0</v>
      </c>
      <c r="X587" s="5">
        <v>0.6</v>
      </c>
      <c r="Y587" s="5">
        <v>0.6</v>
      </c>
      <c r="Z587" s="5">
        <v>0.6</v>
      </c>
      <c r="AA587" s="5">
        <v>0</v>
      </c>
      <c r="AB587" s="5">
        <v>1</v>
      </c>
      <c r="AC587" s="10">
        <f>INT(VLOOKUP($V587,映射表!$B:$C,2,FALSE)*VLOOKUP($U587,怪物属性偏向!$F:$J,3,FALSE)/100*X587*$AB587)</f>
        <v>22346</v>
      </c>
      <c r="AD587" s="10">
        <f>INT(VLOOKUP($V587,映射表!$B:$C,2,FALSE)*VLOOKUP($U587,怪物属性偏向!$F:$J,4,FALSE)/100*Y587*$AB587)</f>
        <v>22346</v>
      </c>
      <c r="AE587" s="10">
        <f>INT(VLOOKUP($V587,映射表!$B:$C,2,FALSE)*VLOOKUP($U587,怪物属性偏向!$F:$J,5,FALSE)/100*Z587*AB587)</f>
        <v>35753</v>
      </c>
      <c r="AF587" s="10">
        <f>INT(VLOOKUP($V587,映射表!$B:$D,3,FALSE)*AA587)</f>
        <v>0</v>
      </c>
      <c r="AG587">
        <v>4</v>
      </c>
    </row>
    <row r="588" spans="1:33" x14ac:dyDescent="0.15">
      <c r="A588">
        <f t="shared" si="270"/>
        <v>1000121</v>
      </c>
      <c r="B588">
        <f t="shared" si="283"/>
        <v>1000582</v>
      </c>
      <c r="C588">
        <f t="shared" si="284"/>
        <v>1000582</v>
      </c>
      <c r="D588" t="str">
        <f t="shared" si="271"/>
        <v>1000121s8</v>
      </c>
      <c r="E588" t="str">
        <f t="shared" si="272"/>
        <v>1000586:48:1</v>
      </c>
      <c r="F588">
        <f t="shared" si="273"/>
        <v>586</v>
      </c>
      <c r="G588">
        <f t="shared" si="274"/>
        <v>1000586</v>
      </c>
      <c r="H588">
        <f t="shared" si="275"/>
        <v>586</v>
      </c>
      <c r="I588" t="str">
        <f>VLOOKUP(U588,怪物属性偏向!F:G,2,FALSE)</f>
        <v>黄蜂怪</v>
      </c>
      <c r="J588">
        <f t="shared" si="276"/>
        <v>48</v>
      </c>
      <c r="K588">
        <f t="shared" si="277"/>
        <v>26815</v>
      </c>
      <c r="L588">
        <f t="shared" si="278"/>
        <v>22346</v>
      </c>
      <c r="M588">
        <f t="shared" si="279"/>
        <v>28602</v>
      </c>
      <c r="N588">
        <f t="shared" si="280"/>
        <v>0</v>
      </c>
      <c r="O588">
        <f t="shared" si="281"/>
        <v>1000586</v>
      </c>
      <c r="P588" t="str">
        <f t="shared" si="282"/>
        <v>黄蜂怪</v>
      </c>
      <c r="R588">
        <v>586</v>
      </c>
      <c r="S588">
        <v>121</v>
      </c>
      <c r="T588">
        <v>8</v>
      </c>
      <c r="U588" t="s">
        <v>310</v>
      </c>
      <c r="V588">
        <f>VLOOKUP(S588,映射表!T:U,2,FALSE)</f>
        <v>48</v>
      </c>
      <c r="W588" s="30">
        <v>0</v>
      </c>
      <c r="X588" s="5">
        <v>0.6</v>
      </c>
      <c r="Y588" s="5">
        <v>0.6</v>
      </c>
      <c r="Z588" s="5">
        <v>0.6</v>
      </c>
      <c r="AA588" s="5">
        <v>0</v>
      </c>
      <c r="AB588" s="5">
        <v>1</v>
      </c>
      <c r="AC588" s="10">
        <f>INT(VLOOKUP($V588,映射表!$B:$C,2,FALSE)*VLOOKUP($U588,怪物属性偏向!$F:$J,3,FALSE)/100*X588*$AB588)</f>
        <v>26815</v>
      </c>
      <c r="AD588" s="10">
        <f>INT(VLOOKUP($V588,映射表!$B:$C,2,FALSE)*VLOOKUP($U588,怪物属性偏向!$F:$J,4,FALSE)/100*Y588*$AB588)</f>
        <v>22346</v>
      </c>
      <c r="AE588" s="10">
        <f>INT(VLOOKUP($V588,映射表!$B:$C,2,FALSE)*VLOOKUP($U588,怪物属性偏向!$F:$J,5,FALSE)/100*Z588*AB588)</f>
        <v>28602</v>
      </c>
      <c r="AF588" s="10">
        <f>INT(VLOOKUP($V588,映射表!$B:$D,3,FALSE)*AA588)</f>
        <v>0</v>
      </c>
      <c r="AG588">
        <v>5</v>
      </c>
    </row>
    <row r="589" spans="1:33" x14ac:dyDescent="0.15">
      <c r="A589">
        <f t="shared" si="270"/>
        <v>1000122</v>
      </c>
      <c r="B589">
        <f t="shared" si="283"/>
        <v>1000591</v>
      </c>
      <c r="C589" t="str">
        <f t="shared" si="284"/>
        <v/>
      </c>
      <c r="D589" t="str">
        <f t="shared" si="271"/>
        <v>1000122s2</v>
      </c>
      <c r="E589" t="str">
        <f t="shared" si="272"/>
        <v>1000587:48:1</v>
      </c>
      <c r="F589">
        <f t="shared" si="273"/>
        <v>587</v>
      </c>
      <c r="G589">
        <f t="shared" si="274"/>
        <v>1000587</v>
      </c>
      <c r="H589">
        <f t="shared" si="275"/>
        <v>587</v>
      </c>
      <c r="I589" t="str">
        <f>VLOOKUP(U589,怪物属性偏向!F:G,2,FALSE)</f>
        <v>甲虫精</v>
      </c>
      <c r="J589">
        <f t="shared" si="276"/>
        <v>48</v>
      </c>
      <c r="K589">
        <f t="shared" si="277"/>
        <v>18994</v>
      </c>
      <c r="L589">
        <f t="shared" si="278"/>
        <v>22346</v>
      </c>
      <c r="M589">
        <f t="shared" si="279"/>
        <v>44004</v>
      </c>
      <c r="N589">
        <f t="shared" si="280"/>
        <v>0</v>
      </c>
      <c r="O589">
        <f t="shared" si="281"/>
        <v>1000587</v>
      </c>
      <c r="P589" t="str">
        <f t="shared" si="282"/>
        <v>甲虫精</v>
      </c>
      <c r="R589">
        <v>587</v>
      </c>
      <c r="S589">
        <v>122</v>
      </c>
      <c r="T589">
        <v>2</v>
      </c>
      <c r="U589" t="s">
        <v>307</v>
      </c>
      <c r="V589">
        <f>VLOOKUP(S589,映射表!T:U,2,FALSE)</f>
        <v>48</v>
      </c>
      <c r="W589" s="30">
        <v>0</v>
      </c>
      <c r="X589" s="5">
        <v>0.6</v>
      </c>
      <c r="Y589" s="5">
        <v>0.6</v>
      </c>
      <c r="Z589" s="5">
        <v>0.6</v>
      </c>
      <c r="AA589" s="5">
        <v>0</v>
      </c>
      <c r="AB589" s="5">
        <v>1</v>
      </c>
      <c r="AC589" s="10">
        <f>INT(VLOOKUP($V589,映射表!$B:$C,2,FALSE)*VLOOKUP($U589,怪物属性偏向!$F:$J,3,FALSE)/100*X589*$AB589)</f>
        <v>18994</v>
      </c>
      <c r="AD589" s="10">
        <f>INT(VLOOKUP($V589,映射表!$B:$C,2,FALSE)*VLOOKUP($U589,怪物属性偏向!$F:$J,4,FALSE)/100*Y589*$AB589)</f>
        <v>22346</v>
      </c>
      <c r="AE589" s="10">
        <f>INT(VLOOKUP($V589,映射表!$B:$C,2,FALSE)*VLOOKUP($U589,怪物属性偏向!$F:$J,5,FALSE)/100*Z589*AB589)</f>
        <v>44004</v>
      </c>
      <c r="AF589" s="10">
        <f>INT(VLOOKUP($V589,映射表!$B:$D,3,FALSE)*AA589)</f>
        <v>0</v>
      </c>
      <c r="AG589">
        <v>1</v>
      </c>
    </row>
    <row r="590" spans="1:33" x14ac:dyDescent="0.15">
      <c r="A590">
        <f t="shared" si="270"/>
        <v>1000122</v>
      </c>
      <c r="B590">
        <f t="shared" si="283"/>
        <v>1000591</v>
      </c>
      <c r="C590" t="str">
        <f t="shared" si="284"/>
        <v/>
      </c>
      <c r="D590" t="str">
        <f t="shared" si="271"/>
        <v>1000122s5</v>
      </c>
      <c r="E590" t="str">
        <f t="shared" si="272"/>
        <v>1000588:48:1</v>
      </c>
      <c r="F590">
        <f t="shared" si="273"/>
        <v>588</v>
      </c>
      <c r="G590">
        <f t="shared" si="274"/>
        <v>1000588</v>
      </c>
      <c r="H590">
        <f t="shared" si="275"/>
        <v>588</v>
      </c>
      <c r="I590" t="str">
        <f>VLOOKUP(U590,怪物属性偏向!F:G,2,FALSE)</f>
        <v>甲虫精</v>
      </c>
      <c r="J590">
        <f t="shared" si="276"/>
        <v>48</v>
      </c>
      <c r="K590">
        <f t="shared" si="277"/>
        <v>18994</v>
      </c>
      <c r="L590">
        <f t="shared" si="278"/>
        <v>22346</v>
      </c>
      <c r="M590">
        <f t="shared" si="279"/>
        <v>44004</v>
      </c>
      <c r="N590">
        <f t="shared" si="280"/>
        <v>0</v>
      </c>
      <c r="O590">
        <f t="shared" si="281"/>
        <v>1000588</v>
      </c>
      <c r="P590" t="str">
        <f t="shared" si="282"/>
        <v>甲虫精</v>
      </c>
      <c r="R590">
        <v>588</v>
      </c>
      <c r="S590">
        <v>122</v>
      </c>
      <c r="T590">
        <v>5</v>
      </c>
      <c r="U590" t="s">
        <v>307</v>
      </c>
      <c r="V590">
        <f>VLOOKUP(S590,映射表!T:U,2,FALSE)</f>
        <v>48</v>
      </c>
      <c r="W590" s="30">
        <v>0</v>
      </c>
      <c r="X590" s="5">
        <v>0.6</v>
      </c>
      <c r="Y590" s="5">
        <v>0.6</v>
      </c>
      <c r="Z590" s="5">
        <v>0.6</v>
      </c>
      <c r="AA590" s="5">
        <v>0</v>
      </c>
      <c r="AB590" s="5">
        <v>1</v>
      </c>
      <c r="AC590" s="10">
        <f>INT(VLOOKUP($V590,映射表!$B:$C,2,FALSE)*VLOOKUP($U590,怪物属性偏向!$F:$J,3,FALSE)/100*X590*$AB590)</f>
        <v>18994</v>
      </c>
      <c r="AD590" s="10">
        <f>INT(VLOOKUP($V590,映射表!$B:$C,2,FALSE)*VLOOKUP($U590,怪物属性偏向!$F:$J,4,FALSE)/100*Y590*$AB590)</f>
        <v>22346</v>
      </c>
      <c r="AE590" s="10">
        <f>INT(VLOOKUP($V590,映射表!$B:$C,2,FALSE)*VLOOKUP($U590,怪物属性偏向!$F:$J,5,FALSE)/100*Z590*AB590)</f>
        <v>44004</v>
      </c>
      <c r="AF590" s="10">
        <f>INT(VLOOKUP($V590,映射表!$B:$D,3,FALSE)*AA590)</f>
        <v>0</v>
      </c>
      <c r="AG590">
        <v>2</v>
      </c>
    </row>
    <row r="591" spans="1:33" x14ac:dyDescent="0.15">
      <c r="A591">
        <f t="shared" si="270"/>
        <v>1000122</v>
      </c>
      <c r="B591">
        <f t="shared" si="283"/>
        <v>1000591</v>
      </c>
      <c r="C591" t="str">
        <f t="shared" si="284"/>
        <v/>
      </c>
      <c r="D591" t="str">
        <f t="shared" si="271"/>
        <v>1000122s7</v>
      </c>
      <c r="E591" t="str">
        <f t="shared" si="272"/>
        <v>1000589:48:1</v>
      </c>
      <c r="F591">
        <f t="shared" si="273"/>
        <v>589</v>
      </c>
      <c r="G591">
        <f t="shared" si="274"/>
        <v>1000589</v>
      </c>
      <c r="H591">
        <f t="shared" si="275"/>
        <v>589</v>
      </c>
      <c r="I591" t="str">
        <f>VLOOKUP(U591,怪物属性偏向!F:G,2,FALSE)</f>
        <v>食人花</v>
      </c>
      <c r="J591">
        <f t="shared" si="276"/>
        <v>48</v>
      </c>
      <c r="K591">
        <f t="shared" si="277"/>
        <v>26815</v>
      </c>
      <c r="L591">
        <f t="shared" si="278"/>
        <v>17876</v>
      </c>
      <c r="M591">
        <f t="shared" si="279"/>
        <v>30033</v>
      </c>
      <c r="N591">
        <f t="shared" si="280"/>
        <v>0</v>
      </c>
      <c r="O591">
        <f t="shared" si="281"/>
        <v>1000589</v>
      </c>
      <c r="P591" t="str">
        <f t="shared" si="282"/>
        <v>食人花</v>
      </c>
      <c r="R591">
        <v>589</v>
      </c>
      <c r="S591">
        <v>122</v>
      </c>
      <c r="T591">
        <v>7</v>
      </c>
      <c r="U591" t="s">
        <v>224</v>
      </c>
      <c r="V591">
        <f>VLOOKUP(S591,映射表!T:U,2,FALSE)</f>
        <v>48</v>
      </c>
      <c r="W591" s="30">
        <v>0</v>
      </c>
      <c r="X591" s="5">
        <v>0.6</v>
      </c>
      <c r="Y591" s="5">
        <v>0.6</v>
      </c>
      <c r="Z591" s="5">
        <v>0.6</v>
      </c>
      <c r="AA591" s="5">
        <v>0</v>
      </c>
      <c r="AB591" s="5">
        <v>1</v>
      </c>
      <c r="AC591" s="10">
        <f>INT(VLOOKUP($V591,映射表!$B:$C,2,FALSE)*VLOOKUP($U591,怪物属性偏向!$F:$J,3,FALSE)/100*X591*$AB591)</f>
        <v>26815</v>
      </c>
      <c r="AD591" s="10">
        <f>INT(VLOOKUP($V591,映射表!$B:$C,2,FALSE)*VLOOKUP($U591,怪物属性偏向!$F:$J,4,FALSE)/100*Y591*$AB591)</f>
        <v>17876</v>
      </c>
      <c r="AE591" s="10">
        <f>INT(VLOOKUP($V591,映射表!$B:$C,2,FALSE)*VLOOKUP($U591,怪物属性偏向!$F:$J,5,FALSE)/100*Z591*AB591)</f>
        <v>30033</v>
      </c>
      <c r="AF591" s="10">
        <f>INT(VLOOKUP($V591,映射表!$B:$D,3,FALSE)*AA591)</f>
        <v>0</v>
      </c>
      <c r="AG591">
        <v>3</v>
      </c>
    </row>
    <row r="592" spans="1:33" x14ac:dyDescent="0.15">
      <c r="A592">
        <f t="shared" si="270"/>
        <v>1000122</v>
      </c>
      <c r="B592">
        <f t="shared" si="283"/>
        <v>1000591</v>
      </c>
      <c r="C592" t="str">
        <f t="shared" si="284"/>
        <v/>
      </c>
      <c r="D592" t="str">
        <f t="shared" si="271"/>
        <v>1000122s8</v>
      </c>
      <c r="E592" t="str">
        <f t="shared" si="272"/>
        <v>1000590:48:1</v>
      </c>
      <c r="F592">
        <f t="shared" si="273"/>
        <v>590</v>
      </c>
      <c r="G592">
        <f t="shared" si="274"/>
        <v>1000590</v>
      </c>
      <c r="H592">
        <f t="shared" si="275"/>
        <v>590</v>
      </c>
      <c r="I592" t="str">
        <f>VLOOKUP(U592,怪物属性偏向!F:G,2,FALSE)</f>
        <v>黄蜂怪</v>
      </c>
      <c r="J592">
        <f t="shared" si="276"/>
        <v>48</v>
      </c>
      <c r="K592">
        <f t="shared" si="277"/>
        <v>26815</v>
      </c>
      <c r="L592">
        <f t="shared" si="278"/>
        <v>22346</v>
      </c>
      <c r="M592">
        <f t="shared" si="279"/>
        <v>28602</v>
      </c>
      <c r="N592">
        <f t="shared" si="280"/>
        <v>0</v>
      </c>
      <c r="O592">
        <f t="shared" si="281"/>
        <v>1000590</v>
      </c>
      <c r="P592" t="str">
        <f t="shared" si="282"/>
        <v>黄蜂怪</v>
      </c>
      <c r="R592">
        <v>590</v>
      </c>
      <c r="S592">
        <v>122</v>
      </c>
      <c r="T592">
        <v>8</v>
      </c>
      <c r="U592" t="s">
        <v>310</v>
      </c>
      <c r="V592">
        <f>VLOOKUP(S592,映射表!T:U,2,FALSE)</f>
        <v>48</v>
      </c>
      <c r="W592" s="30">
        <v>0</v>
      </c>
      <c r="X592" s="5">
        <v>0.6</v>
      </c>
      <c r="Y592" s="5">
        <v>0.6</v>
      </c>
      <c r="Z592" s="5">
        <v>0.6</v>
      </c>
      <c r="AA592" s="5">
        <v>0</v>
      </c>
      <c r="AB592" s="5">
        <v>1</v>
      </c>
      <c r="AC592" s="10">
        <f>INT(VLOOKUP($V592,映射表!$B:$C,2,FALSE)*VLOOKUP($U592,怪物属性偏向!$F:$J,3,FALSE)/100*X592*$AB592)</f>
        <v>26815</v>
      </c>
      <c r="AD592" s="10">
        <f>INT(VLOOKUP($V592,映射表!$B:$C,2,FALSE)*VLOOKUP($U592,怪物属性偏向!$F:$J,4,FALSE)/100*Y592*$AB592)</f>
        <v>22346</v>
      </c>
      <c r="AE592" s="10">
        <f>INT(VLOOKUP($V592,映射表!$B:$C,2,FALSE)*VLOOKUP($U592,怪物属性偏向!$F:$J,5,FALSE)/100*Z592*AB592)</f>
        <v>28602</v>
      </c>
      <c r="AF592" s="10">
        <f>INT(VLOOKUP($V592,映射表!$B:$D,3,FALSE)*AA592)</f>
        <v>0</v>
      </c>
      <c r="AG592">
        <v>4</v>
      </c>
    </row>
    <row r="593" spans="1:33" x14ac:dyDescent="0.15">
      <c r="A593">
        <f t="shared" si="270"/>
        <v>1000122</v>
      </c>
      <c r="B593">
        <f t="shared" si="283"/>
        <v>1000591</v>
      </c>
      <c r="C593">
        <f t="shared" si="284"/>
        <v>1000591</v>
      </c>
      <c r="D593" t="str">
        <f t="shared" si="271"/>
        <v>1000122s9</v>
      </c>
      <c r="E593" t="str">
        <f t="shared" si="272"/>
        <v>1000591:48:1</v>
      </c>
      <c r="F593">
        <f t="shared" si="273"/>
        <v>591</v>
      </c>
      <c r="G593">
        <f t="shared" si="274"/>
        <v>1000591</v>
      </c>
      <c r="H593">
        <f t="shared" si="275"/>
        <v>591</v>
      </c>
      <c r="I593" t="str">
        <f>VLOOKUP(U593,怪物属性偏向!F:G,2,FALSE)</f>
        <v>小花精</v>
      </c>
      <c r="J593">
        <f t="shared" si="276"/>
        <v>48</v>
      </c>
      <c r="K593">
        <f t="shared" si="277"/>
        <v>22346</v>
      </c>
      <c r="L593">
        <f t="shared" si="278"/>
        <v>22346</v>
      </c>
      <c r="M593">
        <f t="shared" si="279"/>
        <v>35753</v>
      </c>
      <c r="N593">
        <f t="shared" si="280"/>
        <v>0</v>
      </c>
      <c r="O593">
        <f t="shared" si="281"/>
        <v>1000591</v>
      </c>
      <c r="P593" t="str">
        <f t="shared" si="282"/>
        <v>小花精</v>
      </c>
      <c r="R593">
        <v>591</v>
      </c>
      <c r="S593">
        <v>122</v>
      </c>
      <c r="T593">
        <v>9</v>
      </c>
      <c r="U593" t="s">
        <v>226</v>
      </c>
      <c r="V593">
        <f>VLOOKUP(S593,映射表!T:U,2,FALSE)</f>
        <v>48</v>
      </c>
      <c r="W593" s="30">
        <v>1</v>
      </c>
      <c r="X593" s="5">
        <v>0.6</v>
      </c>
      <c r="Y593" s="5">
        <v>0.6</v>
      </c>
      <c r="Z593" s="5">
        <v>0.6</v>
      </c>
      <c r="AA593" s="5">
        <v>0</v>
      </c>
      <c r="AB593" s="5">
        <v>1</v>
      </c>
      <c r="AC593" s="10">
        <f>INT(VLOOKUP($V593,映射表!$B:$C,2,FALSE)*VLOOKUP($U593,怪物属性偏向!$F:$J,3,FALSE)/100*X593*$AB593)</f>
        <v>22346</v>
      </c>
      <c r="AD593" s="10">
        <f>INT(VLOOKUP($V593,映射表!$B:$C,2,FALSE)*VLOOKUP($U593,怪物属性偏向!$F:$J,4,FALSE)/100*Y593*$AB593)</f>
        <v>22346</v>
      </c>
      <c r="AE593" s="10">
        <f>INT(VLOOKUP($V593,映射表!$B:$C,2,FALSE)*VLOOKUP($U593,怪物属性偏向!$F:$J,5,FALSE)/100*Z593*AB593)</f>
        <v>35753</v>
      </c>
      <c r="AF593" s="10">
        <f>INT(VLOOKUP($V593,映射表!$B:$D,3,FALSE)*AA593)</f>
        <v>0</v>
      </c>
      <c r="AG593">
        <v>5</v>
      </c>
    </row>
    <row r="594" spans="1:33" x14ac:dyDescent="0.15">
      <c r="A594">
        <f t="shared" si="270"/>
        <v>1000123</v>
      </c>
      <c r="B594">
        <f t="shared" si="283"/>
        <v>1000592</v>
      </c>
      <c r="C594">
        <f t="shared" si="284"/>
        <v>1000592</v>
      </c>
      <c r="D594" t="str">
        <f t="shared" si="271"/>
        <v>1000123s2</v>
      </c>
      <c r="E594" t="str">
        <f t="shared" si="272"/>
        <v>1000592:48:1</v>
      </c>
      <c r="F594">
        <f t="shared" si="273"/>
        <v>592</v>
      </c>
      <c r="G594">
        <f t="shared" si="274"/>
        <v>1000592</v>
      </c>
      <c r="H594">
        <f t="shared" si="275"/>
        <v>592</v>
      </c>
      <c r="I594" t="str">
        <f>VLOOKUP(U594,怪物属性偏向!F:G,2,FALSE)</f>
        <v>小蘑菇</v>
      </c>
      <c r="J594">
        <f t="shared" si="276"/>
        <v>48</v>
      </c>
      <c r="K594">
        <f t="shared" si="277"/>
        <v>22346</v>
      </c>
      <c r="L594">
        <f t="shared" si="278"/>
        <v>22346</v>
      </c>
      <c r="M594">
        <f t="shared" si="279"/>
        <v>35753</v>
      </c>
      <c r="N594">
        <f t="shared" si="280"/>
        <v>0</v>
      </c>
      <c r="O594">
        <f t="shared" si="281"/>
        <v>1000592</v>
      </c>
      <c r="P594" t="str">
        <f t="shared" si="282"/>
        <v>小蘑菇</v>
      </c>
      <c r="R594">
        <v>592</v>
      </c>
      <c r="S594">
        <v>123</v>
      </c>
      <c r="T594">
        <v>2</v>
      </c>
      <c r="U594" t="s">
        <v>222</v>
      </c>
      <c r="V594">
        <f>VLOOKUP(S594,映射表!T:U,2,FALSE)</f>
        <v>48</v>
      </c>
      <c r="W594" s="30">
        <v>1</v>
      </c>
      <c r="X594" s="5">
        <v>0.6</v>
      </c>
      <c r="Y594" s="5">
        <v>0.6</v>
      </c>
      <c r="Z594" s="5">
        <v>0.6</v>
      </c>
      <c r="AA594" s="5">
        <v>0</v>
      </c>
      <c r="AB594" s="5">
        <v>1</v>
      </c>
      <c r="AC594" s="10">
        <f>INT(VLOOKUP($V594,映射表!$B:$C,2,FALSE)*VLOOKUP($U594,怪物属性偏向!$F:$J,3,FALSE)/100*X594*$AB594)</f>
        <v>22346</v>
      </c>
      <c r="AD594" s="10">
        <f>INT(VLOOKUP($V594,映射表!$B:$C,2,FALSE)*VLOOKUP($U594,怪物属性偏向!$F:$J,4,FALSE)/100*Y594*$AB594)</f>
        <v>22346</v>
      </c>
      <c r="AE594" s="10">
        <f>INT(VLOOKUP($V594,映射表!$B:$C,2,FALSE)*VLOOKUP($U594,怪物属性偏向!$F:$J,5,FALSE)/100*Z594*AB594)</f>
        <v>35753</v>
      </c>
      <c r="AF594" s="10">
        <f>INT(VLOOKUP($V594,映射表!$B:$D,3,FALSE)*AA594)</f>
        <v>0</v>
      </c>
      <c r="AG594">
        <v>1</v>
      </c>
    </row>
    <row r="595" spans="1:33" x14ac:dyDescent="0.15">
      <c r="A595">
        <f t="shared" si="270"/>
        <v>1000123</v>
      </c>
      <c r="B595">
        <f t="shared" si="283"/>
        <v>1000592</v>
      </c>
      <c r="C595">
        <f t="shared" si="284"/>
        <v>1000592</v>
      </c>
      <c r="D595" t="str">
        <f t="shared" si="271"/>
        <v>1000123s4</v>
      </c>
      <c r="E595" t="str">
        <f t="shared" si="272"/>
        <v>1000593:48:1</v>
      </c>
      <c r="F595">
        <f t="shared" si="273"/>
        <v>593</v>
      </c>
      <c r="G595">
        <f t="shared" si="274"/>
        <v>1000593</v>
      </c>
      <c r="H595">
        <f t="shared" si="275"/>
        <v>593</v>
      </c>
      <c r="I595" t="str">
        <f>VLOOKUP(U595,怪物属性偏向!F:G,2,FALSE)</f>
        <v>小蘑菇</v>
      </c>
      <c r="J595">
        <f t="shared" si="276"/>
        <v>48</v>
      </c>
      <c r="K595">
        <f t="shared" si="277"/>
        <v>22346</v>
      </c>
      <c r="L595">
        <f t="shared" si="278"/>
        <v>22346</v>
      </c>
      <c r="M595">
        <f t="shared" si="279"/>
        <v>35753</v>
      </c>
      <c r="N595">
        <f t="shared" si="280"/>
        <v>0</v>
      </c>
      <c r="O595">
        <f t="shared" si="281"/>
        <v>1000593</v>
      </c>
      <c r="P595" t="str">
        <f t="shared" si="282"/>
        <v>小蘑菇</v>
      </c>
      <c r="R595">
        <v>593</v>
      </c>
      <c r="S595">
        <v>123</v>
      </c>
      <c r="T595">
        <v>4</v>
      </c>
      <c r="U595" t="s">
        <v>222</v>
      </c>
      <c r="V595">
        <f>VLOOKUP(S595,映射表!T:U,2,FALSE)</f>
        <v>48</v>
      </c>
      <c r="W595" s="30">
        <v>0</v>
      </c>
      <c r="X595" s="5">
        <v>0.6</v>
      </c>
      <c r="Y595" s="5">
        <v>0.6</v>
      </c>
      <c r="Z595" s="5">
        <v>0.6</v>
      </c>
      <c r="AA595" s="5">
        <v>0</v>
      </c>
      <c r="AB595" s="5">
        <v>1</v>
      </c>
      <c r="AC595" s="10">
        <f>INT(VLOOKUP($V595,映射表!$B:$C,2,FALSE)*VLOOKUP($U595,怪物属性偏向!$F:$J,3,FALSE)/100*X595*$AB595)</f>
        <v>22346</v>
      </c>
      <c r="AD595" s="10">
        <f>INT(VLOOKUP($V595,映射表!$B:$C,2,FALSE)*VLOOKUP($U595,怪物属性偏向!$F:$J,4,FALSE)/100*Y595*$AB595)</f>
        <v>22346</v>
      </c>
      <c r="AE595" s="10">
        <f>INT(VLOOKUP($V595,映射表!$B:$C,2,FALSE)*VLOOKUP($U595,怪物属性偏向!$F:$J,5,FALSE)/100*Z595*AB595)</f>
        <v>35753</v>
      </c>
      <c r="AF595" s="10">
        <f>INT(VLOOKUP($V595,映射表!$B:$D,3,FALSE)*AA595)</f>
        <v>0</v>
      </c>
      <c r="AG595">
        <v>2</v>
      </c>
    </row>
    <row r="596" spans="1:33" x14ac:dyDescent="0.15">
      <c r="A596">
        <f t="shared" si="270"/>
        <v>1000123</v>
      </c>
      <c r="B596">
        <f t="shared" si="283"/>
        <v>1000592</v>
      </c>
      <c r="C596">
        <f t="shared" si="284"/>
        <v>1000592</v>
      </c>
      <c r="D596" t="str">
        <f t="shared" si="271"/>
        <v>1000123s5</v>
      </c>
      <c r="E596" t="str">
        <f t="shared" si="272"/>
        <v>1000594:48:1</v>
      </c>
      <c r="F596">
        <f t="shared" si="273"/>
        <v>594</v>
      </c>
      <c r="G596">
        <f t="shared" si="274"/>
        <v>1000594</v>
      </c>
      <c r="H596">
        <f t="shared" si="275"/>
        <v>594</v>
      </c>
      <c r="I596" t="str">
        <f>VLOOKUP(U596,怪物属性偏向!F:G,2,FALSE)</f>
        <v>小蘑菇</v>
      </c>
      <c r="J596">
        <f t="shared" si="276"/>
        <v>48</v>
      </c>
      <c r="K596">
        <f t="shared" si="277"/>
        <v>22346</v>
      </c>
      <c r="L596">
        <f t="shared" si="278"/>
        <v>22346</v>
      </c>
      <c r="M596">
        <f t="shared" si="279"/>
        <v>35753</v>
      </c>
      <c r="N596">
        <f t="shared" si="280"/>
        <v>0</v>
      </c>
      <c r="O596">
        <f t="shared" si="281"/>
        <v>1000594</v>
      </c>
      <c r="P596" t="str">
        <f t="shared" si="282"/>
        <v>小蘑菇</v>
      </c>
      <c r="R596">
        <v>594</v>
      </c>
      <c r="S596">
        <v>123</v>
      </c>
      <c r="T596">
        <v>5</v>
      </c>
      <c r="U596" t="s">
        <v>222</v>
      </c>
      <c r="V596">
        <f>VLOOKUP(S596,映射表!T:U,2,FALSE)</f>
        <v>48</v>
      </c>
      <c r="W596" s="30">
        <v>0</v>
      </c>
      <c r="X596" s="5">
        <v>0.6</v>
      </c>
      <c r="Y596" s="5">
        <v>0.6</v>
      </c>
      <c r="Z596" s="5">
        <v>0.6</v>
      </c>
      <c r="AA596" s="5">
        <v>0</v>
      </c>
      <c r="AB596" s="5">
        <v>1</v>
      </c>
      <c r="AC596" s="10">
        <f>INT(VLOOKUP($V596,映射表!$B:$C,2,FALSE)*VLOOKUP($U596,怪物属性偏向!$F:$J,3,FALSE)/100*X596*$AB596)</f>
        <v>22346</v>
      </c>
      <c r="AD596" s="10">
        <f>INT(VLOOKUP($V596,映射表!$B:$C,2,FALSE)*VLOOKUP($U596,怪物属性偏向!$F:$J,4,FALSE)/100*Y596*$AB596)</f>
        <v>22346</v>
      </c>
      <c r="AE596" s="10">
        <f>INT(VLOOKUP($V596,映射表!$B:$C,2,FALSE)*VLOOKUP($U596,怪物属性偏向!$F:$J,5,FALSE)/100*Z596*AB596)</f>
        <v>35753</v>
      </c>
      <c r="AF596" s="10">
        <f>INT(VLOOKUP($V596,映射表!$B:$D,3,FALSE)*AA596)</f>
        <v>0</v>
      </c>
      <c r="AG596">
        <v>3</v>
      </c>
    </row>
    <row r="597" spans="1:33" x14ac:dyDescent="0.15">
      <c r="A597">
        <f t="shared" si="270"/>
        <v>1000123</v>
      </c>
      <c r="B597">
        <f t="shared" si="283"/>
        <v>1000592</v>
      </c>
      <c r="C597">
        <f t="shared" si="284"/>
        <v>1000592</v>
      </c>
      <c r="D597" t="str">
        <f t="shared" si="271"/>
        <v>1000123s6</v>
      </c>
      <c r="E597" t="str">
        <f t="shared" si="272"/>
        <v>1000595:48:1</v>
      </c>
      <c r="F597">
        <f t="shared" si="273"/>
        <v>595</v>
      </c>
      <c r="G597">
        <f t="shared" si="274"/>
        <v>1000595</v>
      </c>
      <c r="H597">
        <f t="shared" si="275"/>
        <v>595</v>
      </c>
      <c r="I597" t="str">
        <f>VLOOKUP(U597,怪物属性偏向!F:G,2,FALSE)</f>
        <v>黄蜂怪</v>
      </c>
      <c r="J597">
        <f t="shared" si="276"/>
        <v>48</v>
      </c>
      <c r="K597">
        <f t="shared" si="277"/>
        <v>26815</v>
      </c>
      <c r="L597">
        <f t="shared" si="278"/>
        <v>22346</v>
      </c>
      <c r="M597">
        <f t="shared" si="279"/>
        <v>28602</v>
      </c>
      <c r="N597">
        <f t="shared" si="280"/>
        <v>0</v>
      </c>
      <c r="O597">
        <f t="shared" si="281"/>
        <v>1000595</v>
      </c>
      <c r="P597" t="str">
        <f t="shared" si="282"/>
        <v>黄蜂怪</v>
      </c>
      <c r="R597">
        <v>595</v>
      </c>
      <c r="S597">
        <v>123</v>
      </c>
      <c r="T597">
        <v>6</v>
      </c>
      <c r="U597" t="s">
        <v>310</v>
      </c>
      <c r="V597">
        <f>VLOOKUP(S597,映射表!T:U,2,FALSE)</f>
        <v>48</v>
      </c>
      <c r="W597" s="30">
        <v>0</v>
      </c>
      <c r="X597" s="5">
        <v>0.6</v>
      </c>
      <c r="Y597" s="5">
        <v>0.6</v>
      </c>
      <c r="Z597" s="5">
        <v>0.6</v>
      </c>
      <c r="AA597" s="5">
        <v>0</v>
      </c>
      <c r="AB597" s="5">
        <v>1</v>
      </c>
      <c r="AC597" s="10">
        <f>INT(VLOOKUP($V597,映射表!$B:$C,2,FALSE)*VLOOKUP($U597,怪物属性偏向!$F:$J,3,FALSE)/100*X597*$AB597)</f>
        <v>26815</v>
      </c>
      <c r="AD597" s="10">
        <f>INT(VLOOKUP($V597,映射表!$B:$C,2,FALSE)*VLOOKUP($U597,怪物属性偏向!$F:$J,4,FALSE)/100*Y597*$AB597)</f>
        <v>22346</v>
      </c>
      <c r="AE597" s="10">
        <f>INT(VLOOKUP($V597,映射表!$B:$C,2,FALSE)*VLOOKUP($U597,怪物属性偏向!$F:$J,5,FALSE)/100*Z597*AB597)</f>
        <v>28602</v>
      </c>
      <c r="AF597" s="10">
        <f>INT(VLOOKUP($V597,映射表!$B:$D,3,FALSE)*AA597)</f>
        <v>0</v>
      </c>
      <c r="AG597">
        <v>4</v>
      </c>
    </row>
    <row r="598" spans="1:33" x14ac:dyDescent="0.15">
      <c r="A598">
        <f t="shared" si="270"/>
        <v>1000123</v>
      </c>
      <c r="B598">
        <f t="shared" si="283"/>
        <v>1000592</v>
      </c>
      <c r="C598">
        <f t="shared" si="284"/>
        <v>1000592</v>
      </c>
      <c r="D598" t="str">
        <f t="shared" si="271"/>
        <v>1000123s8</v>
      </c>
      <c r="E598" t="str">
        <f t="shared" si="272"/>
        <v>1000596:48:1</v>
      </c>
      <c r="F598">
        <f t="shared" si="273"/>
        <v>596</v>
      </c>
      <c r="G598">
        <f t="shared" si="274"/>
        <v>1000596</v>
      </c>
      <c r="H598">
        <f t="shared" si="275"/>
        <v>596</v>
      </c>
      <c r="I598" t="str">
        <f>VLOOKUP(U598,怪物属性偏向!F:G,2,FALSE)</f>
        <v>毒蘑菇</v>
      </c>
      <c r="J598">
        <f t="shared" si="276"/>
        <v>48</v>
      </c>
      <c r="K598">
        <f t="shared" si="277"/>
        <v>24580</v>
      </c>
      <c r="L598">
        <f t="shared" si="278"/>
        <v>22346</v>
      </c>
      <c r="M598">
        <f t="shared" si="279"/>
        <v>31780</v>
      </c>
      <c r="N598">
        <f t="shared" si="280"/>
        <v>0</v>
      </c>
      <c r="O598">
        <f t="shared" si="281"/>
        <v>1000596</v>
      </c>
      <c r="P598" t="str">
        <f t="shared" si="282"/>
        <v>毒蘑菇</v>
      </c>
      <c r="R598">
        <v>596</v>
      </c>
      <c r="S598">
        <v>123</v>
      </c>
      <c r="T598">
        <v>8</v>
      </c>
      <c r="U598" t="s">
        <v>309</v>
      </c>
      <c r="V598">
        <f>VLOOKUP(S598,映射表!T:U,2,FALSE)</f>
        <v>48</v>
      </c>
      <c r="W598" s="30">
        <v>0</v>
      </c>
      <c r="X598" s="5">
        <v>0.6</v>
      </c>
      <c r="Y598" s="5">
        <v>0.6</v>
      </c>
      <c r="Z598" s="5">
        <v>0.6</v>
      </c>
      <c r="AA598" s="5">
        <v>0</v>
      </c>
      <c r="AB598" s="5">
        <v>1</v>
      </c>
      <c r="AC598" s="10">
        <f>INT(VLOOKUP($V598,映射表!$B:$C,2,FALSE)*VLOOKUP($U598,怪物属性偏向!$F:$J,3,FALSE)/100*X598*$AB598)</f>
        <v>24580</v>
      </c>
      <c r="AD598" s="10">
        <f>INT(VLOOKUP($V598,映射表!$B:$C,2,FALSE)*VLOOKUP($U598,怪物属性偏向!$F:$J,4,FALSE)/100*Y598*$AB598)</f>
        <v>22346</v>
      </c>
      <c r="AE598" s="10">
        <f>INT(VLOOKUP($V598,映射表!$B:$C,2,FALSE)*VLOOKUP($U598,怪物属性偏向!$F:$J,5,FALSE)/100*Z598*AB598)</f>
        <v>31780</v>
      </c>
      <c r="AF598" s="10">
        <f>INT(VLOOKUP($V598,映射表!$B:$D,3,FALSE)*AA598)</f>
        <v>0</v>
      </c>
      <c r="AG598">
        <v>5</v>
      </c>
    </row>
    <row r="599" spans="1:33" x14ac:dyDescent="0.15">
      <c r="A599">
        <f t="shared" si="270"/>
        <v>1000124</v>
      </c>
      <c r="B599">
        <f t="shared" si="283"/>
        <v>1000598</v>
      </c>
      <c r="C599" t="str">
        <f t="shared" si="284"/>
        <v/>
      </c>
      <c r="D599" t="str">
        <f t="shared" si="271"/>
        <v>1000124s1</v>
      </c>
      <c r="E599" t="str">
        <f t="shared" si="272"/>
        <v>1000597:48:1</v>
      </c>
      <c r="F599">
        <f t="shared" si="273"/>
        <v>597</v>
      </c>
      <c r="G599">
        <f t="shared" si="274"/>
        <v>1000597</v>
      </c>
      <c r="H599">
        <f t="shared" si="275"/>
        <v>597</v>
      </c>
      <c r="I599" t="str">
        <f>VLOOKUP(U599,怪物属性偏向!F:G,2,FALSE)</f>
        <v>小蘑菇</v>
      </c>
      <c r="J599">
        <f t="shared" si="276"/>
        <v>48</v>
      </c>
      <c r="K599">
        <f t="shared" si="277"/>
        <v>22346</v>
      </c>
      <c r="L599">
        <f t="shared" si="278"/>
        <v>22346</v>
      </c>
      <c r="M599">
        <f t="shared" si="279"/>
        <v>35753</v>
      </c>
      <c r="N599">
        <f t="shared" si="280"/>
        <v>0</v>
      </c>
      <c r="O599">
        <f t="shared" si="281"/>
        <v>1000597</v>
      </c>
      <c r="P599" t="str">
        <f t="shared" si="282"/>
        <v>小蘑菇</v>
      </c>
      <c r="R599">
        <v>597</v>
      </c>
      <c r="S599">
        <v>124</v>
      </c>
      <c r="T599">
        <v>1</v>
      </c>
      <c r="U599" t="s">
        <v>222</v>
      </c>
      <c r="V599">
        <f>VLOOKUP(S599,映射表!T:U,2,FALSE)</f>
        <v>48</v>
      </c>
      <c r="W599" s="30">
        <v>0</v>
      </c>
      <c r="X599" s="5">
        <v>0.6</v>
      </c>
      <c r="Y599" s="5">
        <v>0.6</v>
      </c>
      <c r="Z599" s="5">
        <v>0.6</v>
      </c>
      <c r="AA599" s="5">
        <v>0</v>
      </c>
      <c r="AB599" s="5">
        <v>1</v>
      </c>
      <c r="AC599" s="10">
        <f>INT(VLOOKUP($V599,映射表!$B:$C,2,FALSE)*VLOOKUP($U599,怪物属性偏向!$F:$J,3,FALSE)/100*X599*$AB599)</f>
        <v>22346</v>
      </c>
      <c r="AD599" s="10">
        <f>INT(VLOOKUP($V599,映射表!$B:$C,2,FALSE)*VLOOKUP($U599,怪物属性偏向!$F:$J,4,FALSE)/100*Y599*$AB599)</f>
        <v>22346</v>
      </c>
      <c r="AE599" s="10">
        <f>INT(VLOOKUP($V599,映射表!$B:$C,2,FALSE)*VLOOKUP($U599,怪物属性偏向!$F:$J,5,FALSE)/100*Z599*AB599)</f>
        <v>35753</v>
      </c>
      <c r="AF599" s="10">
        <f>INT(VLOOKUP($V599,映射表!$B:$D,3,FALSE)*AA599)</f>
        <v>0</v>
      </c>
      <c r="AG599">
        <v>1</v>
      </c>
    </row>
    <row r="600" spans="1:33" x14ac:dyDescent="0.15">
      <c r="A600">
        <f t="shared" si="270"/>
        <v>1000124</v>
      </c>
      <c r="B600">
        <f t="shared" si="283"/>
        <v>1000598</v>
      </c>
      <c r="C600">
        <f t="shared" si="284"/>
        <v>1000598</v>
      </c>
      <c r="D600" t="str">
        <f t="shared" si="271"/>
        <v>1000124s3</v>
      </c>
      <c r="E600" t="str">
        <f t="shared" si="272"/>
        <v>1000598:48:1</v>
      </c>
      <c r="F600">
        <f t="shared" si="273"/>
        <v>598</v>
      </c>
      <c r="G600">
        <f t="shared" si="274"/>
        <v>1000598</v>
      </c>
      <c r="H600">
        <f t="shared" si="275"/>
        <v>598</v>
      </c>
      <c r="I600" t="str">
        <f>VLOOKUP(U600,怪物属性偏向!F:G,2,FALSE)</f>
        <v>小蘑菇</v>
      </c>
      <c r="J600">
        <f t="shared" si="276"/>
        <v>48</v>
      </c>
      <c r="K600">
        <f t="shared" si="277"/>
        <v>22346</v>
      </c>
      <c r="L600">
        <f t="shared" si="278"/>
        <v>22346</v>
      </c>
      <c r="M600">
        <f t="shared" si="279"/>
        <v>35753</v>
      </c>
      <c r="N600">
        <f t="shared" si="280"/>
        <v>0</v>
      </c>
      <c r="O600">
        <f t="shared" si="281"/>
        <v>1000598</v>
      </c>
      <c r="P600" t="str">
        <f t="shared" si="282"/>
        <v>小蘑菇</v>
      </c>
      <c r="R600">
        <v>598</v>
      </c>
      <c r="S600">
        <v>124</v>
      </c>
      <c r="T600">
        <v>3</v>
      </c>
      <c r="U600" t="s">
        <v>222</v>
      </c>
      <c r="V600">
        <f>VLOOKUP(S600,映射表!T:U,2,FALSE)</f>
        <v>48</v>
      </c>
      <c r="W600" s="30">
        <v>1</v>
      </c>
      <c r="X600" s="5">
        <v>0.6</v>
      </c>
      <c r="Y600" s="5">
        <v>0.6</v>
      </c>
      <c r="Z600" s="5">
        <v>0.6</v>
      </c>
      <c r="AA600" s="5">
        <v>0</v>
      </c>
      <c r="AB600" s="5">
        <v>1</v>
      </c>
      <c r="AC600" s="10">
        <f>INT(VLOOKUP($V600,映射表!$B:$C,2,FALSE)*VLOOKUP($U600,怪物属性偏向!$F:$J,3,FALSE)/100*X600*$AB600)</f>
        <v>22346</v>
      </c>
      <c r="AD600" s="10">
        <f>INT(VLOOKUP($V600,映射表!$B:$C,2,FALSE)*VLOOKUP($U600,怪物属性偏向!$F:$J,4,FALSE)/100*Y600*$AB600)</f>
        <v>22346</v>
      </c>
      <c r="AE600" s="10">
        <f>INT(VLOOKUP($V600,映射表!$B:$C,2,FALSE)*VLOOKUP($U600,怪物属性偏向!$F:$J,5,FALSE)/100*Z600*AB600)</f>
        <v>35753</v>
      </c>
      <c r="AF600" s="10">
        <f>INT(VLOOKUP($V600,映射表!$B:$D,3,FALSE)*AA600)</f>
        <v>0</v>
      </c>
      <c r="AG600">
        <v>2</v>
      </c>
    </row>
    <row r="601" spans="1:33" x14ac:dyDescent="0.15">
      <c r="A601">
        <f t="shared" si="270"/>
        <v>1000124</v>
      </c>
      <c r="B601">
        <f t="shared" si="283"/>
        <v>1000598</v>
      </c>
      <c r="C601">
        <f t="shared" si="284"/>
        <v>1000598</v>
      </c>
      <c r="D601" t="str">
        <f t="shared" si="271"/>
        <v>1000124s5</v>
      </c>
      <c r="E601" t="str">
        <f t="shared" si="272"/>
        <v>1000599:48:1</v>
      </c>
      <c r="F601">
        <f t="shared" si="273"/>
        <v>599</v>
      </c>
      <c r="G601">
        <f t="shared" si="274"/>
        <v>1000599</v>
      </c>
      <c r="H601">
        <f t="shared" si="275"/>
        <v>599</v>
      </c>
      <c r="I601" t="str">
        <f>VLOOKUP(U601,怪物属性偏向!F:G,2,FALSE)</f>
        <v>树妖</v>
      </c>
      <c r="J601">
        <f t="shared" si="276"/>
        <v>48</v>
      </c>
      <c r="K601">
        <f t="shared" si="277"/>
        <v>17876</v>
      </c>
      <c r="L601">
        <f t="shared" si="278"/>
        <v>22346</v>
      </c>
      <c r="M601">
        <f t="shared" si="279"/>
        <v>47671</v>
      </c>
      <c r="N601">
        <f t="shared" si="280"/>
        <v>0</v>
      </c>
      <c r="O601">
        <f t="shared" si="281"/>
        <v>1000599</v>
      </c>
      <c r="P601" t="str">
        <f t="shared" si="282"/>
        <v>树妖</v>
      </c>
      <c r="R601">
        <v>599</v>
      </c>
      <c r="S601">
        <v>124</v>
      </c>
      <c r="T601">
        <v>5</v>
      </c>
      <c r="U601" t="s">
        <v>227</v>
      </c>
      <c r="V601">
        <f>VLOOKUP(S601,映射表!T:U,2,FALSE)</f>
        <v>48</v>
      </c>
      <c r="W601" s="30">
        <v>0</v>
      </c>
      <c r="X601" s="5">
        <v>0.6</v>
      </c>
      <c r="Y601" s="5">
        <v>0.6</v>
      </c>
      <c r="Z601" s="5">
        <v>0.6</v>
      </c>
      <c r="AA601" s="5">
        <v>0</v>
      </c>
      <c r="AB601" s="5">
        <v>1</v>
      </c>
      <c r="AC601" s="10">
        <f>INT(VLOOKUP($V601,映射表!$B:$C,2,FALSE)*VLOOKUP($U601,怪物属性偏向!$F:$J,3,FALSE)/100*X601*$AB601)</f>
        <v>17876</v>
      </c>
      <c r="AD601" s="10">
        <f>INT(VLOOKUP($V601,映射表!$B:$C,2,FALSE)*VLOOKUP($U601,怪物属性偏向!$F:$J,4,FALSE)/100*Y601*$AB601)</f>
        <v>22346</v>
      </c>
      <c r="AE601" s="10">
        <f>INT(VLOOKUP($V601,映射表!$B:$C,2,FALSE)*VLOOKUP($U601,怪物属性偏向!$F:$J,5,FALSE)/100*Z601*AB601)</f>
        <v>47671</v>
      </c>
      <c r="AF601" s="10">
        <f>INT(VLOOKUP($V601,映射表!$B:$D,3,FALSE)*AA601)</f>
        <v>0</v>
      </c>
      <c r="AG601">
        <v>3</v>
      </c>
    </row>
    <row r="602" spans="1:33" x14ac:dyDescent="0.15">
      <c r="A602">
        <f t="shared" si="270"/>
        <v>1000124</v>
      </c>
      <c r="B602">
        <f t="shared" si="283"/>
        <v>1000598</v>
      </c>
      <c r="C602">
        <f t="shared" si="284"/>
        <v>1000598</v>
      </c>
      <c r="D602" t="str">
        <f t="shared" si="271"/>
        <v>1000124s7</v>
      </c>
      <c r="E602" t="str">
        <f t="shared" si="272"/>
        <v>1000600:48:1</v>
      </c>
      <c r="F602">
        <f t="shared" si="273"/>
        <v>600</v>
      </c>
      <c r="G602">
        <f t="shared" si="274"/>
        <v>1000600</v>
      </c>
      <c r="H602">
        <f t="shared" si="275"/>
        <v>600</v>
      </c>
      <c r="I602" t="str">
        <f>VLOOKUP(U602,怪物属性偏向!F:G,2,FALSE)</f>
        <v>食人花</v>
      </c>
      <c r="J602">
        <f t="shared" si="276"/>
        <v>48</v>
      </c>
      <c r="K602">
        <f t="shared" si="277"/>
        <v>26815</v>
      </c>
      <c r="L602">
        <f t="shared" si="278"/>
        <v>17876</v>
      </c>
      <c r="M602">
        <f t="shared" si="279"/>
        <v>30033</v>
      </c>
      <c r="N602">
        <f t="shared" si="280"/>
        <v>0</v>
      </c>
      <c r="O602">
        <f t="shared" si="281"/>
        <v>1000600</v>
      </c>
      <c r="P602" t="str">
        <f t="shared" si="282"/>
        <v>食人花</v>
      </c>
      <c r="R602">
        <v>600</v>
      </c>
      <c r="S602">
        <v>124</v>
      </c>
      <c r="T602">
        <v>7</v>
      </c>
      <c r="U602" t="s">
        <v>224</v>
      </c>
      <c r="V602">
        <f>VLOOKUP(S602,映射表!T:U,2,FALSE)</f>
        <v>48</v>
      </c>
      <c r="W602" s="30">
        <v>0</v>
      </c>
      <c r="X602" s="5">
        <v>0.6</v>
      </c>
      <c r="Y602" s="5">
        <v>0.6</v>
      </c>
      <c r="Z602" s="5">
        <v>0.6</v>
      </c>
      <c r="AA602" s="5">
        <v>0</v>
      </c>
      <c r="AB602" s="5">
        <v>1</v>
      </c>
      <c r="AC602" s="10">
        <f>INT(VLOOKUP($V602,映射表!$B:$C,2,FALSE)*VLOOKUP($U602,怪物属性偏向!$F:$J,3,FALSE)/100*X602*$AB602)</f>
        <v>26815</v>
      </c>
      <c r="AD602" s="10">
        <f>INT(VLOOKUP($V602,映射表!$B:$C,2,FALSE)*VLOOKUP($U602,怪物属性偏向!$F:$J,4,FALSE)/100*Y602*$AB602)</f>
        <v>17876</v>
      </c>
      <c r="AE602" s="10">
        <f>INT(VLOOKUP($V602,映射表!$B:$C,2,FALSE)*VLOOKUP($U602,怪物属性偏向!$F:$J,5,FALSE)/100*Z602*AB602)</f>
        <v>30033</v>
      </c>
      <c r="AF602" s="10">
        <f>INT(VLOOKUP($V602,映射表!$B:$D,3,FALSE)*AA602)</f>
        <v>0</v>
      </c>
      <c r="AG602">
        <v>4</v>
      </c>
    </row>
    <row r="603" spans="1:33" x14ac:dyDescent="0.15">
      <c r="A603">
        <f t="shared" si="270"/>
        <v>1000124</v>
      </c>
      <c r="B603">
        <f t="shared" si="283"/>
        <v>1000598</v>
      </c>
      <c r="C603">
        <f t="shared" si="284"/>
        <v>1000598</v>
      </c>
      <c r="D603" t="str">
        <f t="shared" si="271"/>
        <v>1000124s9</v>
      </c>
      <c r="E603" t="str">
        <f t="shared" si="272"/>
        <v>1000601:48:1</v>
      </c>
      <c r="F603">
        <f t="shared" si="273"/>
        <v>601</v>
      </c>
      <c r="G603">
        <f t="shared" si="274"/>
        <v>1000601</v>
      </c>
      <c r="H603">
        <f t="shared" si="275"/>
        <v>601</v>
      </c>
      <c r="I603" t="str">
        <f>VLOOKUP(U603,怪物属性偏向!F:G,2,FALSE)</f>
        <v>食人花</v>
      </c>
      <c r="J603">
        <f t="shared" si="276"/>
        <v>48</v>
      </c>
      <c r="K603">
        <f t="shared" si="277"/>
        <v>26815</v>
      </c>
      <c r="L603">
        <f t="shared" si="278"/>
        <v>17876</v>
      </c>
      <c r="M603">
        <f t="shared" si="279"/>
        <v>30033</v>
      </c>
      <c r="N603">
        <f t="shared" si="280"/>
        <v>0</v>
      </c>
      <c r="O603">
        <f t="shared" si="281"/>
        <v>1000601</v>
      </c>
      <c r="P603" t="str">
        <f t="shared" si="282"/>
        <v>食人花</v>
      </c>
      <c r="R603">
        <v>601</v>
      </c>
      <c r="S603">
        <v>124</v>
      </c>
      <c r="T603">
        <v>9</v>
      </c>
      <c r="U603" t="s">
        <v>224</v>
      </c>
      <c r="V603">
        <f>VLOOKUP(S603,映射表!T:U,2,FALSE)</f>
        <v>48</v>
      </c>
      <c r="W603" s="30">
        <v>0</v>
      </c>
      <c r="X603" s="5">
        <v>0.6</v>
      </c>
      <c r="Y603" s="5">
        <v>0.6</v>
      </c>
      <c r="Z603" s="5">
        <v>0.6</v>
      </c>
      <c r="AA603" s="5">
        <v>0</v>
      </c>
      <c r="AB603" s="5">
        <v>1</v>
      </c>
      <c r="AC603" s="10">
        <f>INT(VLOOKUP($V603,映射表!$B:$C,2,FALSE)*VLOOKUP($U603,怪物属性偏向!$F:$J,3,FALSE)/100*X603*$AB603)</f>
        <v>26815</v>
      </c>
      <c r="AD603" s="10">
        <f>INT(VLOOKUP($V603,映射表!$B:$C,2,FALSE)*VLOOKUP($U603,怪物属性偏向!$F:$J,4,FALSE)/100*Y603*$AB603)</f>
        <v>17876</v>
      </c>
      <c r="AE603" s="10">
        <f>INT(VLOOKUP($V603,映射表!$B:$C,2,FALSE)*VLOOKUP($U603,怪物属性偏向!$F:$J,5,FALSE)/100*Z603*AB603)</f>
        <v>30033</v>
      </c>
      <c r="AF603" s="10">
        <f>INT(VLOOKUP($V603,映射表!$B:$D,3,FALSE)*AA603)</f>
        <v>0</v>
      </c>
      <c r="AG603">
        <v>5</v>
      </c>
    </row>
    <row r="604" spans="1:33" x14ac:dyDescent="0.15">
      <c r="A604">
        <f t="shared" si="270"/>
        <v>1000125</v>
      </c>
      <c r="B604">
        <f t="shared" si="283"/>
        <v>1000605</v>
      </c>
      <c r="C604" t="str">
        <f t="shared" si="284"/>
        <v/>
      </c>
      <c r="D604" t="str">
        <f t="shared" si="271"/>
        <v>1000125s1</v>
      </c>
      <c r="E604" t="str">
        <f t="shared" si="272"/>
        <v>1000602:48:1</v>
      </c>
      <c r="F604">
        <f t="shared" si="273"/>
        <v>602</v>
      </c>
      <c r="G604">
        <f t="shared" si="274"/>
        <v>1000602</v>
      </c>
      <c r="H604">
        <f t="shared" si="275"/>
        <v>602</v>
      </c>
      <c r="I604" t="str">
        <f>VLOOKUP(U604,怪物属性偏向!F:G,2,FALSE)</f>
        <v>甲虫精</v>
      </c>
      <c r="J604">
        <f t="shared" si="276"/>
        <v>48</v>
      </c>
      <c r="K604">
        <f t="shared" si="277"/>
        <v>18994</v>
      </c>
      <c r="L604">
        <f t="shared" si="278"/>
        <v>22346</v>
      </c>
      <c r="M604">
        <f t="shared" si="279"/>
        <v>44004</v>
      </c>
      <c r="N604">
        <f t="shared" si="280"/>
        <v>0</v>
      </c>
      <c r="O604">
        <f t="shared" si="281"/>
        <v>1000602</v>
      </c>
      <c r="P604" t="str">
        <f t="shared" si="282"/>
        <v>甲虫精</v>
      </c>
      <c r="R604">
        <v>602</v>
      </c>
      <c r="S604">
        <v>125</v>
      </c>
      <c r="T604">
        <v>1</v>
      </c>
      <c r="U604" t="s">
        <v>307</v>
      </c>
      <c r="V604">
        <f>VLOOKUP(S604,映射表!T:U,2,FALSE)</f>
        <v>48</v>
      </c>
      <c r="W604" s="30">
        <v>0</v>
      </c>
      <c r="X604" s="5">
        <v>0.6</v>
      </c>
      <c r="Y604" s="5">
        <v>0.6</v>
      </c>
      <c r="Z604" s="5">
        <v>0.6</v>
      </c>
      <c r="AA604" s="5">
        <v>0</v>
      </c>
      <c r="AB604" s="5">
        <v>1</v>
      </c>
      <c r="AC604" s="10">
        <f>INT(VLOOKUP($V604,映射表!$B:$C,2,FALSE)*VLOOKUP($U604,怪物属性偏向!$F:$J,3,FALSE)/100*X604*$AB604)</f>
        <v>18994</v>
      </c>
      <c r="AD604" s="10">
        <f>INT(VLOOKUP($V604,映射表!$B:$C,2,FALSE)*VLOOKUP($U604,怪物属性偏向!$F:$J,4,FALSE)/100*Y604*$AB604)</f>
        <v>22346</v>
      </c>
      <c r="AE604" s="10">
        <f>INT(VLOOKUP($V604,映射表!$B:$C,2,FALSE)*VLOOKUP($U604,怪物属性偏向!$F:$J,5,FALSE)/100*Z604*AB604)</f>
        <v>44004</v>
      </c>
      <c r="AF604" s="10">
        <f>INT(VLOOKUP($V604,映射表!$B:$D,3,FALSE)*AA604)</f>
        <v>0</v>
      </c>
      <c r="AG604">
        <v>1</v>
      </c>
    </row>
    <row r="605" spans="1:33" x14ac:dyDescent="0.15">
      <c r="A605">
        <f t="shared" si="270"/>
        <v>1000125</v>
      </c>
      <c r="B605">
        <f t="shared" si="283"/>
        <v>1000605</v>
      </c>
      <c r="C605" t="str">
        <f t="shared" si="284"/>
        <v/>
      </c>
      <c r="D605" t="str">
        <f t="shared" si="271"/>
        <v>1000125s2</v>
      </c>
      <c r="E605" t="str">
        <f t="shared" si="272"/>
        <v>1000603:48:1</v>
      </c>
      <c r="F605">
        <f t="shared" si="273"/>
        <v>603</v>
      </c>
      <c r="G605">
        <f t="shared" si="274"/>
        <v>1000603</v>
      </c>
      <c r="H605">
        <f t="shared" si="275"/>
        <v>603</v>
      </c>
      <c r="I605" t="str">
        <f>VLOOKUP(U605,怪物属性偏向!F:G,2,FALSE)</f>
        <v>小蘑菇</v>
      </c>
      <c r="J605">
        <f t="shared" si="276"/>
        <v>48</v>
      </c>
      <c r="K605">
        <f t="shared" si="277"/>
        <v>22346</v>
      </c>
      <c r="L605">
        <f t="shared" si="278"/>
        <v>22346</v>
      </c>
      <c r="M605">
        <f t="shared" si="279"/>
        <v>35753</v>
      </c>
      <c r="N605">
        <f t="shared" si="280"/>
        <v>0</v>
      </c>
      <c r="O605">
        <f t="shared" si="281"/>
        <v>1000603</v>
      </c>
      <c r="P605" t="str">
        <f t="shared" si="282"/>
        <v>小蘑菇</v>
      </c>
      <c r="R605">
        <v>603</v>
      </c>
      <c r="S605">
        <v>125</v>
      </c>
      <c r="T605">
        <v>2</v>
      </c>
      <c r="U605" t="s">
        <v>222</v>
      </c>
      <c r="V605">
        <f>VLOOKUP(S605,映射表!T:U,2,FALSE)</f>
        <v>48</v>
      </c>
      <c r="W605" s="30">
        <v>0</v>
      </c>
      <c r="X605" s="5">
        <v>0.6</v>
      </c>
      <c r="Y605" s="5">
        <v>0.6</v>
      </c>
      <c r="Z605" s="5">
        <v>0.6</v>
      </c>
      <c r="AA605" s="5">
        <v>0</v>
      </c>
      <c r="AB605" s="5">
        <v>1</v>
      </c>
      <c r="AC605" s="10">
        <f>INT(VLOOKUP($V605,映射表!$B:$C,2,FALSE)*VLOOKUP($U605,怪物属性偏向!$F:$J,3,FALSE)/100*X605*$AB605)</f>
        <v>22346</v>
      </c>
      <c r="AD605" s="10">
        <f>INT(VLOOKUP($V605,映射表!$B:$C,2,FALSE)*VLOOKUP($U605,怪物属性偏向!$F:$J,4,FALSE)/100*Y605*$AB605)</f>
        <v>22346</v>
      </c>
      <c r="AE605" s="10">
        <f>INT(VLOOKUP($V605,映射表!$B:$C,2,FALSE)*VLOOKUP($U605,怪物属性偏向!$F:$J,5,FALSE)/100*Z605*AB605)</f>
        <v>35753</v>
      </c>
      <c r="AF605" s="10">
        <f>INT(VLOOKUP($V605,映射表!$B:$D,3,FALSE)*AA605)</f>
        <v>0</v>
      </c>
      <c r="AG605">
        <v>2</v>
      </c>
    </row>
    <row r="606" spans="1:33" x14ac:dyDescent="0.15">
      <c r="A606">
        <f t="shared" si="270"/>
        <v>1000125</v>
      </c>
      <c r="B606">
        <f t="shared" si="283"/>
        <v>1000605</v>
      </c>
      <c r="C606" t="str">
        <f t="shared" si="284"/>
        <v/>
      </c>
      <c r="D606" t="str">
        <f t="shared" si="271"/>
        <v>1000125s3</v>
      </c>
      <c r="E606" t="str">
        <f t="shared" si="272"/>
        <v>1000604:48:1</v>
      </c>
      <c r="F606">
        <f t="shared" si="273"/>
        <v>604</v>
      </c>
      <c r="G606">
        <f t="shared" si="274"/>
        <v>1000604</v>
      </c>
      <c r="H606">
        <f t="shared" si="275"/>
        <v>604</v>
      </c>
      <c r="I606" t="str">
        <f>VLOOKUP(U606,怪物属性偏向!F:G,2,FALSE)</f>
        <v>树妖</v>
      </c>
      <c r="J606">
        <f t="shared" si="276"/>
        <v>48</v>
      </c>
      <c r="K606">
        <f t="shared" si="277"/>
        <v>17876</v>
      </c>
      <c r="L606">
        <f t="shared" si="278"/>
        <v>22346</v>
      </c>
      <c r="M606">
        <f t="shared" si="279"/>
        <v>47671</v>
      </c>
      <c r="N606">
        <f t="shared" si="280"/>
        <v>0</v>
      </c>
      <c r="O606">
        <f t="shared" si="281"/>
        <v>1000604</v>
      </c>
      <c r="P606" t="str">
        <f t="shared" si="282"/>
        <v>树妖</v>
      </c>
      <c r="R606">
        <v>604</v>
      </c>
      <c r="S606">
        <v>125</v>
      </c>
      <c r="T606">
        <v>3</v>
      </c>
      <c r="U606" t="s">
        <v>227</v>
      </c>
      <c r="V606">
        <f>VLOOKUP(S606,映射表!T:U,2,FALSE)</f>
        <v>48</v>
      </c>
      <c r="W606" s="30">
        <v>0</v>
      </c>
      <c r="X606" s="5">
        <v>0.6</v>
      </c>
      <c r="Y606" s="5">
        <v>0.6</v>
      </c>
      <c r="Z606" s="5">
        <v>0.6</v>
      </c>
      <c r="AA606" s="5">
        <v>0</v>
      </c>
      <c r="AB606" s="5">
        <v>1</v>
      </c>
      <c r="AC606" s="10">
        <f>INT(VLOOKUP($V606,映射表!$B:$C,2,FALSE)*VLOOKUP($U606,怪物属性偏向!$F:$J,3,FALSE)/100*X606*$AB606)</f>
        <v>17876</v>
      </c>
      <c r="AD606" s="10">
        <f>INT(VLOOKUP($V606,映射表!$B:$C,2,FALSE)*VLOOKUP($U606,怪物属性偏向!$F:$J,4,FALSE)/100*Y606*$AB606)</f>
        <v>22346</v>
      </c>
      <c r="AE606" s="10">
        <f>INT(VLOOKUP($V606,映射表!$B:$C,2,FALSE)*VLOOKUP($U606,怪物属性偏向!$F:$J,5,FALSE)/100*Z606*AB606)</f>
        <v>47671</v>
      </c>
      <c r="AF606" s="10">
        <f>INT(VLOOKUP($V606,映射表!$B:$D,3,FALSE)*AA606)</f>
        <v>0</v>
      </c>
      <c r="AG606">
        <v>3</v>
      </c>
    </row>
    <row r="607" spans="1:33" x14ac:dyDescent="0.15">
      <c r="A607">
        <f t="shared" si="270"/>
        <v>1000125</v>
      </c>
      <c r="B607">
        <f t="shared" si="283"/>
        <v>1000605</v>
      </c>
      <c r="C607">
        <f t="shared" si="284"/>
        <v>1000605</v>
      </c>
      <c r="D607" t="str">
        <f t="shared" si="271"/>
        <v>1000125s5</v>
      </c>
      <c r="E607" t="str">
        <f t="shared" si="272"/>
        <v>1000605:48:1</v>
      </c>
      <c r="F607">
        <f t="shared" si="273"/>
        <v>605</v>
      </c>
      <c r="G607">
        <f t="shared" si="274"/>
        <v>1000605</v>
      </c>
      <c r="H607">
        <f t="shared" si="275"/>
        <v>605</v>
      </c>
      <c r="I607" t="str">
        <f>VLOOKUP(U607,怪物属性偏向!F:G,2,FALSE)</f>
        <v>藤蔓怪</v>
      </c>
      <c r="J607">
        <f t="shared" si="276"/>
        <v>48</v>
      </c>
      <c r="K607">
        <f t="shared" si="277"/>
        <v>17876</v>
      </c>
      <c r="L607">
        <f t="shared" si="278"/>
        <v>26815</v>
      </c>
      <c r="M607">
        <f t="shared" si="279"/>
        <v>45287</v>
      </c>
      <c r="N607">
        <f t="shared" si="280"/>
        <v>0</v>
      </c>
      <c r="O607">
        <f t="shared" si="281"/>
        <v>1000605</v>
      </c>
      <c r="P607" t="str">
        <f t="shared" si="282"/>
        <v>藤蔓怪</v>
      </c>
      <c r="R607">
        <v>605</v>
      </c>
      <c r="S607">
        <v>125</v>
      </c>
      <c r="T607">
        <v>5</v>
      </c>
      <c r="U607" t="s">
        <v>320</v>
      </c>
      <c r="V607">
        <f>VLOOKUP(S607,映射表!T:U,2,FALSE)</f>
        <v>48</v>
      </c>
      <c r="W607" s="30">
        <v>1</v>
      </c>
      <c r="X607" s="5">
        <v>0.6</v>
      </c>
      <c r="Y607" s="5">
        <v>0.6</v>
      </c>
      <c r="Z607" s="5">
        <v>0.6</v>
      </c>
      <c r="AA607" s="5">
        <v>0</v>
      </c>
      <c r="AB607" s="5">
        <v>1</v>
      </c>
      <c r="AC607" s="10">
        <f>INT(VLOOKUP($V607,映射表!$B:$C,2,FALSE)*VLOOKUP($U607,怪物属性偏向!$F:$J,3,FALSE)/100*X607*$AB607)</f>
        <v>17876</v>
      </c>
      <c r="AD607" s="10">
        <f>INT(VLOOKUP($V607,映射表!$B:$C,2,FALSE)*VLOOKUP($U607,怪物属性偏向!$F:$J,4,FALSE)/100*Y607*$AB607)</f>
        <v>26815</v>
      </c>
      <c r="AE607" s="10">
        <f>INT(VLOOKUP($V607,映射表!$B:$C,2,FALSE)*VLOOKUP($U607,怪物属性偏向!$F:$J,5,FALSE)/100*Z607*AB607)</f>
        <v>45287</v>
      </c>
      <c r="AF607" s="10">
        <f>INT(VLOOKUP($V607,映射表!$B:$D,3,FALSE)*AA607)</f>
        <v>0</v>
      </c>
      <c r="AG607">
        <v>4</v>
      </c>
    </row>
    <row r="608" spans="1:33" x14ac:dyDescent="0.15">
      <c r="A608">
        <f t="shared" si="270"/>
        <v>1000125</v>
      </c>
      <c r="B608">
        <f t="shared" si="283"/>
        <v>1000605</v>
      </c>
      <c r="C608">
        <f t="shared" si="284"/>
        <v>1000605</v>
      </c>
      <c r="D608" t="str">
        <f t="shared" si="271"/>
        <v>1000125s8</v>
      </c>
      <c r="E608" t="str">
        <f t="shared" si="272"/>
        <v>1000606:48:1</v>
      </c>
      <c r="F608">
        <f t="shared" si="273"/>
        <v>606</v>
      </c>
      <c r="G608">
        <f t="shared" si="274"/>
        <v>1000606</v>
      </c>
      <c r="H608">
        <f t="shared" si="275"/>
        <v>606</v>
      </c>
      <c r="I608" t="str">
        <f>VLOOKUP(U608,怪物属性偏向!F:G,2,FALSE)</f>
        <v>小花精</v>
      </c>
      <c r="J608">
        <f t="shared" si="276"/>
        <v>48</v>
      </c>
      <c r="K608">
        <f t="shared" si="277"/>
        <v>22346</v>
      </c>
      <c r="L608">
        <f t="shared" si="278"/>
        <v>22346</v>
      </c>
      <c r="M608">
        <f t="shared" si="279"/>
        <v>35753</v>
      </c>
      <c r="N608">
        <f t="shared" si="280"/>
        <v>0</v>
      </c>
      <c r="O608">
        <f t="shared" si="281"/>
        <v>1000606</v>
      </c>
      <c r="P608" t="str">
        <f t="shared" si="282"/>
        <v>小花精</v>
      </c>
      <c r="R608">
        <v>606</v>
      </c>
      <c r="S608">
        <v>125</v>
      </c>
      <c r="T608">
        <v>8</v>
      </c>
      <c r="U608" t="s">
        <v>226</v>
      </c>
      <c r="V608">
        <f>VLOOKUP(S608,映射表!T:U,2,FALSE)</f>
        <v>48</v>
      </c>
      <c r="W608" s="30">
        <v>0</v>
      </c>
      <c r="X608" s="5">
        <v>0.6</v>
      </c>
      <c r="Y608" s="5">
        <v>0.6</v>
      </c>
      <c r="Z608" s="5">
        <v>0.6</v>
      </c>
      <c r="AA608" s="5">
        <v>0</v>
      </c>
      <c r="AB608" s="5">
        <v>1</v>
      </c>
      <c r="AC608" s="10">
        <f>INT(VLOOKUP($V608,映射表!$B:$C,2,FALSE)*VLOOKUP($U608,怪物属性偏向!$F:$J,3,FALSE)/100*X608*$AB608)</f>
        <v>22346</v>
      </c>
      <c r="AD608" s="10">
        <f>INT(VLOOKUP($V608,映射表!$B:$C,2,FALSE)*VLOOKUP($U608,怪物属性偏向!$F:$J,4,FALSE)/100*Y608*$AB608)</f>
        <v>22346</v>
      </c>
      <c r="AE608" s="10">
        <f>INT(VLOOKUP($V608,映射表!$B:$C,2,FALSE)*VLOOKUP($U608,怪物属性偏向!$F:$J,5,FALSE)/100*Z608*AB608)</f>
        <v>35753</v>
      </c>
      <c r="AF608" s="10">
        <f>INT(VLOOKUP($V608,映射表!$B:$D,3,FALSE)*AA608)</f>
        <v>0</v>
      </c>
      <c r="AG608">
        <v>5</v>
      </c>
    </row>
    <row r="609" spans="1:33" x14ac:dyDescent="0.15">
      <c r="A609">
        <f t="shared" si="270"/>
        <v>1000126</v>
      </c>
      <c r="B609">
        <f t="shared" si="283"/>
        <v>1000611</v>
      </c>
      <c r="C609" t="str">
        <f t="shared" si="284"/>
        <v/>
      </c>
      <c r="D609" t="str">
        <f t="shared" si="271"/>
        <v>1000126s1</v>
      </c>
      <c r="E609" t="str">
        <f t="shared" si="272"/>
        <v>1000607:48:1</v>
      </c>
      <c r="F609">
        <f t="shared" si="273"/>
        <v>607</v>
      </c>
      <c r="G609">
        <f t="shared" si="274"/>
        <v>1000607</v>
      </c>
      <c r="H609">
        <f t="shared" si="275"/>
        <v>607</v>
      </c>
      <c r="I609" t="str">
        <f>VLOOKUP(U609,怪物属性偏向!F:G,2,FALSE)</f>
        <v>小蘑菇</v>
      </c>
      <c r="J609">
        <f t="shared" si="276"/>
        <v>48</v>
      </c>
      <c r="K609">
        <f t="shared" si="277"/>
        <v>22346</v>
      </c>
      <c r="L609">
        <f t="shared" si="278"/>
        <v>22346</v>
      </c>
      <c r="M609">
        <f t="shared" si="279"/>
        <v>35753</v>
      </c>
      <c r="N609">
        <f t="shared" si="280"/>
        <v>0</v>
      </c>
      <c r="O609">
        <f t="shared" si="281"/>
        <v>1000607</v>
      </c>
      <c r="P609" t="str">
        <f t="shared" si="282"/>
        <v>小蘑菇</v>
      </c>
      <c r="R609">
        <v>607</v>
      </c>
      <c r="S609">
        <v>126</v>
      </c>
      <c r="T609">
        <v>1</v>
      </c>
      <c r="U609" t="s">
        <v>222</v>
      </c>
      <c r="V609">
        <f>VLOOKUP(S609,映射表!T:U,2,FALSE)</f>
        <v>48</v>
      </c>
      <c r="W609" s="30">
        <v>0</v>
      </c>
      <c r="X609" s="5">
        <v>0.6</v>
      </c>
      <c r="Y609" s="5">
        <v>0.6</v>
      </c>
      <c r="Z609" s="5">
        <v>0.6</v>
      </c>
      <c r="AA609" s="5">
        <v>0</v>
      </c>
      <c r="AB609" s="5">
        <v>1</v>
      </c>
      <c r="AC609" s="10">
        <f>INT(VLOOKUP($V609,映射表!$B:$C,2,FALSE)*VLOOKUP($U609,怪物属性偏向!$F:$J,3,FALSE)/100*X609*$AB609)</f>
        <v>22346</v>
      </c>
      <c r="AD609" s="10">
        <f>INT(VLOOKUP($V609,映射表!$B:$C,2,FALSE)*VLOOKUP($U609,怪物属性偏向!$F:$J,4,FALSE)/100*Y609*$AB609)</f>
        <v>22346</v>
      </c>
      <c r="AE609" s="10">
        <f>INT(VLOOKUP($V609,映射表!$B:$C,2,FALSE)*VLOOKUP($U609,怪物属性偏向!$F:$J,5,FALSE)/100*Z609*AB609)</f>
        <v>35753</v>
      </c>
      <c r="AF609" s="10">
        <f>INT(VLOOKUP($V609,映射表!$B:$D,3,FALSE)*AA609)</f>
        <v>0</v>
      </c>
      <c r="AG609">
        <v>1</v>
      </c>
    </row>
    <row r="610" spans="1:33" x14ac:dyDescent="0.15">
      <c r="A610">
        <f t="shared" si="270"/>
        <v>1000126</v>
      </c>
      <c r="B610">
        <f t="shared" si="283"/>
        <v>1000611</v>
      </c>
      <c r="C610" t="str">
        <f t="shared" si="284"/>
        <v/>
      </c>
      <c r="D610" t="str">
        <f t="shared" si="271"/>
        <v>1000126s3</v>
      </c>
      <c r="E610" t="str">
        <f t="shared" si="272"/>
        <v>1000608:48:1</v>
      </c>
      <c r="F610">
        <f t="shared" si="273"/>
        <v>608</v>
      </c>
      <c r="G610">
        <f t="shared" si="274"/>
        <v>1000608</v>
      </c>
      <c r="H610">
        <f t="shared" si="275"/>
        <v>608</v>
      </c>
      <c r="I610" t="str">
        <f>VLOOKUP(U610,怪物属性偏向!F:G,2,FALSE)</f>
        <v>藤蔓怪</v>
      </c>
      <c r="J610">
        <f t="shared" si="276"/>
        <v>48</v>
      </c>
      <c r="K610">
        <f t="shared" si="277"/>
        <v>17876</v>
      </c>
      <c r="L610">
        <f t="shared" si="278"/>
        <v>26815</v>
      </c>
      <c r="M610">
        <f t="shared" si="279"/>
        <v>45287</v>
      </c>
      <c r="N610">
        <f t="shared" si="280"/>
        <v>0</v>
      </c>
      <c r="O610">
        <f t="shared" si="281"/>
        <v>1000608</v>
      </c>
      <c r="P610" t="str">
        <f t="shared" si="282"/>
        <v>藤蔓怪</v>
      </c>
      <c r="R610">
        <v>608</v>
      </c>
      <c r="S610">
        <v>126</v>
      </c>
      <c r="T610">
        <v>3</v>
      </c>
      <c r="U610" t="s">
        <v>320</v>
      </c>
      <c r="V610">
        <f>VLOOKUP(S610,映射表!T:U,2,FALSE)</f>
        <v>48</v>
      </c>
      <c r="W610" s="30">
        <v>0</v>
      </c>
      <c r="X610" s="5">
        <v>0.6</v>
      </c>
      <c r="Y610" s="5">
        <v>0.6</v>
      </c>
      <c r="Z610" s="5">
        <v>0.6</v>
      </c>
      <c r="AA610" s="5">
        <v>0</v>
      </c>
      <c r="AB610" s="5">
        <v>1</v>
      </c>
      <c r="AC610" s="10">
        <f>INT(VLOOKUP($V610,映射表!$B:$C,2,FALSE)*VLOOKUP($U610,怪物属性偏向!$F:$J,3,FALSE)/100*X610*$AB610)</f>
        <v>17876</v>
      </c>
      <c r="AD610" s="10">
        <f>INT(VLOOKUP($V610,映射表!$B:$C,2,FALSE)*VLOOKUP($U610,怪物属性偏向!$F:$J,4,FALSE)/100*Y610*$AB610)</f>
        <v>26815</v>
      </c>
      <c r="AE610" s="10">
        <f>INT(VLOOKUP($V610,映射表!$B:$C,2,FALSE)*VLOOKUP($U610,怪物属性偏向!$F:$J,5,FALSE)/100*Z610*AB610)</f>
        <v>45287</v>
      </c>
      <c r="AF610" s="10">
        <f>INT(VLOOKUP($V610,映射表!$B:$D,3,FALSE)*AA610)</f>
        <v>0</v>
      </c>
      <c r="AG610">
        <v>2</v>
      </c>
    </row>
    <row r="611" spans="1:33" x14ac:dyDescent="0.15">
      <c r="A611">
        <f t="shared" si="270"/>
        <v>1000126</v>
      </c>
      <c r="B611">
        <f t="shared" si="283"/>
        <v>1000611</v>
      </c>
      <c r="C611" t="str">
        <f t="shared" si="284"/>
        <v/>
      </c>
      <c r="D611" t="str">
        <f t="shared" si="271"/>
        <v>1000126s5</v>
      </c>
      <c r="E611" t="str">
        <f t="shared" si="272"/>
        <v>1000609:48:1</v>
      </c>
      <c r="F611">
        <f t="shared" si="273"/>
        <v>609</v>
      </c>
      <c r="G611">
        <f t="shared" si="274"/>
        <v>1000609</v>
      </c>
      <c r="H611">
        <f t="shared" si="275"/>
        <v>609</v>
      </c>
      <c r="I611" t="str">
        <f>VLOOKUP(U611,怪物属性偏向!F:G,2,FALSE)</f>
        <v>小花精</v>
      </c>
      <c r="J611">
        <f t="shared" si="276"/>
        <v>48</v>
      </c>
      <c r="K611">
        <f t="shared" si="277"/>
        <v>22346</v>
      </c>
      <c r="L611">
        <f t="shared" si="278"/>
        <v>22346</v>
      </c>
      <c r="M611">
        <f t="shared" si="279"/>
        <v>35753</v>
      </c>
      <c r="N611">
        <f t="shared" si="280"/>
        <v>0</v>
      </c>
      <c r="O611">
        <f t="shared" si="281"/>
        <v>1000609</v>
      </c>
      <c r="P611" t="str">
        <f t="shared" si="282"/>
        <v>小花精</v>
      </c>
      <c r="R611">
        <v>609</v>
      </c>
      <c r="S611">
        <v>126</v>
      </c>
      <c r="T611">
        <v>5</v>
      </c>
      <c r="U611" t="s">
        <v>226</v>
      </c>
      <c r="V611">
        <f>VLOOKUP(S611,映射表!T:U,2,FALSE)</f>
        <v>48</v>
      </c>
      <c r="W611" s="30">
        <v>0</v>
      </c>
      <c r="X611" s="5">
        <v>0.6</v>
      </c>
      <c r="Y611" s="5">
        <v>0.6</v>
      </c>
      <c r="Z611" s="5">
        <v>0.6</v>
      </c>
      <c r="AA611" s="5">
        <v>0</v>
      </c>
      <c r="AB611" s="5">
        <v>1</v>
      </c>
      <c r="AC611" s="10">
        <f>INT(VLOOKUP($V611,映射表!$B:$C,2,FALSE)*VLOOKUP($U611,怪物属性偏向!$F:$J,3,FALSE)/100*X611*$AB611)</f>
        <v>22346</v>
      </c>
      <c r="AD611" s="10">
        <f>INT(VLOOKUP($V611,映射表!$B:$C,2,FALSE)*VLOOKUP($U611,怪物属性偏向!$F:$J,4,FALSE)/100*Y611*$AB611)</f>
        <v>22346</v>
      </c>
      <c r="AE611" s="10">
        <f>INT(VLOOKUP($V611,映射表!$B:$C,2,FALSE)*VLOOKUP($U611,怪物属性偏向!$F:$J,5,FALSE)/100*Z611*AB611)</f>
        <v>35753</v>
      </c>
      <c r="AF611" s="10">
        <f>INT(VLOOKUP($V611,映射表!$B:$D,3,FALSE)*AA611)</f>
        <v>0</v>
      </c>
      <c r="AG611">
        <v>3</v>
      </c>
    </row>
    <row r="612" spans="1:33" x14ac:dyDescent="0.15">
      <c r="A612">
        <f t="shared" si="270"/>
        <v>1000126</v>
      </c>
      <c r="B612">
        <f t="shared" si="283"/>
        <v>1000611</v>
      </c>
      <c r="C612" t="str">
        <f t="shared" si="284"/>
        <v/>
      </c>
      <c r="D612" t="str">
        <f t="shared" si="271"/>
        <v>1000126s7</v>
      </c>
      <c r="E612" t="str">
        <f t="shared" si="272"/>
        <v>1000610:48:1</v>
      </c>
      <c r="F612">
        <f t="shared" si="273"/>
        <v>610</v>
      </c>
      <c r="G612">
        <f t="shared" si="274"/>
        <v>1000610</v>
      </c>
      <c r="H612">
        <f t="shared" si="275"/>
        <v>610</v>
      </c>
      <c r="I612" t="str">
        <f>VLOOKUP(U612,怪物属性偏向!F:G,2,FALSE)</f>
        <v>小花精</v>
      </c>
      <c r="J612">
        <f t="shared" si="276"/>
        <v>48</v>
      </c>
      <c r="K612">
        <f t="shared" si="277"/>
        <v>22346</v>
      </c>
      <c r="L612">
        <f t="shared" si="278"/>
        <v>22346</v>
      </c>
      <c r="M612">
        <f t="shared" si="279"/>
        <v>35753</v>
      </c>
      <c r="N612">
        <f t="shared" si="280"/>
        <v>0</v>
      </c>
      <c r="O612">
        <f t="shared" si="281"/>
        <v>1000610</v>
      </c>
      <c r="P612" t="str">
        <f t="shared" si="282"/>
        <v>小花精</v>
      </c>
      <c r="R612">
        <v>610</v>
      </c>
      <c r="S612">
        <v>126</v>
      </c>
      <c r="T612">
        <v>7</v>
      </c>
      <c r="U612" t="s">
        <v>226</v>
      </c>
      <c r="V612">
        <f>VLOOKUP(S612,映射表!T:U,2,FALSE)</f>
        <v>48</v>
      </c>
      <c r="W612" s="30">
        <v>0</v>
      </c>
      <c r="X612" s="5">
        <v>0.6</v>
      </c>
      <c r="Y612" s="5">
        <v>0.6</v>
      </c>
      <c r="Z612" s="5">
        <v>0.6</v>
      </c>
      <c r="AA612" s="5">
        <v>0</v>
      </c>
      <c r="AB612" s="5">
        <v>1</v>
      </c>
      <c r="AC612" s="10">
        <f>INT(VLOOKUP($V612,映射表!$B:$C,2,FALSE)*VLOOKUP($U612,怪物属性偏向!$F:$J,3,FALSE)/100*X612*$AB612)</f>
        <v>22346</v>
      </c>
      <c r="AD612" s="10">
        <f>INT(VLOOKUP($V612,映射表!$B:$C,2,FALSE)*VLOOKUP($U612,怪物属性偏向!$F:$J,4,FALSE)/100*Y612*$AB612)</f>
        <v>22346</v>
      </c>
      <c r="AE612" s="10">
        <f>INT(VLOOKUP($V612,映射表!$B:$C,2,FALSE)*VLOOKUP($U612,怪物属性偏向!$F:$J,5,FALSE)/100*Z612*AB612)</f>
        <v>35753</v>
      </c>
      <c r="AF612" s="10">
        <f>INT(VLOOKUP($V612,映射表!$B:$D,3,FALSE)*AA612)</f>
        <v>0</v>
      </c>
      <c r="AG612">
        <v>4</v>
      </c>
    </row>
    <row r="613" spans="1:33" x14ac:dyDescent="0.15">
      <c r="A613">
        <f t="shared" si="270"/>
        <v>1000126</v>
      </c>
      <c r="B613">
        <f t="shared" si="283"/>
        <v>1000611</v>
      </c>
      <c r="C613">
        <f t="shared" si="284"/>
        <v>1000611</v>
      </c>
      <c r="D613" t="str">
        <f t="shared" si="271"/>
        <v>1000126s9</v>
      </c>
      <c r="E613" t="str">
        <f t="shared" si="272"/>
        <v>1000611:48:1</v>
      </c>
      <c r="F613">
        <f t="shared" si="273"/>
        <v>611</v>
      </c>
      <c r="G613">
        <f t="shared" si="274"/>
        <v>1000611</v>
      </c>
      <c r="H613">
        <f t="shared" si="275"/>
        <v>611</v>
      </c>
      <c r="I613" t="str">
        <f>VLOOKUP(U613,怪物属性偏向!F:G,2,FALSE)</f>
        <v>食人花</v>
      </c>
      <c r="J613">
        <f t="shared" si="276"/>
        <v>48</v>
      </c>
      <c r="K613">
        <f t="shared" si="277"/>
        <v>26815</v>
      </c>
      <c r="L613">
        <f t="shared" si="278"/>
        <v>17876</v>
      </c>
      <c r="M613">
        <f t="shared" si="279"/>
        <v>30033</v>
      </c>
      <c r="N613">
        <f t="shared" si="280"/>
        <v>0</v>
      </c>
      <c r="O613">
        <f t="shared" si="281"/>
        <v>1000611</v>
      </c>
      <c r="P613" t="str">
        <f t="shared" si="282"/>
        <v>食人花</v>
      </c>
      <c r="R613">
        <v>611</v>
      </c>
      <c r="S613">
        <v>126</v>
      </c>
      <c r="T613">
        <v>9</v>
      </c>
      <c r="U613" t="s">
        <v>224</v>
      </c>
      <c r="V613">
        <f>VLOOKUP(S613,映射表!T:U,2,FALSE)</f>
        <v>48</v>
      </c>
      <c r="W613" s="30">
        <v>1</v>
      </c>
      <c r="X613" s="5">
        <v>0.6</v>
      </c>
      <c r="Y613" s="5">
        <v>0.6</v>
      </c>
      <c r="Z613" s="5">
        <v>0.6</v>
      </c>
      <c r="AA613" s="5">
        <v>0</v>
      </c>
      <c r="AB613" s="5">
        <v>1</v>
      </c>
      <c r="AC613" s="10">
        <f>INT(VLOOKUP($V613,映射表!$B:$C,2,FALSE)*VLOOKUP($U613,怪物属性偏向!$F:$J,3,FALSE)/100*X613*$AB613)</f>
        <v>26815</v>
      </c>
      <c r="AD613" s="10">
        <f>INT(VLOOKUP($V613,映射表!$B:$C,2,FALSE)*VLOOKUP($U613,怪物属性偏向!$F:$J,4,FALSE)/100*Y613*$AB613)</f>
        <v>17876</v>
      </c>
      <c r="AE613" s="10">
        <f>INT(VLOOKUP($V613,映射表!$B:$C,2,FALSE)*VLOOKUP($U613,怪物属性偏向!$F:$J,5,FALSE)/100*Z613*AB613)</f>
        <v>30033</v>
      </c>
      <c r="AF613" s="10">
        <f>INT(VLOOKUP($V613,映射表!$B:$D,3,FALSE)*AA613)</f>
        <v>0</v>
      </c>
      <c r="AG613">
        <v>5</v>
      </c>
    </row>
    <row r="614" spans="1:33" x14ac:dyDescent="0.15">
      <c r="A614">
        <f t="shared" si="270"/>
        <v>1000127</v>
      </c>
      <c r="B614">
        <f t="shared" si="283"/>
        <v>1000616</v>
      </c>
      <c r="C614" t="str">
        <f t="shared" si="284"/>
        <v/>
      </c>
      <c r="D614" t="str">
        <f t="shared" si="271"/>
        <v>1000127s1</v>
      </c>
      <c r="E614" t="str">
        <f t="shared" si="272"/>
        <v>1000612:48:1</v>
      </c>
      <c r="F614">
        <f t="shared" si="273"/>
        <v>612</v>
      </c>
      <c r="G614">
        <f t="shared" si="274"/>
        <v>1000612</v>
      </c>
      <c r="H614">
        <f t="shared" si="275"/>
        <v>612</v>
      </c>
      <c r="I614" t="str">
        <f>VLOOKUP(U614,怪物属性偏向!F:G,2,FALSE)</f>
        <v>树妖</v>
      </c>
      <c r="J614">
        <f t="shared" si="276"/>
        <v>48</v>
      </c>
      <c r="K614">
        <f t="shared" si="277"/>
        <v>17876</v>
      </c>
      <c r="L614">
        <f t="shared" si="278"/>
        <v>22346</v>
      </c>
      <c r="M614">
        <f t="shared" si="279"/>
        <v>47671</v>
      </c>
      <c r="N614">
        <f t="shared" si="280"/>
        <v>0</v>
      </c>
      <c r="O614">
        <f t="shared" si="281"/>
        <v>1000612</v>
      </c>
      <c r="P614" t="str">
        <f t="shared" si="282"/>
        <v>树妖</v>
      </c>
      <c r="R614">
        <v>612</v>
      </c>
      <c r="S614">
        <v>127</v>
      </c>
      <c r="T614">
        <v>1</v>
      </c>
      <c r="U614" t="s">
        <v>227</v>
      </c>
      <c r="V614">
        <f>VLOOKUP(S614,映射表!T:U,2,FALSE)</f>
        <v>48</v>
      </c>
      <c r="W614" s="30">
        <v>0</v>
      </c>
      <c r="X614" s="5">
        <v>0.6</v>
      </c>
      <c r="Y614" s="5">
        <v>0.6</v>
      </c>
      <c r="Z614" s="5">
        <v>0.6</v>
      </c>
      <c r="AA614" s="5">
        <v>0</v>
      </c>
      <c r="AB614" s="5">
        <v>1</v>
      </c>
      <c r="AC614" s="10">
        <f>INT(VLOOKUP($V614,映射表!$B:$C,2,FALSE)*VLOOKUP($U614,怪物属性偏向!$F:$J,3,FALSE)/100*X614*$AB614)</f>
        <v>17876</v>
      </c>
      <c r="AD614" s="10">
        <f>INT(VLOOKUP($V614,映射表!$B:$C,2,FALSE)*VLOOKUP($U614,怪物属性偏向!$F:$J,4,FALSE)/100*Y614*$AB614)</f>
        <v>22346</v>
      </c>
      <c r="AE614" s="10">
        <f>INT(VLOOKUP($V614,映射表!$B:$C,2,FALSE)*VLOOKUP($U614,怪物属性偏向!$F:$J,5,FALSE)/100*Z614*AB614)</f>
        <v>47671</v>
      </c>
      <c r="AF614" s="10">
        <f>INT(VLOOKUP($V614,映射表!$B:$D,3,FALSE)*AA614)</f>
        <v>0</v>
      </c>
      <c r="AG614">
        <v>1</v>
      </c>
    </row>
    <row r="615" spans="1:33" x14ac:dyDescent="0.15">
      <c r="A615">
        <f t="shared" si="270"/>
        <v>1000127</v>
      </c>
      <c r="B615">
        <f t="shared" si="283"/>
        <v>1000616</v>
      </c>
      <c r="C615" t="str">
        <f t="shared" si="284"/>
        <v/>
      </c>
      <c r="D615" t="str">
        <f t="shared" si="271"/>
        <v>1000127s3</v>
      </c>
      <c r="E615" t="str">
        <f t="shared" si="272"/>
        <v>1000613:48:1</v>
      </c>
      <c r="F615">
        <f t="shared" si="273"/>
        <v>613</v>
      </c>
      <c r="G615">
        <f t="shared" si="274"/>
        <v>1000613</v>
      </c>
      <c r="H615">
        <f t="shared" si="275"/>
        <v>613</v>
      </c>
      <c r="I615" t="str">
        <f>VLOOKUP(U615,怪物属性偏向!F:G,2,FALSE)</f>
        <v>小蘑菇</v>
      </c>
      <c r="J615">
        <f t="shared" si="276"/>
        <v>48</v>
      </c>
      <c r="K615">
        <f t="shared" si="277"/>
        <v>22346</v>
      </c>
      <c r="L615">
        <f t="shared" si="278"/>
        <v>22346</v>
      </c>
      <c r="M615">
        <f t="shared" si="279"/>
        <v>35753</v>
      </c>
      <c r="N615">
        <f t="shared" si="280"/>
        <v>0</v>
      </c>
      <c r="O615">
        <f t="shared" si="281"/>
        <v>1000613</v>
      </c>
      <c r="P615" t="str">
        <f t="shared" si="282"/>
        <v>小蘑菇</v>
      </c>
      <c r="R615">
        <v>613</v>
      </c>
      <c r="S615">
        <v>127</v>
      </c>
      <c r="T615">
        <v>3</v>
      </c>
      <c r="U615" t="s">
        <v>222</v>
      </c>
      <c r="V615">
        <f>VLOOKUP(S615,映射表!T:U,2,FALSE)</f>
        <v>48</v>
      </c>
      <c r="W615" s="30">
        <v>0</v>
      </c>
      <c r="X615" s="5">
        <v>0.6</v>
      </c>
      <c r="Y615" s="5">
        <v>0.6</v>
      </c>
      <c r="Z615" s="5">
        <v>0.6</v>
      </c>
      <c r="AA615" s="5">
        <v>0</v>
      </c>
      <c r="AB615" s="5">
        <v>1</v>
      </c>
      <c r="AC615" s="10">
        <f>INT(VLOOKUP($V615,映射表!$B:$C,2,FALSE)*VLOOKUP($U615,怪物属性偏向!$F:$J,3,FALSE)/100*X615*$AB615)</f>
        <v>22346</v>
      </c>
      <c r="AD615" s="10">
        <f>INT(VLOOKUP($V615,映射表!$B:$C,2,FALSE)*VLOOKUP($U615,怪物属性偏向!$F:$J,4,FALSE)/100*Y615*$AB615)</f>
        <v>22346</v>
      </c>
      <c r="AE615" s="10">
        <f>INT(VLOOKUP($V615,映射表!$B:$C,2,FALSE)*VLOOKUP($U615,怪物属性偏向!$F:$J,5,FALSE)/100*Z615*AB615)</f>
        <v>35753</v>
      </c>
      <c r="AF615" s="10">
        <f>INT(VLOOKUP($V615,映射表!$B:$D,3,FALSE)*AA615)</f>
        <v>0</v>
      </c>
      <c r="AG615">
        <v>2</v>
      </c>
    </row>
    <row r="616" spans="1:33" x14ac:dyDescent="0.15">
      <c r="A616">
        <f t="shared" si="270"/>
        <v>1000127</v>
      </c>
      <c r="B616">
        <f t="shared" si="283"/>
        <v>1000616</v>
      </c>
      <c r="C616" t="str">
        <f t="shared" si="284"/>
        <v/>
      </c>
      <c r="D616" t="str">
        <f t="shared" si="271"/>
        <v>1000127s4</v>
      </c>
      <c r="E616" t="str">
        <f t="shared" si="272"/>
        <v>1000614:48:1</v>
      </c>
      <c r="F616">
        <f t="shared" si="273"/>
        <v>614</v>
      </c>
      <c r="G616">
        <f t="shared" si="274"/>
        <v>1000614</v>
      </c>
      <c r="H616">
        <f t="shared" si="275"/>
        <v>614</v>
      </c>
      <c r="I616" t="str">
        <f>VLOOKUP(U616,怪物属性偏向!F:G,2,FALSE)</f>
        <v>小花精</v>
      </c>
      <c r="J616">
        <f t="shared" si="276"/>
        <v>48</v>
      </c>
      <c r="K616">
        <f t="shared" si="277"/>
        <v>22346</v>
      </c>
      <c r="L616">
        <f t="shared" si="278"/>
        <v>22346</v>
      </c>
      <c r="M616">
        <f t="shared" si="279"/>
        <v>35753</v>
      </c>
      <c r="N616">
        <f t="shared" si="280"/>
        <v>0</v>
      </c>
      <c r="O616">
        <f t="shared" si="281"/>
        <v>1000614</v>
      </c>
      <c r="P616" t="str">
        <f t="shared" si="282"/>
        <v>小花精</v>
      </c>
      <c r="R616">
        <v>614</v>
      </c>
      <c r="S616">
        <v>127</v>
      </c>
      <c r="T616">
        <v>4</v>
      </c>
      <c r="U616" t="s">
        <v>226</v>
      </c>
      <c r="V616">
        <f>VLOOKUP(S616,映射表!T:U,2,FALSE)</f>
        <v>48</v>
      </c>
      <c r="W616" s="30">
        <v>0</v>
      </c>
      <c r="X616" s="5">
        <v>0.6</v>
      </c>
      <c r="Y616" s="5">
        <v>0.6</v>
      </c>
      <c r="Z616" s="5">
        <v>0.6</v>
      </c>
      <c r="AA616" s="5">
        <v>0</v>
      </c>
      <c r="AB616" s="5">
        <v>1</v>
      </c>
      <c r="AC616" s="10">
        <f>INT(VLOOKUP($V616,映射表!$B:$C,2,FALSE)*VLOOKUP($U616,怪物属性偏向!$F:$J,3,FALSE)/100*X616*$AB616)</f>
        <v>22346</v>
      </c>
      <c r="AD616" s="10">
        <f>INT(VLOOKUP($V616,映射表!$B:$C,2,FALSE)*VLOOKUP($U616,怪物属性偏向!$F:$J,4,FALSE)/100*Y616*$AB616)</f>
        <v>22346</v>
      </c>
      <c r="AE616" s="10">
        <f>INT(VLOOKUP($V616,映射表!$B:$C,2,FALSE)*VLOOKUP($U616,怪物属性偏向!$F:$J,5,FALSE)/100*Z616*AB616)</f>
        <v>35753</v>
      </c>
      <c r="AF616" s="10">
        <f>INT(VLOOKUP($V616,映射表!$B:$D,3,FALSE)*AA616)</f>
        <v>0</v>
      </c>
      <c r="AG616">
        <v>3</v>
      </c>
    </row>
    <row r="617" spans="1:33" x14ac:dyDescent="0.15">
      <c r="A617">
        <f t="shared" si="270"/>
        <v>1000127</v>
      </c>
      <c r="B617">
        <f t="shared" si="283"/>
        <v>1000616</v>
      </c>
      <c r="C617" t="str">
        <f t="shared" si="284"/>
        <v/>
      </c>
      <c r="D617" t="str">
        <f t="shared" si="271"/>
        <v>1000127s6</v>
      </c>
      <c r="E617" t="str">
        <f t="shared" si="272"/>
        <v>1000615:48:1</v>
      </c>
      <c r="F617">
        <f t="shared" si="273"/>
        <v>615</v>
      </c>
      <c r="G617">
        <f t="shared" si="274"/>
        <v>1000615</v>
      </c>
      <c r="H617">
        <f t="shared" si="275"/>
        <v>615</v>
      </c>
      <c r="I617" t="str">
        <f>VLOOKUP(U617,怪物属性偏向!F:G,2,FALSE)</f>
        <v>毒蘑菇</v>
      </c>
      <c r="J617">
        <f t="shared" si="276"/>
        <v>48</v>
      </c>
      <c r="K617">
        <f t="shared" si="277"/>
        <v>24580</v>
      </c>
      <c r="L617">
        <f t="shared" si="278"/>
        <v>22346</v>
      </c>
      <c r="M617">
        <f t="shared" si="279"/>
        <v>31780</v>
      </c>
      <c r="N617">
        <f t="shared" si="280"/>
        <v>0</v>
      </c>
      <c r="O617">
        <f t="shared" si="281"/>
        <v>1000615</v>
      </c>
      <c r="P617" t="str">
        <f t="shared" si="282"/>
        <v>毒蘑菇</v>
      </c>
      <c r="R617">
        <v>615</v>
      </c>
      <c r="S617">
        <v>127</v>
      </c>
      <c r="T617">
        <v>6</v>
      </c>
      <c r="U617" t="s">
        <v>309</v>
      </c>
      <c r="V617">
        <f>VLOOKUP(S617,映射表!T:U,2,FALSE)</f>
        <v>48</v>
      </c>
      <c r="W617" s="30">
        <v>0</v>
      </c>
      <c r="X617" s="5">
        <v>0.6</v>
      </c>
      <c r="Y617" s="5">
        <v>0.6</v>
      </c>
      <c r="Z617" s="5">
        <v>0.6</v>
      </c>
      <c r="AA617" s="5">
        <v>0</v>
      </c>
      <c r="AB617" s="5">
        <v>1</v>
      </c>
      <c r="AC617" s="10">
        <f>INT(VLOOKUP($V617,映射表!$B:$C,2,FALSE)*VLOOKUP($U617,怪物属性偏向!$F:$J,3,FALSE)/100*X617*$AB617)</f>
        <v>24580</v>
      </c>
      <c r="AD617" s="10">
        <f>INT(VLOOKUP($V617,映射表!$B:$C,2,FALSE)*VLOOKUP($U617,怪物属性偏向!$F:$J,4,FALSE)/100*Y617*$AB617)</f>
        <v>22346</v>
      </c>
      <c r="AE617" s="10">
        <f>INT(VLOOKUP($V617,映射表!$B:$C,2,FALSE)*VLOOKUP($U617,怪物属性偏向!$F:$J,5,FALSE)/100*Z617*AB617)</f>
        <v>31780</v>
      </c>
      <c r="AF617" s="10">
        <f>INT(VLOOKUP($V617,映射表!$B:$D,3,FALSE)*AA617)</f>
        <v>0</v>
      </c>
      <c r="AG617">
        <v>4</v>
      </c>
    </row>
    <row r="618" spans="1:33" x14ac:dyDescent="0.15">
      <c r="A618">
        <f t="shared" si="270"/>
        <v>1000127</v>
      </c>
      <c r="B618">
        <f t="shared" si="283"/>
        <v>1000616</v>
      </c>
      <c r="C618">
        <f t="shared" si="284"/>
        <v>1000616</v>
      </c>
      <c r="D618" t="str">
        <f t="shared" si="271"/>
        <v>1000127s8</v>
      </c>
      <c r="E618" t="str">
        <f t="shared" si="272"/>
        <v>1000616:48:1</v>
      </c>
      <c r="F618">
        <f t="shared" si="273"/>
        <v>616</v>
      </c>
      <c r="G618">
        <f t="shared" si="274"/>
        <v>1000616</v>
      </c>
      <c r="H618">
        <f t="shared" si="275"/>
        <v>616</v>
      </c>
      <c r="I618" t="str">
        <f>VLOOKUP(U618,怪物属性偏向!F:G,2,FALSE)</f>
        <v>小花精</v>
      </c>
      <c r="J618">
        <f t="shared" si="276"/>
        <v>48</v>
      </c>
      <c r="K618">
        <f t="shared" si="277"/>
        <v>22346</v>
      </c>
      <c r="L618">
        <f t="shared" si="278"/>
        <v>22346</v>
      </c>
      <c r="M618">
        <f t="shared" si="279"/>
        <v>35753</v>
      </c>
      <c r="N618">
        <f t="shared" si="280"/>
        <v>0</v>
      </c>
      <c r="O618">
        <f t="shared" si="281"/>
        <v>1000616</v>
      </c>
      <c r="P618" t="str">
        <f t="shared" si="282"/>
        <v>小花精</v>
      </c>
      <c r="R618">
        <v>616</v>
      </c>
      <c r="S618">
        <v>127</v>
      </c>
      <c r="T618">
        <v>8</v>
      </c>
      <c r="U618" t="s">
        <v>226</v>
      </c>
      <c r="V618">
        <f>VLOOKUP(S618,映射表!T:U,2,FALSE)</f>
        <v>48</v>
      </c>
      <c r="W618" s="30">
        <v>1</v>
      </c>
      <c r="X618" s="5">
        <v>0.6</v>
      </c>
      <c r="Y618" s="5">
        <v>0.6</v>
      </c>
      <c r="Z618" s="5">
        <v>0.6</v>
      </c>
      <c r="AA618" s="5">
        <v>0</v>
      </c>
      <c r="AB618" s="5">
        <v>1</v>
      </c>
      <c r="AC618" s="10">
        <f>INT(VLOOKUP($V618,映射表!$B:$C,2,FALSE)*VLOOKUP($U618,怪物属性偏向!$F:$J,3,FALSE)/100*X618*$AB618)</f>
        <v>22346</v>
      </c>
      <c r="AD618" s="10">
        <f>INT(VLOOKUP($V618,映射表!$B:$C,2,FALSE)*VLOOKUP($U618,怪物属性偏向!$F:$J,4,FALSE)/100*Y618*$AB618)</f>
        <v>22346</v>
      </c>
      <c r="AE618" s="10">
        <f>INT(VLOOKUP($V618,映射表!$B:$C,2,FALSE)*VLOOKUP($U618,怪物属性偏向!$F:$J,5,FALSE)/100*Z618*AB618)</f>
        <v>35753</v>
      </c>
      <c r="AF618" s="10">
        <f>INT(VLOOKUP($V618,映射表!$B:$D,3,FALSE)*AA618)</f>
        <v>0</v>
      </c>
      <c r="AG618">
        <v>5</v>
      </c>
    </row>
    <row r="619" spans="1:33" x14ac:dyDescent="0.15">
      <c r="A619">
        <f t="shared" si="270"/>
        <v>1000128</v>
      </c>
      <c r="B619">
        <f t="shared" si="283"/>
        <v>1000617</v>
      </c>
      <c r="C619">
        <f t="shared" si="284"/>
        <v>1000617</v>
      </c>
      <c r="D619" t="str">
        <f t="shared" si="271"/>
        <v>1000128s1</v>
      </c>
      <c r="E619" t="str">
        <f t="shared" si="272"/>
        <v>1000617:48:1</v>
      </c>
      <c r="F619">
        <f t="shared" si="273"/>
        <v>617</v>
      </c>
      <c r="G619">
        <f t="shared" si="274"/>
        <v>1000617</v>
      </c>
      <c r="H619">
        <f t="shared" si="275"/>
        <v>617</v>
      </c>
      <c r="I619" t="str">
        <f>VLOOKUP(U619,怪物属性偏向!F:G,2,FALSE)</f>
        <v>小蘑菇</v>
      </c>
      <c r="J619">
        <f t="shared" si="276"/>
        <v>48</v>
      </c>
      <c r="K619">
        <f t="shared" si="277"/>
        <v>22346</v>
      </c>
      <c r="L619">
        <f t="shared" si="278"/>
        <v>22346</v>
      </c>
      <c r="M619">
        <f t="shared" si="279"/>
        <v>35753</v>
      </c>
      <c r="N619">
        <f t="shared" si="280"/>
        <v>0</v>
      </c>
      <c r="O619">
        <f t="shared" si="281"/>
        <v>1000617</v>
      </c>
      <c r="P619" t="str">
        <f t="shared" si="282"/>
        <v>小蘑菇</v>
      </c>
      <c r="R619">
        <v>617</v>
      </c>
      <c r="S619">
        <v>128</v>
      </c>
      <c r="T619">
        <v>1</v>
      </c>
      <c r="U619" t="s">
        <v>222</v>
      </c>
      <c r="V619">
        <f>VLOOKUP(S619,映射表!T:U,2,FALSE)</f>
        <v>48</v>
      </c>
      <c r="W619" s="30">
        <v>1</v>
      </c>
      <c r="X619" s="5">
        <v>0.6</v>
      </c>
      <c r="Y619" s="5">
        <v>0.6</v>
      </c>
      <c r="Z619" s="5">
        <v>0.6</v>
      </c>
      <c r="AA619" s="5">
        <v>0</v>
      </c>
      <c r="AB619" s="5">
        <v>1</v>
      </c>
      <c r="AC619" s="10">
        <f>INT(VLOOKUP($V619,映射表!$B:$C,2,FALSE)*VLOOKUP($U619,怪物属性偏向!$F:$J,3,FALSE)/100*X619*$AB619)</f>
        <v>22346</v>
      </c>
      <c r="AD619" s="10">
        <f>INT(VLOOKUP($V619,映射表!$B:$C,2,FALSE)*VLOOKUP($U619,怪物属性偏向!$F:$J,4,FALSE)/100*Y619*$AB619)</f>
        <v>22346</v>
      </c>
      <c r="AE619" s="10">
        <f>INT(VLOOKUP($V619,映射表!$B:$C,2,FALSE)*VLOOKUP($U619,怪物属性偏向!$F:$J,5,FALSE)/100*Z619*AB619)</f>
        <v>35753</v>
      </c>
      <c r="AF619" s="10">
        <f>INT(VLOOKUP($V619,映射表!$B:$D,3,FALSE)*AA619)</f>
        <v>0</v>
      </c>
      <c r="AG619">
        <v>1</v>
      </c>
    </row>
    <row r="620" spans="1:33" x14ac:dyDescent="0.15">
      <c r="A620">
        <f t="shared" si="270"/>
        <v>1000128</v>
      </c>
      <c r="B620">
        <f t="shared" si="283"/>
        <v>1000617</v>
      </c>
      <c r="C620">
        <f t="shared" si="284"/>
        <v>1000617</v>
      </c>
      <c r="D620" t="str">
        <f t="shared" si="271"/>
        <v>1000128s3</v>
      </c>
      <c r="E620" t="str">
        <f t="shared" si="272"/>
        <v>1000618:48:1</v>
      </c>
      <c r="F620">
        <f t="shared" si="273"/>
        <v>618</v>
      </c>
      <c r="G620">
        <f t="shared" si="274"/>
        <v>1000618</v>
      </c>
      <c r="H620">
        <f t="shared" si="275"/>
        <v>618</v>
      </c>
      <c r="I620" t="str">
        <f>VLOOKUP(U620,怪物属性偏向!F:G,2,FALSE)</f>
        <v>树妖</v>
      </c>
      <c r="J620">
        <f t="shared" si="276"/>
        <v>48</v>
      </c>
      <c r="K620">
        <f t="shared" si="277"/>
        <v>17876</v>
      </c>
      <c r="L620">
        <f t="shared" si="278"/>
        <v>22346</v>
      </c>
      <c r="M620">
        <f t="shared" si="279"/>
        <v>47671</v>
      </c>
      <c r="N620">
        <f t="shared" si="280"/>
        <v>0</v>
      </c>
      <c r="O620">
        <f t="shared" si="281"/>
        <v>1000618</v>
      </c>
      <c r="P620" t="str">
        <f t="shared" si="282"/>
        <v>树妖</v>
      </c>
      <c r="R620">
        <v>618</v>
      </c>
      <c r="S620">
        <v>128</v>
      </c>
      <c r="T620">
        <v>3</v>
      </c>
      <c r="U620" t="s">
        <v>227</v>
      </c>
      <c r="V620">
        <f>VLOOKUP(S620,映射表!T:U,2,FALSE)</f>
        <v>48</v>
      </c>
      <c r="W620" s="30">
        <v>0</v>
      </c>
      <c r="X620" s="5">
        <v>0.6</v>
      </c>
      <c r="Y620" s="5">
        <v>0.6</v>
      </c>
      <c r="Z620" s="5">
        <v>0.6</v>
      </c>
      <c r="AA620" s="5">
        <v>0</v>
      </c>
      <c r="AB620" s="5">
        <v>1</v>
      </c>
      <c r="AC620" s="10">
        <f>INT(VLOOKUP($V620,映射表!$B:$C,2,FALSE)*VLOOKUP($U620,怪物属性偏向!$F:$J,3,FALSE)/100*X620*$AB620)</f>
        <v>17876</v>
      </c>
      <c r="AD620" s="10">
        <f>INT(VLOOKUP($V620,映射表!$B:$C,2,FALSE)*VLOOKUP($U620,怪物属性偏向!$F:$J,4,FALSE)/100*Y620*$AB620)</f>
        <v>22346</v>
      </c>
      <c r="AE620" s="10">
        <f>INT(VLOOKUP($V620,映射表!$B:$C,2,FALSE)*VLOOKUP($U620,怪物属性偏向!$F:$J,5,FALSE)/100*Z620*AB620)</f>
        <v>47671</v>
      </c>
      <c r="AF620" s="10">
        <f>INT(VLOOKUP($V620,映射表!$B:$D,3,FALSE)*AA620)</f>
        <v>0</v>
      </c>
      <c r="AG620">
        <v>2</v>
      </c>
    </row>
    <row r="621" spans="1:33" x14ac:dyDescent="0.15">
      <c r="A621">
        <f t="shared" si="270"/>
        <v>1000128</v>
      </c>
      <c r="B621">
        <f t="shared" si="283"/>
        <v>1000617</v>
      </c>
      <c r="C621">
        <f t="shared" si="284"/>
        <v>1000617</v>
      </c>
      <c r="D621" t="str">
        <f t="shared" si="271"/>
        <v>1000128s5</v>
      </c>
      <c r="E621" t="str">
        <f t="shared" si="272"/>
        <v>1000619:48:1</v>
      </c>
      <c r="F621">
        <f t="shared" si="273"/>
        <v>619</v>
      </c>
      <c r="G621">
        <f t="shared" si="274"/>
        <v>1000619</v>
      </c>
      <c r="H621">
        <f t="shared" si="275"/>
        <v>619</v>
      </c>
      <c r="I621" t="str">
        <f>VLOOKUP(U621,怪物属性偏向!F:G,2,FALSE)</f>
        <v>藤蔓怪</v>
      </c>
      <c r="J621">
        <f t="shared" si="276"/>
        <v>48</v>
      </c>
      <c r="K621">
        <f t="shared" si="277"/>
        <v>17876</v>
      </c>
      <c r="L621">
        <f t="shared" si="278"/>
        <v>26815</v>
      </c>
      <c r="M621">
        <f t="shared" si="279"/>
        <v>45287</v>
      </c>
      <c r="N621">
        <f t="shared" si="280"/>
        <v>0</v>
      </c>
      <c r="O621">
        <f t="shared" si="281"/>
        <v>1000619</v>
      </c>
      <c r="P621" t="str">
        <f t="shared" si="282"/>
        <v>藤蔓怪</v>
      </c>
      <c r="R621">
        <v>619</v>
      </c>
      <c r="S621">
        <v>128</v>
      </c>
      <c r="T621">
        <v>5</v>
      </c>
      <c r="U621" t="s">
        <v>320</v>
      </c>
      <c r="V621">
        <f>VLOOKUP(S621,映射表!T:U,2,FALSE)</f>
        <v>48</v>
      </c>
      <c r="W621" s="30">
        <v>0</v>
      </c>
      <c r="X621" s="5">
        <v>0.6</v>
      </c>
      <c r="Y621" s="5">
        <v>0.6</v>
      </c>
      <c r="Z621" s="5">
        <v>0.6</v>
      </c>
      <c r="AA621" s="5">
        <v>0</v>
      </c>
      <c r="AB621" s="5">
        <v>1</v>
      </c>
      <c r="AC621" s="10">
        <f>INT(VLOOKUP($V621,映射表!$B:$C,2,FALSE)*VLOOKUP($U621,怪物属性偏向!$F:$J,3,FALSE)/100*X621*$AB621)</f>
        <v>17876</v>
      </c>
      <c r="AD621" s="10">
        <f>INT(VLOOKUP($V621,映射表!$B:$C,2,FALSE)*VLOOKUP($U621,怪物属性偏向!$F:$J,4,FALSE)/100*Y621*$AB621)</f>
        <v>26815</v>
      </c>
      <c r="AE621" s="10">
        <f>INT(VLOOKUP($V621,映射表!$B:$C,2,FALSE)*VLOOKUP($U621,怪物属性偏向!$F:$J,5,FALSE)/100*Z621*AB621)</f>
        <v>45287</v>
      </c>
      <c r="AF621" s="10">
        <f>INT(VLOOKUP($V621,映射表!$B:$D,3,FALSE)*AA621)</f>
        <v>0</v>
      </c>
      <c r="AG621">
        <v>3</v>
      </c>
    </row>
    <row r="622" spans="1:33" x14ac:dyDescent="0.15">
      <c r="A622">
        <f t="shared" si="270"/>
        <v>1000128</v>
      </c>
      <c r="B622">
        <f t="shared" si="283"/>
        <v>1000617</v>
      </c>
      <c r="C622">
        <f t="shared" si="284"/>
        <v>1000617</v>
      </c>
      <c r="D622" t="str">
        <f t="shared" si="271"/>
        <v>1000128s7</v>
      </c>
      <c r="E622" t="str">
        <f t="shared" si="272"/>
        <v>1000620:48:1</v>
      </c>
      <c r="F622">
        <f t="shared" si="273"/>
        <v>620</v>
      </c>
      <c r="G622">
        <f t="shared" si="274"/>
        <v>1000620</v>
      </c>
      <c r="H622">
        <f t="shared" si="275"/>
        <v>620</v>
      </c>
      <c r="I622" t="str">
        <f>VLOOKUP(U622,怪物属性偏向!F:G,2,FALSE)</f>
        <v>小花精</v>
      </c>
      <c r="J622">
        <f t="shared" si="276"/>
        <v>48</v>
      </c>
      <c r="K622">
        <f t="shared" si="277"/>
        <v>22346</v>
      </c>
      <c r="L622">
        <f t="shared" si="278"/>
        <v>22346</v>
      </c>
      <c r="M622">
        <f t="shared" si="279"/>
        <v>35753</v>
      </c>
      <c r="N622">
        <f t="shared" si="280"/>
        <v>0</v>
      </c>
      <c r="O622">
        <f t="shared" si="281"/>
        <v>1000620</v>
      </c>
      <c r="P622" t="str">
        <f t="shared" si="282"/>
        <v>小花精</v>
      </c>
      <c r="R622">
        <v>620</v>
      </c>
      <c r="S622">
        <v>128</v>
      </c>
      <c r="T622">
        <v>7</v>
      </c>
      <c r="U622" t="s">
        <v>226</v>
      </c>
      <c r="V622">
        <f>VLOOKUP(S622,映射表!T:U,2,FALSE)</f>
        <v>48</v>
      </c>
      <c r="W622" s="30">
        <v>0</v>
      </c>
      <c r="X622" s="5">
        <v>0.6</v>
      </c>
      <c r="Y622" s="5">
        <v>0.6</v>
      </c>
      <c r="Z622" s="5">
        <v>0.6</v>
      </c>
      <c r="AA622" s="5">
        <v>0</v>
      </c>
      <c r="AB622" s="5">
        <v>1</v>
      </c>
      <c r="AC622" s="10">
        <f>INT(VLOOKUP($V622,映射表!$B:$C,2,FALSE)*VLOOKUP($U622,怪物属性偏向!$F:$J,3,FALSE)/100*X622*$AB622)</f>
        <v>22346</v>
      </c>
      <c r="AD622" s="10">
        <f>INT(VLOOKUP($V622,映射表!$B:$C,2,FALSE)*VLOOKUP($U622,怪物属性偏向!$F:$J,4,FALSE)/100*Y622*$AB622)</f>
        <v>22346</v>
      </c>
      <c r="AE622" s="10">
        <f>INT(VLOOKUP($V622,映射表!$B:$C,2,FALSE)*VLOOKUP($U622,怪物属性偏向!$F:$J,5,FALSE)/100*Z622*AB622)</f>
        <v>35753</v>
      </c>
      <c r="AF622" s="10">
        <f>INT(VLOOKUP($V622,映射表!$B:$D,3,FALSE)*AA622)</f>
        <v>0</v>
      </c>
      <c r="AG622">
        <v>4</v>
      </c>
    </row>
    <row r="623" spans="1:33" x14ac:dyDescent="0.15">
      <c r="A623">
        <f t="shared" si="270"/>
        <v>1000128</v>
      </c>
      <c r="B623">
        <f t="shared" si="283"/>
        <v>1000617</v>
      </c>
      <c r="C623">
        <f t="shared" si="284"/>
        <v>1000617</v>
      </c>
      <c r="D623" t="str">
        <f t="shared" si="271"/>
        <v>1000128s9</v>
      </c>
      <c r="E623" t="str">
        <f t="shared" si="272"/>
        <v>1000621:48:1</v>
      </c>
      <c r="F623">
        <f t="shared" si="273"/>
        <v>621</v>
      </c>
      <c r="G623">
        <f t="shared" si="274"/>
        <v>1000621</v>
      </c>
      <c r="H623">
        <f t="shared" si="275"/>
        <v>621</v>
      </c>
      <c r="I623" t="str">
        <f>VLOOKUP(U623,怪物属性偏向!F:G,2,FALSE)</f>
        <v>食人花</v>
      </c>
      <c r="J623">
        <f t="shared" si="276"/>
        <v>48</v>
      </c>
      <c r="K623">
        <f t="shared" si="277"/>
        <v>26815</v>
      </c>
      <c r="L623">
        <f t="shared" si="278"/>
        <v>17876</v>
      </c>
      <c r="M623">
        <f t="shared" si="279"/>
        <v>30033</v>
      </c>
      <c r="N623">
        <f t="shared" si="280"/>
        <v>0</v>
      </c>
      <c r="O623">
        <f t="shared" si="281"/>
        <v>1000621</v>
      </c>
      <c r="P623" t="str">
        <f t="shared" si="282"/>
        <v>食人花</v>
      </c>
      <c r="R623">
        <v>621</v>
      </c>
      <c r="S623">
        <v>128</v>
      </c>
      <c r="T623">
        <v>9</v>
      </c>
      <c r="U623" t="s">
        <v>224</v>
      </c>
      <c r="V623">
        <f>VLOOKUP(S623,映射表!T:U,2,FALSE)</f>
        <v>48</v>
      </c>
      <c r="W623" s="30">
        <v>0</v>
      </c>
      <c r="X623" s="5">
        <v>0.6</v>
      </c>
      <c r="Y623" s="5">
        <v>0.6</v>
      </c>
      <c r="Z623" s="5">
        <v>0.6</v>
      </c>
      <c r="AA623" s="5">
        <v>0</v>
      </c>
      <c r="AB623" s="5">
        <v>1</v>
      </c>
      <c r="AC623" s="10">
        <f>INT(VLOOKUP($V623,映射表!$B:$C,2,FALSE)*VLOOKUP($U623,怪物属性偏向!$F:$J,3,FALSE)/100*X623*$AB623)</f>
        <v>26815</v>
      </c>
      <c r="AD623" s="10">
        <f>INT(VLOOKUP($V623,映射表!$B:$C,2,FALSE)*VLOOKUP($U623,怪物属性偏向!$F:$J,4,FALSE)/100*Y623*$AB623)</f>
        <v>17876</v>
      </c>
      <c r="AE623" s="10">
        <f>INT(VLOOKUP($V623,映射表!$B:$C,2,FALSE)*VLOOKUP($U623,怪物属性偏向!$F:$J,5,FALSE)/100*Z623*AB623)</f>
        <v>30033</v>
      </c>
      <c r="AF623" s="10">
        <f>INT(VLOOKUP($V623,映射表!$B:$D,3,FALSE)*AA623)</f>
        <v>0</v>
      </c>
      <c r="AG623">
        <v>5</v>
      </c>
    </row>
    <row r="624" spans="1:33" x14ac:dyDescent="0.15">
      <c r="A624">
        <f t="shared" si="270"/>
        <v>1000129</v>
      </c>
      <c r="B624">
        <f t="shared" si="283"/>
        <v>1000623</v>
      </c>
      <c r="C624" t="str">
        <f t="shared" si="284"/>
        <v/>
      </c>
      <c r="D624" t="str">
        <f t="shared" si="271"/>
        <v>1000129s2</v>
      </c>
      <c r="E624" t="str">
        <f t="shared" si="272"/>
        <v>1000622:48:1</v>
      </c>
      <c r="F624">
        <f t="shared" si="273"/>
        <v>622</v>
      </c>
      <c r="G624">
        <f t="shared" si="274"/>
        <v>1000622</v>
      </c>
      <c r="H624">
        <f t="shared" si="275"/>
        <v>622</v>
      </c>
      <c r="I624" t="str">
        <f>VLOOKUP(U624,怪物属性偏向!F:G,2,FALSE)</f>
        <v>树妖</v>
      </c>
      <c r="J624">
        <f t="shared" si="276"/>
        <v>48</v>
      </c>
      <c r="K624">
        <f t="shared" si="277"/>
        <v>17876</v>
      </c>
      <c r="L624">
        <f t="shared" si="278"/>
        <v>22346</v>
      </c>
      <c r="M624">
        <f t="shared" si="279"/>
        <v>47671</v>
      </c>
      <c r="N624">
        <f t="shared" si="280"/>
        <v>0</v>
      </c>
      <c r="O624">
        <f t="shared" si="281"/>
        <v>1000622</v>
      </c>
      <c r="P624" t="str">
        <f t="shared" si="282"/>
        <v>树妖</v>
      </c>
      <c r="R624">
        <v>622</v>
      </c>
      <c r="S624">
        <v>129</v>
      </c>
      <c r="T624">
        <v>2</v>
      </c>
      <c r="U624" t="s">
        <v>227</v>
      </c>
      <c r="V624">
        <f>VLOOKUP(S624,映射表!T:U,2,FALSE)</f>
        <v>48</v>
      </c>
      <c r="W624" s="30">
        <v>0</v>
      </c>
      <c r="X624" s="5">
        <v>0.6</v>
      </c>
      <c r="Y624" s="5">
        <v>0.6</v>
      </c>
      <c r="Z624" s="5">
        <v>0.6</v>
      </c>
      <c r="AA624" s="5">
        <v>0</v>
      </c>
      <c r="AB624" s="5">
        <v>1</v>
      </c>
      <c r="AC624" s="10">
        <f>INT(VLOOKUP($V624,映射表!$B:$C,2,FALSE)*VLOOKUP($U624,怪物属性偏向!$F:$J,3,FALSE)/100*X624*$AB624)</f>
        <v>17876</v>
      </c>
      <c r="AD624" s="10">
        <f>INT(VLOOKUP($V624,映射表!$B:$C,2,FALSE)*VLOOKUP($U624,怪物属性偏向!$F:$J,4,FALSE)/100*Y624*$AB624)</f>
        <v>22346</v>
      </c>
      <c r="AE624" s="10">
        <f>INT(VLOOKUP($V624,映射表!$B:$C,2,FALSE)*VLOOKUP($U624,怪物属性偏向!$F:$J,5,FALSE)/100*Z624*AB624)</f>
        <v>47671</v>
      </c>
      <c r="AF624" s="10">
        <f>INT(VLOOKUP($V624,映射表!$B:$D,3,FALSE)*AA624)</f>
        <v>0</v>
      </c>
      <c r="AG624">
        <v>1</v>
      </c>
    </row>
    <row r="625" spans="1:33" x14ac:dyDescent="0.15">
      <c r="A625">
        <f t="shared" si="270"/>
        <v>1000129</v>
      </c>
      <c r="B625">
        <f t="shared" si="283"/>
        <v>1000623</v>
      </c>
      <c r="C625">
        <f t="shared" si="284"/>
        <v>1000623</v>
      </c>
      <c r="D625" t="str">
        <f t="shared" si="271"/>
        <v>1000129s4</v>
      </c>
      <c r="E625" t="str">
        <f t="shared" si="272"/>
        <v>1000623:48:1</v>
      </c>
      <c r="F625">
        <f t="shared" si="273"/>
        <v>623</v>
      </c>
      <c r="G625">
        <f t="shared" si="274"/>
        <v>1000623</v>
      </c>
      <c r="H625">
        <f t="shared" si="275"/>
        <v>623</v>
      </c>
      <c r="I625" t="str">
        <f>VLOOKUP(U625,怪物属性偏向!F:G,2,FALSE)</f>
        <v>小蘑菇</v>
      </c>
      <c r="J625">
        <f t="shared" si="276"/>
        <v>48</v>
      </c>
      <c r="K625">
        <f t="shared" si="277"/>
        <v>22346</v>
      </c>
      <c r="L625">
        <f t="shared" si="278"/>
        <v>22346</v>
      </c>
      <c r="M625">
        <f t="shared" si="279"/>
        <v>35753</v>
      </c>
      <c r="N625">
        <f t="shared" si="280"/>
        <v>0</v>
      </c>
      <c r="O625">
        <f t="shared" si="281"/>
        <v>1000623</v>
      </c>
      <c r="P625" t="str">
        <f t="shared" si="282"/>
        <v>小蘑菇</v>
      </c>
      <c r="R625">
        <v>623</v>
      </c>
      <c r="S625">
        <v>129</v>
      </c>
      <c r="T625">
        <v>4</v>
      </c>
      <c r="U625" t="s">
        <v>222</v>
      </c>
      <c r="V625">
        <f>VLOOKUP(S625,映射表!T:U,2,FALSE)</f>
        <v>48</v>
      </c>
      <c r="W625" s="30">
        <v>1</v>
      </c>
      <c r="X625" s="5">
        <v>0.6</v>
      </c>
      <c r="Y625" s="5">
        <v>0.6</v>
      </c>
      <c r="Z625" s="5">
        <v>0.6</v>
      </c>
      <c r="AA625" s="5">
        <v>0</v>
      </c>
      <c r="AB625" s="5">
        <v>1</v>
      </c>
      <c r="AC625" s="10">
        <f>INT(VLOOKUP($V625,映射表!$B:$C,2,FALSE)*VLOOKUP($U625,怪物属性偏向!$F:$J,3,FALSE)/100*X625*$AB625)</f>
        <v>22346</v>
      </c>
      <c r="AD625" s="10">
        <f>INT(VLOOKUP($V625,映射表!$B:$C,2,FALSE)*VLOOKUP($U625,怪物属性偏向!$F:$J,4,FALSE)/100*Y625*$AB625)</f>
        <v>22346</v>
      </c>
      <c r="AE625" s="10">
        <f>INT(VLOOKUP($V625,映射表!$B:$C,2,FALSE)*VLOOKUP($U625,怪物属性偏向!$F:$J,5,FALSE)/100*Z625*AB625)</f>
        <v>35753</v>
      </c>
      <c r="AF625" s="10">
        <f>INT(VLOOKUP($V625,映射表!$B:$D,3,FALSE)*AA625)</f>
        <v>0</v>
      </c>
      <c r="AG625">
        <v>2</v>
      </c>
    </row>
    <row r="626" spans="1:33" x14ac:dyDescent="0.15">
      <c r="A626">
        <f t="shared" si="270"/>
        <v>1000129</v>
      </c>
      <c r="B626">
        <f t="shared" si="283"/>
        <v>1000623</v>
      </c>
      <c r="C626">
        <f t="shared" si="284"/>
        <v>1000623</v>
      </c>
      <c r="D626" t="str">
        <f t="shared" si="271"/>
        <v>1000129s6</v>
      </c>
      <c r="E626" t="str">
        <f t="shared" si="272"/>
        <v>1000624:48:1</v>
      </c>
      <c r="F626">
        <f t="shared" si="273"/>
        <v>624</v>
      </c>
      <c r="G626">
        <f t="shared" si="274"/>
        <v>1000624</v>
      </c>
      <c r="H626">
        <f t="shared" si="275"/>
        <v>624</v>
      </c>
      <c r="I626" t="str">
        <f>VLOOKUP(U626,怪物属性偏向!F:G,2,FALSE)</f>
        <v>食人花</v>
      </c>
      <c r="J626">
        <f t="shared" si="276"/>
        <v>48</v>
      </c>
      <c r="K626">
        <f t="shared" si="277"/>
        <v>26815</v>
      </c>
      <c r="L626">
        <f t="shared" si="278"/>
        <v>17876</v>
      </c>
      <c r="M626">
        <f t="shared" si="279"/>
        <v>30033</v>
      </c>
      <c r="N626">
        <f t="shared" si="280"/>
        <v>0</v>
      </c>
      <c r="O626">
        <f t="shared" si="281"/>
        <v>1000624</v>
      </c>
      <c r="P626" t="str">
        <f t="shared" si="282"/>
        <v>食人花</v>
      </c>
      <c r="R626">
        <v>624</v>
      </c>
      <c r="S626">
        <v>129</v>
      </c>
      <c r="T626">
        <v>6</v>
      </c>
      <c r="U626" t="s">
        <v>224</v>
      </c>
      <c r="V626">
        <f>VLOOKUP(S626,映射表!T:U,2,FALSE)</f>
        <v>48</v>
      </c>
      <c r="W626" s="30">
        <v>0</v>
      </c>
      <c r="X626" s="5">
        <v>0.6</v>
      </c>
      <c r="Y626" s="5">
        <v>0.6</v>
      </c>
      <c r="Z626" s="5">
        <v>0.6</v>
      </c>
      <c r="AA626" s="5">
        <v>0</v>
      </c>
      <c r="AB626" s="5">
        <v>1</v>
      </c>
      <c r="AC626" s="10">
        <f>INT(VLOOKUP($V626,映射表!$B:$C,2,FALSE)*VLOOKUP($U626,怪物属性偏向!$F:$J,3,FALSE)/100*X626*$AB626)</f>
        <v>26815</v>
      </c>
      <c r="AD626" s="10">
        <f>INT(VLOOKUP($V626,映射表!$B:$C,2,FALSE)*VLOOKUP($U626,怪物属性偏向!$F:$J,4,FALSE)/100*Y626*$AB626)</f>
        <v>17876</v>
      </c>
      <c r="AE626" s="10">
        <f>INT(VLOOKUP($V626,映射表!$B:$C,2,FALSE)*VLOOKUP($U626,怪物属性偏向!$F:$J,5,FALSE)/100*Z626*AB626)</f>
        <v>30033</v>
      </c>
      <c r="AF626" s="10">
        <f>INT(VLOOKUP($V626,映射表!$B:$D,3,FALSE)*AA626)</f>
        <v>0</v>
      </c>
      <c r="AG626">
        <v>3</v>
      </c>
    </row>
    <row r="627" spans="1:33" x14ac:dyDescent="0.15">
      <c r="A627">
        <f t="shared" si="270"/>
        <v>1000129</v>
      </c>
      <c r="B627">
        <f t="shared" si="283"/>
        <v>1000623</v>
      </c>
      <c r="C627">
        <f t="shared" si="284"/>
        <v>1000623</v>
      </c>
      <c r="D627" t="str">
        <f t="shared" si="271"/>
        <v>1000129s7</v>
      </c>
      <c r="E627" t="str">
        <f t="shared" si="272"/>
        <v>1000625:48:1</v>
      </c>
      <c r="F627">
        <f t="shared" si="273"/>
        <v>625</v>
      </c>
      <c r="G627">
        <f t="shared" si="274"/>
        <v>1000625</v>
      </c>
      <c r="H627">
        <f t="shared" si="275"/>
        <v>625</v>
      </c>
      <c r="I627" t="str">
        <f>VLOOKUP(U627,怪物属性偏向!F:G,2,FALSE)</f>
        <v>黄蜂怪</v>
      </c>
      <c r="J627">
        <f t="shared" si="276"/>
        <v>48</v>
      </c>
      <c r="K627">
        <f t="shared" si="277"/>
        <v>26815</v>
      </c>
      <c r="L627">
        <f t="shared" si="278"/>
        <v>22346</v>
      </c>
      <c r="M627">
        <f t="shared" si="279"/>
        <v>28602</v>
      </c>
      <c r="N627">
        <f t="shared" si="280"/>
        <v>0</v>
      </c>
      <c r="O627">
        <f t="shared" si="281"/>
        <v>1000625</v>
      </c>
      <c r="P627" t="str">
        <f t="shared" si="282"/>
        <v>黄蜂怪</v>
      </c>
      <c r="R627">
        <v>625</v>
      </c>
      <c r="S627">
        <v>129</v>
      </c>
      <c r="T627">
        <v>7</v>
      </c>
      <c r="U627" t="s">
        <v>310</v>
      </c>
      <c r="V627">
        <f>VLOOKUP(S627,映射表!T:U,2,FALSE)</f>
        <v>48</v>
      </c>
      <c r="W627" s="30">
        <v>0</v>
      </c>
      <c r="X627" s="5">
        <v>0.6</v>
      </c>
      <c r="Y627" s="5">
        <v>0.6</v>
      </c>
      <c r="Z627" s="5">
        <v>0.6</v>
      </c>
      <c r="AA627" s="5">
        <v>0</v>
      </c>
      <c r="AB627" s="5">
        <v>1</v>
      </c>
      <c r="AC627" s="10">
        <f>INT(VLOOKUP($V627,映射表!$B:$C,2,FALSE)*VLOOKUP($U627,怪物属性偏向!$F:$J,3,FALSE)/100*X627*$AB627)</f>
        <v>26815</v>
      </c>
      <c r="AD627" s="10">
        <f>INT(VLOOKUP($V627,映射表!$B:$C,2,FALSE)*VLOOKUP($U627,怪物属性偏向!$F:$J,4,FALSE)/100*Y627*$AB627)</f>
        <v>22346</v>
      </c>
      <c r="AE627" s="10">
        <f>INT(VLOOKUP($V627,映射表!$B:$C,2,FALSE)*VLOOKUP($U627,怪物属性偏向!$F:$J,5,FALSE)/100*Z627*AB627)</f>
        <v>28602</v>
      </c>
      <c r="AF627" s="10">
        <f>INT(VLOOKUP($V627,映射表!$B:$D,3,FALSE)*AA627)</f>
        <v>0</v>
      </c>
      <c r="AG627">
        <v>4</v>
      </c>
    </row>
    <row r="628" spans="1:33" x14ac:dyDescent="0.15">
      <c r="A628">
        <f t="shared" si="270"/>
        <v>1000129</v>
      </c>
      <c r="B628">
        <f t="shared" si="283"/>
        <v>1000623</v>
      </c>
      <c r="C628">
        <f t="shared" si="284"/>
        <v>1000623</v>
      </c>
      <c r="D628" t="str">
        <f t="shared" si="271"/>
        <v>1000129s9</v>
      </c>
      <c r="E628" t="str">
        <f t="shared" si="272"/>
        <v>1000626:48:1</v>
      </c>
      <c r="F628">
        <f t="shared" si="273"/>
        <v>626</v>
      </c>
      <c r="G628">
        <f t="shared" si="274"/>
        <v>1000626</v>
      </c>
      <c r="H628">
        <f t="shared" si="275"/>
        <v>626</v>
      </c>
      <c r="I628" t="str">
        <f>VLOOKUP(U628,怪物属性偏向!F:G,2,FALSE)</f>
        <v>食人花</v>
      </c>
      <c r="J628">
        <f t="shared" si="276"/>
        <v>48</v>
      </c>
      <c r="K628">
        <f t="shared" si="277"/>
        <v>26815</v>
      </c>
      <c r="L628">
        <f t="shared" si="278"/>
        <v>17876</v>
      </c>
      <c r="M628">
        <f t="shared" si="279"/>
        <v>30033</v>
      </c>
      <c r="N628">
        <f t="shared" si="280"/>
        <v>0</v>
      </c>
      <c r="O628">
        <f t="shared" si="281"/>
        <v>1000626</v>
      </c>
      <c r="P628" t="str">
        <f t="shared" si="282"/>
        <v>食人花</v>
      </c>
      <c r="R628">
        <v>626</v>
      </c>
      <c r="S628">
        <v>129</v>
      </c>
      <c r="T628">
        <v>9</v>
      </c>
      <c r="U628" t="s">
        <v>224</v>
      </c>
      <c r="V628">
        <f>VLOOKUP(S628,映射表!T:U,2,FALSE)</f>
        <v>48</v>
      </c>
      <c r="W628" s="30">
        <v>0</v>
      </c>
      <c r="X628" s="5">
        <v>0.6</v>
      </c>
      <c r="Y628" s="5">
        <v>0.6</v>
      </c>
      <c r="Z628" s="5">
        <v>0.6</v>
      </c>
      <c r="AA628" s="5">
        <v>0</v>
      </c>
      <c r="AB628" s="5">
        <v>1</v>
      </c>
      <c r="AC628" s="10">
        <f>INT(VLOOKUP($V628,映射表!$B:$C,2,FALSE)*VLOOKUP($U628,怪物属性偏向!$F:$J,3,FALSE)/100*X628*$AB628)</f>
        <v>26815</v>
      </c>
      <c r="AD628" s="10">
        <f>INT(VLOOKUP($V628,映射表!$B:$C,2,FALSE)*VLOOKUP($U628,怪物属性偏向!$F:$J,4,FALSE)/100*Y628*$AB628)</f>
        <v>17876</v>
      </c>
      <c r="AE628" s="10">
        <f>INT(VLOOKUP($V628,映射表!$B:$C,2,FALSE)*VLOOKUP($U628,怪物属性偏向!$F:$J,5,FALSE)/100*Z628*AB628)</f>
        <v>30033</v>
      </c>
      <c r="AF628" s="10">
        <f>INT(VLOOKUP($V628,映射表!$B:$D,3,FALSE)*AA628)</f>
        <v>0</v>
      </c>
      <c r="AG628">
        <v>5</v>
      </c>
    </row>
    <row r="629" spans="1:33" x14ac:dyDescent="0.15">
      <c r="A629">
        <f t="shared" si="270"/>
        <v>1000130</v>
      </c>
      <c r="B629">
        <f t="shared" si="283"/>
        <v>1000629</v>
      </c>
      <c r="C629" t="str">
        <f t="shared" si="284"/>
        <v/>
      </c>
      <c r="D629" t="str">
        <f t="shared" si="271"/>
        <v>1000130s2</v>
      </c>
      <c r="E629" t="str">
        <f t="shared" si="272"/>
        <v>1000627:48:1</v>
      </c>
      <c r="F629">
        <f t="shared" si="273"/>
        <v>627</v>
      </c>
      <c r="G629">
        <f t="shared" si="274"/>
        <v>1000627</v>
      </c>
      <c r="H629">
        <f t="shared" si="275"/>
        <v>627</v>
      </c>
      <c r="I629" t="str">
        <f>VLOOKUP(U629,怪物属性偏向!F:G,2,FALSE)</f>
        <v>藤蔓怪</v>
      </c>
      <c r="J629">
        <f t="shared" si="276"/>
        <v>48</v>
      </c>
      <c r="K629">
        <f t="shared" si="277"/>
        <v>17876</v>
      </c>
      <c r="L629">
        <f t="shared" si="278"/>
        <v>26815</v>
      </c>
      <c r="M629">
        <f t="shared" si="279"/>
        <v>45287</v>
      </c>
      <c r="N629">
        <f t="shared" si="280"/>
        <v>0</v>
      </c>
      <c r="O629">
        <f t="shared" si="281"/>
        <v>1000627</v>
      </c>
      <c r="P629" t="str">
        <f t="shared" si="282"/>
        <v>藤蔓怪</v>
      </c>
      <c r="R629">
        <v>627</v>
      </c>
      <c r="S629">
        <v>130</v>
      </c>
      <c r="T629">
        <v>2</v>
      </c>
      <c r="U629" t="s">
        <v>320</v>
      </c>
      <c r="V629">
        <f>VLOOKUP(S629,映射表!T:U,2,FALSE)</f>
        <v>48</v>
      </c>
      <c r="W629" s="30">
        <v>0</v>
      </c>
      <c r="X629" s="5">
        <v>0.6</v>
      </c>
      <c r="Y629" s="5">
        <v>0.6</v>
      </c>
      <c r="Z629" s="5">
        <v>0.6</v>
      </c>
      <c r="AA629" s="5">
        <v>0</v>
      </c>
      <c r="AB629" s="5">
        <v>1</v>
      </c>
      <c r="AC629" s="10">
        <f>INT(VLOOKUP($V629,映射表!$B:$C,2,FALSE)*VLOOKUP($U629,怪物属性偏向!$F:$J,3,FALSE)/100*X629*$AB629)</f>
        <v>17876</v>
      </c>
      <c r="AD629" s="10">
        <f>INT(VLOOKUP($V629,映射表!$B:$C,2,FALSE)*VLOOKUP($U629,怪物属性偏向!$F:$J,4,FALSE)/100*Y629*$AB629)</f>
        <v>26815</v>
      </c>
      <c r="AE629" s="10">
        <f>INT(VLOOKUP($V629,映射表!$B:$C,2,FALSE)*VLOOKUP($U629,怪物属性偏向!$F:$J,5,FALSE)/100*Z629*AB629)</f>
        <v>45287</v>
      </c>
      <c r="AF629" s="10">
        <f>INT(VLOOKUP($V629,映射表!$B:$D,3,FALSE)*AA629)</f>
        <v>0</v>
      </c>
      <c r="AG629">
        <v>1</v>
      </c>
    </row>
    <row r="630" spans="1:33" x14ac:dyDescent="0.15">
      <c r="A630">
        <f t="shared" si="270"/>
        <v>1000130</v>
      </c>
      <c r="B630">
        <f t="shared" si="283"/>
        <v>1000629</v>
      </c>
      <c r="C630" t="str">
        <f t="shared" si="284"/>
        <v/>
      </c>
      <c r="D630" t="str">
        <f t="shared" si="271"/>
        <v>1000130s4</v>
      </c>
      <c r="E630" t="str">
        <f t="shared" si="272"/>
        <v>1000628:48:1</v>
      </c>
      <c r="F630">
        <f t="shared" si="273"/>
        <v>628</v>
      </c>
      <c r="G630">
        <f t="shared" si="274"/>
        <v>1000628</v>
      </c>
      <c r="H630">
        <f t="shared" si="275"/>
        <v>628</v>
      </c>
      <c r="I630" t="str">
        <f>VLOOKUP(U630,怪物属性偏向!F:G,2,FALSE)</f>
        <v>食人花</v>
      </c>
      <c r="J630">
        <f t="shared" si="276"/>
        <v>48</v>
      </c>
      <c r="K630">
        <f t="shared" si="277"/>
        <v>26815</v>
      </c>
      <c r="L630">
        <f t="shared" si="278"/>
        <v>17876</v>
      </c>
      <c r="M630">
        <f t="shared" si="279"/>
        <v>30033</v>
      </c>
      <c r="N630">
        <f t="shared" si="280"/>
        <v>0</v>
      </c>
      <c r="O630">
        <f t="shared" si="281"/>
        <v>1000628</v>
      </c>
      <c r="P630" t="str">
        <f t="shared" si="282"/>
        <v>食人花</v>
      </c>
      <c r="R630">
        <v>628</v>
      </c>
      <c r="S630">
        <v>130</v>
      </c>
      <c r="T630">
        <v>4</v>
      </c>
      <c r="U630" t="s">
        <v>224</v>
      </c>
      <c r="V630">
        <f>VLOOKUP(S630,映射表!T:U,2,FALSE)</f>
        <v>48</v>
      </c>
      <c r="W630" s="30">
        <v>0</v>
      </c>
      <c r="X630" s="5">
        <v>0.6</v>
      </c>
      <c r="Y630" s="5">
        <v>0.6</v>
      </c>
      <c r="Z630" s="5">
        <v>0.6</v>
      </c>
      <c r="AA630" s="5">
        <v>0</v>
      </c>
      <c r="AB630" s="5">
        <v>1</v>
      </c>
      <c r="AC630" s="10">
        <f>INT(VLOOKUP($V630,映射表!$B:$C,2,FALSE)*VLOOKUP($U630,怪物属性偏向!$F:$J,3,FALSE)/100*X630*$AB630)</f>
        <v>26815</v>
      </c>
      <c r="AD630" s="10">
        <f>INT(VLOOKUP($V630,映射表!$B:$C,2,FALSE)*VLOOKUP($U630,怪物属性偏向!$F:$J,4,FALSE)/100*Y630*$AB630)</f>
        <v>17876</v>
      </c>
      <c r="AE630" s="10">
        <f>INT(VLOOKUP($V630,映射表!$B:$C,2,FALSE)*VLOOKUP($U630,怪物属性偏向!$F:$J,5,FALSE)/100*Z630*AB630)</f>
        <v>30033</v>
      </c>
      <c r="AF630" s="10">
        <f>INT(VLOOKUP($V630,映射表!$B:$D,3,FALSE)*AA630)</f>
        <v>0</v>
      </c>
      <c r="AG630">
        <v>2</v>
      </c>
    </row>
    <row r="631" spans="1:33" x14ac:dyDescent="0.15">
      <c r="A631">
        <f t="shared" si="270"/>
        <v>1000130</v>
      </c>
      <c r="B631">
        <f t="shared" si="283"/>
        <v>1000629</v>
      </c>
      <c r="C631">
        <f t="shared" si="284"/>
        <v>1000629</v>
      </c>
      <c r="D631" t="str">
        <f t="shared" si="271"/>
        <v>1000130s6</v>
      </c>
      <c r="E631" t="str">
        <f t="shared" si="272"/>
        <v>1000629:48:1</v>
      </c>
      <c r="F631">
        <f t="shared" si="273"/>
        <v>629</v>
      </c>
      <c r="G631">
        <f t="shared" si="274"/>
        <v>1000629</v>
      </c>
      <c r="H631">
        <f t="shared" si="275"/>
        <v>629</v>
      </c>
      <c r="I631" t="str">
        <f>VLOOKUP(U631,怪物属性偏向!F:G,2,FALSE)</f>
        <v>黄蜂怪</v>
      </c>
      <c r="J631">
        <f t="shared" si="276"/>
        <v>48</v>
      </c>
      <c r="K631">
        <f t="shared" si="277"/>
        <v>26815</v>
      </c>
      <c r="L631">
        <f t="shared" si="278"/>
        <v>22346</v>
      </c>
      <c r="M631">
        <f t="shared" si="279"/>
        <v>28602</v>
      </c>
      <c r="N631">
        <f t="shared" si="280"/>
        <v>0</v>
      </c>
      <c r="O631">
        <f t="shared" si="281"/>
        <v>1000629</v>
      </c>
      <c r="P631" t="str">
        <f t="shared" si="282"/>
        <v>黄蜂怪</v>
      </c>
      <c r="R631">
        <v>629</v>
      </c>
      <c r="S631">
        <v>130</v>
      </c>
      <c r="T631">
        <v>6</v>
      </c>
      <c r="U631" t="s">
        <v>310</v>
      </c>
      <c r="V631">
        <f>VLOOKUP(S631,映射表!T:U,2,FALSE)</f>
        <v>48</v>
      </c>
      <c r="W631" s="30">
        <v>1</v>
      </c>
      <c r="X631" s="5">
        <v>0.6</v>
      </c>
      <c r="Y631" s="5">
        <v>0.6</v>
      </c>
      <c r="Z631" s="5">
        <v>0.6</v>
      </c>
      <c r="AA631" s="5">
        <v>0</v>
      </c>
      <c r="AB631" s="5">
        <v>1</v>
      </c>
      <c r="AC631" s="10">
        <f>INT(VLOOKUP($V631,映射表!$B:$C,2,FALSE)*VLOOKUP($U631,怪物属性偏向!$F:$J,3,FALSE)/100*X631*$AB631)</f>
        <v>26815</v>
      </c>
      <c r="AD631" s="10">
        <f>INT(VLOOKUP($V631,映射表!$B:$C,2,FALSE)*VLOOKUP($U631,怪物属性偏向!$F:$J,4,FALSE)/100*Y631*$AB631)</f>
        <v>22346</v>
      </c>
      <c r="AE631" s="10">
        <f>INT(VLOOKUP($V631,映射表!$B:$C,2,FALSE)*VLOOKUP($U631,怪物属性偏向!$F:$J,5,FALSE)/100*Z631*AB631)</f>
        <v>28602</v>
      </c>
      <c r="AF631" s="10">
        <f>INT(VLOOKUP($V631,映射表!$B:$D,3,FALSE)*AA631)</f>
        <v>0</v>
      </c>
      <c r="AG631">
        <v>3</v>
      </c>
    </row>
    <row r="632" spans="1:33" x14ac:dyDescent="0.15">
      <c r="A632">
        <f t="shared" si="270"/>
        <v>1000130</v>
      </c>
      <c r="B632">
        <f t="shared" si="283"/>
        <v>1000629</v>
      </c>
      <c r="C632">
        <f t="shared" si="284"/>
        <v>1000629</v>
      </c>
      <c r="D632" t="str">
        <f t="shared" si="271"/>
        <v>1000130s7</v>
      </c>
      <c r="E632" t="str">
        <f t="shared" si="272"/>
        <v>1000630:48:1</v>
      </c>
      <c r="F632">
        <f t="shared" si="273"/>
        <v>630</v>
      </c>
      <c r="G632">
        <f t="shared" si="274"/>
        <v>1000630</v>
      </c>
      <c r="H632">
        <f t="shared" si="275"/>
        <v>630</v>
      </c>
      <c r="I632" t="str">
        <f>VLOOKUP(U632,怪物属性偏向!F:G,2,FALSE)</f>
        <v>食人花</v>
      </c>
      <c r="J632">
        <f t="shared" si="276"/>
        <v>48</v>
      </c>
      <c r="K632">
        <f t="shared" si="277"/>
        <v>26815</v>
      </c>
      <c r="L632">
        <f t="shared" si="278"/>
        <v>17876</v>
      </c>
      <c r="M632">
        <f t="shared" si="279"/>
        <v>30033</v>
      </c>
      <c r="N632">
        <f t="shared" si="280"/>
        <v>0</v>
      </c>
      <c r="O632">
        <f t="shared" si="281"/>
        <v>1000630</v>
      </c>
      <c r="P632" t="str">
        <f t="shared" si="282"/>
        <v>食人花</v>
      </c>
      <c r="R632">
        <v>630</v>
      </c>
      <c r="S632">
        <v>130</v>
      </c>
      <c r="T632">
        <v>7</v>
      </c>
      <c r="U632" t="s">
        <v>224</v>
      </c>
      <c r="V632">
        <f>VLOOKUP(S632,映射表!T:U,2,FALSE)</f>
        <v>48</v>
      </c>
      <c r="W632" s="30">
        <v>0</v>
      </c>
      <c r="X632" s="5">
        <v>0.6</v>
      </c>
      <c r="Y632" s="5">
        <v>0.6</v>
      </c>
      <c r="Z632" s="5">
        <v>0.6</v>
      </c>
      <c r="AA632" s="5">
        <v>0</v>
      </c>
      <c r="AB632" s="5">
        <v>1</v>
      </c>
      <c r="AC632" s="10">
        <f>INT(VLOOKUP($V632,映射表!$B:$C,2,FALSE)*VLOOKUP($U632,怪物属性偏向!$F:$J,3,FALSE)/100*X632*$AB632)</f>
        <v>26815</v>
      </c>
      <c r="AD632" s="10">
        <f>INT(VLOOKUP($V632,映射表!$B:$C,2,FALSE)*VLOOKUP($U632,怪物属性偏向!$F:$J,4,FALSE)/100*Y632*$AB632)</f>
        <v>17876</v>
      </c>
      <c r="AE632" s="10">
        <f>INT(VLOOKUP($V632,映射表!$B:$C,2,FALSE)*VLOOKUP($U632,怪物属性偏向!$F:$J,5,FALSE)/100*Z632*AB632)</f>
        <v>30033</v>
      </c>
      <c r="AF632" s="10">
        <f>INT(VLOOKUP($V632,映射表!$B:$D,3,FALSE)*AA632)</f>
        <v>0</v>
      </c>
      <c r="AG632">
        <v>4</v>
      </c>
    </row>
    <row r="633" spans="1:33" x14ac:dyDescent="0.15">
      <c r="A633">
        <f t="shared" si="270"/>
        <v>1000130</v>
      </c>
      <c r="B633">
        <f t="shared" si="283"/>
        <v>1000629</v>
      </c>
      <c r="C633">
        <f t="shared" si="284"/>
        <v>1000629</v>
      </c>
      <c r="D633" t="str">
        <f t="shared" si="271"/>
        <v>1000130s9</v>
      </c>
      <c r="E633" t="str">
        <f t="shared" si="272"/>
        <v>1000631:48:1</v>
      </c>
      <c r="F633">
        <f t="shared" si="273"/>
        <v>631</v>
      </c>
      <c r="G633">
        <f t="shared" si="274"/>
        <v>1000631</v>
      </c>
      <c r="H633">
        <f t="shared" si="275"/>
        <v>631</v>
      </c>
      <c r="I633" t="str">
        <f>VLOOKUP(U633,怪物属性偏向!F:G,2,FALSE)</f>
        <v>黄蜂怪</v>
      </c>
      <c r="J633">
        <f t="shared" si="276"/>
        <v>48</v>
      </c>
      <c r="K633">
        <f t="shared" si="277"/>
        <v>26815</v>
      </c>
      <c r="L633">
        <f t="shared" si="278"/>
        <v>22346</v>
      </c>
      <c r="M633">
        <f t="shared" si="279"/>
        <v>28602</v>
      </c>
      <c r="N633">
        <f t="shared" si="280"/>
        <v>0</v>
      </c>
      <c r="O633">
        <f t="shared" si="281"/>
        <v>1000631</v>
      </c>
      <c r="P633" t="str">
        <f t="shared" si="282"/>
        <v>黄蜂怪</v>
      </c>
      <c r="R633">
        <v>631</v>
      </c>
      <c r="S633">
        <v>130</v>
      </c>
      <c r="T633">
        <v>9</v>
      </c>
      <c r="U633" t="s">
        <v>310</v>
      </c>
      <c r="V633">
        <f>VLOOKUP(S633,映射表!T:U,2,FALSE)</f>
        <v>48</v>
      </c>
      <c r="W633" s="30">
        <v>0</v>
      </c>
      <c r="X633" s="5">
        <v>0.6</v>
      </c>
      <c r="Y633" s="5">
        <v>0.6</v>
      </c>
      <c r="Z633" s="5">
        <v>0.6</v>
      </c>
      <c r="AA633" s="5">
        <v>0</v>
      </c>
      <c r="AB633" s="5">
        <v>1</v>
      </c>
      <c r="AC633" s="10">
        <f>INT(VLOOKUP($V633,映射表!$B:$C,2,FALSE)*VLOOKUP($U633,怪物属性偏向!$F:$J,3,FALSE)/100*X633*$AB633)</f>
        <v>26815</v>
      </c>
      <c r="AD633" s="10">
        <f>INT(VLOOKUP($V633,映射表!$B:$C,2,FALSE)*VLOOKUP($U633,怪物属性偏向!$F:$J,4,FALSE)/100*Y633*$AB633)</f>
        <v>22346</v>
      </c>
      <c r="AE633" s="10">
        <f>INT(VLOOKUP($V633,映射表!$B:$C,2,FALSE)*VLOOKUP($U633,怪物属性偏向!$F:$J,5,FALSE)/100*Z633*AB633)</f>
        <v>28602</v>
      </c>
      <c r="AF633" s="10">
        <f>INT(VLOOKUP($V633,映射表!$B:$D,3,FALSE)*AA633)</f>
        <v>0</v>
      </c>
      <c r="AG633">
        <v>5</v>
      </c>
    </row>
    <row r="634" spans="1:33" x14ac:dyDescent="0.15">
      <c r="A634">
        <f t="shared" si="270"/>
        <v>1000131</v>
      </c>
      <c r="B634">
        <f t="shared" si="283"/>
        <v>1000634</v>
      </c>
      <c r="C634" t="str">
        <f t="shared" si="284"/>
        <v/>
      </c>
      <c r="D634" t="str">
        <f t="shared" si="271"/>
        <v>1000131s1</v>
      </c>
      <c r="E634" t="str">
        <f t="shared" si="272"/>
        <v>1000632:48:1</v>
      </c>
      <c r="F634">
        <f t="shared" si="273"/>
        <v>632</v>
      </c>
      <c r="G634">
        <f t="shared" si="274"/>
        <v>1000632</v>
      </c>
      <c r="H634">
        <f t="shared" si="275"/>
        <v>632</v>
      </c>
      <c r="I634" t="str">
        <f>VLOOKUP(U634,怪物属性偏向!F:G,2,FALSE)</f>
        <v>小蘑菇</v>
      </c>
      <c r="J634">
        <f t="shared" si="276"/>
        <v>48</v>
      </c>
      <c r="K634">
        <f t="shared" si="277"/>
        <v>22346</v>
      </c>
      <c r="L634">
        <f t="shared" si="278"/>
        <v>22346</v>
      </c>
      <c r="M634">
        <f t="shared" si="279"/>
        <v>35753</v>
      </c>
      <c r="N634">
        <f t="shared" si="280"/>
        <v>0</v>
      </c>
      <c r="O634">
        <f t="shared" si="281"/>
        <v>1000632</v>
      </c>
      <c r="P634" t="str">
        <f t="shared" si="282"/>
        <v>小蘑菇</v>
      </c>
      <c r="R634">
        <v>632</v>
      </c>
      <c r="S634">
        <v>131</v>
      </c>
      <c r="T634">
        <v>1</v>
      </c>
      <c r="U634" t="s">
        <v>222</v>
      </c>
      <c r="V634">
        <f>VLOOKUP(S634,映射表!T:U,2,FALSE)</f>
        <v>48</v>
      </c>
      <c r="W634" s="30">
        <v>0</v>
      </c>
      <c r="X634" s="5">
        <v>0.6</v>
      </c>
      <c r="Y634" s="5">
        <v>0.6</v>
      </c>
      <c r="Z634" s="5">
        <v>0.6</v>
      </c>
      <c r="AA634" s="5">
        <v>0</v>
      </c>
      <c r="AB634" s="5">
        <v>1</v>
      </c>
      <c r="AC634" s="10">
        <f>INT(VLOOKUP($V634,映射表!$B:$C,2,FALSE)*VLOOKUP($U634,怪物属性偏向!$F:$J,3,FALSE)/100*X634*$AB634)</f>
        <v>22346</v>
      </c>
      <c r="AD634" s="10">
        <f>INT(VLOOKUP($V634,映射表!$B:$C,2,FALSE)*VLOOKUP($U634,怪物属性偏向!$F:$J,4,FALSE)/100*Y634*$AB634)</f>
        <v>22346</v>
      </c>
      <c r="AE634" s="10">
        <f>INT(VLOOKUP($V634,映射表!$B:$C,2,FALSE)*VLOOKUP($U634,怪物属性偏向!$F:$J,5,FALSE)/100*Z634*AB634)</f>
        <v>35753</v>
      </c>
      <c r="AF634" s="10">
        <f>INT(VLOOKUP($V634,映射表!$B:$D,3,FALSE)*AA634)</f>
        <v>0</v>
      </c>
      <c r="AG634">
        <v>1</v>
      </c>
    </row>
    <row r="635" spans="1:33" x14ac:dyDescent="0.15">
      <c r="A635">
        <f t="shared" si="270"/>
        <v>1000131</v>
      </c>
      <c r="B635">
        <f t="shared" si="283"/>
        <v>1000634</v>
      </c>
      <c r="C635" t="str">
        <f t="shared" si="284"/>
        <v/>
      </c>
      <c r="D635" t="str">
        <f t="shared" si="271"/>
        <v>1000131s3</v>
      </c>
      <c r="E635" t="str">
        <f t="shared" si="272"/>
        <v>1000633:48:1</v>
      </c>
      <c r="F635">
        <f t="shared" si="273"/>
        <v>633</v>
      </c>
      <c r="G635">
        <f t="shared" si="274"/>
        <v>1000633</v>
      </c>
      <c r="H635">
        <f t="shared" si="275"/>
        <v>633</v>
      </c>
      <c r="I635" t="str">
        <f>VLOOKUP(U635,怪物属性偏向!F:G,2,FALSE)</f>
        <v>树妖</v>
      </c>
      <c r="J635">
        <f t="shared" si="276"/>
        <v>48</v>
      </c>
      <c r="K635">
        <f t="shared" si="277"/>
        <v>17876</v>
      </c>
      <c r="L635">
        <f t="shared" si="278"/>
        <v>22346</v>
      </c>
      <c r="M635">
        <f t="shared" si="279"/>
        <v>47671</v>
      </c>
      <c r="N635">
        <f t="shared" si="280"/>
        <v>0</v>
      </c>
      <c r="O635">
        <f t="shared" si="281"/>
        <v>1000633</v>
      </c>
      <c r="P635" t="str">
        <f t="shared" si="282"/>
        <v>树妖</v>
      </c>
      <c r="R635">
        <v>633</v>
      </c>
      <c r="S635">
        <v>131</v>
      </c>
      <c r="T635">
        <v>3</v>
      </c>
      <c r="U635" t="s">
        <v>227</v>
      </c>
      <c r="V635">
        <f>VLOOKUP(S635,映射表!T:U,2,FALSE)</f>
        <v>48</v>
      </c>
      <c r="W635" s="30">
        <v>0</v>
      </c>
      <c r="X635" s="5">
        <v>0.6</v>
      </c>
      <c r="Y635" s="5">
        <v>0.6</v>
      </c>
      <c r="Z635" s="5">
        <v>0.6</v>
      </c>
      <c r="AA635" s="5">
        <v>0</v>
      </c>
      <c r="AB635" s="5">
        <v>1</v>
      </c>
      <c r="AC635" s="10">
        <f>INT(VLOOKUP($V635,映射表!$B:$C,2,FALSE)*VLOOKUP($U635,怪物属性偏向!$F:$J,3,FALSE)/100*X635*$AB635)</f>
        <v>17876</v>
      </c>
      <c r="AD635" s="10">
        <f>INT(VLOOKUP($V635,映射表!$B:$C,2,FALSE)*VLOOKUP($U635,怪物属性偏向!$F:$J,4,FALSE)/100*Y635*$AB635)</f>
        <v>22346</v>
      </c>
      <c r="AE635" s="10">
        <f>INT(VLOOKUP($V635,映射表!$B:$C,2,FALSE)*VLOOKUP($U635,怪物属性偏向!$F:$J,5,FALSE)/100*Z635*AB635)</f>
        <v>47671</v>
      </c>
      <c r="AF635" s="10">
        <f>INT(VLOOKUP($V635,映射表!$B:$D,3,FALSE)*AA635)</f>
        <v>0</v>
      </c>
      <c r="AG635">
        <v>2</v>
      </c>
    </row>
    <row r="636" spans="1:33" x14ac:dyDescent="0.15">
      <c r="A636">
        <f t="shared" ref="A636:A643" si="285">1000000+S636</f>
        <v>1000131</v>
      </c>
      <c r="B636">
        <f t="shared" si="283"/>
        <v>1000634</v>
      </c>
      <c r="C636">
        <f t="shared" si="284"/>
        <v>1000634</v>
      </c>
      <c r="D636" t="str">
        <f t="shared" ref="D636:D643" si="286">A636&amp;"s"&amp;T636</f>
        <v>1000131s5</v>
      </c>
      <c r="E636" t="str">
        <f t="shared" ref="E636:E643" si="287">G636&amp;":"&amp;V636&amp;":"&amp;"1"</f>
        <v>1000634:48:1</v>
      </c>
      <c r="F636">
        <f t="shared" ref="F636:F643" si="288">H636</f>
        <v>634</v>
      </c>
      <c r="G636">
        <f t="shared" ref="G636:G643" si="289">1000000+F636</f>
        <v>1000634</v>
      </c>
      <c r="H636">
        <f t="shared" ref="H636:H643" si="290">R636</f>
        <v>634</v>
      </c>
      <c r="I636" t="str">
        <f>VLOOKUP(U636,怪物属性偏向!F:G,2,FALSE)</f>
        <v>食人花</v>
      </c>
      <c r="J636">
        <f t="shared" ref="J636:J643" si="291">V636</f>
        <v>48</v>
      </c>
      <c r="K636">
        <f t="shared" ref="K636:K643" si="292">AC636</f>
        <v>26815</v>
      </c>
      <c r="L636">
        <f t="shared" ref="L636:L643" si="293">AD636</f>
        <v>17876</v>
      </c>
      <c r="M636">
        <f t="shared" ref="M636:M643" si="294">AE636</f>
        <v>30033</v>
      </c>
      <c r="N636">
        <f t="shared" ref="N636:N643" si="295">AF636</f>
        <v>0</v>
      </c>
      <c r="O636">
        <f t="shared" ref="O636:O643" si="296">G636</f>
        <v>1000634</v>
      </c>
      <c r="P636" t="str">
        <f t="shared" ref="P636:P643" si="297">U636</f>
        <v>食人花</v>
      </c>
      <c r="R636">
        <v>634</v>
      </c>
      <c r="S636">
        <v>131</v>
      </c>
      <c r="T636">
        <v>5</v>
      </c>
      <c r="U636" t="s">
        <v>224</v>
      </c>
      <c r="V636">
        <f>VLOOKUP(S636,映射表!T:U,2,FALSE)</f>
        <v>48</v>
      </c>
      <c r="W636" s="30">
        <v>1</v>
      </c>
      <c r="X636" s="5">
        <v>0.6</v>
      </c>
      <c r="Y636" s="5">
        <v>0.6</v>
      </c>
      <c r="Z636" s="5">
        <v>0.6</v>
      </c>
      <c r="AA636" s="5">
        <v>0</v>
      </c>
      <c r="AB636" s="5">
        <v>1</v>
      </c>
      <c r="AC636" s="10">
        <f>INT(VLOOKUP($V636,映射表!$B:$C,2,FALSE)*VLOOKUP($U636,怪物属性偏向!$F:$J,3,FALSE)/100*X636*$AB636)</f>
        <v>26815</v>
      </c>
      <c r="AD636" s="10">
        <f>INT(VLOOKUP($V636,映射表!$B:$C,2,FALSE)*VLOOKUP($U636,怪物属性偏向!$F:$J,4,FALSE)/100*Y636*$AB636)</f>
        <v>17876</v>
      </c>
      <c r="AE636" s="10">
        <f>INT(VLOOKUP($V636,映射表!$B:$C,2,FALSE)*VLOOKUP($U636,怪物属性偏向!$F:$J,5,FALSE)/100*Z636*AB636)</f>
        <v>30033</v>
      </c>
      <c r="AF636" s="10">
        <f>INT(VLOOKUP($V636,映射表!$B:$D,3,FALSE)*AA636)</f>
        <v>0</v>
      </c>
      <c r="AG636">
        <v>3</v>
      </c>
    </row>
    <row r="637" spans="1:33" x14ac:dyDescent="0.15">
      <c r="A637">
        <f t="shared" si="285"/>
        <v>1000131</v>
      </c>
      <c r="B637">
        <f t="shared" si="283"/>
        <v>1000634</v>
      </c>
      <c r="C637">
        <f t="shared" si="284"/>
        <v>1000634</v>
      </c>
      <c r="D637" t="str">
        <f t="shared" si="286"/>
        <v>1000131s7</v>
      </c>
      <c r="E637" t="str">
        <f t="shared" si="287"/>
        <v>1000635:48:1</v>
      </c>
      <c r="F637">
        <f t="shared" si="288"/>
        <v>635</v>
      </c>
      <c r="G637">
        <f t="shared" si="289"/>
        <v>1000635</v>
      </c>
      <c r="H637">
        <f t="shared" si="290"/>
        <v>635</v>
      </c>
      <c r="I637" t="str">
        <f>VLOOKUP(U637,怪物属性偏向!F:G,2,FALSE)</f>
        <v>食人花</v>
      </c>
      <c r="J637">
        <f t="shared" si="291"/>
        <v>48</v>
      </c>
      <c r="K637">
        <f t="shared" si="292"/>
        <v>26815</v>
      </c>
      <c r="L637">
        <f t="shared" si="293"/>
        <v>17876</v>
      </c>
      <c r="M637">
        <f t="shared" si="294"/>
        <v>30033</v>
      </c>
      <c r="N637">
        <f t="shared" si="295"/>
        <v>0</v>
      </c>
      <c r="O637">
        <f t="shared" si="296"/>
        <v>1000635</v>
      </c>
      <c r="P637" t="str">
        <f t="shared" si="297"/>
        <v>食人花</v>
      </c>
      <c r="R637">
        <v>635</v>
      </c>
      <c r="S637">
        <v>131</v>
      </c>
      <c r="T637">
        <v>7</v>
      </c>
      <c r="U637" t="s">
        <v>224</v>
      </c>
      <c r="V637">
        <f>VLOOKUP(S637,映射表!T:U,2,FALSE)</f>
        <v>48</v>
      </c>
      <c r="W637" s="30">
        <v>0</v>
      </c>
      <c r="X637" s="5">
        <v>0.6</v>
      </c>
      <c r="Y637" s="5">
        <v>0.6</v>
      </c>
      <c r="Z637" s="5">
        <v>0.6</v>
      </c>
      <c r="AA637" s="5">
        <v>0</v>
      </c>
      <c r="AB637" s="5">
        <v>1</v>
      </c>
      <c r="AC637" s="10">
        <f>INT(VLOOKUP($V637,映射表!$B:$C,2,FALSE)*VLOOKUP($U637,怪物属性偏向!$F:$J,3,FALSE)/100*X637*$AB637)</f>
        <v>26815</v>
      </c>
      <c r="AD637" s="10">
        <f>INT(VLOOKUP($V637,映射表!$B:$C,2,FALSE)*VLOOKUP($U637,怪物属性偏向!$F:$J,4,FALSE)/100*Y637*$AB637)</f>
        <v>17876</v>
      </c>
      <c r="AE637" s="10">
        <f>INT(VLOOKUP($V637,映射表!$B:$C,2,FALSE)*VLOOKUP($U637,怪物属性偏向!$F:$J,5,FALSE)/100*Z637*AB637)</f>
        <v>30033</v>
      </c>
      <c r="AF637" s="10">
        <f>INT(VLOOKUP($V637,映射表!$B:$D,3,FALSE)*AA637)</f>
        <v>0</v>
      </c>
      <c r="AG637">
        <v>4</v>
      </c>
    </row>
    <row r="638" spans="1:33" x14ac:dyDescent="0.15">
      <c r="A638">
        <f t="shared" si="285"/>
        <v>1000131</v>
      </c>
      <c r="B638">
        <f t="shared" si="283"/>
        <v>1000634</v>
      </c>
      <c r="C638">
        <f t="shared" si="284"/>
        <v>1000634</v>
      </c>
      <c r="D638" t="str">
        <f t="shared" si="286"/>
        <v>1000131s9</v>
      </c>
      <c r="E638" t="str">
        <f t="shared" si="287"/>
        <v>1000636:48:1</v>
      </c>
      <c r="F638">
        <f t="shared" si="288"/>
        <v>636</v>
      </c>
      <c r="G638">
        <f t="shared" si="289"/>
        <v>1000636</v>
      </c>
      <c r="H638">
        <f t="shared" si="290"/>
        <v>636</v>
      </c>
      <c r="I638" t="str">
        <f>VLOOKUP(U638,怪物属性偏向!F:G,2,FALSE)</f>
        <v>黄蜂怪</v>
      </c>
      <c r="J638">
        <f t="shared" si="291"/>
        <v>48</v>
      </c>
      <c r="K638">
        <f t="shared" si="292"/>
        <v>26815</v>
      </c>
      <c r="L638">
        <f t="shared" si="293"/>
        <v>22346</v>
      </c>
      <c r="M638">
        <f t="shared" si="294"/>
        <v>28602</v>
      </c>
      <c r="N638">
        <f t="shared" si="295"/>
        <v>0</v>
      </c>
      <c r="O638">
        <f t="shared" si="296"/>
        <v>1000636</v>
      </c>
      <c r="P638" t="str">
        <f t="shared" si="297"/>
        <v>黄蜂怪</v>
      </c>
      <c r="R638">
        <v>636</v>
      </c>
      <c r="S638">
        <v>131</v>
      </c>
      <c r="T638">
        <v>9</v>
      </c>
      <c r="U638" t="s">
        <v>310</v>
      </c>
      <c r="V638">
        <f>VLOOKUP(S638,映射表!T:U,2,FALSE)</f>
        <v>48</v>
      </c>
      <c r="W638" s="30">
        <v>0</v>
      </c>
      <c r="X638" s="5">
        <v>0.6</v>
      </c>
      <c r="Y638" s="5">
        <v>0.6</v>
      </c>
      <c r="Z638" s="5">
        <v>0.6</v>
      </c>
      <c r="AA638" s="5">
        <v>0</v>
      </c>
      <c r="AB638" s="5">
        <v>1</v>
      </c>
      <c r="AC638" s="10">
        <f>INT(VLOOKUP($V638,映射表!$B:$C,2,FALSE)*VLOOKUP($U638,怪物属性偏向!$F:$J,3,FALSE)/100*X638*$AB638)</f>
        <v>26815</v>
      </c>
      <c r="AD638" s="10">
        <f>INT(VLOOKUP($V638,映射表!$B:$C,2,FALSE)*VLOOKUP($U638,怪物属性偏向!$F:$J,4,FALSE)/100*Y638*$AB638)</f>
        <v>22346</v>
      </c>
      <c r="AE638" s="10">
        <f>INT(VLOOKUP($V638,映射表!$B:$C,2,FALSE)*VLOOKUP($U638,怪物属性偏向!$F:$J,5,FALSE)/100*Z638*AB638)</f>
        <v>28602</v>
      </c>
      <c r="AF638" s="10">
        <f>INT(VLOOKUP($V638,映射表!$B:$D,3,FALSE)*AA638)</f>
        <v>0</v>
      </c>
      <c r="AG638">
        <v>5</v>
      </c>
    </row>
    <row r="639" spans="1:33" x14ac:dyDescent="0.15">
      <c r="A639">
        <f t="shared" si="285"/>
        <v>1000132</v>
      </c>
      <c r="B639">
        <f t="shared" si="283"/>
        <v>1000641</v>
      </c>
      <c r="C639" t="str">
        <f t="shared" si="284"/>
        <v/>
      </c>
      <c r="D639" t="str">
        <f t="shared" si="286"/>
        <v>1000132s1</v>
      </c>
      <c r="E639" t="str">
        <f t="shared" si="287"/>
        <v>1000637:48:1</v>
      </c>
      <c r="F639">
        <f t="shared" si="288"/>
        <v>637</v>
      </c>
      <c r="G639">
        <f t="shared" si="289"/>
        <v>1000637</v>
      </c>
      <c r="H639">
        <f t="shared" si="290"/>
        <v>637</v>
      </c>
      <c r="I639" t="str">
        <f>VLOOKUP(U639,怪物属性偏向!F:G,2,FALSE)</f>
        <v>树妖</v>
      </c>
      <c r="J639">
        <f t="shared" si="291"/>
        <v>48</v>
      </c>
      <c r="K639">
        <f t="shared" si="292"/>
        <v>17876</v>
      </c>
      <c r="L639">
        <f t="shared" si="293"/>
        <v>22346</v>
      </c>
      <c r="M639">
        <f t="shared" si="294"/>
        <v>47671</v>
      </c>
      <c r="N639">
        <f t="shared" si="295"/>
        <v>0</v>
      </c>
      <c r="O639">
        <f t="shared" si="296"/>
        <v>1000637</v>
      </c>
      <c r="P639" t="str">
        <f t="shared" si="297"/>
        <v>树妖</v>
      </c>
      <c r="R639">
        <v>637</v>
      </c>
      <c r="S639">
        <v>132</v>
      </c>
      <c r="T639">
        <v>1</v>
      </c>
      <c r="U639" t="s">
        <v>227</v>
      </c>
      <c r="V639">
        <f>VLOOKUP(S639,映射表!T:U,2,FALSE)</f>
        <v>48</v>
      </c>
      <c r="W639" s="30">
        <v>0</v>
      </c>
      <c r="X639" s="5">
        <v>0.6</v>
      </c>
      <c r="Y639" s="5">
        <v>0.6</v>
      </c>
      <c r="Z639" s="5">
        <v>0.6</v>
      </c>
      <c r="AA639" s="5">
        <v>0</v>
      </c>
      <c r="AB639" s="5">
        <v>1</v>
      </c>
      <c r="AC639" s="10">
        <f>INT(VLOOKUP($V639,映射表!$B:$C,2,FALSE)*VLOOKUP($U639,怪物属性偏向!$F:$J,3,FALSE)/100*X639*$AB639)</f>
        <v>17876</v>
      </c>
      <c r="AD639" s="10">
        <f>INT(VLOOKUP($V639,映射表!$B:$C,2,FALSE)*VLOOKUP($U639,怪物属性偏向!$F:$J,4,FALSE)/100*Y639*$AB639)</f>
        <v>22346</v>
      </c>
      <c r="AE639" s="10">
        <f>INT(VLOOKUP($V639,映射表!$B:$C,2,FALSE)*VLOOKUP($U639,怪物属性偏向!$F:$J,5,FALSE)/100*Z639*AB639)</f>
        <v>47671</v>
      </c>
      <c r="AF639" s="10">
        <f>INT(VLOOKUP($V639,映射表!$B:$D,3,FALSE)*AA639)</f>
        <v>0</v>
      </c>
      <c r="AG639">
        <v>1</v>
      </c>
    </row>
    <row r="640" spans="1:33" x14ac:dyDescent="0.15">
      <c r="A640">
        <f t="shared" si="285"/>
        <v>1000132</v>
      </c>
      <c r="B640">
        <f t="shared" si="283"/>
        <v>1000641</v>
      </c>
      <c r="C640" t="str">
        <f t="shared" si="284"/>
        <v/>
      </c>
      <c r="D640" t="str">
        <f t="shared" si="286"/>
        <v>1000132s2</v>
      </c>
      <c r="E640" t="str">
        <f t="shared" si="287"/>
        <v>1000638:48:1</v>
      </c>
      <c r="F640">
        <f t="shared" si="288"/>
        <v>638</v>
      </c>
      <c r="G640">
        <f t="shared" si="289"/>
        <v>1000638</v>
      </c>
      <c r="H640">
        <f t="shared" si="290"/>
        <v>638</v>
      </c>
      <c r="I640" t="str">
        <f>VLOOKUP(U640,怪物属性偏向!F:G,2,FALSE)</f>
        <v>甲虫精</v>
      </c>
      <c r="J640">
        <f t="shared" si="291"/>
        <v>48</v>
      </c>
      <c r="K640">
        <f t="shared" si="292"/>
        <v>18994</v>
      </c>
      <c r="L640">
        <f t="shared" si="293"/>
        <v>22346</v>
      </c>
      <c r="M640">
        <f t="shared" si="294"/>
        <v>44004</v>
      </c>
      <c r="N640">
        <f t="shared" si="295"/>
        <v>0</v>
      </c>
      <c r="O640">
        <f t="shared" si="296"/>
        <v>1000638</v>
      </c>
      <c r="P640" t="str">
        <f t="shared" si="297"/>
        <v>甲虫精</v>
      </c>
      <c r="R640">
        <v>638</v>
      </c>
      <c r="S640">
        <v>132</v>
      </c>
      <c r="T640">
        <v>2</v>
      </c>
      <c r="U640" t="s">
        <v>307</v>
      </c>
      <c r="V640">
        <f>VLOOKUP(S640,映射表!T:U,2,FALSE)</f>
        <v>48</v>
      </c>
      <c r="W640" s="30">
        <v>0</v>
      </c>
      <c r="X640" s="5">
        <v>0.6</v>
      </c>
      <c r="Y640" s="5">
        <v>0.6</v>
      </c>
      <c r="Z640" s="5">
        <v>0.6</v>
      </c>
      <c r="AA640" s="5">
        <v>0</v>
      </c>
      <c r="AB640" s="5">
        <v>1</v>
      </c>
      <c r="AC640" s="10">
        <f>INT(VLOOKUP($V640,映射表!$B:$C,2,FALSE)*VLOOKUP($U640,怪物属性偏向!$F:$J,3,FALSE)/100*X640*$AB640)</f>
        <v>18994</v>
      </c>
      <c r="AD640" s="10">
        <f>INT(VLOOKUP($V640,映射表!$B:$C,2,FALSE)*VLOOKUP($U640,怪物属性偏向!$F:$J,4,FALSE)/100*Y640*$AB640)</f>
        <v>22346</v>
      </c>
      <c r="AE640" s="10">
        <f>INT(VLOOKUP($V640,映射表!$B:$C,2,FALSE)*VLOOKUP($U640,怪物属性偏向!$F:$J,5,FALSE)/100*Z640*AB640)</f>
        <v>44004</v>
      </c>
      <c r="AF640" s="10">
        <f>INT(VLOOKUP($V640,映射表!$B:$D,3,FALSE)*AA640)</f>
        <v>0</v>
      </c>
      <c r="AG640">
        <v>2</v>
      </c>
    </row>
    <row r="641" spans="1:33" x14ac:dyDescent="0.15">
      <c r="A641">
        <f t="shared" si="285"/>
        <v>1000132</v>
      </c>
      <c r="B641">
        <f t="shared" si="283"/>
        <v>1000641</v>
      </c>
      <c r="C641" t="str">
        <f t="shared" si="284"/>
        <v/>
      </c>
      <c r="D641" t="str">
        <f t="shared" si="286"/>
        <v>1000132s3</v>
      </c>
      <c r="E641" t="str">
        <f t="shared" si="287"/>
        <v>1000639:48:1</v>
      </c>
      <c r="F641">
        <f t="shared" si="288"/>
        <v>639</v>
      </c>
      <c r="G641">
        <f t="shared" si="289"/>
        <v>1000639</v>
      </c>
      <c r="H641">
        <f t="shared" si="290"/>
        <v>639</v>
      </c>
      <c r="I641" t="str">
        <f>VLOOKUP(U641,怪物属性偏向!F:G,2,FALSE)</f>
        <v>甲虫精</v>
      </c>
      <c r="J641">
        <f t="shared" si="291"/>
        <v>48</v>
      </c>
      <c r="K641">
        <f t="shared" si="292"/>
        <v>18994</v>
      </c>
      <c r="L641">
        <f t="shared" si="293"/>
        <v>22346</v>
      </c>
      <c r="M641">
        <f t="shared" si="294"/>
        <v>44004</v>
      </c>
      <c r="N641">
        <f t="shared" si="295"/>
        <v>0</v>
      </c>
      <c r="O641">
        <f t="shared" si="296"/>
        <v>1000639</v>
      </c>
      <c r="P641" t="str">
        <f t="shared" si="297"/>
        <v>甲虫精</v>
      </c>
      <c r="R641">
        <v>639</v>
      </c>
      <c r="S641">
        <v>132</v>
      </c>
      <c r="T641">
        <v>3</v>
      </c>
      <c r="U641" t="s">
        <v>307</v>
      </c>
      <c r="V641">
        <f>VLOOKUP(S641,映射表!T:U,2,FALSE)</f>
        <v>48</v>
      </c>
      <c r="W641" s="30">
        <v>0</v>
      </c>
      <c r="X641" s="5">
        <v>0.6</v>
      </c>
      <c r="Y641" s="5">
        <v>0.6</v>
      </c>
      <c r="Z641" s="5">
        <v>0.6</v>
      </c>
      <c r="AA641" s="5">
        <v>0</v>
      </c>
      <c r="AB641" s="5">
        <v>1</v>
      </c>
      <c r="AC641" s="10">
        <f>INT(VLOOKUP($V641,映射表!$B:$C,2,FALSE)*VLOOKUP($U641,怪物属性偏向!$F:$J,3,FALSE)/100*X641*$AB641)</f>
        <v>18994</v>
      </c>
      <c r="AD641" s="10">
        <f>INT(VLOOKUP($V641,映射表!$B:$C,2,FALSE)*VLOOKUP($U641,怪物属性偏向!$F:$J,4,FALSE)/100*Y641*$AB641)</f>
        <v>22346</v>
      </c>
      <c r="AE641" s="10">
        <f>INT(VLOOKUP($V641,映射表!$B:$C,2,FALSE)*VLOOKUP($U641,怪物属性偏向!$F:$J,5,FALSE)/100*Z641*AB641)</f>
        <v>44004</v>
      </c>
      <c r="AF641" s="10">
        <f>INT(VLOOKUP($V641,映射表!$B:$D,3,FALSE)*AA641)</f>
        <v>0</v>
      </c>
      <c r="AG641">
        <v>3</v>
      </c>
    </row>
    <row r="642" spans="1:33" x14ac:dyDescent="0.15">
      <c r="A642">
        <f t="shared" si="285"/>
        <v>1000132</v>
      </c>
      <c r="B642">
        <f t="shared" si="283"/>
        <v>1000641</v>
      </c>
      <c r="C642" t="str">
        <f t="shared" si="284"/>
        <v/>
      </c>
      <c r="D642" t="str">
        <f t="shared" si="286"/>
        <v>1000132s5</v>
      </c>
      <c r="E642" t="str">
        <f t="shared" si="287"/>
        <v>1000640:48:1</v>
      </c>
      <c r="F642">
        <f t="shared" si="288"/>
        <v>640</v>
      </c>
      <c r="G642">
        <f t="shared" si="289"/>
        <v>1000640</v>
      </c>
      <c r="H642">
        <f t="shared" si="290"/>
        <v>640</v>
      </c>
      <c r="I642" t="str">
        <f>VLOOKUP(U642,怪物属性偏向!F:G,2,FALSE)</f>
        <v>小花精</v>
      </c>
      <c r="J642">
        <f t="shared" si="291"/>
        <v>48</v>
      </c>
      <c r="K642">
        <f t="shared" si="292"/>
        <v>22346</v>
      </c>
      <c r="L642">
        <f t="shared" si="293"/>
        <v>22346</v>
      </c>
      <c r="M642">
        <f t="shared" si="294"/>
        <v>35753</v>
      </c>
      <c r="N642">
        <f t="shared" si="295"/>
        <v>0</v>
      </c>
      <c r="O642">
        <f t="shared" si="296"/>
        <v>1000640</v>
      </c>
      <c r="P642" t="str">
        <f t="shared" si="297"/>
        <v>小花精</v>
      </c>
      <c r="R642">
        <v>640</v>
      </c>
      <c r="S642">
        <v>132</v>
      </c>
      <c r="T642">
        <v>5</v>
      </c>
      <c r="U642" t="s">
        <v>226</v>
      </c>
      <c r="V642">
        <f>VLOOKUP(S642,映射表!T:U,2,FALSE)</f>
        <v>48</v>
      </c>
      <c r="W642" s="30">
        <v>0</v>
      </c>
      <c r="X642" s="5">
        <v>0.6</v>
      </c>
      <c r="Y642" s="5">
        <v>0.6</v>
      </c>
      <c r="Z642" s="5">
        <v>0.6</v>
      </c>
      <c r="AA642" s="5">
        <v>0</v>
      </c>
      <c r="AB642" s="5">
        <v>1</v>
      </c>
      <c r="AC642" s="10">
        <f>INT(VLOOKUP($V642,映射表!$B:$C,2,FALSE)*VLOOKUP($U642,怪物属性偏向!$F:$J,3,FALSE)/100*X642*$AB642)</f>
        <v>22346</v>
      </c>
      <c r="AD642" s="10">
        <f>INT(VLOOKUP($V642,映射表!$B:$C,2,FALSE)*VLOOKUP($U642,怪物属性偏向!$F:$J,4,FALSE)/100*Y642*$AB642)</f>
        <v>22346</v>
      </c>
      <c r="AE642" s="10">
        <f>INT(VLOOKUP($V642,映射表!$B:$C,2,FALSE)*VLOOKUP($U642,怪物属性偏向!$F:$J,5,FALSE)/100*Z642*AB642)</f>
        <v>35753</v>
      </c>
      <c r="AF642" s="10">
        <f>INT(VLOOKUP($V642,映射表!$B:$D,3,FALSE)*AA642)</f>
        <v>0</v>
      </c>
      <c r="AG642">
        <v>4</v>
      </c>
    </row>
    <row r="643" spans="1:33" x14ac:dyDescent="0.15">
      <c r="A643">
        <f t="shared" si="285"/>
        <v>1000132</v>
      </c>
      <c r="B643">
        <f t="shared" ref="B643" si="298">IF(C643="",B644,C643)</f>
        <v>1000641</v>
      </c>
      <c r="C643">
        <f t="shared" ref="C643" si="299">IF(W643=1,G643,IF(A643=A642,C642,""))</f>
        <v>1000641</v>
      </c>
      <c r="D643" t="str">
        <f t="shared" si="286"/>
        <v>1000132s8</v>
      </c>
      <c r="E643" t="str">
        <f t="shared" si="287"/>
        <v>1000641:48:1</v>
      </c>
      <c r="F643">
        <f t="shared" si="288"/>
        <v>641</v>
      </c>
      <c r="G643">
        <f t="shared" si="289"/>
        <v>1000641</v>
      </c>
      <c r="H643">
        <f t="shared" si="290"/>
        <v>641</v>
      </c>
      <c r="I643" t="str">
        <f>VLOOKUP(U643,怪物属性偏向!F:G,2,FALSE)</f>
        <v>食人花</v>
      </c>
      <c r="J643">
        <f t="shared" si="291"/>
        <v>48</v>
      </c>
      <c r="K643">
        <f t="shared" si="292"/>
        <v>26815</v>
      </c>
      <c r="L643">
        <f t="shared" si="293"/>
        <v>17876</v>
      </c>
      <c r="M643">
        <f t="shared" si="294"/>
        <v>30033</v>
      </c>
      <c r="N643">
        <f t="shared" si="295"/>
        <v>0</v>
      </c>
      <c r="O643">
        <f t="shared" si="296"/>
        <v>1000641</v>
      </c>
      <c r="P643" t="str">
        <f t="shared" si="297"/>
        <v>食人花</v>
      </c>
      <c r="R643">
        <v>641</v>
      </c>
      <c r="S643">
        <v>132</v>
      </c>
      <c r="T643">
        <v>8</v>
      </c>
      <c r="U643" t="s">
        <v>224</v>
      </c>
      <c r="V643">
        <f>VLOOKUP(S643,映射表!T:U,2,FALSE)</f>
        <v>48</v>
      </c>
      <c r="W643" s="30">
        <v>1</v>
      </c>
      <c r="X643" s="5">
        <v>0.6</v>
      </c>
      <c r="Y643" s="5">
        <v>0.6</v>
      </c>
      <c r="Z643" s="5">
        <v>0.6</v>
      </c>
      <c r="AA643" s="5">
        <v>0</v>
      </c>
      <c r="AB643" s="5">
        <v>1</v>
      </c>
      <c r="AC643" s="10">
        <f>INT(VLOOKUP($V643,映射表!$B:$C,2,FALSE)*VLOOKUP($U643,怪物属性偏向!$F:$J,3,FALSE)/100*X643*$AB643)</f>
        <v>26815</v>
      </c>
      <c r="AD643" s="10">
        <f>INT(VLOOKUP($V643,映射表!$B:$C,2,FALSE)*VLOOKUP($U643,怪物属性偏向!$F:$J,4,FALSE)/100*Y643*$AB643)</f>
        <v>17876</v>
      </c>
      <c r="AE643" s="10">
        <f>INT(VLOOKUP($V643,映射表!$B:$C,2,FALSE)*VLOOKUP($U643,怪物属性偏向!$F:$J,5,FALSE)/100*Z643*AB643)</f>
        <v>30033</v>
      </c>
      <c r="AF643" s="10">
        <f>INT(VLOOKUP($V643,映射表!$B:$D,3,FALSE)*AA643)</f>
        <v>0</v>
      </c>
      <c r="AG643">
        <v>5</v>
      </c>
    </row>
    <row r="644" spans="1:33" x14ac:dyDescent="0.15">
      <c r="X644"/>
      <c r="Y644"/>
      <c r="Z644"/>
      <c r="AA644"/>
      <c r="AB644"/>
      <c r="AC644"/>
      <c r="AD644"/>
      <c r="AE644"/>
      <c r="AF644"/>
    </row>
    <row r="645" spans="1:33" x14ac:dyDescent="0.15">
      <c r="X645"/>
      <c r="Y645"/>
      <c r="Z645"/>
      <c r="AA645"/>
      <c r="AB645"/>
      <c r="AC645"/>
      <c r="AD645"/>
      <c r="AE645"/>
      <c r="AF645"/>
    </row>
    <row r="646" spans="1:33" x14ac:dyDescent="0.15">
      <c r="X646"/>
      <c r="Y646"/>
      <c r="Z646"/>
      <c r="AA646"/>
      <c r="AB646"/>
      <c r="AC646"/>
      <c r="AD646"/>
      <c r="AE646"/>
      <c r="AF646"/>
    </row>
    <row r="647" spans="1:33" x14ac:dyDescent="0.15">
      <c r="X647"/>
      <c r="Y647"/>
      <c r="Z647"/>
      <c r="AA647"/>
      <c r="AB647"/>
      <c r="AC647"/>
      <c r="AD647"/>
      <c r="AE647"/>
      <c r="AF647"/>
    </row>
    <row r="648" spans="1:33" x14ac:dyDescent="0.15">
      <c r="X648"/>
      <c r="Y648"/>
      <c r="Z648"/>
      <c r="AA648"/>
      <c r="AB648"/>
      <c r="AC648"/>
      <c r="AD648"/>
      <c r="AE648"/>
      <c r="AF648"/>
    </row>
    <row r="649" spans="1:33" x14ac:dyDescent="0.15">
      <c r="X649"/>
      <c r="Y649"/>
      <c r="Z649"/>
      <c r="AA649"/>
      <c r="AB649"/>
      <c r="AC649"/>
      <c r="AD649"/>
      <c r="AE649"/>
      <c r="AF649"/>
    </row>
    <row r="650" spans="1:33" x14ac:dyDescent="0.15">
      <c r="X650"/>
      <c r="Y650"/>
      <c r="Z650"/>
      <c r="AA650"/>
      <c r="AB650"/>
      <c r="AC650"/>
      <c r="AD650"/>
      <c r="AE650"/>
      <c r="AF650"/>
    </row>
    <row r="651" spans="1:33" x14ac:dyDescent="0.15">
      <c r="X651"/>
      <c r="Y651"/>
      <c r="Z651"/>
      <c r="AA651"/>
      <c r="AB651"/>
      <c r="AC651"/>
      <c r="AD651"/>
      <c r="AE651"/>
      <c r="AF651"/>
    </row>
    <row r="652" spans="1:33" x14ac:dyDescent="0.15">
      <c r="X652"/>
      <c r="Y652"/>
      <c r="Z652"/>
      <c r="AA652"/>
      <c r="AB652"/>
      <c r="AC652"/>
      <c r="AD652"/>
      <c r="AE652"/>
      <c r="AF652"/>
    </row>
    <row r="653" spans="1:33" x14ac:dyDescent="0.15">
      <c r="X653"/>
      <c r="Y653"/>
      <c r="Z653"/>
      <c r="AA653"/>
      <c r="AB653"/>
      <c r="AC653"/>
      <c r="AD653"/>
      <c r="AE653"/>
      <c r="AF653"/>
    </row>
    <row r="654" spans="1:33" x14ac:dyDescent="0.15">
      <c r="X654"/>
      <c r="Y654"/>
      <c r="Z654"/>
      <c r="AA654"/>
      <c r="AB654"/>
      <c r="AC654"/>
      <c r="AD654"/>
      <c r="AE654"/>
      <c r="AF654"/>
    </row>
    <row r="655" spans="1:33" x14ac:dyDescent="0.15">
      <c r="X655"/>
      <c r="Y655"/>
      <c r="Z655"/>
      <c r="AA655"/>
      <c r="AB655"/>
      <c r="AC655"/>
      <c r="AD655"/>
      <c r="AE655"/>
      <c r="AF655"/>
    </row>
    <row r="656" spans="1:33" x14ac:dyDescent="0.15">
      <c r="X656"/>
      <c r="Y656"/>
      <c r="Z656"/>
      <c r="AA656"/>
      <c r="AB656"/>
      <c r="AC656"/>
      <c r="AD656"/>
      <c r="AE656"/>
      <c r="AF656"/>
    </row>
    <row r="657" spans="24:32" x14ac:dyDescent="0.15">
      <c r="X657"/>
      <c r="Y657"/>
      <c r="Z657"/>
      <c r="AA657"/>
      <c r="AB657"/>
      <c r="AC657"/>
      <c r="AD657"/>
      <c r="AE657"/>
      <c r="AF657"/>
    </row>
    <row r="658" spans="24:32" x14ac:dyDescent="0.15">
      <c r="X658"/>
      <c r="Y658"/>
      <c r="Z658"/>
      <c r="AA658"/>
      <c r="AB658"/>
      <c r="AC658"/>
      <c r="AD658"/>
      <c r="AE658"/>
      <c r="AF658"/>
    </row>
    <row r="659" spans="24:32" x14ac:dyDescent="0.15">
      <c r="X659"/>
      <c r="Y659"/>
      <c r="Z659"/>
      <c r="AA659"/>
      <c r="AB659"/>
      <c r="AC659"/>
      <c r="AD659"/>
      <c r="AE659"/>
      <c r="AF659"/>
    </row>
    <row r="660" spans="24:32" x14ac:dyDescent="0.15">
      <c r="X660"/>
      <c r="Y660"/>
      <c r="Z660"/>
      <c r="AA660"/>
      <c r="AB660"/>
      <c r="AC660"/>
      <c r="AD660"/>
      <c r="AE660"/>
      <c r="AF660"/>
    </row>
    <row r="661" spans="24:32" x14ac:dyDescent="0.15">
      <c r="X661"/>
      <c r="Y661"/>
      <c r="Z661"/>
      <c r="AA661"/>
      <c r="AB661"/>
      <c r="AC661"/>
      <c r="AD661"/>
      <c r="AE661"/>
      <c r="AF661"/>
    </row>
    <row r="662" spans="24:32" x14ac:dyDescent="0.15">
      <c r="X662"/>
      <c r="Y662"/>
      <c r="Z662"/>
      <c r="AA662"/>
      <c r="AB662"/>
      <c r="AC662"/>
      <c r="AD662"/>
      <c r="AE662"/>
      <c r="AF662"/>
    </row>
    <row r="663" spans="24:32" x14ac:dyDescent="0.15">
      <c r="X663"/>
      <c r="Y663"/>
      <c r="Z663"/>
      <c r="AA663"/>
      <c r="AB663"/>
      <c r="AC663"/>
      <c r="AD663"/>
      <c r="AE663"/>
      <c r="AF663"/>
    </row>
    <row r="664" spans="24:32" x14ac:dyDescent="0.15">
      <c r="X664"/>
      <c r="Y664"/>
      <c r="Z664"/>
      <c r="AA664"/>
      <c r="AB664"/>
      <c r="AC664"/>
      <c r="AD664"/>
      <c r="AE664"/>
      <c r="AF664"/>
    </row>
    <row r="665" spans="24:32" x14ac:dyDescent="0.15">
      <c r="X665"/>
      <c r="Y665"/>
      <c r="Z665"/>
      <c r="AA665"/>
      <c r="AB665"/>
      <c r="AC665"/>
      <c r="AD665"/>
      <c r="AE665"/>
      <c r="AF665"/>
    </row>
    <row r="666" spans="24:32" x14ac:dyDescent="0.15">
      <c r="X666"/>
      <c r="Y666"/>
      <c r="Z666"/>
      <c r="AA666"/>
      <c r="AB666"/>
      <c r="AC666"/>
      <c r="AD666"/>
      <c r="AE666"/>
      <c r="AF666"/>
    </row>
    <row r="667" spans="24:32" x14ac:dyDescent="0.15">
      <c r="X667"/>
      <c r="Y667"/>
      <c r="Z667"/>
      <c r="AA667"/>
      <c r="AB667"/>
      <c r="AC667"/>
      <c r="AD667"/>
      <c r="AE667"/>
      <c r="AF667"/>
    </row>
    <row r="668" spans="24:32" x14ac:dyDescent="0.15">
      <c r="X668"/>
      <c r="Y668"/>
      <c r="Z668"/>
      <c r="AA668"/>
      <c r="AB668"/>
      <c r="AC668"/>
      <c r="AD668"/>
      <c r="AE668"/>
      <c r="AF668"/>
    </row>
    <row r="669" spans="24:32" x14ac:dyDescent="0.15">
      <c r="X669"/>
      <c r="Y669"/>
      <c r="Z669"/>
      <c r="AA669"/>
      <c r="AB669"/>
      <c r="AC669"/>
      <c r="AD669"/>
      <c r="AE669"/>
      <c r="AF669"/>
    </row>
    <row r="670" spans="24:32" x14ac:dyDescent="0.15">
      <c r="X670"/>
      <c r="Y670"/>
      <c r="Z670"/>
      <c r="AA670"/>
      <c r="AB670"/>
      <c r="AC670"/>
      <c r="AD670"/>
      <c r="AE670"/>
      <c r="AF670"/>
    </row>
    <row r="671" spans="24:32" x14ac:dyDescent="0.15">
      <c r="X671"/>
      <c r="Y671"/>
      <c r="Z671"/>
      <c r="AA671"/>
      <c r="AB671"/>
      <c r="AC671"/>
      <c r="AD671"/>
      <c r="AE671"/>
      <c r="AF671"/>
    </row>
    <row r="672" spans="24:32" x14ac:dyDescent="0.15">
      <c r="X672"/>
      <c r="Y672"/>
      <c r="Z672"/>
      <c r="AA672"/>
      <c r="AB672"/>
      <c r="AC672"/>
      <c r="AD672"/>
      <c r="AE672"/>
      <c r="AF672"/>
    </row>
    <row r="673" spans="24:32" x14ac:dyDescent="0.15">
      <c r="X673"/>
      <c r="Y673"/>
      <c r="Z673"/>
      <c r="AA673"/>
      <c r="AB673"/>
      <c r="AC673"/>
      <c r="AD673"/>
      <c r="AE673"/>
      <c r="AF673"/>
    </row>
    <row r="674" spans="24:32" x14ac:dyDescent="0.15">
      <c r="X674"/>
      <c r="Y674"/>
      <c r="Z674"/>
      <c r="AA674"/>
      <c r="AB674"/>
      <c r="AC674"/>
      <c r="AD674"/>
      <c r="AE674"/>
      <c r="AF674"/>
    </row>
    <row r="675" spans="24:32" x14ac:dyDescent="0.15">
      <c r="X675"/>
      <c r="Y675"/>
      <c r="Z675"/>
      <c r="AA675"/>
      <c r="AB675"/>
      <c r="AC675"/>
      <c r="AD675"/>
      <c r="AE675"/>
      <c r="AF675"/>
    </row>
    <row r="676" spans="24:32" x14ac:dyDescent="0.15">
      <c r="X676"/>
      <c r="Y676"/>
      <c r="Z676"/>
      <c r="AA676"/>
      <c r="AB676"/>
      <c r="AC676"/>
      <c r="AD676"/>
      <c r="AE676"/>
      <c r="AF676"/>
    </row>
    <row r="677" spans="24:32" x14ac:dyDescent="0.15">
      <c r="X677"/>
      <c r="Y677"/>
      <c r="Z677"/>
      <c r="AA677"/>
      <c r="AB677"/>
      <c r="AC677"/>
      <c r="AD677"/>
      <c r="AE677"/>
      <c r="AF677"/>
    </row>
    <row r="678" spans="24:32" x14ac:dyDescent="0.15">
      <c r="X678"/>
      <c r="Y678"/>
      <c r="Z678"/>
      <c r="AA678"/>
      <c r="AB678"/>
      <c r="AC678"/>
      <c r="AD678"/>
      <c r="AE678"/>
      <c r="AF678"/>
    </row>
    <row r="679" spans="24:32" x14ac:dyDescent="0.15">
      <c r="X679"/>
      <c r="Y679"/>
      <c r="Z679"/>
      <c r="AA679"/>
      <c r="AB679"/>
      <c r="AC679"/>
      <c r="AD679"/>
      <c r="AE679"/>
      <c r="AF679"/>
    </row>
    <row r="680" spans="24:32" x14ac:dyDescent="0.15">
      <c r="X680"/>
      <c r="Y680"/>
      <c r="Z680"/>
      <c r="AA680"/>
      <c r="AB680"/>
      <c r="AC680"/>
      <c r="AD680"/>
      <c r="AE680"/>
      <c r="AF680"/>
    </row>
    <row r="681" spans="24:32" x14ac:dyDescent="0.15">
      <c r="X681"/>
      <c r="Y681"/>
      <c r="Z681"/>
      <c r="AA681"/>
      <c r="AB681"/>
      <c r="AC681"/>
      <c r="AD681"/>
      <c r="AE681"/>
      <c r="AF681"/>
    </row>
    <row r="682" spans="24:32" x14ac:dyDescent="0.15">
      <c r="X682"/>
      <c r="Y682"/>
      <c r="Z682"/>
      <c r="AA682"/>
      <c r="AB682"/>
      <c r="AC682"/>
      <c r="AD682"/>
      <c r="AE682"/>
      <c r="AF682"/>
    </row>
    <row r="683" spans="24:32" x14ac:dyDescent="0.15">
      <c r="X683"/>
      <c r="Y683"/>
      <c r="Z683"/>
      <c r="AA683"/>
      <c r="AB683"/>
      <c r="AC683"/>
      <c r="AD683"/>
      <c r="AE683"/>
      <c r="AF683"/>
    </row>
    <row r="684" spans="24:32" x14ac:dyDescent="0.15">
      <c r="X684"/>
      <c r="Y684"/>
      <c r="Z684"/>
      <c r="AA684"/>
      <c r="AB684"/>
      <c r="AC684"/>
      <c r="AD684"/>
      <c r="AE684"/>
      <c r="AF684"/>
    </row>
    <row r="685" spans="24:32" x14ac:dyDescent="0.15">
      <c r="X685"/>
      <c r="Y685"/>
      <c r="Z685"/>
      <c r="AA685"/>
      <c r="AB685"/>
      <c r="AC685"/>
      <c r="AD685"/>
      <c r="AE685"/>
      <c r="AF685"/>
    </row>
    <row r="686" spans="24:32" x14ac:dyDescent="0.15">
      <c r="X686"/>
      <c r="Y686"/>
      <c r="Z686"/>
      <c r="AA686"/>
      <c r="AB686"/>
      <c r="AC686"/>
      <c r="AD686"/>
      <c r="AE686"/>
      <c r="AF686"/>
    </row>
    <row r="687" spans="24:32" x14ac:dyDescent="0.15">
      <c r="X687"/>
      <c r="Y687"/>
      <c r="Z687"/>
      <c r="AA687"/>
      <c r="AB687"/>
      <c r="AC687"/>
      <c r="AD687"/>
      <c r="AE687"/>
      <c r="AF687"/>
    </row>
    <row r="688" spans="24:32" x14ac:dyDescent="0.15">
      <c r="X688"/>
      <c r="Y688"/>
      <c r="Z688"/>
      <c r="AA688"/>
      <c r="AB688"/>
      <c r="AC688"/>
      <c r="AD688"/>
      <c r="AE688"/>
      <c r="AF688"/>
    </row>
    <row r="689" spans="24:32" x14ac:dyDescent="0.15">
      <c r="X689"/>
      <c r="Y689"/>
      <c r="Z689"/>
      <c r="AA689"/>
      <c r="AB689"/>
      <c r="AC689"/>
      <c r="AD689"/>
      <c r="AE689"/>
      <c r="AF689"/>
    </row>
    <row r="690" spans="24:32" x14ac:dyDescent="0.15">
      <c r="X690"/>
      <c r="Y690"/>
      <c r="Z690"/>
      <c r="AA690"/>
      <c r="AB690"/>
      <c r="AC690"/>
      <c r="AD690"/>
      <c r="AE690"/>
      <c r="AF690"/>
    </row>
    <row r="691" spans="24:32" x14ac:dyDescent="0.15">
      <c r="X691"/>
      <c r="Y691"/>
      <c r="Z691"/>
      <c r="AA691"/>
      <c r="AB691"/>
      <c r="AC691"/>
      <c r="AD691"/>
      <c r="AE691"/>
      <c r="AF691"/>
    </row>
    <row r="692" spans="24:32" x14ac:dyDescent="0.15">
      <c r="X692"/>
      <c r="Y692"/>
      <c r="Z692"/>
      <c r="AA692"/>
      <c r="AB692"/>
      <c r="AC692"/>
      <c r="AD692"/>
      <c r="AE692"/>
      <c r="AF692"/>
    </row>
    <row r="693" spans="24:32" x14ac:dyDescent="0.15">
      <c r="X693"/>
      <c r="Y693"/>
      <c r="Z693"/>
      <c r="AA693"/>
      <c r="AB693"/>
      <c r="AC693"/>
      <c r="AD693"/>
      <c r="AE693"/>
      <c r="AF693"/>
    </row>
    <row r="694" spans="24:32" x14ac:dyDescent="0.15">
      <c r="X694"/>
      <c r="Y694"/>
      <c r="Z694"/>
      <c r="AA694"/>
      <c r="AB694"/>
      <c r="AC694"/>
      <c r="AD694"/>
      <c r="AE694"/>
      <c r="AF694"/>
    </row>
    <row r="695" spans="24:32" x14ac:dyDescent="0.15">
      <c r="X695"/>
      <c r="Y695"/>
      <c r="Z695"/>
      <c r="AA695"/>
      <c r="AB695"/>
      <c r="AC695"/>
      <c r="AD695"/>
      <c r="AE695"/>
      <c r="AF695"/>
    </row>
    <row r="696" spans="24:32" x14ac:dyDescent="0.15">
      <c r="X696"/>
      <c r="Y696"/>
      <c r="Z696"/>
      <c r="AA696"/>
      <c r="AB696"/>
      <c r="AC696"/>
      <c r="AD696"/>
      <c r="AE696"/>
      <c r="AF696"/>
    </row>
    <row r="697" spans="24:32" x14ac:dyDescent="0.15">
      <c r="X697"/>
      <c r="Y697"/>
      <c r="Z697"/>
      <c r="AA697"/>
      <c r="AB697"/>
      <c r="AC697"/>
      <c r="AD697"/>
      <c r="AE697"/>
      <c r="AF697"/>
    </row>
    <row r="698" spans="24:32" x14ac:dyDescent="0.15">
      <c r="X698"/>
      <c r="Y698"/>
      <c r="Z698"/>
      <c r="AA698"/>
      <c r="AB698"/>
      <c r="AC698"/>
      <c r="AD698"/>
      <c r="AE698"/>
      <c r="AF698"/>
    </row>
    <row r="699" spans="24:32" x14ac:dyDescent="0.15">
      <c r="X699"/>
      <c r="Y699"/>
      <c r="Z699"/>
      <c r="AA699"/>
      <c r="AB699"/>
      <c r="AC699"/>
      <c r="AD699"/>
      <c r="AE699"/>
      <c r="AF699"/>
    </row>
    <row r="700" spans="24:32" x14ac:dyDescent="0.15">
      <c r="X700"/>
      <c r="Y700"/>
      <c r="Z700"/>
      <c r="AA700"/>
      <c r="AB700"/>
      <c r="AC700"/>
      <c r="AD700"/>
      <c r="AE700"/>
      <c r="AF700"/>
    </row>
    <row r="701" spans="24:32" x14ac:dyDescent="0.15">
      <c r="X701"/>
      <c r="Y701"/>
      <c r="Z701"/>
      <c r="AA701"/>
      <c r="AB701"/>
      <c r="AC701"/>
      <c r="AD701"/>
      <c r="AE701"/>
      <c r="AF701"/>
    </row>
    <row r="702" spans="24:32" x14ac:dyDescent="0.15">
      <c r="X702"/>
      <c r="Y702"/>
      <c r="Z702"/>
      <c r="AA702"/>
      <c r="AB702"/>
      <c r="AC702"/>
      <c r="AD702"/>
      <c r="AE702"/>
      <c r="AF702"/>
    </row>
    <row r="703" spans="24:32" x14ac:dyDescent="0.15">
      <c r="X703"/>
      <c r="Y703"/>
      <c r="Z703"/>
      <c r="AA703"/>
      <c r="AB703"/>
      <c r="AC703"/>
      <c r="AD703"/>
      <c r="AE703"/>
      <c r="AF703"/>
    </row>
    <row r="704" spans="24:32" x14ac:dyDescent="0.15">
      <c r="X704"/>
      <c r="Y704"/>
      <c r="Z704"/>
      <c r="AA704"/>
      <c r="AB704"/>
      <c r="AC704"/>
      <c r="AD704"/>
      <c r="AE704"/>
      <c r="AF704"/>
    </row>
    <row r="705" spans="24:32" x14ac:dyDescent="0.15">
      <c r="X705"/>
      <c r="Y705"/>
      <c r="Z705"/>
      <c r="AA705"/>
      <c r="AB705"/>
      <c r="AC705"/>
      <c r="AD705"/>
      <c r="AE705"/>
      <c r="AF705"/>
    </row>
    <row r="706" spans="24:32" x14ac:dyDescent="0.15">
      <c r="X706"/>
      <c r="Y706"/>
      <c r="Z706"/>
      <c r="AA706"/>
      <c r="AB706"/>
      <c r="AC706"/>
      <c r="AD706"/>
      <c r="AE706"/>
      <c r="AF706"/>
    </row>
    <row r="707" spans="24:32" x14ac:dyDescent="0.15">
      <c r="X707"/>
      <c r="Y707"/>
      <c r="Z707"/>
      <c r="AA707"/>
      <c r="AB707"/>
      <c r="AC707"/>
      <c r="AD707"/>
      <c r="AE707"/>
      <c r="AF707"/>
    </row>
    <row r="708" spans="24:32" x14ac:dyDescent="0.15">
      <c r="X708"/>
      <c r="Y708"/>
      <c r="Z708"/>
      <c r="AA708"/>
      <c r="AB708"/>
      <c r="AC708"/>
      <c r="AD708"/>
      <c r="AE708"/>
      <c r="AF708"/>
    </row>
    <row r="709" spans="24:32" x14ac:dyDescent="0.15">
      <c r="X709"/>
      <c r="Y709"/>
      <c r="Z709"/>
      <c r="AA709"/>
      <c r="AB709"/>
      <c r="AC709"/>
      <c r="AD709"/>
      <c r="AE709"/>
      <c r="AF709"/>
    </row>
    <row r="710" spans="24:32" x14ac:dyDescent="0.15">
      <c r="X710"/>
      <c r="Y710"/>
      <c r="Z710"/>
      <c r="AA710"/>
      <c r="AB710"/>
      <c r="AC710"/>
      <c r="AD710"/>
      <c r="AE710"/>
      <c r="AF710"/>
    </row>
    <row r="711" spans="24:32" x14ac:dyDescent="0.15">
      <c r="X711"/>
      <c r="Y711"/>
      <c r="Z711"/>
      <c r="AA711"/>
      <c r="AB711"/>
      <c r="AC711"/>
      <c r="AD711"/>
      <c r="AE711"/>
      <c r="AF711"/>
    </row>
    <row r="712" spans="24:32" x14ac:dyDescent="0.15">
      <c r="X712"/>
      <c r="Y712"/>
      <c r="Z712"/>
      <c r="AA712"/>
      <c r="AB712"/>
      <c r="AC712"/>
      <c r="AD712"/>
      <c r="AE712"/>
      <c r="AF712"/>
    </row>
    <row r="713" spans="24:32" x14ac:dyDescent="0.15">
      <c r="X713"/>
      <c r="Y713"/>
      <c r="Z713"/>
      <c r="AA713"/>
      <c r="AB713"/>
      <c r="AC713"/>
      <c r="AD713"/>
      <c r="AE713"/>
      <c r="AF713"/>
    </row>
    <row r="714" spans="24:32" x14ac:dyDescent="0.15">
      <c r="X714"/>
      <c r="Y714"/>
      <c r="Z714"/>
      <c r="AA714"/>
      <c r="AB714"/>
      <c r="AC714"/>
      <c r="AD714"/>
      <c r="AE714"/>
      <c r="AF714"/>
    </row>
    <row r="715" spans="24:32" x14ac:dyDescent="0.15">
      <c r="X715"/>
      <c r="Y715"/>
      <c r="Z715"/>
      <c r="AA715"/>
      <c r="AB715"/>
      <c r="AC715"/>
      <c r="AD715"/>
      <c r="AE715"/>
      <c r="AF715"/>
    </row>
    <row r="716" spans="24:32" x14ac:dyDescent="0.15">
      <c r="X716"/>
      <c r="Y716"/>
      <c r="Z716"/>
      <c r="AA716"/>
      <c r="AB716"/>
      <c r="AC716"/>
      <c r="AD716"/>
      <c r="AE716"/>
      <c r="AF716"/>
    </row>
    <row r="717" spans="24:32" x14ac:dyDescent="0.15">
      <c r="X717"/>
      <c r="Y717"/>
      <c r="Z717"/>
      <c r="AA717"/>
      <c r="AB717"/>
      <c r="AC717"/>
      <c r="AD717"/>
      <c r="AE717"/>
      <c r="AF717"/>
    </row>
    <row r="718" spans="24:32" x14ac:dyDescent="0.15">
      <c r="X718"/>
      <c r="Y718"/>
      <c r="Z718"/>
      <c r="AA718"/>
      <c r="AB718"/>
      <c r="AC718"/>
      <c r="AD718"/>
      <c r="AE718"/>
      <c r="AF718"/>
    </row>
    <row r="719" spans="24:32" x14ac:dyDescent="0.15">
      <c r="X719"/>
      <c r="Y719"/>
      <c r="Z719"/>
      <c r="AA719"/>
      <c r="AB719"/>
      <c r="AC719"/>
      <c r="AD719"/>
      <c r="AE719"/>
      <c r="AF719"/>
    </row>
    <row r="720" spans="24:32" x14ac:dyDescent="0.15">
      <c r="X720"/>
      <c r="Y720"/>
      <c r="Z720"/>
      <c r="AA720"/>
      <c r="AB720"/>
      <c r="AC720"/>
      <c r="AD720"/>
      <c r="AE720"/>
      <c r="AF720"/>
    </row>
    <row r="721" spans="24:32" x14ac:dyDescent="0.15">
      <c r="X721"/>
      <c r="Y721"/>
      <c r="Z721"/>
      <c r="AA721"/>
      <c r="AB721"/>
      <c r="AC721"/>
      <c r="AD721"/>
      <c r="AE721"/>
      <c r="AF721"/>
    </row>
    <row r="722" spans="24:32" x14ac:dyDescent="0.15">
      <c r="X722"/>
      <c r="Y722"/>
      <c r="Z722"/>
      <c r="AA722"/>
      <c r="AB722"/>
      <c r="AC722"/>
      <c r="AD722"/>
      <c r="AE722"/>
      <c r="AF722"/>
    </row>
    <row r="723" spans="24:32" x14ac:dyDescent="0.15">
      <c r="X723"/>
      <c r="Y723"/>
      <c r="Z723"/>
      <c r="AA723"/>
      <c r="AB723"/>
      <c r="AC723"/>
      <c r="AD723"/>
      <c r="AE723"/>
      <c r="AF723"/>
    </row>
    <row r="724" spans="24:32" x14ac:dyDescent="0.15">
      <c r="X724"/>
      <c r="Y724"/>
      <c r="Z724"/>
      <c r="AA724"/>
      <c r="AB724"/>
      <c r="AC724"/>
      <c r="AD724"/>
      <c r="AE724"/>
      <c r="AF724"/>
    </row>
    <row r="725" spans="24:32" x14ac:dyDescent="0.15">
      <c r="X725"/>
      <c r="Y725"/>
      <c r="Z725"/>
      <c r="AA725"/>
      <c r="AB725"/>
      <c r="AC725"/>
      <c r="AD725"/>
      <c r="AE725"/>
      <c r="AF725"/>
    </row>
    <row r="726" spans="24:32" x14ac:dyDescent="0.15">
      <c r="X726"/>
      <c r="Y726"/>
      <c r="Z726"/>
      <c r="AA726"/>
      <c r="AB726"/>
      <c r="AC726"/>
      <c r="AD726"/>
      <c r="AE726"/>
      <c r="AF726"/>
    </row>
    <row r="727" spans="24:32" x14ac:dyDescent="0.15">
      <c r="X727"/>
      <c r="Y727"/>
      <c r="Z727"/>
      <c r="AA727"/>
      <c r="AB727"/>
      <c r="AC727"/>
      <c r="AD727"/>
      <c r="AE727"/>
      <c r="AF727"/>
    </row>
    <row r="728" spans="24:32" x14ac:dyDescent="0.15">
      <c r="X728"/>
      <c r="Y728"/>
      <c r="Z728"/>
      <c r="AA728"/>
      <c r="AB728"/>
      <c r="AC728"/>
      <c r="AD728"/>
      <c r="AE728"/>
      <c r="AF728"/>
    </row>
    <row r="729" spans="24:32" x14ac:dyDescent="0.15">
      <c r="X729"/>
      <c r="Y729"/>
      <c r="Z729"/>
      <c r="AA729"/>
      <c r="AB729"/>
      <c r="AC729"/>
      <c r="AD729"/>
      <c r="AE729"/>
      <c r="AF729"/>
    </row>
    <row r="730" spans="24:32" x14ac:dyDescent="0.15">
      <c r="X730"/>
      <c r="Y730"/>
      <c r="Z730"/>
      <c r="AA730"/>
      <c r="AB730"/>
      <c r="AC730"/>
      <c r="AD730"/>
      <c r="AE730"/>
      <c r="AF730"/>
    </row>
    <row r="731" spans="24:32" x14ac:dyDescent="0.15">
      <c r="X731"/>
      <c r="Y731"/>
      <c r="Z731"/>
      <c r="AA731"/>
      <c r="AB731"/>
      <c r="AC731"/>
      <c r="AD731"/>
      <c r="AE731"/>
      <c r="AF731"/>
    </row>
    <row r="732" spans="24:32" x14ac:dyDescent="0.15">
      <c r="X732"/>
      <c r="Y732"/>
      <c r="Z732"/>
      <c r="AA732"/>
      <c r="AB732"/>
      <c r="AC732"/>
      <c r="AD732"/>
      <c r="AE732"/>
      <c r="AF732"/>
    </row>
    <row r="733" spans="24:32" x14ac:dyDescent="0.15">
      <c r="X733"/>
      <c r="Y733"/>
      <c r="Z733"/>
      <c r="AA733"/>
      <c r="AB733"/>
      <c r="AC733"/>
      <c r="AD733"/>
      <c r="AE733"/>
      <c r="AF733"/>
    </row>
    <row r="734" spans="24:32" x14ac:dyDescent="0.15">
      <c r="X734"/>
      <c r="Y734"/>
      <c r="Z734"/>
      <c r="AA734"/>
      <c r="AB734"/>
      <c r="AC734"/>
      <c r="AD734"/>
      <c r="AE734"/>
      <c r="AF734"/>
    </row>
    <row r="735" spans="24:32" x14ac:dyDescent="0.15">
      <c r="X735"/>
      <c r="Y735"/>
      <c r="Z735"/>
      <c r="AA735"/>
      <c r="AB735"/>
      <c r="AC735"/>
      <c r="AD735"/>
      <c r="AE735"/>
      <c r="AF735"/>
    </row>
    <row r="736" spans="24:32" x14ac:dyDescent="0.15">
      <c r="X736"/>
      <c r="Y736"/>
      <c r="Z736"/>
      <c r="AA736"/>
      <c r="AB736"/>
      <c r="AC736"/>
      <c r="AD736"/>
      <c r="AE736"/>
      <c r="AF736"/>
    </row>
    <row r="737" spans="24:32" x14ac:dyDescent="0.15">
      <c r="X737"/>
      <c r="Y737"/>
      <c r="Z737"/>
      <c r="AA737"/>
      <c r="AB737"/>
      <c r="AC737"/>
      <c r="AD737"/>
      <c r="AE737"/>
      <c r="AF737"/>
    </row>
    <row r="738" spans="24:32" x14ac:dyDescent="0.15">
      <c r="X738"/>
      <c r="Y738"/>
      <c r="Z738"/>
      <c r="AA738"/>
      <c r="AB738"/>
      <c r="AC738"/>
      <c r="AD738"/>
      <c r="AE738"/>
      <c r="AF738"/>
    </row>
    <row r="739" spans="24:32" x14ac:dyDescent="0.15">
      <c r="X739"/>
      <c r="Y739"/>
      <c r="Z739"/>
      <c r="AA739"/>
      <c r="AB739"/>
      <c r="AC739"/>
      <c r="AD739"/>
      <c r="AE739"/>
      <c r="AF739"/>
    </row>
    <row r="740" spans="24:32" x14ac:dyDescent="0.15">
      <c r="X740"/>
      <c r="Y740"/>
      <c r="Z740"/>
      <c r="AA740"/>
      <c r="AB740"/>
      <c r="AC740"/>
      <c r="AD740"/>
      <c r="AE740"/>
      <c r="AF740"/>
    </row>
    <row r="741" spans="24:32" x14ac:dyDescent="0.15">
      <c r="X741"/>
      <c r="Y741"/>
      <c r="Z741"/>
      <c r="AA741"/>
      <c r="AB741"/>
      <c r="AC741"/>
      <c r="AD741"/>
      <c r="AE741"/>
      <c r="AF741"/>
    </row>
    <row r="742" spans="24:32" x14ac:dyDescent="0.15">
      <c r="X742"/>
      <c r="Y742"/>
      <c r="Z742"/>
      <c r="AA742"/>
      <c r="AB742"/>
      <c r="AC742"/>
      <c r="AD742"/>
      <c r="AE742"/>
      <c r="AF742"/>
    </row>
    <row r="743" spans="24:32" x14ac:dyDescent="0.15">
      <c r="X743"/>
      <c r="Y743"/>
      <c r="Z743"/>
      <c r="AA743"/>
      <c r="AB743"/>
      <c r="AC743"/>
      <c r="AD743"/>
      <c r="AE743"/>
      <c r="AF743"/>
    </row>
    <row r="744" spans="24:32" x14ac:dyDescent="0.15">
      <c r="X744"/>
      <c r="Y744"/>
      <c r="Z744"/>
      <c r="AA744"/>
      <c r="AB744"/>
      <c r="AC744"/>
      <c r="AD744"/>
      <c r="AE744"/>
      <c r="AF744"/>
    </row>
    <row r="745" spans="24:32" x14ac:dyDescent="0.15">
      <c r="X745"/>
      <c r="Y745"/>
      <c r="Z745"/>
      <c r="AA745"/>
      <c r="AB745"/>
      <c r="AC745"/>
      <c r="AD745"/>
      <c r="AE745"/>
      <c r="AF745"/>
    </row>
    <row r="746" spans="24:32" x14ac:dyDescent="0.15">
      <c r="X746"/>
      <c r="Y746"/>
      <c r="Z746"/>
      <c r="AA746"/>
      <c r="AB746"/>
      <c r="AC746"/>
      <c r="AD746"/>
      <c r="AE746"/>
      <c r="AF746"/>
    </row>
    <row r="747" spans="24:32" x14ac:dyDescent="0.15">
      <c r="X747"/>
      <c r="Y747"/>
      <c r="Z747"/>
      <c r="AA747"/>
      <c r="AB747"/>
      <c r="AC747"/>
      <c r="AD747"/>
      <c r="AE747"/>
      <c r="AF747"/>
    </row>
    <row r="748" spans="24:32" x14ac:dyDescent="0.15">
      <c r="X748"/>
      <c r="Y748"/>
      <c r="Z748"/>
      <c r="AA748"/>
      <c r="AB748"/>
      <c r="AC748"/>
      <c r="AD748"/>
      <c r="AE748"/>
      <c r="AF748"/>
    </row>
    <row r="749" spans="24:32" x14ac:dyDescent="0.15">
      <c r="X749"/>
      <c r="Y749"/>
      <c r="Z749"/>
      <c r="AA749"/>
      <c r="AB749"/>
      <c r="AC749"/>
      <c r="AD749"/>
      <c r="AE749"/>
      <c r="AF749"/>
    </row>
    <row r="750" spans="24:32" x14ac:dyDescent="0.15">
      <c r="X750"/>
      <c r="Y750"/>
      <c r="Z750"/>
      <c r="AA750"/>
      <c r="AB750"/>
      <c r="AC750"/>
      <c r="AD750"/>
      <c r="AE750"/>
      <c r="AF750"/>
    </row>
    <row r="751" spans="24:32" x14ac:dyDescent="0.15">
      <c r="X751"/>
      <c r="Y751"/>
      <c r="Z751"/>
      <c r="AA751"/>
      <c r="AB751"/>
      <c r="AC751"/>
      <c r="AD751"/>
      <c r="AE751"/>
      <c r="AF751"/>
    </row>
    <row r="752" spans="24:32" x14ac:dyDescent="0.15">
      <c r="X752"/>
      <c r="Y752"/>
      <c r="Z752"/>
      <c r="AA752"/>
      <c r="AB752"/>
      <c r="AC752"/>
      <c r="AD752"/>
      <c r="AE752"/>
      <c r="AF752"/>
    </row>
    <row r="753" spans="24:32" x14ac:dyDescent="0.15">
      <c r="X753"/>
      <c r="Y753"/>
      <c r="Z753"/>
      <c r="AA753"/>
      <c r="AB753"/>
      <c r="AC753"/>
      <c r="AD753"/>
      <c r="AE753"/>
      <c r="AF753"/>
    </row>
    <row r="754" spans="24:32" x14ac:dyDescent="0.15">
      <c r="X754"/>
      <c r="Y754"/>
      <c r="Z754"/>
      <c r="AA754"/>
      <c r="AB754"/>
      <c r="AC754"/>
      <c r="AD754"/>
      <c r="AE754"/>
      <c r="AF754"/>
    </row>
    <row r="755" spans="24:32" x14ac:dyDescent="0.15">
      <c r="X755"/>
      <c r="Y755"/>
      <c r="Z755"/>
      <c r="AA755"/>
      <c r="AB755"/>
      <c r="AC755"/>
      <c r="AD755"/>
      <c r="AE755"/>
      <c r="AF755"/>
    </row>
    <row r="756" spans="24:32" x14ac:dyDescent="0.15">
      <c r="X756"/>
      <c r="Y756"/>
      <c r="Z756"/>
      <c r="AA756"/>
      <c r="AB756"/>
      <c r="AC756"/>
      <c r="AD756"/>
      <c r="AE756"/>
      <c r="AF756"/>
    </row>
    <row r="757" spans="24:32" x14ac:dyDescent="0.15">
      <c r="X757"/>
      <c r="Y757"/>
      <c r="Z757"/>
      <c r="AA757"/>
      <c r="AB757"/>
      <c r="AC757"/>
      <c r="AD757"/>
      <c r="AE757"/>
      <c r="AF757"/>
    </row>
    <row r="758" spans="24:32" x14ac:dyDescent="0.15">
      <c r="X758"/>
      <c r="Y758"/>
      <c r="Z758"/>
      <c r="AA758"/>
      <c r="AB758"/>
      <c r="AC758"/>
      <c r="AD758"/>
      <c r="AE758"/>
      <c r="AF758"/>
    </row>
    <row r="759" spans="24:32" x14ac:dyDescent="0.15">
      <c r="X759"/>
      <c r="Y759"/>
      <c r="Z759"/>
      <c r="AA759"/>
      <c r="AB759"/>
      <c r="AC759"/>
      <c r="AD759"/>
      <c r="AE759"/>
      <c r="AF759"/>
    </row>
    <row r="760" spans="24:32" x14ac:dyDescent="0.15">
      <c r="X760"/>
      <c r="Y760"/>
      <c r="Z760"/>
      <c r="AA760"/>
      <c r="AB760"/>
      <c r="AC760"/>
      <c r="AD760"/>
      <c r="AE760"/>
      <c r="AF760"/>
    </row>
    <row r="761" spans="24:32" x14ac:dyDescent="0.15">
      <c r="X761"/>
      <c r="Y761"/>
      <c r="Z761"/>
      <c r="AA761"/>
      <c r="AB761"/>
      <c r="AC761"/>
      <c r="AD761"/>
      <c r="AE761"/>
      <c r="AF761"/>
    </row>
    <row r="762" spans="24:32" x14ac:dyDescent="0.15">
      <c r="X762"/>
      <c r="Y762"/>
      <c r="Z762"/>
      <c r="AA762"/>
      <c r="AB762"/>
      <c r="AC762"/>
      <c r="AD762"/>
      <c r="AE762"/>
      <c r="AF762"/>
    </row>
    <row r="763" spans="24:32" x14ac:dyDescent="0.15">
      <c r="X763"/>
      <c r="Y763"/>
      <c r="Z763"/>
      <c r="AA763"/>
      <c r="AB763"/>
      <c r="AC763"/>
      <c r="AD763"/>
      <c r="AE763"/>
      <c r="AF763"/>
    </row>
    <row r="764" spans="24:32" x14ac:dyDescent="0.15">
      <c r="X764"/>
      <c r="Y764"/>
      <c r="Z764"/>
      <c r="AA764"/>
      <c r="AB764"/>
      <c r="AC764"/>
      <c r="AD764"/>
      <c r="AE764"/>
      <c r="AF764"/>
    </row>
    <row r="765" spans="24:32" x14ac:dyDescent="0.15">
      <c r="X765"/>
      <c r="Y765"/>
      <c r="Z765"/>
      <c r="AA765"/>
      <c r="AB765"/>
      <c r="AC765"/>
      <c r="AD765"/>
      <c r="AE765"/>
      <c r="AF765"/>
    </row>
    <row r="766" spans="24:32" x14ac:dyDescent="0.15">
      <c r="X766"/>
      <c r="Y766"/>
      <c r="Z766"/>
      <c r="AA766"/>
      <c r="AB766"/>
      <c r="AC766"/>
      <c r="AD766"/>
      <c r="AE766"/>
      <c r="AF766"/>
    </row>
    <row r="767" spans="24:32" x14ac:dyDescent="0.15">
      <c r="X767"/>
      <c r="Y767"/>
      <c r="Z767"/>
      <c r="AA767"/>
      <c r="AB767"/>
      <c r="AC767"/>
      <c r="AD767"/>
      <c r="AE767"/>
      <c r="AF767"/>
    </row>
    <row r="768" spans="24:32" x14ac:dyDescent="0.15">
      <c r="X768"/>
      <c r="Y768"/>
      <c r="Z768"/>
      <c r="AA768"/>
      <c r="AB768"/>
      <c r="AC768"/>
      <c r="AD768"/>
      <c r="AE768"/>
      <c r="AF768"/>
    </row>
    <row r="769" spans="24:32" x14ac:dyDescent="0.15">
      <c r="X769"/>
      <c r="Y769"/>
      <c r="Z769"/>
      <c r="AA769"/>
      <c r="AB769"/>
      <c r="AC769"/>
      <c r="AD769"/>
      <c r="AE769"/>
      <c r="AF769"/>
    </row>
    <row r="770" spans="24:32" x14ac:dyDescent="0.15">
      <c r="X770"/>
      <c r="Y770"/>
      <c r="Z770"/>
      <c r="AA770"/>
      <c r="AB770"/>
      <c r="AC770"/>
      <c r="AD770"/>
      <c r="AE770"/>
      <c r="AF770"/>
    </row>
    <row r="771" spans="24:32" x14ac:dyDescent="0.15">
      <c r="X771"/>
      <c r="Y771"/>
      <c r="Z771"/>
      <c r="AA771"/>
      <c r="AB771"/>
      <c r="AC771"/>
      <c r="AD771"/>
      <c r="AE771"/>
      <c r="AF771"/>
    </row>
    <row r="772" spans="24:32" x14ac:dyDescent="0.15">
      <c r="X772"/>
      <c r="Y772"/>
      <c r="Z772"/>
      <c r="AA772"/>
      <c r="AB772"/>
      <c r="AC772"/>
      <c r="AD772"/>
      <c r="AE772"/>
      <c r="AF772"/>
    </row>
    <row r="773" spans="24:32" x14ac:dyDescent="0.15">
      <c r="X773"/>
      <c r="Y773"/>
      <c r="Z773"/>
      <c r="AA773"/>
      <c r="AB773"/>
      <c r="AC773"/>
      <c r="AD773"/>
      <c r="AE773"/>
      <c r="AF773"/>
    </row>
    <row r="774" spans="24:32" x14ac:dyDescent="0.15">
      <c r="X774"/>
      <c r="Y774"/>
      <c r="Z774"/>
      <c r="AA774"/>
      <c r="AB774"/>
      <c r="AC774"/>
      <c r="AD774"/>
      <c r="AE774"/>
      <c r="AF774"/>
    </row>
    <row r="775" spans="24:32" x14ac:dyDescent="0.15">
      <c r="X775"/>
      <c r="Y775"/>
      <c r="Z775"/>
      <c r="AA775"/>
      <c r="AB775"/>
      <c r="AC775"/>
      <c r="AD775"/>
      <c r="AE775"/>
      <c r="AF775"/>
    </row>
    <row r="776" spans="24:32" x14ac:dyDescent="0.15">
      <c r="X776"/>
      <c r="Y776"/>
      <c r="Z776"/>
      <c r="AA776"/>
      <c r="AB776"/>
      <c r="AC776"/>
      <c r="AD776"/>
      <c r="AE776"/>
      <c r="AF776"/>
    </row>
    <row r="777" spans="24:32" x14ac:dyDescent="0.15">
      <c r="X777"/>
      <c r="Y777"/>
      <c r="Z777"/>
      <c r="AA777"/>
      <c r="AB777"/>
      <c r="AC777"/>
      <c r="AD777"/>
      <c r="AE777"/>
      <c r="AF777"/>
    </row>
    <row r="778" spans="24:32" x14ac:dyDescent="0.15">
      <c r="X778"/>
      <c r="Y778"/>
      <c r="Z778"/>
      <c r="AA778"/>
      <c r="AB778"/>
      <c r="AC778"/>
      <c r="AD778"/>
      <c r="AE778"/>
      <c r="AF778"/>
    </row>
    <row r="779" spans="24:32" x14ac:dyDescent="0.15">
      <c r="X779"/>
      <c r="Y779"/>
      <c r="Z779"/>
      <c r="AA779"/>
      <c r="AB779"/>
      <c r="AC779"/>
      <c r="AD779"/>
      <c r="AE779"/>
      <c r="AF779"/>
    </row>
    <row r="780" spans="24:32" x14ac:dyDescent="0.15">
      <c r="X780"/>
      <c r="Y780"/>
      <c r="Z780"/>
      <c r="AA780"/>
      <c r="AB780"/>
      <c r="AC780"/>
      <c r="AD780"/>
      <c r="AE780"/>
      <c r="AF780"/>
    </row>
    <row r="781" spans="24:32" x14ac:dyDescent="0.15">
      <c r="X781"/>
      <c r="Y781"/>
      <c r="Z781"/>
      <c r="AA781"/>
      <c r="AB781"/>
      <c r="AC781"/>
      <c r="AD781"/>
      <c r="AE781"/>
      <c r="AF781"/>
    </row>
    <row r="782" spans="24:32" x14ac:dyDescent="0.15">
      <c r="X782"/>
      <c r="Y782"/>
      <c r="Z782"/>
      <c r="AA782"/>
      <c r="AB782"/>
      <c r="AC782"/>
      <c r="AD782"/>
      <c r="AE782"/>
      <c r="AF782"/>
    </row>
    <row r="783" spans="24:32" x14ac:dyDescent="0.15">
      <c r="X783"/>
      <c r="Y783"/>
      <c r="Z783"/>
      <c r="AA783"/>
      <c r="AB783"/>
      <c r="AC783"/>
      <c r="AD783"/>
      <c r="AE783"/>
      <c r="AF783"/>
    </row>
    <row r="784" spans="24:32" x14ac:dyDescent="0.15">
      <c r="X784"/>
      <c r="Y784"/>
      <c r="Z784"/>
      <c r="AA784"/>
      <c r="AB784"/>
      <c r="AC784"/>
      <c r="AD784"/>
      <c r="AE784"/>
      <c r="AF784"/>
    </row>
    <row r="785" spans="24:32" x14ac:dyDescent="0.15">
      <c r="X785"/>
      <c r="Y785"/>
      <c r="Z785"/>
      <c r="AA785"/>
      <c r="AB785"/>
      <c r="AC785"/>
      <c r="AD785"/>
      <c r="AE785"/>
      <c r="AF785"/>
    </row>
    <row r="786" spans="24:32" x14ac:dyDescent="0.15">
      <c r="X786"/>
      <c r="Y786"/>
      <c r="Z786"/>
      <c r="AA786"/>
      <c r="AB786"/>
      <c r="AC786"/>
      <c r="AD786"/>
      <c r="AE786"/>
      <c r="AF786"/>
    </row>
    <row r="787" spans="24:32" x14ac:dyDescent="0.15">
      <c r="X787"/>
      <c r="Y787"/>
      <c r="Z787"/>
      <c r="AA787"/>
      <c r="AB787"/>
      <c r="AC787"/>
      <c r="AD787"/>
      <c r="AE787"/>
      <c r="AF787"/>
    </row>
    <row r="788" spans="24:32" x14ac:dyDescent="0.15">
      <c r="X788"/>
      <c r="Y788"/>
      <c r="Z788"/>
      <c r="AA788"/>
      <c r="AB788"/>
      <c r="AC788"/>
      <c r="AD788"/>
      <c r="AE788"/>
      <c r="AF788"/>
    </row>
    <row r="789" spans="24:32" x14ac:dyDescent="0.15">
      <c r="X789"/>
      <c r="Y789"/>
      <c r="Z789"/>
      <c r="AA789"/>
      <c r="AB789"/>
      <c r="AC789"/>
      <c r="AD789"/>
      <c r="AE789"/>
      <c r="AF789"/>
    </row>
    <row r="790" spans="24:32" x14ac:dyDescent="0.15">
      <c r="X790"/>
      <c r="Y790"/>
      <c r="Z790"/>
      <c r="AA790"/>
      <c r="AB790"/>
      <c r="AC790"/>
      <c r="AD790"/>
      <c r="AE790"/>
      <c r="AF790"/>
    </row>
    <row r="791" spans="24:32" x14ac:dyDescent="0.15">
      <c r="X791"/>
      <c r="Y791"/>
      <c r="Z791"/>
      <c r="AA791"/>
      <c r="AB791"/>
      <c r="AC791"/>
      <c r="AD791"/>
      <c r="AE791"/>
      <c r="AF791"/>
    </row>
    <row r="792" spans="24:32" x14ac:dyDescent="0.15">
      <c r="X792"/>
      <c r="Y792"/>
      <c r="Z792"/>
      <c r="AA792"/>
      <c r="AB792"/>
      <c r="AC792"/>
      <c r="AD792"/>
      <c r="AE792"/>
      <c r="AF792"/>
    </row>
    <row r="793" spans="24:32" x14ac:dyDescent="0.15">
      <c r="X793"/>
      <c r="Y793"/>
      <c r="Z793"/>
      <c r="AA793"/>
      <c r="AB793"/>
      <c r="AC793"/>
      <c r="AD793"/>
      <c r="AE793"/>
      <c r="AF793"/>
    </row>
    <row r="794" spans="24:32" x14ac:dyDescent="0.15">
      <c r="X794"/>
      <c r="Y794"/>
      <c r="Z794"/>
      <c r="AA794"/>
      <c r="AB794"/>
      <c r="AC794"/>
      <c r="AD794"/>
      <c r="AE794"/>
      <c r="AF794"/>
    </row>
    <row r="795" spans="24:32" x14ac:dyDescent="0.15">
      <c r="X795"/>
      <c r="Y795"/>
      <c r="Z795"/>
      <c r="AA795"/>
      <c r="AB795"/>
      <c r="AC795"/>
      <c r="AD795"/>
      <c r="AE795"/>
      <c r="AF795"/>
    </row>
    <row r="796" spans="24:32" x14ac:dyDescent="0.15">
      <c r="X796"/>
      <c r="Y796"/>
      <c r="Z796"/>
      <c r="AA796"/>
      <c r="AB796"/>
      <c r="AC796"/>
      <c r="AD796"/>
      <c r="AE796"/>
      <c r="AF796"/>
    </row>
    <row r="797" spans="24:32" x14ac:dyDescent="0.15">
      <c r="X797"/>
      <c r="Y797"/>
      <c r="Z797"/>
      <c r="AA797"/>
      <c r="AB797"/>
      <c r="AC797"/>
      <c r="AD797"/>
      <c r="AE797"/>
      <c r="AF797"/>
    </row>
    <row r="798" spans="24:32" x14ac:dyDescent="0.15">
      <c r="X798"/>
      <c r="Y798"/>
      <c r="Z798"/>
      <c r="AA798"/>
      <c r="AB798"/>
      <c r="AC798"/>
      <c r="AD798"/>
      <c r="AE798"/>
      <c r="AF798"/>
    </row>
    <row r="799" spans="24:32" x14ac:dyDescent="0.15">
      <c r="X799"/>
      <c r="Y799"/>
      <c r="Z799"/>
      <c r="AA799"/>
      <c r="AB799"/>
      <c r="AC799"/>
      <c r="AD799"/>
      <c r="AE799"/>
      <c r="AF799"/>
    </row>
    <row r="800" spans="24:32" x14ac:dyDescent="0.15">
      <c r="X800"/>
      <c r="Y800"/>
      <c r="Z800"/>
      <c r="AA800"/>
      <c r="AB800"/>
      <c r="AC800"/>
      <c r="AD800"/>
      <c r="AE800"/>
      <c r="AF800"/>
    </row>
    <row r="801" spans="24:32" x14ac:dyDescent="0.15">
      <c r="X801"/>
      <c r="Y801"/>
      <c r="Z801"/>
      <c r="AA801"/>
      <c r="AB801"/>
      <c r="AC801"/>
      <c r="AD801"/>
      <c r="AE801"/>
      <c r="AF801"/>
    </row>
    <row r="802" spans="24:32" x14ac:dyDescent="0.15">
      <c r="X802"/>
      <c r="Y802"/>
      <c r="Z802"/>
      <c r="AA802"/>
      <c r="AB802"/>
      <c r="AC802"/>
      <c r="AD802"/>
      <c r="AE802"/>
      <c r="AF802"/>
    </row>
    <row r="803" spans="24:32" x14ac:dyDescent="0.15">
      <c r="X803"/>
      <c r="Y803"/>
      <c r="Z803"/>
      <c r="AA803"/>
      <c r="AB803"/>
      <c r="AC803"/>
      <c r="AD803"/>
      <c r="AE803"/>
      <c r="AF803"/>
    </row>
    <row r="804" spans="24:32" x14ac:dyDescent="0.15">
      <c r="X804"/>
      <c r="Y804"/>
      <c r="Z804"/>
      <c r="AA804"/>
      <c r="AB804"/>
      <c r="AC804"/>
      <c r="AD804"/>
      <c r="AE804"/>
      <c r="AF804"/>
    </row>
    <row r="805" spans="24:32" x14ac:dyDescent="0.15">
      <c r="X805"/>
      <c r="Y805"/>
      <c r="Z805"/>
      <c r="AA805"/>
      <c r="AB805"/>
      <c r="AC805"/>
      <c r="AD805"/>
      <c r="AE805"/>
      <c r="AF805"/>
    </row>
    <row r="806" spans="24:32" x14ac:dyDescent="0.15">
      <c r="X806"/>
      <c r="Y806"/>
      <c r="Z806"/>
      <c r="AA806"/>
      <c r="AB806"/>
      <c r="AC806"/>
      <c r="AD806"/>
      <c r="AE806"/>
      <c r="AF806"/>
    </row>
    <row r="807" spans="24:32" x14ac:dyDescent="0.15">
      <c r="X807"/>
      <c r="Y807"/>
      <c r="Z807"/>
      <c r="AA807"/>
      <c r="AB807"/>
      <c r="AC807"/>
      <c r="AD807"/>
      <c r="AE807"/>
      <c r="AF807"/>
    </row>
    <row r="808" spans="24:32" x14ac:dyDescent="0.15">
      <c r="X808"/>
      <c r="Y808"/>
      <c r="Z808"/>
      <c r="AA808"/>
      <c r="AB808"/>
      <c r="AC808"/>
      <c r="AD808"/>
      <c r="AE808"/>
      <c r="AF808"/>
    </row>
    <row r="809" spans="24:32" x14ac:dyDescent="0.15">
      <c r="X809"/>
      <c r="Y809"/>
      <c r="Z809"/>
      <c r="AA809"/>
      <c r="AB809"/>
      <c r="AC809"/>
      <c r="AD809"/>
      <c r="AE809"/>
      <c r="AF809"/>
    </row>
    <row r="810" spans="24:32" x14ac:dyDescent="0.15">
      <c r="X810"/>
      <c r="Y810"/>
      <c r="Z810"/>
      <c r="AA810"/>
      <c r="AB810"/>
      <c r="AC810"/>
      <c r="AD810"/>
      <c r="AE810"/>
      <c r="AF810"/>
    </row>
    <row r="811" spans="24:32" x14ac:dyDescent="0.15">
      <c r="X811"/>
      <c r="Y811"/>
      <c r="Z811"/>
      <c r="AA811"/>
      <c r="AB811"/>
      <c r="AC811"/>
      <c r="AD811"/>
      <c r="AE811"/>
      <c r="AF811"/>
    </row>
    <row r="812" spans="24:32" x14ac:dyDescent="0.15">
      <c r="X812"/>
      <c r="Y812"/>
      <c r="Z812"/>
      <c r="AA812"/>
      <c r="AB812"/>
      <c r="AC812"/>
      <c r="AD812"/>
      <c r="AE812"/>
      <c r="AF812"/>
    </row>
    <row r="813" spans="24:32" x14ac:dyDescent="0.15">
      <c r="X813"/>
      <c r="Y813"/>
      <c r="Z813"/>
      <c r="AA813"/>
      <c r="AB813"/>
      <c r="AC813"/>
      <c r="AD813"/>
      <c r="AE813"/>
      <c r="AF813"/>
    </row>
    <row r="814" spans="24:32" x14ac:dyDescent="0.15">
      <c r="X814"/>
      <c r="Y814"/>
      <c r="Z814"/>
      <c r="AA814"/>
      <c r="AB814"/>
      <c r="AC814"/>
      <c r="AD814"/>
      <c r="AE814"/>
      <c r="AF814"/>
    </row>
    <row r="815" spans="24:32" x14ac:dyDescent="0.15">
      <c r="X815"/>
      <c r="Y815"/>
      <c r="Z815"/>
      <c r="AA815"/>
      <c r="AB815"/>
      <c r="AC815"/>
      <c r="AD815"/>
      <c r="AE815"/>
      <c r="AF815"/>
    </row>
    <row r="816" spans="24:32" x14ac:dyDescent="0.15">
      <c r="X816"/>
      <c r="Y816"/>
      <c r="Z816"/>
      <c r="AA816"/>
      <c r="AB816"/>
      <c r="AC816"/>
      <c r="AD816"/>
      <c r="AE816"/>
      <c r="AF816"/>
    </row>
    <row r="817" spans="24:32" x14ac:dyDescent="0.15">
      <c r="X817"/>
      <c r="Y817"/>
      <c r="Z817"/>
      <c r="AA817"/>
      <c r="AB817"/>
      <c r="AC817"/>
      <c r="AD817"/>
      <c r="AE817"/>
      <c r="AF817"/>
    </row>
    <row r="818" spans="24:32" x14ac:dyDescent="0.15">
      <c r="X818"/>
      <c r="Y818"/>
      <c r="Z818"/>
      <c r="AA818"/>
      <c r="AB818"/>
      <c r="AC818"/>
      <c r="AD818"/>
      <c r="AE818"/>
      <c r="AF818"/>
    </row>
    <row r="819" spans="24:32" x14ac:dyDescent="0.15">
      <c r="X819"/>
      <c r="Y819"/>
      <c r="Z819"/>
      <c r="AA819"/>
      <c r="AB819"/>
      <c r="AC819"/>
      <c r="AD819"/>
      <c r="AE819"/>
      <c r="AF819"/>
    </row>
    <row r="820" spans="24:32" x14ac:dyDescent="0.15">
      <c r="X820"/>
      <c r="Y820"/>
      <c r="Z820"/>
      <c r="AA820"/>
      <c r="AB820"/>
      <c r="AC820"/>
      <c r="AD820"/>
      <c r="AE820"/>
      <c r="AF820"/>
    </row>
    <row r="821" spans="24:32" x14ac:dyDescent="0.15">
      <c r="X821"/>
      <c r="Y821"/>
      <c r="Z821"/>
      <c r="AA821"/>
      <c r="AB821"/>
      <c r="AC821"/>
      <c r="AD821"/>
      <c r="AE821"/>
      <c r="AF821"/>
    </row>
    <row r="822" spans="24:32" x14ac:dyDescent="0.15">
      <c r="X822"/>
      <c r="Y822"/>
      <c r="Z822"/>
      <c r="AA822"/>
      <c r="AB822"/>
      <c r="AC822"/>
      <c r="AD822"/>
      <c r="AE822"/>
      <c r="AF822"/>
    </row>
    <row r="823" spans="24:32" x14ac:dyDescent="0.15">
      <c r="X823"/>
      <c r="Y823"/>
      <c r="Z823"/>
      <c r="AA823"/>
      <c r="AB823"/>
      <c r="AC823"/>
      <c r="AD823"/>
      <c r="AE823"/>
      <c r="AF823"/>
    </row>
    <row r="824" spans="24:32" x14ac:dyDescent="0.15">
      <c r="X824"/>
      <c r="Y824"/>
      <c r="Z824"/>
      <c r="AA824"/>
      <c r="AB824"/>
      <c r="AC824"/>
      <c r="AD824"/>
      <c r="AE824"/>
      <c r="AF824"/>
    </row>
    <row r="825" spans="24:32" x14ac:dyDescent="0.15">
      <c r="X825"/>
      <c r="Y825"/>
      <c r="Z825"/>
      <c r="AA825"/>
      <c r="AB825"/>
      <c r="AC825"/>
      <c r="AD825"/>
      <c r="AE825"/>
      <c r="AF825"/>
    </row>
    <row r="826" spans="24:32" x14ac:dyDescent="0.15">
      <c r="X826"/>
      <c r="Y826"/>
      <c r="Z826"/>
      <c r="AA826"/>
      <c r="AB826"/>
      <c r="AC826"/>
      <c r="AD826"/>
      <c r="AE826"/>
      <c r="AF826"/>
    </row>
    <row r="827" spans="24:32" x14ac:dyDescent="0.15">
      <c r="X827"/>
      <c r="Y827"/>
      <c r="Z827"/>
      <c r="AA827"/>
      <c r="AB827"/>
      <c r="AC827"/>
      <c r="AD827"/>
      <c r="AE827"/>
      <c r="AF827"/>
    </row>
    <row r="828" spans="24:32" x14ac:dyDescent="0.15">
      <c r="X828"/>
      <c r="Y828"/>
      <c r="Z828"/>
      <c r="AA828"/>
      <c r="AB828"/>
      <c r="AC828"/>
      <c r="AD828"/>
      <c r="AE828"/>
      <c r="AF828"/>
    </row>
    <row r="829" spans="24:32" x14ac:dyDescent="0.15">
      <c r="X829"/>
      <c r="Y829"/>
      <c r="Z829"/>
      <c r="AA829"/>
      <c r="AB829"/>
      <c r="AC829"/>
      <c r="AD829"/>
      <c r="AE829"/>
      <c r="AF829"/>
    </row>
    <row r="830" spans="24:32" x14ac:dyDescent="0.15">
      <c r="X830"/>
      <c r="Y830"/>
      <c r="Z830"/>
      <c r="AA830"/>
      <c r="AB830"/>
      <c r="AC830"/>
      <c r="AD830"/>
      <c r="AE830"/>
      <c r="AF830"/>
    </row>
    <row r="831" spans="24:32" x14ac:dyDescent="0.15">
      <c r="X831"/>
      <c r="Y831"/>
      <c r="Z831"/>
      <c r="AA831"/>
      <c r="AB831"/>
      <c r="AC831"/>
      <c r="AD831"/>
      <c r="AE831"/>
      <c r="AF831"/>
    </row>
    <row r="832" spans="24:32" x14ac:dyDescent="0.15">
      <c r="X832"/>
      <c r="Y832"/>
      <c r="Z832"/>
      <c r="AA832"/>
      <c r="AB832"/>
      <c r="AC832"/>
      <c r="AD832"/>
      <c r="AE832"/>
      <c r="AF832"/>
    </row>
    <row r="833" spans="24:32" x14ac:dyDescent="0.15">
      <c r="X833"/>
      <c r="Y833"/>
      <c r="Z833"/>
      <c r="AA833"/>
      <c r="AB833"/>
      <c r="AC833"/>
      <c r="AD833"/>
      <c r="AE833"/>
      <c r="AF833"/>
    </row>
    <row r="834" spans="24:32" x14ac:dyDescent="0.15">
      <c r="X834"/>
      <c r="Y834"/>
      <c r="Z834"/>
      <c r="AA834"/>
      <c r="AB834"/>
      <c r="AC834"/>
      <c r="AD834"/>
      <c r="AE834"/>
      <c r="AF834"/>
    </row>
    <row r="835" spans="24:32" x14ac:dyDescent="0.15">
      <c r="X835"/>
      <c r="Y835"/>
      <c r="Z835"/>
      <c r="AA835"/>
      <c r="AB835"/>
      <c r="AC835"/>
      <c r="AD835"/>
      <c r="AE835"/>
      <c r="AF835"/>
    </row>
    <row r="836" spans="24:32" x14ac:dyDescent="0.15">
      <c r="X836"/>
      <c r="Y836"/>
      <c r="Z836"/>
      <c r="AA836"/>
      <c r="AB836"/>
      <c r="AC836"/>
      <c r="AD836"/>
      <c r="AE836"/>
      <c r="AF836"/>
    </row>
    <row r="837" spans="24:32" x14ac:dyDescent="0.15">
      <c r="X837"/>
      <c r="Y837"/>
      <c r="Z837"/>
      <c r="AA837"/>
      <c r="AB837"/>
      <c r="AC837"/>
      <c r="AD837"/>
      <c r="AE837"/>
      <c r="AF837"/>
    </row>
    <row r="838" spans="24:32" x14ac:dyDescent="0.15">
      <c r="X838"/>
      <c r="Y838"/>
      <c r="Z838"/>
      <c r="AA838"/>
      <c r="AB838"/>
      <c r="AC838"/>
      <c r="AD838"/>
      <c r="AE838"/>
      <c r="AF838"/>
    </row>
    <row r="839" spans="24:32" x14ac:dyDescent="0.15">
      <c r="X839"/>
      <c r="Y839"/>
      <c r="Z839"/>
      <c r="AA839"/>
      <c r="AB839"/>
      <c r="AC839"/>
      <c r="AD839"/>
      <c r="AE839"/>
      <c r="AF839"/>
    </row>
    <row r="840" spans="24:32" x14ac:dyDescent="0.15">
      <c r="X840"/>
      <c r="Y840"/>
      <c r="Z840"/>
      <c r="AA840"/>
      <c r="AB840"/>
      <c r="AC840"/>
      <c r="AD840"/>
      <c r="AE840"/>
      <c r="AF840"/>
    </row>
    <row r="841" spans="24:32" x14ac:dyDescent="0.15">
      <c r="X841"/>
      <c r="Y841"/>
      <c r="Z841"/>
      <c r="AA841"/>
      <c r="AB841"/>
      <c r="AC841"/>
      <c r="AD841"/>
      <c r="AE841"/>
      <c r="AF841"/>
    </row>
    <row r="842" spans="24:32" x14ac:dyDescent="0.15">
      <c r="X842"/>
      <c r="Y842"/>
      <c r="Z842"/>
      <c r="AA842"/>
      <c r="AB842"/>
      <c r="AC842"/>
      <c r="AD842"/>
      <c r="AE842"/>
      <c r="AF842"/>
    </row>
    <row r="843" spans="24:32" x14ac:dyDescent="0.15">
      <c r="X843"/>
      <c r="Y843"/>
      <c r="Z843"/>
      <c r="AA843"/>
      <c r="AB843"/>
      <c r="AC843"/>
      <c r="AD843"/>
      <c r="AE843"/>
      <c r="AF843"/>
    </row>
    <row r="844" spans="24:32" x14ac:dyDescent="0.15">
      <c r="X844"/>
      <c r="Y844"/>
      <c r="Z844"/>
      <c r="AA844"/>
      <c r="AB844"/>
      <c r="AC844"/>
      <c r="AD844"/>
      <c r="AE844"/>
      <c r="AF844"/>
    </row>
    <row r="845" spans="24:32" x14ac:dyDescent="0.15">
      <c r="X845"/>
      <c r="Y845"/>
      <c r="Z845"/>
      <c r="AA845"/>
      <c r="AB845"/>
      <c r="AC845"/>
      <c r="AD845"/>
      <c r="AE845"/>
      <c r="AF845"/>
    </row>
    <row r="846" spans="24:32" x14ac:dyDescent="0.15">
      <c r="X846"/>
      <c r="Y846"/>
      <c r="Z846"/>
      <c r="AA846"/>
      <c r="AB846"/>
      <c r="AC846"/>
      <c r="AD846"/>
      <c r="AE846"/>
      <c r="AF846"/>
    </row>
    <row r="847" spans="24:32" x14ac:dyDescent="0.15">
      <c r="X847"/>
      <c r="Y847"/>
      <c r="Z847"/>
      <c r="AA847"/>
      <c r="AB847"/>
      <c r="AC847"/>
      <c r="AD847"/>
      <c r="AE847"/>
      <c r="AF847"/>
    </row>
    <row r="848" spans="24:32" x14ac:dyDescent="0.15">
      <c r="X848"/>
      <c r="Y848"/>
      <c r="Z848"/>
      <c r="AA848"/>
      <c r="AB848"/>
      <c r="AC848"/>
      <c r="AD848"/>
      <c r="AE848"/>
      <c r="AF848"/>
    </row>
    <row r="849" spans="24:32" x14ac:dyDescent="0.15">
      <c r="X849"/>
      <c r="Y849"/>
      <c r="Z849"/>
      <c r="AA849"/>
      <c r="AB849"/>
      <c r="AC849"/>
      <c r="AD849"/>
      <c r="AE849"/>
      <c r="AF849"/>
    </row>
    <row r="850" spans="24:32" x14ac:dyDescent="0.15">
      <c r="X850"/>
      <c r="Y850"/>
      <c r="Z850"/>
      <c r="AA850"/>
      <c r="AB850"/>
      <c r="AC850"/>
      <c r="AD850"/>
      <c r="AE850"/>
      <c r="AF850"/>
    </row>
    <row r="851" spans="24:32" x14ac:dyDescent="0.15">
      <c r="X851"/>
      <c r="Y851"/>
      <c r="Z851"/>
      <c r="AA851"/>
      <c r="AB851"/>
      <c r="AC851"/>
      <c r="AD851"/>
      <c r="AE851"/>
      <c r="AF851"/>
    </row>
    <row r="852" spans="24:32" x14ac:dyDescent="0.15">
      <c r="X852"/>
      <c r="Y852"/>
      <c r="Z852"/>
      <c r="AA852"/>
      <c r="AB852"/>
      <c r="AC852"/>
      <c r="AD852"/>
      <c r="AE852"/>
      <c r="AF852"/>
    </row>
    <row r="853" spans="24:32" x14ac:dyDescent="0.15">
      <c r="X853"/>
      <c r="Y853"/>
      <c r="Z853"/>
      <c r="AA853"/>
      <c r="AB853"/>
      <c r="AC853"/>
      <c r="AD853"/>
      <c r="AE853"/>
      <c r="AF853"/>
    </row>
    <row r="854" spans="24:32" x14ac:dyDescent="0.15">
      <c r="X854"/>
      <c r="Y854"/>
      <c r="Z854"/>
      <c r="AA854"/>
      <c r="AB854"/>
      <c r="AC854"/>
      <c r="AD854"/>
      <c r="AE854"/>
      <c r="AF854"/>
    </row>
    <row r="855" spans="24:32" x14ac:dyDescent="0.15">
      <c r="X855"/>
      <c r="Y855"/>
      <c r="Z855"/>
      <c r="AA855"/>
      <c r="AB855"/>
      <c r="AC855"/>
      <c r="AD855"/>
      <c r="AE855"/>
      <c r="AF855"/>
    </row>
    <row r="856" spans="24:32" x14ac:dyDescent="0.15">
      <c r="X856"/>
      <c r="Y856"/>
      <c r="Z856"/>
      <c r="AA856"/>
      <c r="AB856"/>
      <c r="AC856"/>
      <c r="AD856"/>
      <c r="AE856"/>
      <c r="AF856"/>
    </row>
    <row r="857" spans="24:32" x14ac:dyDescent="0.15">
      <c r="X857"/>
      <c r="Y857"/>
      <c r="Z857"/>
      <c r="AA857"/>
      <c r="AB857"/>
      <c r="AC857"/>
      <c r="AD857"/>
      <c r="AE857"/>
      <c r="AF857"/>
    </row>
    <row r="858" spans="24:32" x14ac:dyDescent="0.15">
      <c r="X858"/>
      <c r="Y858"/>
      <c r="Z858"/>
      <c r="AA858"/>
      <c r="AB858"/>
      <c r="AC858"/>
      <c r="AD858"/>
      <c r="AE858"/>
      <c r="AF858"/>
    </row>
    <row r="859" spans="24:32" x14ac:dyDescent="0.15">
      <c r="X859"/>
      <c r="Y859"/>
      <c r="Z859"/>
      <c r="AA859"/>
      <c r="AB859"/>
      <c r="AC859"/>
      <c r="AD859"/>
      <c r="AE859"/>
      <c r="AF859"/>
    </row>
    <row r="860" spans="24:32" x14ac:dyDescent="0.15">
      <c r="X860"/>
      <c r="Y860"/>
      <c r="Z860"/>
      <c r="AA860"/>
      <c r="AB860"/>
      <c r="AC860"/>
      <c r="AD860"/>
      <c r="AE860"/>
      <c r="AF860"/>
    </row>
    <row r="861" spans="24:32" x14ac:dyDescent="0.15">
      <c r="X861"/>
      <c r="Y861"/>
      <c r="Z861"/>
      <c r="AA861"/>
      <c r="AB861"/>
      <c r="AC861"/>
      <c r="AD861"/>
      <c r="AE861"/>
      <c r="AF861"/>
    </row>
    <row r="862" spans="24:32" x14ac:dyDescent="0.15">
      <c r="X862"/>
      <c r="Y862"/>
      <c r="Z862"/>
      <c r="AA862"/>
      <c r="AB862"/>
      <c r="AC862"/>
      <c r="AD862"/>
      <c r="AE862"/>
      <c r="AF862"/>
    </row>
    <row r="863" spans="24:32" x14ac:dyDescent="0.15">
      <c r="X863"/>
      <c r="Y863"/>
      <c r="Z863"/>
      <c r="AA863"/>
      <c r="AB863"/>
      <c r="AC863"/>
      <c r="AD863"/>
      <c r="AE863"/>
      <c r="AF863"/>
    </row>
    <row r="864" spans="24:32" x14ac:dyDescent="0.15">
      <c r="X864"/>
      <c r="Y864"/>
      <c r="Z864"/>
      <c r="AA864"/>
      <c r="AB864"/>
      <c r="AC864"/>
      <c r="AD864"/>
      <c r="AE864"/>
      <c r="AF864"/>
    </row>
    <row r="865" spans="24:32" x14ac:dyDescent="0.15">
      <c r="X865"/>
      <c r="Y865"/>
      <c r="Z865"/>
      <c r="AA865"/>
      <c r="AB865"/>
      <c r="AC865"/>
      <c r="AD865"/>
      <c r="AE865"/>
      <c r="AF865"/>
    </row>
    <row r="866" spans="24:32" x14ac:dyDescent="0.15">
      <c r="X866"/>
      <c r="Y866"/>
      <c r="Z866"/>
      <c r="AA866"/>
      <c r="AB866"/>
      <c r="AC866"/>
      <c r="AD866"/>
      <c r="AE866"/>
      <c r="AF866"/>
    </row>
    <row r="867" spans="24:32" x14ac:dyDescent="0.15">
      <c r="X867"/>
      <c r="Y867"/>
      <c r="Z867"/>
      <c r="AA867"/>
      <c r="AB867"/>
      <c r="AC867"/>
      <c r="AD867"/>
      <c r="AE867"/>
      <c r="AF867"/>
    </row>
    <row r="868" spans="24:32" x14ac:dyDescent="0.15">
      <c r="X868"/>
      <c r="Y868"/>
      <c r="Z868"/>
      <c r="AA868"/>
      <c r="AB868"/>
      <c r="AC868"/>
      <c r="AD868"/>
      <c r="AE868"/>
      <c r="AF868"/>
    </row>
    <row r="869" spans="24:32" x14ac:dyDescent="0.15">
      <c r="X869"/>
      <c r="Y869"/>
      <c r="Z869"/>
      <c r="AA869"/>
      <c r="AB869"/>
      <c r="AC869"/>
      <c r="AD869"/>
      <c r="AE869"/>
      <c r="AF869"/>
    </row>
    <row r="870" spans="24:32" x14ac:dyDescent="0.15">
      <c r="X870"/>
      <c r="Y870"/>
      <c r="Z870"/>
      <c r="AA870"/>
      <c r="AB870"/>
      <c r="AC870"/>
      <c r="AD870"/>
      <c r="AE870"/>
      <c r="AF870"/>
    </row>
    <row r="871" spans="24:32" x14ac:dyDescent="0.15">
      <c r="X871"/>
      <c r="Y871"/>
      <c r="Z871"/>
      <c r="AA871"/>
      <c r="AB871"/>
      <c r="AC871"/>
      <c r="AD871"/>
      <c r="AE871"/>
      <c r="AF871"/>
    </row>
    <row r="872" spans="24:32" x14ac:dyDescent="0.15">
      <c r="X872"/>
      <c r="Y872"/>
      <c r="Z872"/>
      <c r="AA872"/>
      <c r="AB872"/>
      <c r="AC872"/>
      <c r="AD872"/>
      <c r="AE872"/>
      <c r="AF872"/>
    </row>
    <row r="873" spans="24:32" x14ac:dyDescent="0.15">
      <c r="X873"/>
      <c r="Y873"/>
      <c r="Z873"/>
      <c r="AA873"/>
      <c r="AB873"/>
      <c r="AC873"/>
      <c r="AD873"/>
      <c r="AE873"/>
      <c r="AF873"/>
    </row>
    <row r="874" spans="24:32" x14ac:dyDescent="0.15">
      <c r="X874"/>
      <c r="Y874"/>
      <c r="Z874"/>
      <c r="AA874"/>
      <c r="AB874"/>
      <c r="AC874"/>
      <c r="AD874"/>
      <c r="AE874"/>
      <c r="AF874"/>
    </row>
    <row r="875" spans="24:32" x14ac:dyDescent="0.15">
      <c r="X875"/>
      <c r="Y875"/>
      <c r="Z875"/>
      <c r="AA875"/>
      <c r="AB875"/>
      <c r="AC875"/>
      <c r="AD875"/>
      <c r="AE875"/>
      <c r="AF875"/>
    </row>
    <row r="876" spans="24:32" x14ac:dyDescent="0.15">
      <c r="X876"/>
      <c r="Y876"/>
      <c r="Z876"/>
      <c r="AA876"/>
      <c r="AB876"/>
      <c r="AC876"/>
      <c r="AD876"/>
      <c r="AE876"/>
      <c r="AF876"/>
    </row>
    <row r="877" spans="24:32" x14ac:dyDescent="0.15">
      <c r="X877"/>
      <c r="Y877"/>
      <c r="Z877"/>
      <c r="AA877"/>
      <c r="AB877"/>
      <c r="AC877"/>
      <c r="AD877"/>
      <c r="AE877"/>
      <c r="AF877"/>
    </row>
    <row r="878" spans="24:32" x14ac:dyDescent="0.15">
      <c r="X878"/>
      <c r="Y878"/>
      <c r="Z878"/>
      <c r="AA878"/>
      <c r="AB878"/>
      <c r="AC878"/>
      <c r="AD878"/>
      <c r="AE878"/>
      <c r="AF878"/>
    </row>
    <row r="879" spans="24:32" x14ac:dyDescent="0.15">
      <c r="X879"/>
      <c r="Y879"/>
      <c r="Z879"/>
      <c r="AA879"/>
      <c r="AB879"/>
      <c r="AC879"/>
      <c r="AD879"/>
      <c r="AE879"/>
      <c r="AF879"/>
    </row>
    <row r="880" spans="24:32" x14ac:dyDescent="0.15">
      <c r="X880"/>
      <c r="Y880"/>
      <c r="Z880"/>
      <c r="AA880"/>
      <c r="AB880"/>
      <c r="AC880"/>
      <c r="AD880"/>
      <c r="AE880"/>
      <c r="AF880"/>
    </row>
    <row r="881" spans="24:32" x14ac:dyDescent="0.15">
      <c r="X881"/>
      <c r="Y881"/>
      <c r="Z881"/>
      <c r="AA881"/>
      <c r="AB881"/>
      <c r="AC881"/>
      <c r="AD881"/>
      <c r="AE881"/>
      <c r="AF881"/>
    </row>
    <row r="882" spans="24:32" x14ac:dyDescent="0.15">
      <c r="X882"/>
      <c r="Y882"/>
      <c r="Z882"/>
      <c r="AA882"/>
      <c r="AB882"/>
      <c r="AC882"/>
      <c r="AD882"/>
      <c r="AE882"/>
      <c r="AF882"/>
    </row>
    <row r="883" spans="24:32" x14ac:dyDescent="0.15">
      <c r="X883"/>
      <c r="Y883"/>
      <c r="Z883"/>
      <c r="AA883"/>
      <c r="AB883"/>
      <c r="AC883"/>
      <c r="AD883"/>
      <c r="AE883"/>
      <c r="AF883"/>
    </row>
    <row r="884" spans="24:32" x14ac:dyDescent="0.15">
      <c r="X884"/>
      <c r="Y884"/>
      <c r="Z884"/>
      <c r="AA884"/>
      <c r="AB884"/>
      <c r="AC884"/>
      <c r="AD884"/>
      <c r="AE884"/>
      <c r="AF884"/>
    </row>
    <row r="885" spans="24:32" x14ac:dyDescent="0.15">
      <c r="X885"/>
      <c r="Y885"/>
      <c r="Z885"/>
      <c r="AA885"/>
      <c r="AB885"/>
      <c r="AC885"/>
      <c r="AD885"/>
      <c r="AE885"/>
      <c r="AF885"/>
    </row>
    <row r="886" spans="24:32" x14ac:dyDescent="0.15">
      <c r="X886"/>
      <c r="Y886"/>
      <c r="Z886"/>
      <c r="AA886"/>
      <c r="AB886"/>
      <c r="AC886"/>
      <c r="AD886"/>
      <c r="AE886"/>
      <c r="AF886"/>
    </row>
    <row r="887" spans="24:32" x14ac:dyDescent="0.15">
      <c r="X887"/>
      <c r="Y887"/>
      <c r="Z887"/>
      <c r="AA887"/>
      <c r="AB887"/>
      <c r="AC887"/>
      <c r="AD887"/>
      <c r="AE887"/>
      <c r="AF887"/>
    </row>
    <row r="888" spans="24:32" x14ac:dyDescent="0.15">
      <c r="X888"/>
      <c r="Y888"/>
      <c r="Z888"/>
      <c r="AA888"/>
      <c r="AB888"/>
      <c r="AC888"/>
      <c r="AD888"/>
      <c r="AE888"/>
      <c r="AF888"/>
    </row>
    <row r="889" spans="24:32" x14ac:dyDescent="0.15">
      <c r="X889"/>
      <c r="Y889"/>
      <c r="Z889"/>
      <c r="AA889"/>
      <c r="AB889"/>
      <c r="AC889"/>
      <c r="AD889"/>
      <c r="AE889"/>
      <c r="AF889"/>
    </row>
    <row r="890" spans="24:32" x14ac:dyDescent="0.15">
      <c r="X890"/>
      <c r="Y890"/>
      <c r="Z890"/>
      <c r="AA890"/>
      <c r="AB890"/>
      <c r="AC890"/>
      <c r="AD890"/>
      <c r="AE890"/>
      <c r="AF890"/>
    </row>
    <row r="891" spans="24:32" x14ac:dyDescent="0.15">
      <c r="X891"/>
      <c r="Y891"/>
      <c r="Z891"/>
      <c r="AA891"/>
      <c r="AB891"/>
      <c r="AC891"/>
      <c r="AD891"/>
      <c r="AE891"/>
      <c r="AF891"/>
    </row>
    <row r="892" spans="24:32" x14ac:dyDescent="0.15">
      <c r="X892"/>
      <c r="Y892"/>
      <c r="Z892"/>
      <c r="AA892"/>
      <c r="AB892"/>
      <c r="AC892"/>
      <c r="AD892"/>
      <c r="AE892"/>
      <c r="AF892"/>
    </row>
    <row r="893" spans="24:32" x14ac:dyDescent="0.15">
      <c r="X893"/>
      <c r="Y893"/>
      <c r="Z893"/>
      <c r="AA893"/>
      <c r="AB893"/>
      <c r="AC893"/>
      <c r="AD893"/>
      <c r="AE893"/>
      <c r="AF893"/>
    </row>
    <row r="894" spans="24:32" x14ac:dyDescent="0.15">
      <c r="X894"/>
      <c r="Y894"/>
      <c r="Z894"/>
      <c r="AA894"/>
      <c r="AB894"/>
      <c r="AC894"/>
      <c r="AD894"/>
      <c r="AE894"/>
      <c r="AF894"/>
    </row>
    <row r="895" spans="24:32" x14ac:dyDescent="0.15">
      <c r="X895"/>
      <c r="Y895"/>
      <c r="Z895"/>
      <c r="AA895"/>
      <c r="AB895"/>
      <c r="AC895"/>
      <c r="AD895"/>
      <c r="AE895"/>
      <c r="AF895"/>
    </row>
    <row r="896" spans="24:32" x14ac:dyDescent="0.15">
      <c r="X896"/>
      <c r="Y896"/>
      <c r="Z896"/>
      <c r="AA896"/>
      <c r="AB896"/>
      <c r="AC896"/>
      <c r="AD896"/>
      <c r="AE896"/>
      <c r="AF896"/>
    </row>
    <row r="897" spans="24:32" x14ac:dyDescent="0.15">
      <c r="X897"/>
      <c r="Y897"/>
      <c r="Z897"/>
      <c r="AA897"/>
      <c r="AB897"/>
      <c r="AC897"/>
      <c r="AD897"/>
      <c r="AE897"/>
      <c r="AF897"/>
    </row>
    <row r="898" spans="24:32" x14ac:dyDescent="0.15">
      <c r="X898"/>
      <c r="Y898"/>
      <c r="Z898"/>
      <c r="AA898"/>
      <c r="AB898"/>
      <c r="AC898"/>
      <c r="AD898"/>
      <c r="AE898"/>
      <c r="AF898"/>
    </row>
    <row r="899" spans="24:32" x14ac:dyDescent="0.15">
      <c r="X899"/>
      <c r="Y899"/>
      <c r="Z899"/>
      <c r="AA899"/>
      <c r="AB899"/>
      <c r="AC899"/>
      <c r="AD899"/>
      <c r="AE899"/>
      <c r="AF899"/>
    </row>
    <row r="900" spans="24:32" x14ac:dyDescent="0.15">
      <c r="X900"/>
      <c r="Y900"/>
      <c r="Z900"/>
      <c r="AA900"/>
      <c r="AB900"/>
      <c r="AC900"/>
      <c r="AD900"/>
      <c r="AE900"/>
      <c r="AF900"/>
    </row>
    <row r="901" spans="24:32" x14ac:dyDescent="0.15">
      <c r="X901"/>
      <c r="Y901"/>
      <c r="Z901"/>
      <c r="AA901"/>
      <c r="AB901"/>
      <c r="AC901"/>
      <c r="AD901"/>
      <c r="AE901"/>
      <c r="AF901"/>
    </row>
    <row r="902" spans="24:32" x14ac:dyDescent="0.15">
      <c r="X902"/>
      <c r="Y902"/>
      <c r="Z902"/>
      <c r="AA902"/>
      <c r="AB902"/>
      <c r="AC902"/>
      <c r="AD902"/>
      <c r="AE902"/>
      <c r="AF902"/>
    </row>
    <row r="903" spans="24:32" x14ac:dyDescent="0.15">
      <c r="X903"/>
      <c r="Y903"/>
      <c r="Z903"/>
      <c r="AA903"/>
      <c r="AB903"/>
      <c r="AC903"/>
      <c r="AD903"/>
      <c r="AE903"/>
      <c r="AF903"/>
    </row>
    <row r="904" spans="24:32" x14ac:dyDescent="0.15">
      <c r="X904"/>
      <c r="Y904"/>
      <c r="Z904"/>
      <c r="AA904"/>
      <c r="AB904"/>
      <c r="AC904"/>
      <c r="AD904"/>
      <c r="AE904"/>
      <c r="AF904"/>
    </row>
    <row r="905" spans="24:32" x14ac:dyDescent="0.15">
      <c r="X905"/>
      <c r="Y905"/>
      <c r="Z905"/>
      <c r="AA905"/>
      <c r="AB905"/>
      <c r="AC905"/>
      <c r="AD905"/>
      <c r="AE905"/>
      <c r="AF905"/>
    </row>
    <row r="906" spans="24:32" x14ac:dyDescent="0.15">
      <c r="X906"/>
      <c r="Y906"/>
      <c r="Z906"/>
      <c r="AA906"/>
      <c r="AB906"/>
      <c r="AC906"/>
      <c r="AD906"/>
      <c r="AE906"/>
      <c r="AF906"/>
    </row>
    <row r="907" spans="24:32" x14ac:dyDescent="0.15">
      <c r="X907"/>
      <c r="Y907"/>
      <c r="Z907"/>
      <c r="AA907"/>
      <c r="AB907"/>
      <c r="AC907"/>
      <c r="AD907"/>
      <c r="AE907"/>
      <c r="AF907"/>
    </row>
    <row r="908" spans="24:32" x14ac:dyDescent="0.15">
      <c r="X908"/>
      <c r="Y908"/>
      <c r="Z908"/>
      <c r="AA908"/>
      <c r="AB908"/>
      <c r="AC908"/>
      <c r="AD908"/>
      <c r="AE908"/>
      <c r="AF908"/>
    </row>
    <row r="909" spans="24:32" x14ac:dyDescent="0.15">
      <c r="X909"/>
      <c r="Y909"/>
      <c r="Z909"/>
      <c r="AA909"/>
      <c r="AB909"/>
      <c r="AC909"/>
      <c r="AD909"/>
      <c r="AE909"/>
      <c r="AF909"/>
    </row>
    <row r="910" spans="24:32" x14ac:dyDescent="0.15">
      <c r="X910"/>
      <c r="Y910"/>
      <c r="Z910"/>
      <c r="AA910"/>
      <c r="AB910"/>
      <c r="AC910"/>
      <c r="AD910"/>
      <c r="AE910"/>
      <c r="AF910"/>
    </row>
    <row r="911" spans="24:32" x14ac:dyDescent="0.15">
      <c r="X911"/>
      <c r="Y911"/>
      <c r="Z911"/>
      <c r="AA911"/>
      <c r="AB911"/>
      <c r="AC911"/>
      <c r="AD911"/>
      <c r="AE911"/>
      <c r="AF911"/>
    </row>
    <row r="912" spans="24:32" x14ac:dyDescent="0.15">
      <c r="X912"/>
      <c r="Y912"/>
      <c r="Z912"/>
      <c r="AA912"/>
      <c r="AB912"/>
      <c r="AC912"/>
      <c r="AD912"/>
      <c r="AE912"/>
      <c r="AF912"/>
    </row>
    <row r="913" spans="24:32" x14ac:dyDescent="0.15">
      <c r="X913"/>
      <c r="Y913"/>
      <c r="Z913"/>
      <c r="AA913"/>
      <c r="AB913"/>
      <c r="AC913"/>
      <c r="AD913"/>
      <c r="AE913"/>
      <c r="AF913"/>
    </row>
    <row r="914" spans="24:32" x14ac:dyDescent="0.15">
      <c r="X914"/>
      <c r="Y914"/>
      <c r="Z914"/>
      <c r="AA914"/>
      <c r="AB914"/>
      <c r="AC914"/>
      <c r="AD914"/>
      <c r="AE914"/>
      <c r="AF914"/>
    </row>
    <row r="915" spans="24:32" x14ac:dyDescent="0.15">
      <c r="X915"/>
      <c r="Y915"/>
      <c r="Z915"/>
      <c r="AA915"/>
      <c r="AB915"/>
      <c r="AC915"/>
      <c r="AD915"/>
      <c r="AE915"/>
      <c r="AF915"/>
    </row>
    <row r="916" spans="24:32" x14ac:dyDescent="0.15">
      <c r="X916"/>
      <c r="Y916"/>
      <c r="Z916"/>
      <c r="AA916"/>
      <c r="AB916"/>
      <c r="AC916"/>
      <c r="AD916"/>
      <c r="AE916"/>
      <c r="AF916"/>
    </row>
    <row r="917" spans="24:32" x14ac:dyDescent="0.15">
      <c r="X917"/>
      <c r="Y917"/>
      <c r="Z917"/>
      <c r="AA917"/>
      <c r="AB917"/>
      <c r="AC917"/>
      <c r="AD917"/>
      <c r="AE917"/>
      <c r="AF917"/>
    </row>
    <row r="918" spans="24:32" x14ac:dyDescent="0.15">
      <c r="X918"/>
      <c r="Y918"/>
      <c r="Z918"/>
      <c r="AA918"/>
      <c r="AB918"/>
      <c r="AC918"/>
      <c r="AD918"/>
      <c r="AE918"/>
      <c r="AF918"/>
    </row>
    <row r="919" spans="24:32" x14ac:dyDescent="0.15">
      <c r="X919"/>
      <c r="Y919"/>
      <c r="Z919"/>
      <c r="AA919"/>
      <c r="AB919"/>
      <c r="AC919"/>
      <c r="AD919"/>
      <c r="AE919"/>
      <c r="AF919"/>
    </row>
    <row r="920" spans="24:32" x14ac:dyDescent="0.15">
      <c r="X920"/>
      <c r="Y920"/>
      <c r="Z920"/>
      <c r="AA920"/>
      <c r="AB920"/>
      <c r="AC920"/>
      <c r="AD920"/>
      <c r="AE920"/>
      <c r="AF920"/>
    </row>
    <row r="921" spans="24:32" x14ac:dyDescent="0.15">
      <c r="X921"/>
      <c r="Y921"/>
      <c r="Z921"/>
      <c r="AA921"/>
      <c r="AB921"/>
      <c r="AC921"/>
      <c r="AD921"/>
      <c r="AE921"/>
      <c r="AF921"/>
    </row>
    <row r="922" spans="24:32" x14ac:dyDescent="0.15">
      <c r="X922"/>
      <c r="Y922"/>
      <c r="Z922"/>
      <c r="AA922"/>
      <c r="AB922"/>
      <c r="AC922"/>
      <c r="AD922"/>
      <c r="AE922"/>
      <c r="AF922"/>
    </row>
    <row r="923" spans="24:32" x14ac:dyDescent="0.15">
      <c r="X923"/>
      <c r="Y923"/>
      <c r="Z923"/>
      <c r="AA923"/>
      <c r="AB923"/>
      <c r="AC923"/>
      <c r="AD923"/>
      <c r="AE923"/>
      <c r="AF923"/>
    </row>
    <row r="924" spans="24:32" x14ac:dyDescent="0.15">
      <c r="X924"/>
      <c r="Y924"/>
      <c r="Z924"/>
      <c r="AA924"/>
      <c r="AB924"/>
      <c r="AC924"/>
      <c r="AD924"/>
      <c r="AE924"/>
      <c r="AF924"/>
    </row>
    <row r="925" spans="24:32" x14ac:dyDescent="0.15">
      <c r="X925"/>
      <c r="Y925"/>
      <c r="Z925"/>
      <c r="AA925"/>
      <c r="AB925"/>
      <c r="AC925"/>
      <c r="AD925"/>
      <c r="AE925"/>
      <c r="AF925"/>
    </row>
    <row r="926" spans="24:32" x14ac:dyDescent="0.15">
      <c r="X926"/>
      <c r="Y926"/>
      <c r="Z926"/>
      <c r="AA926"/>
      <c r="AB926"/>
      <c r="AC926"/>
      <c r="AD926"/>
      <c r="AE926"/>
      <c r="AF926"/>
    </row>
    <row r="927" spans="24:32" x14ac:dyDescent="0.15">
      <c r="X927"/>
      <c r="Y927"/>
      <c r="Z927"/>
      <c r="AA927"/>
      <c r="AB927"/>
      <c r="AC927"/>
      <c r="AD927"/>
      <c r="AE927"/>
      <c r="AF927"/>
    </row>
    <row r="928" spans="24:32" x14ac:dyDescent="0.15">
      <c r="X928"/>
      <c r="Y928"/>
      <c r="Z928"/>
      <c r="AA928"/>
      <c r="AB928"/>
      <c r="AC928"/>
      <c r="AD928"/>
      <c r="AE928"/>
      <c r="AF928"/>
    </row>
    <row r="929" spans="24:32" x14ac:dyDescent="0.15">
      <c r="X929"/>
      <c r="Y929"/>
      <c r="Z929"/>
      <c r="AA929"/>
      <c r="AB929"/>
      <c r="AC929"/>
      <c r="AD929"/>
      <c r="AE929"/>
      <c r="AF929"/>
    </row>
    <row r="930" spans="24:32" x14ac:dyDescent="0.15">
      <c r="X930"/>
      <c r="Y930"/>
      <c r="Z930"/>
      <c r="AA930"/>
      <c r="AB930"/>
      <c r="AC930"/>
      <c r="AD930"/>
      <c r="AE930"/>
      <c r="AF930"/>
    </row>
    <row r="931" spans="24:32" x14ac:dyDescent="0.15">
      <c r="X931"/>
      <c r="Y931"/>
      <c r="Z931"/>
      <c r="AA931"/>
      <c r="AB931"/>
      <c r="AC931"/>
      <c r="AD931"/>
      <c r="AE931"/>
      <c r="AF931"/>
    </row>
    <row r="932" spans="24:32" x14ac:dyDescent="0.15">
      <c r="X932"/>
      <c r="Y932"/>
      <c r="Z932"/>
      <c r="AA932"/>
      <c r="AB932"/>
      <c r="AC932"/>
      <c r="AD932"/>
      <c r="AE932"/>
      <c r="AF932"/>
    </row>
    <row r="933" spans="24:32" x14ac:dyDescent="0.15">
      <c r="X933"/>
      <c r="Y933"/>
      <c r="Z933"/>
      <c r="AA933"/>
      <c r="AB933"/>
      <c r="AC933"/>
      <c r="AD933"/>
      <c r="AE933"/>
      <c r="AF933"/>
    </row>
    <row r="934" spans="24:32" x14ac:dyDescent="0.15">
      <c r="X934"/>
      <c r="Y934"/>
      <c r="Z934"/>
      <c r="AA934"/>
      <c r="AB934"/>
      <c r="AC934"/>
      <c r="AD934"/>
      <c r="AE934"/>
      <c r="AF934"/>
    </row>
    <row r="935" spans="24:32" x14ac:dyDescent="0.15">
      <c r="X935"/>
      <c r="Y935"/>
      <c r="Z935"/>
      <c r="AA935"/>
      <c r="AB935"/>
      <c r="AC935"/>
      <c r="AD935"/>
      <c r="AE935"/>
      <c r="AF935"/>
    </row>
    <row r="936" spans="24:32" x14ac:dyDescent="0.15">
      <c r="X936"/>
      <c r="Y936"/>
      <c r="Z936"/>
      <c r="AA936"/>
      <c r="AB936"/>
      <c r="AC936"/>
      <c r="AD936"/>
      <c r="AE936"/>
      <c r="AF936"/>
    </row>
    <row r="937" spans="24:32" x14ac:dyDescent="0.15">
      <c r="X937"/>
      <c r="Y937"/>
      <c r="Z937"/>
      <c r="AA937"/>
      <c r="AB937"/>
      <c r="AC937"/>
      <c r="AD937"/>
      <c r="AE937"/>
      <c r="AF937"/>
    </row>
    <row r="938" spans="24:32" x14ac:dyDescent="0.15">
      <c r="X938"/>
      <c r="Y938"/>
      <c r="Z938"/>
      <c r="AA938"/>
      <c r="AB938"/>
      <c r="AC938"/>
      <c r="AD938"/>
      <c r="AE938"/>
      <c r="AF938"/>
    </row>
    <row r="939" spans="24:32" x14ac:dyDescent="0.15">
      <c r="X939"/>
      <c r="Y939"/>
      <c r="Z939"/>
      <c r="AA939"/>
      <c r="AB939"/>
      <c r="AC939"/>
      <c r="AD939"/>
      <c r="AE939"/>
      <c r="AF939"/>
    </row>
    <row r="940" spans="24:32" x14ac:dyDescent="0.15">
      <c r="X940"/>
      <c r="Y940"/>
      <c r="Z940"/>
      <c r="AA940"/>
      <c r="AB940"/>
      <c r="AC940"/>
      <c r="AD940"/>
      <c r="AE940"/>
      <c r="AF940"/>
    </row>
    <row r="941" spans="24:32" x14ac:dyDescent="0.15">
      <c r="X941"/>
      <c r="Y941"/>
      <c r="Z941"/>
      <c r="AA941"/>
      <c r="AB941"/>
      <c r="AC941"/>
      <c r="AD941"/>
      <c r="AE941"/>
      <c r="AF941"/>
    </row>
    <row r="942" spans="24:32" x14ac:dyDescent="0.15">
      <c r="X942"/>
      <c r="Y942"/>
      <c r="Z942"/>
      <c r="AA942"/>
      <c r="AB942"/>
      <c r="AC942"/>
      <c r="AD942"/>
      <c r="AE942"/>
      <c r="AF942"/>
    </row>
    <row r="943" spans="24:32" x14ac:dyDescent="0.15">
      <c r="X943"/>
      <c r="Y943"/>
      <c r="Z943"/>
      <c r="AA943"/>
      <c r="AB943"/>
      <c r="AC943"/>
      <c r="AD943"/>
      <c r="AE943"/>
      <c r="AF943"/>
    </row>
    <row r="944" spans="24:32" x14ac:dyDescent="0.15">
      <c r="X944"/>
      <c r="Y944"/>
      <c r="Z944"/>
      <c r="AA944"/>
      <c r="AB944"/>
      <c r="AC944"/>
      <c r="AD944"/>
      <c r="AE944"/>
      <c r="AF944"/>
    </row>
    <row r="945" spans="24:32" x14ac:dyDescent="0.15">
      <c r="X945"/>
      <c r="Y945"/>
      <c r="Z945"/>
      <c r="AA945"/>
      <c r="AB945"/>
      <c r="AC945"/>
      <c r="AD945"/>
      <c r="AE945"/>
      <c r="AF945"/>
    </row>
    <row r="946" spans="24:32" x14ac:dyDescent="0.15">
      <c r="X946"/>
      <c r="Y946"/>
      <c r="Z946"/>
      <c r="AA946"/>
      <c r="AB946"/>
      <c r="AC946"/>
      <c r="AD946"/>
      <c r="AE946"/>
      <c r="AF946"/>
    </row>
    <row r="947" spans="24:32" x14ac:dyDescent="0.15">
      <c r="X947"/>
      <c r="Y947"/>
      <c r="Z947"/>
      <c r="AA947"/>
      <c r="AB947"/>
      <c r="AC947"/>
      <c r="AD947"/>
      <c r="AE947"/>
      <c r="AF947"/>
    </row>
    <row r="948" spans="24:32" x14ac:dyDescent="0.15">
      <c r="X948"/>
      <c r="Y948"/>
      <c r="Z948"/>
      <c r="AA948"/>
      <c r="AB948"/>
      <c r="AC948"/>
      <c r="AD948"/>
      <c r="AE948"/>
      <c r="AF948"/>
    </row>
    <row r="949" spans="24:32" x14ac:dyDescent="0.15">
      <c r="X949"/>
      <c r="Y949"/>
      <c r="Z949"/>
      <c r="AA949"/>
      <c r="AB949"/>
      <c r="AC949"/>
      <c r="AD949"/>
      <c r="AE949"/>
      <c r="AF949"/>
    </row>
    <row r="950" spans="24:32" x14ac:dyDescent="0.15">
      <c r="X950"/>
      <c r="Y950"/>
      <c r="Z950"/>
      <c r="AA950"/>
      <c r="AB950"/>
      <c r="AC950"/>
      <c r="AD950"/>
      <c r="AE950"/>
      <c r="AF950"/>
    </row>
    <row r="951" spans="24:32" x14ac:dyDescent="0.15">
      <c r="X951"/>
      <c r="Y951"/>
      <c r="Z951"/>
      <c r="AA951"/>
      <c r="AB951"/>
      <c r="AC951"/>
      <c r="AD951"/>
      <c r="AE951"/>
      <c r="AF951"/>
    </row>
    <row r="952" spans="24:32" x14ac:dyDescent="0.15">
      <c r="X952"/>
      <c r="Y952"/>
      <c r="Z952"/>
      <c r="AA952"/>
      <c r="AB952"/>
      <c r="AC952"/>
      <c r="AD952"/>
      <c r="AE952"/>
      <c r="AF952"/>
    </row>
    <row r="953" spans="24:32" x14ac:dyDescent="0.15">
      <c r="X953"/>
      <c r="Y953"/>
      <c r="Z953"/>
      <c r="AA953"/>
      <c r="AB953"/>
      <c r="AC953"/>
      <c r="AD953"/>
      <c r="AE953"/>
      <c r="AF953"/>
    </row>
    <row r="954" spans="24:32" x14ac:dyDescent="0.15">
      <c r="X954"/>
      <c r="Y954"/>
      <c r="Z954"/>
      <c r="AA954"/>
      <c r="AB954"/>
      <c r="AC954"/>
      <c r="AD954"/>
      <c r="AE954"/>
      <c r="AF954"/>
    </row>
    <row r="955" spans="24:32" x14ac:dyDescent="0.15">
      <c r="X955"/>
      <c r="Y955"/>
      <c r="Z955"/>
      <c r="AA955"/>
      <c r="AB955"/>
      <c r="AC955"/>
      <c r="AD955"/>
      <c r="AE955"/>
      <c r="AF955"/>
    </row>
    <row r="956" spans="24:32" x14ac:dyDescent="0.15">
      <c r="X956"/>
      <c r="Y956"/>
      <c r="Z956"/>
      <c r="AA956"/>
      <c r="AB956"/>
      <c r="AC956"/>
      <c r="AD956"/>
      <c r="AE956"/>
      <c r="AF956"/>
    </row>
    <row r="957" spans="24:32" x14ac:dyDescent="0.15">
      <c r="X957"/>
      <c r="Y957"/>
      <c r="Z957"/>
      <c r="AA957"/>
      <c r="AB957"/>
      <c r="AC957"/>
      <c r="AD957"/>
      <c r="AE957"/>
      <c r="AF957"/>
    </row>
    <row r="958" spans="24:32" x14ac:dyDescent="0.15">
      <c r="X958"/>
      <c r="Y958"/>
      <c r="Z958"/>
      <c r="AA958"/>
      <c r="AB958"/>
      <c r="AC958"/>
      <c r="AD958"/>
      <c r="AE958"/>
      <c r="AF958"/>
    </row>
    <row r="959" spans="24:32" x14ac:dyDescent="0.15">
      <c r="X959"/>
      <c r="Y959"/>
      <c r="Z959"/>
      <c r="AA959"/>
      <c r="AB959"/>
      <c r="AC959"/>
      <c r="AD959"/>
      <c r="AE959"/>
      <c r="AF959"/>
    </row>
    <row r="960" spans="24:32" x14ac:dyDescent="0.15">
      <c r="X960"/>
      <c r="Y960"/>
      <c r="Z960"/>
      <c r="AA960"/>
      <c r="AB960"/>
      <c r="AC960"/>
      <c r="AD960"/>
      <c r="AE960"/>
      <c r="AF960"/>
    </row>
    <row r="961" spans="24:32" x14ac:dyDescent="0.15">
      <c r="X961"/>
      <c r="Y961"/>
      <c r="Z961"/>
      <c r="AA961"/>
      <c r="AB961"/>
      <c r="AC961"/>
      <c r="AD961"/>
      <c r="AE961"/>
      <c r="AF961"/>
    </row>
    <row r="962" spans="24:32" x14ac:dyDescent="0.15">
      <c r="X962"/>
      <c r="Y962"/>
      <c r="Z962"/>
      <c r="AA962"/>
      <c r="AB962"/>
      <c r="AC962"/>
      <c r="AD962"/>
      <c r="AE962"/>
      <c r="AF962"/>
    </row>
    <row r="963" spans="24:32" x14ac:dyDescent="0.15">
      <c r="X963"/>
      <c r="Y963"/>
      <c r="Z963"/>
      <c r="AA963"/>
      <c r="AB963"/>
      <c r="AC963"/>
      <c r="AD963"/>
      <c r="AE963"/>
      <c r="AF963"/>
    </row>
    <row r="964" spans="24:32" x14ac:dyDescent="0.15">
      <c r="X964"/>
      <c r="Y964"/>
      <c r="Z964"/>
      <c r="AA964"/>
      <c r="AB964"/>
      <c r="AC964"/>
      <c r="AD964"/>
      <c r="AE964"/>
      <c r="AF964"/>
    </row>
    <row r="965" spans="24:32" x14ac:dyDescent="0.15">
      <c r="X965"/>
      <c r="Y965"/>
      <c r="Z965"/>
      <c r="AA965"/>
      <c r="AB965"/>
      <c r="AC965"/>
      <c r="AD965"/>
      <c r="AE965"/>
      <c r="AF965"/>
    </row>
    <row r="966" spans="24:32" x14ac:dyDescent="0.15">
      <c r="X966"/>
      <c r="Y966"/>
      <c r="Z966"/>
      <c r="AA966"/>
      <c r="AB966"/>
      <c r="AC966"/>
      <c r="AD966"/>
      <c r="AE966"/>
      <c r="AF966"/>
    </row>
    <row r="967" spans="24:32" x14ac:dyDescent="0.15">
      <c r="X967"/>
      <c r="Y967"/>
      <c r="Z967"/>
      <c r="AA967"/>
      <c r="AB967"/>
      <c r="AC967"/>
      <c r="AD967"/>
      <c r="AE967"/>
      <c r="AF967"/>
    </row>
    <row r="968" spans="24:32" x14ac:dyDescent="0.15">
      <c r="X968"/>
      <c r="Y968"/>
      <c r="Z968"/>
      <c r="AA968"/>
      <c r="AB968"/>
      <c r="AC968"/>
      <c r="AD968"/>
      <c r="AE968"/>
      <c r="AF968"/>
    </row>
    <row r="969" spans="24:32" x14ac:dyDescent="0.15">
      <c r="X969"/>
      <c r="Y969"/>
      <c r="Z969"/>
      <c r="AA969"/>
      <c r="AB969"/>
      <c r="AC969"/>
      <c r="AD969"/>
      <c r="AE969"/>
      <c r="AF969"/>
    </row>
    <row r="970" spans="24:32" x14ac:dyDescent="0.15">
      <c r="X970"/>
      <c r="Y970"/>
      <c r="Z970"/>
      <c r="AA970"/>
      <c r="AB970"/>
      <c r="AC970"/>
      <c r="AD970"/>
      <c r="AE970"/>
      <c r="AF970"/>
    </row>
    <row r="971" spans="24:32" x14ac:dyDescent="0.15">
      <c r="X971"/>
      <c r="Y971"/>
      <c r="Z971"/>
      <c r="AA971"/>
      <c r="AB971"/>
      <c r="AC971"/>
      <c r="AD971"/>
      <c r="AE971"/>
      <c r="AF971"/>
    </row>
    <row r="972" spans="24:32" x14ac:dyDescent="0.15">
      <c r="X972"/>
      <c r="Y972"/>
      <c r="Z972"/>
      <c r="AA972"/>
      <c r="AB972"/>
      <c r="AC972"/>
      <c r="AD972"/>
      <c r="AE972"/>
      <c r="AF972"/>
    </row>
    <row r="973" spans="24:32" x14ac:dyDescent="0.15">
      <c r="X973"/>
      <c r="Y973"/>
      <c r="Z973"/>
      <c r="AA973"/>
      <c r="AB973"/>
      <c r="AC973"/>
      <c r="AD973"/>
      <c r="AE973"/>
      <c r="AF973"/>
    </row>
    <row r="974" spans="24:32" x14ac:dyDescent="0.15">
      <c r="X974"/>
      <c r="Y974"/>
      <c r="Z974"/>
      <c r="AA974"/>
      <c r="AB974"/>
      <c r="AC974"/>
      <c r="AD974"/>
      <c r="AE974"/>
      <c r="AF974"/>
    </row>
    <row r="975" spans="24:32" x14ac:dyDescent="0.15">
      <c r="X975"/>
      <c r="Y975"/>
      <c r="Z975"/>
      <c r="AA975"/>
      <c r="AB975"/>
      <c r="AC975"/>
      <c r="AD975"/>
      <c r="AE975"/>
      <c r="AF975"/>
    </row>
    <row r="976" spans="24:32" x14ac:dyDescent="0.15">
      <c r="X976"/>
      <c r="Y976"/>
      <c r="Z976"/>
      <c r="AA976"/>
      <c r="AB976"/>
      <c r="AC976"/>
      <c r="AD976"/>
      <c r="AE976"/>
      <c r="AF976"/>
    </row>
    <row r="977" spans="24:32" x14ac:dyDescent="0.15">
      <c r="X977"/>
      <c r="Y977"/>
      <c r="Z977"/>
      <c r="AA977"/>
      <c r="AB977"/>
      <c r="AC977"/>
      <c r="AD977"/>
      <c r="AE977"/>
      <c r="AF977"/>
    </row>
    <row r="978" spans="24:32" x14ac:dyDescent="0.15">
      <c r="X978"/>
      <c r="Y978"/>
      <c r="Z978"/>
      <c r="AA978"/>
      <c r="AB978"/>
      <c r="AC978"/>
      <c r="AD978"/>
      <c r="AE978"/>
      <c r="AF978"/>
    </row>
    <row r="979" spans="24:32" x14ac:dyDescent="0.15">
      <c r="X979"/>
      <c r="Y979"/>
      <c r="Z979"/>
      <c r="AA979"/>
      <c r="AB979"/>
      <c r="AC979"/>
      <c r="AD979"/>
      <c r="AE979"/>
      <c r="AF979"/>
    </row>
    <row r="980" spans="24:32" x14ac:dyDescent="0.15">
      <c r="X980"/>
      <c r="Y980"/>
      <c r="Z980"/>
      <c r="AA980"/>
      <c r="AB980"/>
      <c r="AC980"/>
      <c r="AD980"/>
      <c r="AE980"/>
      <c r="AF980"/>
    </row>
    <row r="981" spans="24:32" x14ac:dyDescent="0.15">
      <c r="X981"/>
      <c r="Y981"/>
      <c r="Z981"/>
      <c r="AA981"/>
      <c r="AB981"/>
      <c r="AC981"/>
      <c r="AD981"/>
      <c r="AE981"/>
      <c r="AF981"/>
    </row>
    <row r="982" spans="24:32" x14ac:dyDescent="0.15">
      <c r="X982"/>
      <c r="Y982"/>
      <c r="Z982"/>
      <c r="AA982"/>
      <c r="AB982"/>
      <c r="AC982"/>
      <c r="AD982"/>
      <c r="AE982"/>
      <c r="AF982"/>
    </row>
    <row r="983" spans="24:32" x14ac:dyDescent="0.15">
      <c r="X983"/>
      <c r="Y983"/>
      <c r="Z983"/>
      <c r="AA983"/>
      <c r="AB983"/>
      <c r="AC983"/>
      <c r="AD983"/>
      <c r="AE983"/>
      <c r="AF983"/>
    </row>
    <row r="984" spans="24:32" x14ac:dyDescent="0.15">
      <c r="X984"/>
      <c r="Y984"/>
      <c r="Z984"/>
      <c r="AA984"/>
      <c r="AB984"/>
      <c r="AC984"/>
      <c r="AD984"/>
      <c r="AE984"/>
      <c r="AF984"/>
    </row>
    <row r="985" spans="24:32" x14ac:dyDescent="0.15">
      <c r="X985"/>
      <c r="Y985"/>
      <c r="Z985"/>
      <c r="AA985"/>
      <c r="AB985"/>
      <c r="AC985"/>
      <c r="AD985"/>
      <c r="AE985"/>
      <c r="AF985"/>
    </row>
    <row r="986" spans="24:32" x14ac:dyDescent="0.15">
      <c r="X986"/>
      <c r="Y986"/>
      <c r="Z986"/>
      <c r="AA986"/>
      <c r="AB986"/>
      <c r="AC986"/>
      <c r="AD986"/>
      <c r="AE986"/>
      <c r="AF986"/>
    </row>
    <row r="987" spans="24:32" x14ac:dyDescent="0.15">
      <c r="X987"/>
      <c r="Y987"/>
      <c r="Z987"/>
      <c r="AA987"/>
      <c r="AB987"/>
      <c r="AC987"/>
      <c r="AD987"/>
      <c r="AE987"/>
      <c r="AF987"/>
    </row>
    <row r="988" spans="24:32" x14ac:dyDescent="0.15">
      <c r="X988"/>
      <c r="Y988"/>
      <c r="Z988"/>
      <c r="AA988"/>
      <c r="AB988"/>
      <c r="AC988"/>
      <c r="AD988"/>
      <c r="AE988"/>
      <c r="AF988"/>
    </row>
    <row r="989" spans="24:32" x14ac:dyDescent="0.15">
      <c r="X989"/>
      <c r="Y989"/>
      <c r="Z989"/>
      <c r="AA989"/>
      <c r="AB989"/>
      <c r="AC989"/>
      <c r="AD989"/>
      <c r="AE989"/>
      <c r="AF989"/>
    </row>
    <row r="990" spans="24:32" x14ac:dyDescent="0.15">
      <c r="X990"/>
      <c r="Y990"/>
      <c r="Z990"/>
      <c r="AA990"/>
      <c r="AB990"/>
      <c r="AC990"/>
      <c r="AD990"/>
      <c r="AE990"/>
      <c r="AF990"/>
    </row>
    <row r="991" spans="24:32" x14ac:dyDescent="0.15">
      <c r="X991"/>
      <c r="Y991"/>
      <c r="Z991"/>
      <c r="AA991"/>
      <c r="AB991"/>
      <c r="AC991"/>
      <c r="AD991"/>
      <c r="AE991"/>
      <c r="AF991"/>
    </row>
    <row r="992" spans="24:32" x14ac:dyDescent="0.15">
      <c r="X992"/>
      <c r="Y992"/>
      <c r="Z992"/>
      <c r="AA992"/>
      <c r="AB992"/>
      <c r="AC992"/>
      <c r="AD992"/>
      <c r="AE992"/>
      <c r="AF992"/>
    </row>
    <row r="993" spans="24:32" x14ac:dyDescent="0.15">
      <c r="X993"/>
      <c r="Y993"/>
      <c r="Z993"/>
      <c r="AA993"/>
      <c r="AB993"/>
      <c r="AC993"/>
      <c r="AD993"/>
      <c r="AE993"/>
      <c r="AF993"/>
    </row>
    <row r="994" spans="24:32" x14ac:dyDescent="0.15">
      <c r="X994"/>
      <c r="Y994"/>
      <c r="Z994"/>
      <c r="AA994"/>
      <c r="AB994"/>
      <c r="AC994"/>
      <c r="AD994"/>
      <c r="AE994"/>
      <c r="AF994"/>
    </row>
    <row r="995" spans="24:32" x14ac:dyDescent="0.15">
      <c r="X995"/>
      <c r="Y995"/>
      <c r="Z995"/>
      <c r="AA995"/>
      <c r="AB995"/>
      <c r="AC995"/>
      <c r="AD995"/>
      <c r="AE995"/>
      <c r="AF995"/>
    </row>
    <row r="996" spans="24:32" x14ac:dyDescent="0.15">
      <c r="X996"/>
      <c r="Y996"/>
      <c r="Z996"/>
      <c r="AA996"/>
      <c r="AB996"/>
      <c r="AC996"/>
      <c r="AD996"/>
      <c r="AE996"/>
      <c r="AF996"/>
    </row>
    <row r="997" spans="24:32" x14ac:dyDescent="0.15">
      <c r="X997"/>
      <c r="Y997"/>
      <c r="Z997"/>
      <c r="AA997"/>
      <c r="AB997"/>
      <c r="AC997"/>
      <c r="AD997"/>
      <c r="AE997"/>
      <c r="AF997"/>
    </row>
    <row r="998" spans="24:32" x14ac:dyDescent="0.15">
      <c r="X998"/>
      <c r="Y998"/>
      <c r="Z998"/>
      <c r="AA998"/>
      <c r="AB998"/>
      <c r="AC998"/>
      <c r="AD998"/>
      <c r="AE998"/>
      <c r="AF998"/>
    </row>
    <row r="999" spans="24:32" x14ac:dyDescent="0.15">
      <c r="X999"/>
      <c r="Y999"/>
      <c r="Z999"/>
      <c r="AA999"/>
      <c r="AB999"/>
      <c r="AC999"/>
      <c r="AD999"/>
      <c r="AE999"/>
      <c r="AF999"/>
    </row>
    <row r="1000" spans="24:32" x14ac:dyDescent="0.15">
      <c r="X1000"/>
      <c r="Y1000"/>
      <c r="Z1000"/>
      <c r="AA1000"/>
      <c r="AB1000"/>
      <c r="AC1000"/>
      <c r="AD1000"/>
      <c r="AE1000"/>
      <c r="AF1000"/>
    </row>
    <row r="1001" spans="24:32" x14ac:dyDescent="0.15">
      <c r="X1001"/>
      <c r="Y1001"/>
      <c r="Z1001"/>
      <c r="AA1001"/>
      <c r="AB1001"/>
      <c r="AC1001"/>
      <c r="AD1001"/>
      <c r="AE1001"/>
      <c r="AF1001"/>
    </row>
    <row r="1002" spans="24:32" x14ac:dyDescent="0.15">
      <c r="X1002"/>
      <c r="Y1002"/>
      <c r="Z1002"/>
      <c r="AA1002"/>
      <c r="AB1002"/>
      <c r="AC1002"/>
      <c r="AD1002"/>
      <c r="AE1002"/>
      <c r="AF1002"/>
    </row>
    <row r="1003" spans="24:32" x14ac:dyDescent="0.15">
      <c r="X1003"/>
      <c r="Y1003"/>
      <c r="Z1003"/>
      <c r="AA1003"/>
      <c r="AB1003"/>
      <c r="AC1003"/>
      <c r="AD1003"/>
      <c r="AE1003"/>
      <c r="AF1003"/>
    </row>
    <row r="1004" spans="24:32" x14ac:dyDescent="0.15">
      <c r="X1004"/>
      <c r="Y1004"/>
      <c r="Z1004"/>
      <c r="AA1004"/>
      <c r="AB1004"/>
      <c r="AC1004"/>
      <c r="AD1004"/>
      <c r="AE1004"/>
      <c r="AF1004"/>
    </row>
    <row r="1005" spans="24:32" x14ac:dyDescent="0.15">
      <c r="X1005"/>
      <c r="Y1005"/>
      <c r="Z1005"/>
      <c r="AA1005"/>
      <c r="AB1005"/>
      <c r="AC1005"/>
      <c r="AD1005"/>
      <c r="AE1005"/>
      <c r="AF1005"/>
    </row>
    <row r="1006" spans="24:32" x14ac:dyDescent="0.15">
      <c r="X1006"/>
      <c r="Y1006"/>
      <c r="Z1006"/>
      <c r="AA1006"/>
      <c r="AB1006"/>
      <c r="AC1006"/>
      <c r="AD1006"/>
      <c r="AE1006"/>
      <c r="AF1006"/>
    </row>
    <row r="1007" spans="24:32" x14ac:dyDescent="0.15">
      <c r="X1007"/>
      <c r="Y1007"/>
      <c r="Z1007"/>
      <c r="AA1007"/>
      <c r="AB1007"/>
      <c r="AC1007"/>
      <c r="AD1007"/>
      <c r="AE1007"/>
      <c r="AF1007"/>
    </row>
    <row r="1008" spans="24:32" x14ac:dyDescent="0.15">
      <c r="X1008"/>
      <c r="Y1008"/>
      <c r="Z1008"/>
      <c r="AA1008"/>
      <c r="AB1008"/>
      <c r="AC1008"/>
      <c r="AD1008"/>
      <c r="AE1008"/>
      <c r="AF1008"/>
    </row>
    <row r="1009" spans="24:32" x14ac:dyDescent="0.15">
      <c r="X1009"/>
      <c r="Y1009"/>
      <c r="Z1009"/>
      <c r="AA1009"/>
      <c r="AB1009"/>
      <c r="AC1009"/>
      <c r="AD1009"/>
      <c r="AE1009"/>
      <c r="AF1009"/>
    </row>
    <row r="1010" spans="24:32" x14ac:dyDescent="0.15">
      <c r="X1010"/>
      <c r="Y1010"/>
      <c r="Z1010"/>
      <c r="AA1010"/>
      <c r="AB1010"/>
      <c r="AC1010"/>
      <c r="AD1010"/>
      <c r="AE1010"/>
      <c r="AF1010"/>
    </row>
    <row r="1011" spans="24:32" x14ac:dyDescent="0.15">
      <c r="X1011"/>
      <c r="Y1011"/>
      <c r="Z1011"/>
      <c r="AA1011"/>
      <c r="AB1011"/>
      <c r="AC1011"/>
      <c r="AD1011"/>
      <c r="AE1011"/>
      <c r="AF1011"/>
    </row>
    <row r="1012" spans="24:32" x14ac:dyDescent="0.15">
      <c r="X1012"/>
      <c r="Y1012"/>
      <c r="Z1012"/>
      <c r="AA1012"/>
      <c r="AB1012"/>
      <c r="AC1012"/>
      <c r="AD1012"/>
      <c r="AE1012"/>
      <c r="AF1012"/>
    </row>
    <row r="1013" spans="24:32" x14ac:dyDescent="0.15">
      <c r="X1013"/>
      <c r="Y1013"/>
      <c r="Z1013"/>
      <c r="AA1013"/>
      <c r="AB1013"/>
      <c r="AC1013"/>
      <c r="AD1013"/>
      <c r="AE1013"/>
      <c r="AF1013"/>
    </row>
    <row r="1014" spans="24:32" x14ac:dyDescent="0.15">
      <c r="X1014"/>
      <c r="Y1014"/>
      <c r="Z1014"/>
      <c r="AA1014"/>
      <c r="AB1014"/>
      <c r="AC1014"/>
      <c r="AD1014"/>
      <c r="AE1014"/>
      <c r="AF1014"/>
    </row>
    <row r="1015" spans="24:32" x14ac:dyDescent="0.15">
      <c r="X1015"/>
      <c r="Y1015"/>
      <c r="Z1015"/>
      <c r="AA1015"/>
      <c r="AB1015"/>
      <c r="AC1015"/>
      <c r="AD1015"/>
      <c r="AE1015"/>
      <c r="AF1015"/>
    </row>
    <row r="1016" spans="24:32" x14ac:dyDescent="0.15">
      <c r="X1016"/>
      <c r="Y1016"/>
      <c r="Z1016"/>
      <c r="AA1016"/>
      <c r="AB1016"/>
      <c r="AC1016"/>
      <c r="AD1016"/>
      <c r="AE1016"/>
      <c r="AF1016"/>
    </row>
    <row r="1017" spans="24:32" x14ac:dyDescent="0.15">
      <c r="X1017"/>
      <c r="Y1017"/>
      <c r="Z1017"/>
      <c r="AA1017"/>
      <c r="AB1017"/>
      <c r="AC1017"/>
      <c r="AD1017"/>
      <c r="AE1017"/>
      <c r="AF1017"/>
    </row>
    <row r="1018" spans="24:32" x14ac:dyDescent="0.15">
      <c r="X1018"/>
      <c r="Y1018"/>
      <c r="Z1018"/>
      <c r="AA1018"/>
      <c r="AB1018"/>
      <c r="AC1018"/>
      <c r="AD1018"/>
      <c r="AE1018"/>
      <c r="AF1018"/>
    </row>
    <row r="1019" spans="24:32" x14ac:dyDescent="0.15">
      <c r="X1019"/>
      <c r="Y1019"/>
      <c r="Z1019"/>
      <c r="AA1019"/>
      <c r="AB1019"/>
      <c r="AC1019"/>
      <c r="AD1019"/>
      <c r="AE1019"/>
      <c r="AF1019"/>
    </row>
    <row r="1020" spans="24:32" x14ac:dyDescent="0.15">
      <c r="X1020"/>
      <c r="Y1020"/>
      <c r="Z1020"/>
      <c r="AA1020"/>
      <c r="AB1020"/>
      <c r="AC1020"/>
      <c r="AD1020"/>
      <c r="AE1020"/>
      <c r="AF1020"/>
    </row>
    <row r="1021" spans="24:32" x14ac:dyDescent="0.15">
      <c r="X1021"/>
      <c r="Y1021"/>
      <c r="Z1021"/>
      <c r="AA1021"/>
      <c r="AB1021"/>
      <c r="AC1021"/>
      <c r="AD1021"/>
      <c r="AE1021"/>
      <c r="AF1021"/>
    </row>
    <row r="1022" spans="24:32" x14ac:dyDescent="0.15">
      <c r="X1022"/>
      <c r="Y1022"/>
      <c r="Z1022"/>
      <c r="AA1022"/>
      <c r="AB1022"/>
      <c r="AC1022"/>
      <c r="AD1022"/>
      <c r="AE1022"/>
      <c r="AF1022"/>
    </row>
    <row r="1023" spans="24:32" x14ac:dyDescent="0.15">
      <c r="X1023"/>
      <c r="Y1023"/>
      <c r="Z1023"/>
      <c r="AA1023"/>
      <c r="AB1023"/>
      <c r="AC1023"/>
      <c r="AD1023"/>
      <c r="AE1023"/>
      <c r="AF1023"/>
    </row>
    <row r="1024" spans="24:32" x14ac:dyDescent="0.15">
      <c r="X1024"/>
      <c r="Y1024"/>
      <c r="Z1024"/>
      <c r="AA1024"/>
      <c r="AB1024"/>
      <c r="AC1024"/>
      <c r="AD1024"/>
      <c r="AE1024"/>
      <c r="AF1024"/>
    </row>
    <row r="1025" spans="24:32" x14ac:dyDescent="0.15">
      <c r="X1025"/>
      <c r="Y1025"/>
      <c r="Z1025"/>
      <c r="AA1025"/>
      <c r="AB1025"/>
      <c r="AC1025"/>
      <c r="AD1025"/>
      <c r="AE1025"/>
      <c r="AF1025"/>
    </row>
    <row r="1026" spans="24:32" x14ac:dyDescent="0.15">
      <c r="X1026"/>
      <c r="Y1026"/>
      <c r="Z1026"/>
      <c r="AA1026"/>
      <c r="AB1026"/>
      <c r="AC1026"/>
      <c r="AD1026"/>
      <c r="AE1026"/>
      <c r="AF1026"/>
    </row>
    <row r="1027" spans="24:32" x14ac:dyDescent="0.15">
      <c r="X1027"/>
      <c r="Y1027"/>
      <c r="Z1027"/>
      <c r="AA1027"/>
      <c r="AB1027"/>
      <c r="AC1027"/>
      <c r="AD1027"/>
      <c r="AE1027"/>
      <c r="AF1027"/>
    </row>
    <row r="1028" spans="24:32" x14ac:dyDescent="0.15">
      <c r="X1028"/>
      <c r="Y1028"/>
      <c r="Z1028"/>
      <c r="AA1028"/>
      <c r="AB1028"/>
      <c r="AC1028"/>
      <c r="AD1028"/>
      <c r="AE1028"/>
      <c r="AF1028"/>
    </row>
    <row r="1029" spans="24:32" x14ac:dyDescent="0.15">
      <c r="X1029"/>
      <c r="Y1029"/>
      <c r="Z1029"/>
      <c r="AA1029"/>
      <c r="AB1029"/>
      <c r="AC1029"/>
      <c r="AD1029"/>
      <c r="AE1029"/>
      <c r="AF1029"/>
    </row>
    <row r="1030" spans="24:32" x14ac:dyDescent="0.15">
      <c r="X1030"/>
      <c r="Y1030"/>
      <c r="Z1030"/>
      <c r="AA1030"/>
      <c r="AB1030"/>
      <c r="AC1030"/>
      <c r="AD1030"/>
      <c r="AE1030"/>
      <c r="AF1030"/>
    </row>
    <row r="1031" spans="24:32" x14ac:dyDescent="0.15">
      <c r="X1031"/>
      <c r="Y1031"/>
      <c r="Z1031"/>
      <c r="AA1031"/>
      <c r="AB1031"/>
      <c r="AC1031"/>
      <c r="AD1031"/>
      <c r="AE1031"/>
      <c r="AF1031"/>
    </row>
    <row r="1032" spans="24:32" x14ac:dyDescent="0.15">
      <c r="X1032"/>
      <c r="Y1032"/>
      <c r="Z1032"/>
      <c r="AA1032"/>
      <c r="AB1032"/>
      <c r="AC1032"/>
      <c r="AD1032"/>
      <c r="AE1032"/>
      <c r="AF1032"/>
    </row>
    <row r="1033" spans="24:32" x14ac:dyDescent="0.15">
      <c r="X1033"/>
      <c r="Y1033"/>
      <c r="Z1033"/>
      <c r="AA1033"/>
      <c r="AB1033"/>
      <c r="AC1033"/>
      <c r="AD1033"/>
      <c r="AE1033"/>
      <c r="AF1033"/>
    </row>
    <row r="1034" spans="24:32" x14ac:dyDescent="0.15">
      <c r="X1034"/>
      <c r="Y1034"/>
      <c r="Z1034"/>
      <c r="AA1034"/>
      <c r="AB1034"/>
      <c r="AC1034"/>
      <c r="AD1034"/>
      <c r="AE1034"/>
      <c r="AF1034"/>
    </row>
    <row r="1035" spans="24:32" x14ac:dyDescent="0.15">
      <c r="X1035"/>
      <c r="Y1035"/>
      <c r="Z1035"/>
      <c r="AA1035"/>
      <c r="AB1035"/>
      <c r="AC1035"/>
      <c r="AD1035"/>
      <c r="AE1035"/>
      <c r="AF1035"/>
    </row>
    <row r="1036" spans="24:32" x14ac:dyDescent="0.15">
      <c r="X1036"/>
      <c r="Y1036"/>
      <c r="Z1036"/>
      <c r="AA1036"/>
      <c r="AB1036"/>
      <c r="AC1036"/>
      <c r="AD1036"/>
      <c r="AE1036"/>
      <c r="AF1036"/>
    </row>
    <row r="1037" spans="24:32" x14ac:dyDescent="0.15">
      <c r="X1037"/>
      <c r="Y1037"/>
      <c r="Z1037"/>
      <c r="AA1037"/>
      <c r="AB1037"/>
      <c r="AC1037"/>
      <c r="AD1037"/>
      <c r="AE1037"/>
      <c r="AF1037"/>
    </row>
    <row r="1038" spans="24:32" x14ac:dyDescent="0.15">
      <c r="X1038"/>
      <c r="Y1038"/>
      <c r="Z1038"/>
      <c r="AA1038"/>
      <c r="AB1038"/>
      <c r="AC1038"/>
      <c r="AD1038"/>
      <c r="AE1038"/>
      <c r="AF1038"/>
    </row>
    <row r="1039" spans="24:32" x14ac:dyDescent="0.15">
      <c r="X1039"/>
      <c r="Y1039"/>
      <c r="Z1039"/>
      <c r="AA1039"/>
      <c r="AB1039"/>
      <c r="AC1039"/>
      <c r="AD1039"/>
      <c r="AE1039"/>
      <c r="AF1039"/>
    </row>
    <row r="1040" spans="24:32" x14ac:dyDescent="0.15">
      <c r="X1040"/>
      <c r="Y1040"/>
      <c r="Z1040"/>
      <c r="AA1040"/>
      <c r="AB1040"/>
      <c r="AC1040"/>
      <c r="AD1040"/>
      <c r="AE1040"/>
      <c r="AF1040"/>
    </row>
    <row r="1041" spans="24:32" x14ac:dyDescent="0.15">
      <c r="X1041"/>
      <c r="Y1041"/>
      <c r="Z1041"/>
      <c r="AA1041"/>
      <c r="AB1041"/>
      <c r="AC1041"/>
      <c r="AD1041"/>
      <c r="AE1041"/>
      <c r="AF1041"/>
    </row>
    <row r="1042" spans="24:32" x14ac:dyDescent="0.15">
      <c r="X1042"/>
      <c r="Y1042"/>
      <c r="Z1042"/>
      <c r="AA1042"/>
      <c r="AB1042"/>
      <c r="AC1042"/>
      <c r="AD1042"/>
      <c r="AE1042"/>
      <c r="AF1042"/>
    </row>
    <row r="1043" spans="24:32" x14ac:dyDescent="0.15">
      <c r="X1043"/>
      <c r="Y1043"/>
      <c r="Z1043"/>
      <c r="AA1043"/>
      <c r="AB1043"/>
      <c r="AC1043"/>
      <c r="AD1043"/>
      <c r="AE1043"/>
      <c r="AF1043"/>
    </row>
    <row r="1044" spans="24:32" x14ac:dyDescent="0.15">
      <c r="X1044"/>
      <c r="Y1044"/>
      <c r="Z1044"/>
      <c r="AA1044"/>
      <c r="AB1044"/>
      <c r="AC1044"/>
      <c r="AD1044"/>
      <c r="AE1044"/>
      <c r="AF1044"/>
    </row>
    <row r="1045" spans="24:32" x14ac:dyDescent="0.15">
      <c r="X1045"/>
      <c r="Y1045"/>
      <c r="Z1045"/>
      <c r="AA1045"/>
      <c r="AB1045"/>
      <c r="AC1045"/>
      <c r="AD1045"/>
      <c r="AE1045"/>
      <c r="AF1045"/>
    </row>
    <row r="1046" spans="24:32" x14ac:dyDescent="0.15">
      <c r="X1046"/>
      <c r="Y1046"/>
      <c r="Z1046"/>
      <c r="AA1046"/>
      <c r="AB1046"/>
      <c r="AC1046"/>
      <c r="AD1046"/>
      <c r="AE1046"/>
      <c r="AF1046"/>
    </row>
    <row r="1047" spans="24:32" x14ac:dyDescent="0.15">
      <c r="X1047"/>
      <c r="Y1047"/>
      <c r="Z1047"/>
      <c r="AA1047"/>
      <c r="AB1047"/>
      <c r="AC1047"/>
      <c r="AD1047"/>
      <c r="AE1047"/>
      <c r="AF1047"/>
    </row>
    <row r="1048" spans="24:32" x14ac:dyDescent="0.15">
      <c r="X1048"/>
      <c r="Y1048"/>
      <c r="Z1048"/>
      <c r="AA1048"/>
      <c r="AB1048"/>
      <c r="AC1048"/>
      <c r="AD1048"/>
      <c r="AE1048"/>
      <c r="AF1048"/>
    </row>
    <row r="1049" spans="24:32" x14ac:dyDescent="0.15">
      <c r="X1049"/>
      <c r="Y1049"/>
      <c r="Z1049"/>
      <c r="AA1049"/>
      <c r="AB1049"/>
      <c r="AC1049"/>
      <c r="AD1049"/>
      <c r="AE1049"/>
      <c r="AF1049"/>
    </row>
    <row r="1050" spans="24:32" x14ac:dyDescent="0.15">
      <c r="X1050"/>
      <c r="Y1050"/>
      <c r="Z1050"/>
      <c r="AA1050"/>
      <c r="AB1050"/>
      <c r="AC1050"/>
      <c r="AD1050"/>
      <c r="AE1050"/>
      <c r="AF1050"/>
    </row>
    <row r="1051" spans="24:32" x14ac:dyDescent="0.15">
      <c r="X1051"/>
      <c r="Y1051"/>
      <c r="Z1051"/>
      <c r="AA1051"/>
      <c r="AB1051"/>
      <c r="AC1051"/>
      <c r="AD1051"/>
      <c r="AE1051"/>
      <c r="AF1051"/>
    </row>
    <row r="1052" spans="24:32" x14ac:dyDescent="0.15">
      <c r="X1052"/>
      <c r="Y1052"/>
      <c r="Z1052"/>
      <c r="AA1052"/>
      <c r="AB1052"/>
      <c r="AC1052"/>
      <c r="AD1052"/>
      <c r="AE1052"/>
      <c r="AF1052"/>
    </row>
    <row r="1053" spans="24:32" x14ac:dyDescent="0.15">
      <c r="X1053"/>
      <c r="Y1053"/>
      <c r="Z1053"/>
      <c r="AA1053"/>
      <c r="AB1053"/>
      <c r="AC1053"/>
      <c r="AD1053"/>
      <c r="AE1053"/>
      <c r="AF1053"/>
    </row>
    <row r="1054" spans="24:32" x14ac:dyDescent="0.15">
      <c r="X1054"/>
      <c r="Y1054"/>
      <c r="Z1054"/>
      <c r="AA1054"/>
      <c r="AB1054"/>
      <c r="AC1054"/>
      <c r="AD1054"/>
      <c r="AE1054"/>
      <c r="AF1054"/>
    </row>
    <row r="1055" spans="24:32" x14ac:dyDescent="0.15">
      <c r="X1055"/>
      <c r="Y1055"/>
      <c r="Z1055"/>
      <c r="AA1055"/>
      <c r="AB1055"/>
      <c r="AC1055"/>
      <c r="AD1055"/>
      <c r="AE1055"/>
      <c r="AF1055"/>
    </row>
    <row r="1056" spans="24:32" x14ac:dyDescent="0.15">
      <c r="X1056"/>
      <c r="Y1056"/>
      <c r="Z1056"/>
      <c r="AA1056"/>
      <c r="AB1056"/>
      <c r="AC1056"/>
      <c r="AD1056"/>
      <c r="AE1056"/>
      <c r="AF1056"/>
    </row>
    <row r="1057" spans="24:32" x14ac:dyDescent="0.15">
      <c r="X1057"/>
      <c r="Y1057"/>
      <c r="Z1057"/>
      <c r="AA1057"/>
      <c r="AB1057"/>
      <c r="AC1057"/>
      <c r="AD1057"/>
      <c r="AE1057"/>
      <c r="AF1057"/>
    </row>
    <row r="1058" spans="24:32" x14ac:dyDescent="0.15">
      <c r="X1058"/>
      <c r="Y1058"/>
      <c r="Z1058"/>
      <c r="AA1058"/>
      <c r="AB1058"/>
      <c r="AC1058"/>
      <c r="AD1058"/>
      <c r="AE1058"/>
      <c r="AF1058"/>
    </row>
    <row r="1059" spans="24:32" x14ac:dyDescent="0.15">
      <c r="X1059"/>
      <c r="Y1059"/>
      <c r="Z1059"/>
      <c r="AA1059"/>
      <c r="AB1059"/>
      <c r="AC1059"/>
      <c r="AD1059"/>
      <c r="AE1059"/>
      <c r="AF1059"/>
    </row>
    <row r="1060" spans="24:32" x14ac:dyDescent="0.15">
      <c r="X1060"/>
      <c r="Y1060"/>
      <c r="Z1060"/>
      <c r="AA1060"/>
      <c r="AB1060"/>
      <c r="AC1060"/>
      <c r="AD1060"/>
      <c r="AE1060"/>
      <c r="AF1060"/>
    </row>
    <row r="1061" spans="24:32" x14ac:dyDescent="0.15">
      <c r="X1061"/>
      <c r="Y1061"/>
      <c r="Z1061"/>
      <c r="AA1061"/>
      <c r="AB1061"/>
      <c r="AC1061"/>
      <c r="AD1061"/>
      <c r="AE1061"/>
      <c r="AF1061"/>
    </row>
    <row r="1062" spans="24:32" x14ac:dyDescent="0.15">
      <c r="X1062"/>
      <c r="Y1062"/>
      <c r="Z1062"/>
      <c r="AA1062"/>
      <c r="AB1062"/>
      <c r="AC1062"/>
      <c r="AD1062"/>
      <c r="AE1062"/>
      <c r="AF1062"/>
    </row>
    <row r="1063" spans="24:32" x14ac:dyDescent="0.15">
      <c r="X1063"/>
      <c r="Y1063"/>
      <c r="Z1063"/>
      <c r="AA1063"/>
      <c r="AB1063"/>
      <c r="AC1063"/>
      <c r="AD1063"/>
      <c r="AE1063"/>
      <c r="AF1063"/>
    </row>
    <row r="1064" spans="24:32" x14ac:dyDescent="0.15">
      <c r="X1064"/>
      <c r="Y1064"/>
      <c r="Z1064"/>
      <c r="AA1064"/>
      <c r="AB1064"/>
      <c r="AC1064"/>
      <c r="AD1064"/>
      <c r="AE1064"/>
      <c r="AF1064"/>
    </row>
    <row r="1065" spans="24:32" x14ac:dyDescent="0.15">
      <c r="X1065"/>
      <c r="Y1065"/>
      <c r="Z1065"/>
      <c r="AA1065"/>
      <c r="AB1065"/>
      <c r="AC1065"/>
      <c r="AD1065"/>
      <c r="AE1065"/>
      <c r="AF1065"/>
    </row>
    <row r="1066" spans="24:32" x14ac:dyDescent="0.15">
      <c r="X1066"/>
      <c r="Y1066"/>
      <c r="Z1066"/>
      <c r="AA1066"/>
      <c r="AB1066"/>
      <c r="AC1066"/>
      <c r="AD1066"/>
      <c r="AE1066"/>
      <c r="AF1066"/>
    </row>
    <row r="1067" spans="24:32" x14ac:dyDescent="0.15">
      <c r="X1067"/>
      <c r="Y1067"/>
      <c r="Z1067"/>
      <c r="AA1067"/>
      <c r="AB1067"/>
      <c r="AC1067"/>
      <c r="AD1067"/>
      <c r="AE1067"/>
      <c r="AF1067"/>
    </row>
    <row r="1068" spans="24:32" x14ac:dyDescent="0.15">
      <c r="X1068"/>
      <c r="Y1068"/>
      <c r="Z1068"/>
      <c r="AA1068"/>
      <c r="AB1068"/>
      <c r="AC1068"/>
      <c r="AD1068"/>
      <c r="AE1068"/>
      <c r="AF1068"/>
    </row>
    <row r="1069" spans="24:32" x14ac:dyDescent="0.15">
      <c r="X1069"/>
      <c r="Y1069"/>
      <c r="Z1069"/>
      <c r="AA1069"/>
      <c r="AB1069"/>
      <c r="AC1069"/>
      <c r="AD1069"/>
      <c r="AE1069"/>
      <c r="AF1069"/>
    </row>
    <row r="1070" spans="24:32" x14ac:dyDescent="0.15">
      <c r="X1070"/>
      <c r="Y1070"/>
      <c r="Z1070"/>
      <c r="AA1070"/>
      <c r="AB1070"/>
      <c r="AC1070"/>
      <c r="AD1070"/>
      <c r="AE1070"/>
      <c r="AF1070"/>
    </row>
    <row r="1071" spans="24:32" x14ac:dyDescent="0.15">
      <c r="X1071"/>
      <c r="Y1071"/>
      <c r="Z1071"/>
      <c r="AA1071"/>
      <c r="AB1071"/>
      <c r="AC1071"/>
      <c r="AD1071"/>
      <c r="AE1071"/>
      <c r="AF1071"/>
    </row>
    <row r="1072" spans="24:32" x14ac:dyDescent="0.15">
      <c r="X1072"/>
      <c r="Y1072"/>
      <c r="Z1072"/>
      <c r="AA1072"/>
      <c r="AB1072"/>
      <c r="AC1072"/>
      <c r="AD1072"/>
      <c r="AE1072"/>
      <c r="AF1072"/>
    </row>
    <row r="1073" spans="24:32" x14ac:dyDescent="0.15">
      <c r="X1073"/>
      <c r="Y1073"/>
      <c r="Z1073"/>
      <c r="AA1073"/>
      <c r="AB1073"/>
      <c r="AC1073"/>
      <c r="AD1073"/>
      <c r="AE1073"/>
      <c r="AF1073"/>
    </row>
    <row r="1074" spans="24:32" x14ac:dyDescent="0.15">
      <c r="X1074"/>
      <c r="Y1074"/>
      <c r="Z1074"/>
      <c r="AA1074"/>
      <c r="AB1074"/>
      <c r="AC1074"/>
      <c r="AD1074"/>
      <c r="AE1074"/>
      <c r="AF1074"/>
    </row>
    <row r="1075" spans="24:32" x14ac:dyDescent="0.15">
      <c r="X1075"/>
      <c r="Y1075"/>
      <c r="Z1075"/>
      <c r="AA1075"/>
      <c r="AB1075"/>
      <c r="AC1075"/>
      <c r="AD1075"/>
      <c r="AE1075"/>
      <c r="AF1075"/>
    </row>
    <row r="1076" spans="24:32" x14ac:dyDescent="0.15">
      <c r="X1076"/>
      <c r="Y1076"/>
      <c r="Z1076"/>
      <c r="AA1076"/>
      <c r="AB1076"/>
      <c r="AC1076"/>
      <c r="AD1076"/>
      <c r="AE1076"/>
      <c r="AF1076"/>
    </row>
    <row r="1077" spans="24:32" x14ac:dyDescent="0.15">
      <c r="X1077"/>
      <c r="Y1077"/>
      <c r="Z1077"/>
      <c r="AA1077"/>
      <c r="AB1077"/>
      <c r="AC1077"/>
      <c r="AD1077"/>
      <c r="AE1077"/>
      <c r="AF1077"/>
    </row>
    <row r="1078" spans="24:32" x14ac:dyDescent="0.15">
      <c r="X1078"/>
      <c r="Y1078"/>
      <c r="Z1078"/>
      <c r="AA1078"/>
      <c r="AB1078"/>
      <c r="AC1078"/>
      <c r="AD1078"/>
      <c r="AE1078"/>
      <c r="AF1078"/>
    </row>
    <row r="1079" spans="24:32" x14ac:dyDescent="0.15">
      <c r="X1079"/>
      <c r="Y1079"/>
      <c r="Z1079"/>
      <c r="AA1079"/>
      <c r="AB1079"/>
      <c r="AC1079"/>
      <c r="AD1079"/>
      <c r="AE1079"/>
      <c r="AF1079"/>
    </row>
    <row r="1080" spans="24:32" x14ac:dyDescent="0.15">
      <c r="X1080"/>
      <c r="Y1080"/>
      <c r="Z1080"/>
      <c r="AA1080"/>
      <c r="AB1080"/>
      <c r="AC1080"/>
      <c r="AD1080"/>
      <c r="AE1080"/>
      <c r="AF1080"/>
    </row>
    <row r="1081" spans="24:32" x14ac:dyDescent="0.15">
      <c r="X1081"/>
      <c r="Y1081"/>
      <c r="Z1081"/>
      <c r="AA1081"/>
      <c r="AB1081"/>
      <c r="AC1081"/>
      <c r="AD1081"/>
      <c r="AE1081"/>
      <c r="AF1081"/>
    </row>
    <row r="1082" spans="24:32" x14ac:dyDescent="0.15">
      <c r="X1082"/>
      <c r="Y1082"/>
      <c r="Z1082"/>
      <c r="AA1082"/>
      <c r="AB1082"/>
      <c r="AC1082"/>
      <c r="AD1082"/>
      <c r="AE1082"/>
      <c r="AF1082"/>
    </row>
    <row r="1083" spans="24:32" x14ac:dyDescent="0.15">
      <c r="X1083"/>
      <c r="Y1083"/>
      <c r="Z1083"/>
      <c r="AA1083"/>
      <c r="AB1083"/>
      <c r="AC1083"/>
      <c r="AD1083"/>
      <c r="AE1083"/>
      <c r="AF1083"/>
    </row>
    <row r="1084" spans="24:32" x14ac:dyDescent="0.15">
      <c r="X1084"/>
      <c r="Y1084"/>
      <c r="Z1084"/>
      <c r="AA1084"/>
      <c r="AB1084"/>
      <c r="AC1084"/>
      <c r="AD1084"/>
      <c r="AE1084"/>
      <c r="AF1084"/>
    </row>
    <row r="1085" spans="24:32" x14ac:dyDescent="0.15">
      <c r="X1085"/>
      <c r="Y1085"/>
      <c r="Z1085"/>
      <c r="AA1085"/>
      <c r="AB1085"/>
      <c r="AC1085"/>
      <c r="AD1085"/>
      <c r="AE1085"/>
      <c r="AF1085"/>
    </row>
    <row r="1086" spans="24:32" x14ac:dyDescent="0.15">
      <c r="X1086"/>
      <c r="Y1086"/>
      <c r="Z1086"/>
      <c r="AA1086"/>
      <c r="AB1086"/>
      <c r="AC1086"/>
      <c r="AD1086"/>
      <c r="AE1086"/>
      <c r="AF1086"/>
    </row>
    <row r="1087" spans="24:32" x14ac:dyDescent="0.15">
      <c r="X1087"/>
      <c r="Y1087"/>
      <c r="Z1087"/>
      <c r="AA1087"/>
      <c r="AB1087"/>
      <c r="AC1087"/>
      <c r="AD1087"/>
      <c r="AE1087"/>
      <c r="AF1087"/>
    </row>
    <row r="1088" spans="24:32" x14ac:dyDescent="0.15">
      <c r="X1088"/>
      <c r="Y1088"/>
      <c r="Z1088"/>
      <c r="AA1088"/>
      <c r="AB1088"/>
      <c r="AC1088"/>
      <c r="AD1088"/>
      <c r="AE1088"/>
      <c r="AF1088"/>
    </row>
    <row r="1089" spans="24:32" x14ac:dyDescent="0.15">
      <c r="X1089"/>
      <c r="Y1089"/>
      <c r="Z1089"/>
      <c r="AA1089"/>
      <c r="AB1089"/>
      <c r="AC1089"/>
      <c r="AD1089"/>
      <c r="AE1089"/>
      <c r="AF1089"/>
    </row>
    <row r="1090" spans="24:32" x14ac:dyDescent="0.15">
      <c r="X1090"/>
      <c r="Y1090"/>
      <c r="Z1090"/>
      <c r="AA1090"/>
      <c r="AB1090"/>
      <c r="AC1090"/>
      <c r="AD1090"/>
      <c r="AE1090"/>
      <c r="AF1090"/>
    </row>
    <row r="1091" spans="24:32" x14ac:dyDescent="0.15">
      <c r="X1091"/>
      <c r="Y1091"/>
      <c r="Z1091"/>
      <c r="AA1091"/>
      <c r="AB1091"/>
      <c r="AC1091"/>
      <c r="AD1091"/>
      <c r="AE1091"/>
      <c r="AF1091"/>
    </row>
    <row r="1092" spans="24:32" x14ac:dyDescent="0.15">
      <c r="X1092"/>
      <c r="Y1092"/>
      <c r="Z1092"/>
      <c r="AA1092"/>
      <c r="AB1092"/>
      <c r="AC1092"/>
      <c r="AD1092"/>
      <c r="AE1092"/>
      <c r="AF1092"/>
    </row>
    <row r="1093" spans="24:32" x14ac:dyDescent="0.15">
      <c r="X1093"/>
      <c r="Y1093"/>
      <c r="Z1093"/>
      <c r="AA1093"/>
      <c r="AB1093"/>
      <c r="AC1093"/>
      <c r="AD1093"/>
      <c r="AE1093"/>
      <c r="AF1093"/>
    </row>
    <row r="1094" spans="24:32" x14ac:dyDescent="0.15">
      <c r="X1094"/>
      <c r="Y1094"/>
      <c r="Z1094"/>
      <c r="AA1094"/>
      <c r="AB1094"/>
      <c r="AC1094"/>
      <c r="AD1094"/>
      <c r="AE1094"/>
      <c r="AF1094"/>
    </row>
    <row r="1095" spans="24:32" x14ac:dyDescent="0.15">
      <c r="X1095"/>
      <c r="Y1095"/>
      <c r="Z1095"/>
      <c r="AA1095"/>
      <c r="AB1095"/>
      <c r="AC1095"/>
      <c r="AD1095"/>
      <c r="AE1095"/>
      <c r="AF1095"/>
    </row>
    <row r="1096" spans="24:32" x14ac:dyDescent="0.15">
      <c r="X1096"/>
      <c r="Y1096"/>
      <c r="Z1096"/>
      <c r="AA1096"/>
      <c r="AB1096"/>
      <c r="AC1096"/>
      <c r="AD1096"/>
      <c r="AE1096"/>
      <c r="AF1096"/>
    </row>
    <row r="1097" spans="24:32" x14ac:dyDescent="0.15">
      <c r="X1097"/>
      <c r="Y1097"/>
      <c r="Z1097"/>
      <c r="AA1097"/>
      <c r="AB1097"/>
      <c r="AC1097"/>
      <c r="AD1097"/>
      <c r="AE1097"/>
      <c r="AF1097"/>
    </row>
    <row r="1098" spans="24:32" x14ac:dyDescent="0.15">
      <c r="X1098"/>
      <c r="Y1098"/>
      <c r="Z1098"/>
      <c r="AA1098"/>
      <c r="AB1098"/>
      <c r="AC1098"/>
      <c r="AD1098"/>
      <c r="AE1098"/>
      <c r="AF1098"/>
    </row>
    <row r="1099" spans="24:32" x14ac:dyDescent="0.15">
      <c r="X1099"/>
      <c r="Y1099"/>
      <c r="Z1099"/>
      <c r="AA1099"/>
      <c r="AB1099"/>
      <c r="AC1099"/>
      <c r="AD1099"/>
      <c r="AE1099"/>
      <c r="AF1099"/>
    </row>
    <row r="1100" spans="24:32" x14ac:dyDescent="0.15">
      <c r="X1100"/>
      <c r="Y1100"/>
      <c r="Z1100"/>
      <c r="AA1100"/>
      <c r="AB1100"/>
      <c r="AC1100"/>
      <c r="AD1100"/>
      <c r="AE1100"/>
      <c r="AF1100"/>
    </row>
    <row r="1101" spans="24:32" x14ac:dyDescent="0.15">
      <c r="X1101"/>
      <c r="Y1101"/>
      <c r="Z1101"/>
      <c r="AA1101"/>
      <c r="AB1101"/>
      <c r="AC1101"/>
      <c r="AD1101"/>
      <c r="AE1101"/>
      <c r="AF1101"/>
    </row>
    <row r="1102" spans="24:32" x14ac:dyDescent="0.15">
      <c r="X1102"/>
      <c r="Y1102"/>
      <c r="Z1102"/>
      <c r="AA1102"/>
      <c r="AB1102"/>
      <c r="AC1102"/>
      <c r="AD1102"/>
      <c r="AE1102"/>
      <c r="AF1102"/>
    </row>
    <row r="1103" spans="24:32" x14ac:dyDescent="0.15">
      <c r="X1103"/>
      <c r="Y1103"/>
      <c r="Z1103"/>
      <c r="AA1103"/>
      <c r="AB1103"/>
      <c r="AC1103"/>
      <c r="AD1103"/>
      <c r="AE1103"/>
      <c r="AF1103"/>
    </row>
    <row r="1104" spans="24:32" x14ac:dyDescent="0.15">
      <c r="X1104"/>
      <c r="Y1104"/>
      <c r="Z1104"/>
      <c r="AA1104"/>
      <c r="AB1104"/>
      <c r="AC1104"/>
      <c r="AD1104"/>
      <c r="AE1104"/>
      <c r="AF1104"/>
    </row>
    <row r="1105" spans="24:32" x14ac:dyDescent="0.15">
      <c r="X1105"/>
      <c r="Y1105"/>
      <c r="Z1105"/>
      <c r="AA1105"/>
      <c r="AB1105"/>
      <c r="AC1105"/>
      <c r="AD1105"/>
      <c r="AE1105"/>
      <c r="AF1105"/>
    </row>
    <row r="1106" spans="24:32" x14ac:dyDescent="0.15">
      <c r="X1106"/>
      <c r="Y1106"/>
      <c r="Z1106"/>
      <c r="AA1106"/>
      <c r="AB1106"/>
      <c r="AC1106"/>
      <c r="AD1106"/>
      <c r="AE1106"/>
      <c r="AF1106"/>
    </row>
    <row r="1107" spans="24:32" x14ac:dyDescent="0.15">
      <c r="X1107"/>
      <c r="Y1107"/>
      <c r="Z1107"/>
      <c r="AA1107"/>
      <c r="AB1107"/>
      <c r="AC1107"/>
      <c r="AD1107"/>
      <c r="AE1107"/>
      <c r="AF1107"/>
    </row>
    <row r="1108" spans="24:32" x14ac:dyDescent="0.15">
      <c r="X1108"/>
      <c r="Y1108"/>
      <c r="Z1108"/>
      <c r="AA1108"/>
      <c r="AB1108"/>
      <c r="AC1108"/>
      <c r="AD1108"/>
      <c r="AE1108"/>
      <c r="AF1108"/>
    </row>
    <row r="1109" spans="24:32" x14ac:dyDescent="0.15">
      <c r="X1109"/>
      <c r="Y1109"/>
      <c r="Z1109"/>
      <c r="AA1109"/>
      <c r="AB1109"/>
      <c r="AC1109"/>
      <c r="AD1109"/>
      <c r="AE1109"/>
      <c r="AF1109"/>
    </row>
    <row r="1110" spans="24:32" x14ac:dyDescent="0.15">
      <c r="X1110"/>
      <c r="Y1110"/>
      <c r="Z1110"/>
      <c r="AA1110"/>
      <c r="AB1110"/>
      <c r="AC1110"/>
      <c r="AD1110"/>
      <c r="AE1110"/>
      <c r="AF1110"/>
    </row>
    <row r="1111" spans="24:32" x14ac:dyDescent="0.15">
      <c r="X1111"/>
      <c r="Y1111"/>
      <c r="Z1111"/>
      <c r="AA1111"/>
      <c r="AB1111"/>
      <c r="AC1111"/>
      <c r="AD1111"/>
      <c r="AE1111"/>
      <c r="AF1111"/>
    </row>
    <row r="1112" spans="24:32" x14ac:dyDescent="0.15">
      <c r="X1112"/>
      <c r="Y1112"/>
      <c r="Z1112"/>
      <c r="AA1112"/>
      <c r="AB1112"/>
      <c r="AC1112"/>
      <c r="AD1112"/>
      <c r="AE1112"/>
      <c r="AF1112"/>
    </row>
    <row r="1113" spans="24:32" x14ac:dyDescent="0.15">
      <c r="X1113"/>
      <c r="Y1113"/>
      <c r="Z1113"/>
      <c r="AA1113"/>
      <c r="AB1113"/>
      <c r="AC1113"/>
      <c r="AD1113"/>
      <c r="AE1113"/>
      <c r="AF1113"/>
    </row>
    <row r="1114" spans="24:32" x14ac:dyDescent="0.15">
      <c r="X1114"/>
      <c r="Y1114"/>
      <c r="Z1114"/>
      <c r="AA1114"/>
      <c r="AB1114"/>
      <c r="AC1114"/>
      <c r="AD1114"/>
      <c r="AE1114"/>
      <c r="AF1114"/>
    </row>
    <row r="1115" spans="24:32" x14ac:dyDescent="0.15">
      <c r="X1115"/>
      <c r="Y1115"/>
      <c r="Z1115"/>
      <c r="AA1115"/>
      <c r="AB1115"/>
      <c r="AC1115"/>
      <c r="AD1115"/>
      <c r="AE1115"/>
      <c r="AF1115"/>
    </row>
    <row r="1116" spans="24:32" x14ac:dyDescent="0.15">
      <c r="X1116"/>
      <c r="Y1116"/>
      <c r="Z1116"/>
      <c r="AA1116"/>
      <c r="AB1116"/>
      <c r="AC1116"/>
      <c r="AD1116"/>
      <c r="AE1116"/>
      <c r="AF1116"/>
    </row>
    <row r="1117" spans="24:32" x14ac:dyDescent="0.15">
      <c r="X1117"/>
      <c r="Y1117"/>
      <c r="Z1117"/>
      <c r="AA1117"/>
      <c r="AB1117"/>
      <c r="AC1117"/>
      <c r="AD1117"/>
      <c r="AE1117"/>
      <c r="AF1117"/>
    </row>
    <row r="1118" spans="24:32" x14ac:dyDescent="0.15">
      <c r="X1118"/>
      <c r="Y1118"/>
      <c r="Z1118"/>
      <c r="AA1118"/>
      <c r="AB1118"/>
      <c r="AC1118"/>
      <c r="AD1118"/>
      <c r="AE1118"/>
      <c r="AF1118"/>
    </row>
    <row r="1119" spans="24:32" x14ac:dyDescent="0.15">
      <c r="X1119"/>
      <c r="Y1119"/>
      <c r="Z1119"/>
      <c r="AA1119"/>
      <c r="AB1119"/>
      <c r="AC1119"/>
      <c r="AD1119"/>
      <c r="AE1119"/>
      <c r="AF1119"/>
    </row>
    <row r="1120" spans="24:32" x14ac:dyDescent="0.15">
      <c r="X1120"/>
      <c r="Y1120"/>
      <c r="Z1120"/>
      <c r="AA1120"/>
      <c r="AB1120"/>
      <c r="AC1120"/>
      <c r="AD1120"/>
      <c r="AE1120"/>
      <c r="AF1120"/>
    </row>
    <row r="1121" spans="24:32" x14ac:dyDescent="0.15">
      <c r="X1121"/>
      <c r="Y1121"/>
      <c r="Z1121"/>
      <c r="AA1121"/>
      <c r="AB1121"/>
      <c r="AC1121"/>
      <c r="AD1121"/>
      <c r="AE1121"/>
      <c r="AF1121"/>
    </row>
    <row r="1122" spans="24:32" x14ac:dyDescent="0.15">
      <c r="X1122"/>
      <c r="Y1122"/>
      <c r="Z1122"/>
      <c r="AA1122"/>
      <c r="AB1122"/>
      <c r="AC1122"/>
      <c r="AD1122"/>
      <c r="AE1122"/>
      <c r="AF1122"/>
    </row>
    <row r="1123" spans="24:32" x14ac:dyDescent="0.15">
      <c r="X1123"/>
      <c r="Y1123"/>
      <c r="Z1123"/>
      <c r="AA1123"/>
      <c r="AB1123"/>
      <c r="AC1123"/>
      <c r="AD1123"/>
      <c r="AE1123"/>
      <c r="AF1123"/>
    </row>
    <row r="1124" spans="24:32" x14ac:dyDescent="0.15">
      <c r="X1124"/>
      <c r="Y1124"/>
      <c r="Z1124"/>
      <c r="AA1124"/>
      <c r="AB1124"/>
      <c r="AC1124"/>
      <c r="AD1124"/>
      <c r="AE1124"/>
      <c r="AF1124"/>
    </row>
    <row r="1125" spans="24:32" x14ac:dyDescent="0.15">
      <c r="X1125"/>
      <c r="Y1125"/>
      <c r="Z1125"/>
      <c r="AA1125"/>
      <c r="AB1125"/>
      <c r="AC1125"/>
      <c r="AD1125"/>
      <c r="AE1125"/>
      <c r="AF1125"/>
    </row>
    <row r="1126" spans="24:32" x14ac:dyDescent="0.15">
      <c r="X1126"/>
      <c r="Y1126"/>
      <c r="Z1126"/>
      <c r="AA1126"/>
      <c r="AB1126"/>
      <c r="AC1126"/>
      <c r="AD1126"/>
      <c r="AE1126"/>
      <c r="AF1126"/>
    </row>
    <row r="1127" spans="24:32" x14ac:dyDescent="0.15">
      <c r="X1127"/>
      <c r="Y1127"/>
      <c r="Z1127"/>
      <c r="AA1127"/>
      <c r="AB1127"/>
      <c r="AC1127"/>
      <c r="AD1127"/>
      <c r="AE1127"/>
      <c r="AF1127"/>
    </row>
    <row r="1128" spans="24:32" x14ac:dyDescent="0.15">
      <c r="X1128"/>
      <c r="Y1128"/>
      <c r="Z1128"/>
      <c r="AA1128"/>
      <c r="AB1128"/>
      <c r="AC1128"/>
      <c r="AD1128"/>
      <c r="AE1128"/>
      <c r="AF1128"/>
    </row>
    <row r="1129" spans="24:32" x14ac:dyDescent="0.15">
      <c r="X1129"/>
      <c r="Y1129"/>
      <c r="Z1129"/>
      <c r="AA1129"/>
      <c r="AB1129"/>
      <c r="AC1129"/>
      <c r="AD1129"/>
      <c r="AE1129"/>
      <c r="AF1129"/>
    </row>
    <row r="1130" spans="24:32" x14ac:dyDescent="0.15">
      <c r="X1130"/>
      <c r="Y1130"/>
      <c r="Z1130"/>
      <c r="AA1130"/>
      <c r="AB1130"/>
      <c r="AC1130"/>
      <c r="AD1130"/>
      <c r="AE1130"/>
      <c r="AF1130"/>
    </row>
    <row r="1131" spans="24:32" x14ac:dyDescent="0.15">
      <c r="X1131"/>
      <c r="Y1131"/>
      <c r="Z1131"/>
      <c r="AA1131"/>
      <c r="AB1131"/>
      <c r="AC1131"/>
      <c r="AD1131"/>
      <c r="AE1131"/>
      <c r="AF1131"/>
    </row>
    <row r="1132" spans="24:32" x14ac:dyDescent="0.15">
      <c r="X1132"/>
      <c r="Y1132"/>
      <c r="Z1132"/>
      <c r="AA1132"/>
      <c r="AB1132"/>
      <c r="AC1132"/>
      <c r="AD1132"/>
      <c r="AE1132"/>
      <c r="AF1132"/>
    </row>
    <row r="1133" spans="24:32" x14ac:dyDescent="0.15">
      <c r="X1133"/>
      <c r="Y1133"/>
      <c r="Z1133"/>
      <c r="AA1133"/>
      <c r="AB1133"/>
      <c r="AC1133"/>
      <c r="AD1133"/>
      <c r="AE1133"/>
      <c r="AF1133"/>
    </row>
    <row r="1134" spans="24:32" x14ac:dyDescent="0.15">
      <c r="X1134"/>
      <c r="Y1134"/>
      <c r="Z1134"/>
      <c r="AA1134"/>
      <c r="AB1134"/>
      <c r="AC1134"/>
      <c r="AD1134"/>
      <c r="AE1134"/>
      <c r="AF1134"/>
    </row>
    <row r="1135" spans="24:32" x14ac:dyDescent="0.15">
      <c r="X1135"/>
      <c r="Y1135"/>
      <c r="Z1135"/>
      <c r="AA1135"/>
      <c r="AB1135"/>
      <c r="AC1135"/>
      <c r="AD1135"/>
      <c r="AE1135"/>
      <c r="AF1135"/>
    </row>
    <row r="1136" spans="24:32" x14ac:dyDescent="0.15">
      <c r="X1136"/>
      <c r="Y1136"/>
      <c r="Z1136"/>
      <c r="AA1136"/>
      <c r="AB1136"/>
      <c r="AC1136"/>
      <c r="AD1136"/>
      <c r="AE1136"/>
      <c r="AF1136"/>
    </row>
    <row r="1137" spans="24:32" x14ac:dyDescent="0.15">
      <c r="X1137"/>
      <c r="Y1137"/>
      <c r="Z1137"/>
      <c r="AA1137"/>
      <c r="AB1137"/>
      <c r="AC1137"/>
      <c r="AD1137"/>
      <c r="AE1137"/>
      <c r="AF1137"/>
    </row>
    <row r="1138" spans="24:32" x14ac:dyDescent="0.15">
      <c r="X1138"/>
      <c r="Y1138"/>
      <c r="Z1138"/>
      <c r="AA1138"/>
      <c r="AB1138"/>
      <c r="AC1138"/>
      <c r="AD1138"/>
      <c r="AE1138"/>
      <c r="AF1138"/>
    </row>
    <row r="1139" spans="24:32" x14ac:dyDescent="0.15">
      <c r="X1139"/>
      <c r="Y1139"/>
      <c r="Z1139"/>
      <c r="AA1139"/>
      <c r="AB1139"/>
      <c r="AC1139"/>
      <c r="AD1139"/>
      <c r="AE1139"/>
      <c r="AF1139"/>
    </row>
    <row r="1140" spans="24:32" x14ac:dyDescent="0.15">
      <c r="X1140"/>
      <c r="Y1140"/>
      <c r="Z1140"/>
      <c r="AA1140"/>
      <c r="AB1140"/>
      <c r="AC1140"/>
      <c r="AD1140"/>
      <c r="AE1140"/>
      <c r="AF1140"/>
    </row>
    <row r="1141" spans="24:32" x14ac:dyDescent="0.15">
      <c r="X1141"/>
      <c r="Y1141"/>
      <c r="Z1141"/>
      <c r="AA1141"/>
      <c r="AB1141"/>
      <c r="AC1141"/>
      <c r="AD1141"/>
      <c r="AE1141"/>
      <c r="AF1141"/>
    </row>
    <row r="1142" spans="24:32" x14ac:dyDescent="0.15">
      <c r="X1142"/>
      <c r="Y1142"/>
      <c r="Z1142"/>
      <c r="AA1142"/>
      <c r="AB1142"/>
      <c r="AC1142"/>
      <c r="AD1142"/>
      <c r="AE1142"/>
      <c r="AF1142"/>
    </row>
    <row r="1143" spans="24:32" x14ac:dyDescent="0.15">
      <c r="X1143"/>
      <c r="Y1143"/>
      <c r="Z1143"/>
      <c r="AA1143"/>
      <c r="AB1143"/>
      <c r="AC1143"/>
      <c r="AD1143"/>
      <c r="AE1143"/>
      <c r="AF1143"/>
    </row>
    <row r="1144" spans="24:32" x14ac:dyDescent="0.15">
      <c r="X1144"/>
      <c r="Y1144"/>
      <c r="Z1144"/>
      <c r="AA1144"/>
      <c r="AB1144"/>
      <c r="AC1144"/>
      <c r="AD1144"/>
      <c r="AE1144"/>
      <c r="AF1144"/>
    </row>
    <row r="1145" spans="24:32" x14ac:dyDescent="0.15">
      <c r="X1145"/>
      <c r="Y1145"/>
      <c r="Z1145"/>
      <c r="AA1145"/>
      <c r="AB1145"/>
      <c r="AC1145"/>
      <c r="AD1145"/>
      <c r="AE1145"/>
      <c r="AF1145"/>
    </row>
    <row r="1146" spans="24:32" x14ac:dyDescent="0.15">
      <c r="X1146"/>
      <c r="Y1146"/>
      <c r="Z1146"/>
      <c r="AA1146"/>
      <c r="AB1146"/>
      <c r="AC1146"/>
      <c r="AD1146"/>
      <c r="AE1146"/>
      <c r="AF1146"/>
    </row>
    <row r="1147" spans="24:32" x14ac:dyDescent="0.15">
      <c r="X1147"/>
      <c r="Y1147"/>
      <c r="Z1147"/>
      <c r="AA1147"/>
      <c r="AB1147"/>
      <c r="AC1147"/>
      <c r="AD1147"/>
      <c r="AE1147"/>
      <c r="AF1147"/>
    </row>
    <row r="1148" spans="24:32" x14ac:dyDescent="0.15">
      <c r="X1148"/>
      <c r="Y1148"/>
      <c r="Z1148"/>
      <c r="AA1148"/>
      <c r="AB1148"/>
      <c r="AC1148"/>
      <c r="AD1148"/>
      <c r="AE1148"/>
      <c r="AF1148"/>
    </row>
    <row r="1149" spans="24:32" x14ac:dyDescent="0.15">
      <c r="X1149"/>
      <c r="Y1149"/>
      <c r="Z1149"/>
      <c r="AA1149"/>
      <c r="AB1149"/>
      <c r="AC1149"/>
      <c r="AD1149"/>
      <c r="AE1149"/>
      <c r="AF1149"/>
    </row>
    <row r="1150" spans="24:32" x14ac:dyDescent="0.15">
      <c r="X1150"/>
      <c r="Y1150"/>
      <c r="Z1150"/>
      <c r="AA1150"/>
      <c r="AB1150"/>
      <c r="AC1150"/>
      <c r="AD1150"/>
      <c r="AE1150"/>
      <c r="AF1150"/>
    </row>
    <row r="1151" spans="24:32" x14ac:dyDescent="0.15">
      <c r="X1151"/>
      <c r="Y1151"/>
      <c r="Z1151"/>
      <c r="AA1151"/>
      <c r="AB1151"/>
      <c r="AC1151"/>
      <c r="AD1151"/>
      <c r="AE1151"/>
      <c r="AF1151"/>
    </row>
    <row r="1152" spans="24:32" x14ac:dyDescent="0.15">
      <c r="X1152"/>
      <c r="Y1152"/>
      <c r="Z1152"/>
      <c r="AA1152"/>
      <c r="AB1152"/>
      <c r="AC1152"/>
      <c r="AD1152"/>
      <c r="AE1152"/>
      <c r="AF1152"/>
    </row>
    <row r="1153" spans="24:32" x14ac:dyDescent="0.15">
      <c r="X1153"/>
      <c r="Y1153"/>
      <c r="Z1153"/>
      <c r="AA1153"/>
      <c r="AB1153"/>
      <c r="AC1153"/>
      <c r="AD1153"/>
      <c r="AE1153"/>
      <c r="AF1153"/>
    </row>
    <row r="1154" spans="24:32" x14ac:dyDescent="0.15">
      <c r="X1154"/>
      <c r="Y1154"/>
      <c r="Z1154"/>
      <c r="AA1154"/>
      <c r="AB1154"/>
      <c r="AC1154"/>
      <c r="AD1154"/>
      <c r="AE1154"/>
      <c r="AF1154"/>
    </row>
    <row r="1155" spans="24:32" x14ac:dyDescent="0.15">
      <c r="X1155"/>
      <c r="Y1155"/>
      <c r="Z1155"/>
      <c r="AA1155"/>
      <c r="AB1155"/>
      <c r="AC1155"/>
      <c r="AD1155"/>
      <c r="AE1155"/>
      <c r="AF1155"/>
    </row>
    <row r="1156" spans="24:32" x14ac:dyDescent="0.15">
      <c r="X1156"/>
      <c r="Y1156"/>
      <c r="Z1156"/>
      <c r="AA1156"/>
      <c r="AB1156"/>
      <c r="AC1156"/>
      <c r="AD1156"/>
      <c r="AE1156"/>
      <c r="AF1156"/>
    </row>
    <row r="1157" spans="24:32" x14ac:dyDescent="0.15">
      <c r="X1157"/>
      <c r="Y1157"/>
      <c r="Z1157"/>
      <c r="AA1157"/>
      <c r="AB1157"/>
      <c r="AC1157"/>
      <c r="AD1157"/>
      <c r="AE1157"/>
      <c r="AF1157"/>
    </row>
    <row r="1158" spans="24:32" x14ac:dyDescent="0.15">
      <c r="X1158"/>
      <c r="Y1158"/>
      <c r="Z1158"/>
      <c r="AA1158"/>
      <c r="AB1158"/>
      <c r="AC1158"/>
      <c r="AD1158"/>
      <c r="AE1158"/>
      <c r="AF1158"/>
    </row>
    <row r="1159" spans="24:32" x14ac:dyDescent="0.15">
      <c r="X1159"/>
      <c r="Y1159"/>
      <c r="Z1159"/>
      <c r="AA1159"/>
      <c r="AB1159"/>
      <c r="AC1159"/>
      <c r="AD1159"/>
      <c r="AE1159"/>
      <c r="AF1159"/>
    </row>
    <row r="1160" spans="24:32" x14ac:dyDescent="0.15">
      <c r="X1160"/>
      <c r="Y1160"/>
      <c r="Z1160"/>
      <c r="AA1160"/>
      <c r="AB1160"/>
      <c r="AC1160"/>
      <c r="AD1160"/>
      <c r="AE1160"/>
      <c r="AF1160"/>
    </row>
    <row r="1161" spans="24:32" x14ac:dyDescent="0.15">
      <c r="X1161"/>
      <c r="Y1161"/>
      <c r="Z1161"/>
      <c r="AA1161"/>
      <c r="AB1161"/>
      <c r="AC1161"/>
      <c r="AD1161"/>
      <c r="AE1161"/>
      <c r="AF1161"/>
    </row>
    <row r="1162" spans="24:32" x14ac:dyDescent="0.15">
      <c r="X1162"/>
      <c r="Y1162"/>
      <c r="Z1162"/>
      <c r="AA1162"/>
      <c r="AB1162"/>
      <c r="AC1162"/>
      <c r="AD1162"/>
      <c r="AE1162"/>
      <c r="AF1162"/>
    </row>
    <row r="1163" spans="24:32" x14ac:dyDescent="0.15">
      <c r="X1163"/>
      <c r="Y1163"/>
      <c r="Z1163"/>
      <c r="AA1163"/>
      <c r="AB1163"/>
      <c r="AC1163"/>
      <c r="AD1163"/>
      <c r="AE1163"/>
      <c r="AF1163"/>
    </row>
    <row r="1164" spans="24:32" x14ac:dyDescent="0.15">
      <c r="X1164"/>
      <c r="Y1164"/>
      <c r="Z1164"/>
      <c r="AA1164"/>
      <c r="AB1164"/>
      <c r="AC1164"/>
      <c r="AD1164"/>
      <c r="AE1164"/>
      <c r="AF1164"/>
    </row>
    <row r="1165" spans="24:32" x14ac:dyDescent="0.15">
      <c r="X1165"/>
      <c r="Y1165"/>
      <c r="Z1165"/>
      <c r="AA1165"/>
      <c r="AB1165"/>
      <c r="AC1165"/>
      <c r="AD1165"/>
      <c r="AE1165"/>
      <c r="AF1165"/>
    </row>
    <row r="1166" spans="24:32" x14ac:dyDescent="0.15">
      <c r="X1166"/>
      <c r="Y1166"/>
      <c r="Z1166"/>
      <c r="AA1166"/>
      <c r="AB1166"/>
      <c r="AC1166"/>
      <c r="AD1166"/>
      <c r="AE1166"/>
      <c r="AF1166"/>
    </row>
    <row r="1167" spans="24:32" x14ac:dyDescent="0.15">
      <c r="X1167"/>
      <c r="Y1167"/>
      <c r="Z1167"/>
      <c r="AA1167"/>
      <c r="AB1167"/>
      <c r="AC1167"/>
      <c r="AD1167"/>
      <c r="AE1167"/>
      <c r="AF1167"/>
    </row>
    <row r="1168" spans="24:32" x14ac:dyDescent="0.15">
      <c r="X1168"/>
      <c r="Y1168"/>
      <c r="Z1168"/>
      <c r="AA1168"/>
      <c r="AB1168"/>
      <c r="AC1168"/>
      <c r="AD1168"/>
      <c r="AE1168"/>
      <c r="AF1168"/>
    </row>
    <row r="1169" spans="24:32" x14ac:dyDescent="0.15">
      <c r="X1169"/>
      <c r="Y1169"/>
      <c r="Z1169"/>
      <c r="AA1169"/>
      <c r="AB1169"/>
      <c r="AC1169"/>
      <c r="AD1169"/>
      <c r="AE1169"/>
      <c r="AF1169"/>
    </row>
    <row r="1170" spans="24:32" x14ac:dyDescent="0.15">
      <c r="X1170"/>
      <c r="Y1170"/>
      <c r="Z1170"/>
      <c r="AA1170"/>
      <c r="AB1170"/>
      <c r="AC1170"/>
      <c r="AD1170"/>
      <c r="AE1170"/>
      <c r="AF1170"/>
    </row>
    <row r="1171" spans="24:32" x14ac:dyDescent="0.15">
      <c r="X1171"/>
      <c r="Y1171"/>
      <c r="Z1171"/>
      <c r="AA1171"/>
      <c r="AB1171"/>
      <c r="AC1171"/>
      <c r="AD1171"/>
      <c r="AE1171"/>
      <c r="AF1171"/>
    </row>
    <row r="1172" spans="24:32" x14ac:dyDescent="0.15">
      <c r="X1172"/>
      <c r="Y1172"/>
      <c r="Z1172"/>
      <c r="AA1172"/>
      <c r="AB1172"/>
      <c r="AC1172"/>
      <c r="AD1172"/>
      <c r="AE1172"/>
      <c r="AF1172"/>
    </row>
    <row r="1173" spans="24:32" x14ac:dyDescent="0.15">
      <c r="X1173"/>
      <c r="Y1173"/>
      <c r="Z1173"/>
      <c r="AA1173"/>
      <c r="AB1173"/>
      <c r="AC1173"/>
      <c r="AD1173"/>
      <c r="AE1173"/>
      <c r="AF1173"/>
    </row>
    <row r="1174" spans="24:32" x14ac:dyDescent="0.15">
      <c r="X1174"/>
      <c r="Y1174"/>
      <c r="Z1174"/>
      <c r="AA1174"/>
      <c r="AB1174"/>
      <c r="AC1174"/>
      <c r="AD1174"/>
      <c r="AE1174"/>
      <c r="AF1174"/>
    </row>
    <row r="1175" spans="24:32" x14ac:dyDescent="0.15">
      <c r="X1175"/>
      <c r="Y1175"/>
      <c r="Z1175"/>
      <c r="AA1175"/>
      <c r="AB1175"/>
      <c r="AC1175"/>
      <c r="AD1175"/>
      <c r="AE1175"/>
      <c r="AF1175"/>
    </row>
    <row r="1176" spans="24:32" x14ac:dyDescent="0.15">
      <c r="X1176"/>
      <c r="Y1176"/>
      <c r="Z1176"/>
      <c r="AA1176"/>
      <c r="AB1176"/>
      <c r="AC1176"/>
      <c r="AD1176"/>
      <c r="AE1176"/>
      <c r="AF1176"/>
    </row>
    <row r="1177" spans="24:32" x14ac:dyDescent="0.15">
      <c r="X1177"/>
      <c r="Y1177"/>
      <c r="Z1177"/>
      <c r="AA1177"/>
      <c r="AB1177"/>
      <c r="AC1177"/>
      <c r="AD1177"/>
      <c r="AE1177"/>
      <c r="AF1177"/>
    </row>
    <row r="1178" spans="24:32" x14ac:dyDescent="0.15">
      <c r="X1178"/>
      <c r="Y1178"/>
      <c r="Z1178"/>
      <c r="AA1178"/>
      <c r="AB1178"/>
      <c r="AC1178"/>
      <c r="AD1178"/>
      <c r="AE1178"/>
      <c r="AF1178"/>
    </row>
    <row r="1179" spans="24:32" x14ac:dyDescent="0.15">
      <c r="X1179"/>
      <c r="Y1179"/>
      <c r="Z1179"/>
      <c r="AA1179"/>
      <c r="AB1179"/>
      <c r="AC1179"/>
      <c r="AD1179"/>
      <c r="AE1179"/>
      <c r="AF1179"/>
    </row>
    <row r="1180" spans="24:32" x14ac:dyDescent="0.15">
      <c r="X1180"/>
      <c r="Y1180"/>
      <c r="Z1180"/>
      <c r="AA1180"/>
      <c r="AB1180"/>
      <c r="AC1180"/>
      <c r="AD1180"/>
      <c r="AE1180"/>
      <c r="AF1180"/>
    </row>
    <row r="1181" spans="24:32" x14ac:dyDescent="0.15">
      <c r="X1181"/>
      <c r="Y1181"/>
      <c r="Z1181"/>
      <c r="AA1181"/>
      <c r="AB1181"/>
      <c r="AC1181"/>
      <c r="AD1181"/>
      <c r="AE1181"/>
      <c r="AF1181"/>
    </row>
    <row r="1182" spans="24:32" x14ac:dyDescent="0.15">
      <c r="X1182"/>
      <c r="Y1182"/>
      <c r="Z1182"/>
      <c r="AA1182"/>
      <c r="AB1182"/>
      <c r="AC1182"/>
      <c r="AD1182"/>
      <c r="AE1182"/>
      <c r="AF1182"/>
    </row>
    <row r="1183" spans="24:32" x14ac:dyDescent="0.15">
      <c r="X1183"/>
      <c r="Y1183"/>
      <c r="Z1183"/>
      <c r="AA1183"/>
      <c r="AB1183"/>
      <c r="AC1183"/>
      <c r="AD1183"/>
      <c r="AE1183"/>
      <c r="AF1183"/>
    </row>
    <row r="1184" spans="24:32" x14ac:dyDescent="0.15">
      <c r="X1184"/>
      <c r="Y1184"/>
      <c r="Z1184"/>
      <c r="AA1184"/>
      <c r="AB1184"/>
      <c r="AC1184"/>
      <c r="AD1184"/>
      <c r="AE1184"/>
      <c r="AF1184"/>
    </row>
    <row r="1185" spans="24:32" x14ac:dyDescent="0.15">
      <c r="X1185"/>
      <c r="Y1185"/>
      <c r="Z1185"/>
      <c r="AA1185"/>
      <c r="AB1185"/>
      <c r="AC1185"/>
      <c r="AD1185"/>
      <c r="AE1185"/>
      <c r="AF1185"/>
    </row>
    <row r="1186" spans="24:32" x14ac:dyDescent="0.15">
      <c r="X1186"/>
      <c r="Y1186"/>
      <c r="Z1186"/>
      <c r="AA1186"/>
      <c r="AB1186"/>
      <c r="AC1186"/>
      <c r="AD1186"/>
      <c r="AE1186"/>
      <c r="AF1186"/>
    </row>
    <row r="1187" spans="24:32" x14ac:dyDescent="0.15">
      <c r="X1187"/>
      <c r="Y1187"/>
      <c r="Z1187"/>
      <c r="AA1187"/>
      <c r="AB1187"/>
      <c r="AC1187"/>
      <c r="AD1187"/>
      <c r="AE1187"/>
      <c r="AF1187"/>
    </row>
    <row r="1188" spans="24:32" x14ac:dyDescent="0.15">
      <c r="X1188"/>
      <c r="Y1188"/>
      <c r="Z1188"/>
      <c r="AA1188"/>
      <c r="AB1188"/>
      <c r="AC1188"/>
      <c r="AD1188"/>
      <c r="AE1188"/>
      <c r="AF1188"/>
    </row>
    <row r="1189" spans="24:32" x14ac:dyDescent="0.15">
      <c r="X1189"/>
      <c r="Y1189"/>
      <c r="Z1189"/>
      <c r="AA1189"/>
      <c r="AB1189"/>
      <c r="AC1189"/>
      <c r="AD1189"/>
      <c r="AE1189"/>
      <c r="AF1189"/>
    </row>
    <row r="1190" spans="24:32" x14ac:dyDescent="0.15">
      <c r="X1190"/>
      <c r="Y1190"/>
      <c r="Z1190"/>
      <c r="AA1190"/>
      <c r="AB1190"/>
      <c r="AC1190"/>
      <c r="AD1190"/>
      <c r="AE1190"/>
      <c r="AF1190"/>
    </row>
    <row r="1191" spans="24:32" x14ac:dyDescent="0.15">
      <c r="X1191"/>
      <c r="Y1191"/>
      <c r="Z1191"/>
      <c r="AA1191"/>
      <c r="AB1191"/>
      <c r="AC1191"/>
      <c r="AD1191"/>
      <c r="AE1191"/>
      <c r="AF1191"/>
    </row>
    <row r="1192" spans="24:32" x14ac:dyDescent="0.15">
      <c r="X1192"/>
      <c r="Y1192"/>
      <c r="Z1192"/>
      <c r="AA1192"/>
      <c r="AB1192"/>
      <c r="AC1192"/>
      <c r="AD1192"/>
      <c r="AE1192"/>
      <c r="AF1192"/>
    </row>
    <row r="1193" spans="24:32" x14ac:dyDescent="0.15">
      <c r="X1193"/>
      <c r="Y1193"/>
      <c r="Z1193"/>
      <c r="AA1193"/>
      <c r="AB1193"/>
      <c r="AC1193"/>
      <c r="AD1193"/>
      <c r="AE1193"/>
      <c r="AF1193"/>
    </row>
    <row r="1194" spans="24:32" x14ac:dyDescent="0.15">
      <c r="X1194"/>
      <c r="Y1194"/>
      <c r="Z1194"/>
      <c r="AA1194"/>
      <c r="AB1194"/>
      <c r="AC1194"/>
      <c r="AD1194"/>
      <c r="AE1194"/>
      <c r="AF1194"/>
    </row>
    <row r="1195" spans="24:32" x14ac:dyDescent="0.15">
      <c r="X1195"/>
      <c r="Y1195"/>
      <c r="Z1195"/>
      <c r="AA1195"/>
      <c r="AB1195"/>
      <c r="AC1195"/>
      <c r="AD1195"/>
      <c r="AE1195"/>
      <c r="AF1195"/>
    </row>
    <row r="1196" spans="24:32" x14ac:dyDescent="0.15">
      <c r="X1196"/>
      <c r="Y1196"/>
      <c r="Z1196"/>
      <c r="AA1196"/>
      <c r="AB1196"/>
      <c r="AC1196"/>
      <c r="AD1196"/>
      <c r="AE1196"/>
      <c r="AF1196"/>
    </row>
    <row r="1197" spans="24:32" x14ac:dyDescent="0.15">
      <c r="X1197"/>
      <c r="Y1197"/>
      <c r="Z1197"/>
      <c r="AA1197"/>
      <c r="AB1197"/>
      <c r="AC1197"/>
      <c r="AD1197"/>
      <c r="AE1197"/>
      <c r="AF1197"/>
    </row>
    <row r="1198" spans="24:32" x14ac:dyDescent="0.15">
      <c r="X1198"/>
      <c r="Y1198"/>
      <c r="Z1198"/>
      <c r="AA1198"/>
      <c r="AB1198"/>
      <c r="AC1198"/>
      <c r="AD1198"/>
      <c r="AE1198"/>
      <c r="AF1198"/>
    </row>
    <row r="1199" spans="24:32" x14ac:dyDescent="0.15">
      <c r="X1199"/>
      <c r="Y1199"/>
      <c r="Z1199"/>
      <c r="AA1199"/>
      <c r="AB1199"/>
      <c r="AC1199"/>
      <c r="AD1199"/>
      <c r="AE1199"/>
      <c r="AF1199"/>
    </row>
    <row r="1200" spans="24:32" x14ac:dyDescent="0.15">
      <c r="X1200"/>
      <c r="Y1200"/>
      <c r="Z1200"/>
      <c r="AA1200"/>
      <c r="AB1200"/>
      <c r="AC1200"/>
      <c r="AD1200"/>
      <c r="AE1200"/>
      <c r="AF1200"/>
    </row>
    <row r="1201" spans="24:32" x14ac:dyDescent="0.15">
      <c r="X1201"/>
      <c r="Y1201"/>
      <c r="Z1201"/>
      <c r="AA1201"/>
      <c r="AB1201"/>
      <c r="AC1201"/>
      <c r="AD1201"/>
      <c r="AE1201"/>
      <c r="AF1201"/>
    </row>
    <row r="1202" spans="24:32" x14ac:dyDescent="0.15">
      <c r="X1202"/>
      <c r="Y1202"/>
      <c r="Z1202"/>
      <c r="AA1202"/>
      <c r="AB1202"/>
      <c r="AC1202"/>
      <c r="AD1202"/>
      <c r="AE1202"/>
      <c r="AF1202"/>
    </row>
    <row r="1203" spans="24:32" x14ac:dyDescent="0.15">
      <c r="X1203"/>
      <c r="Y1203"/>
      <c r="Z1203"/>
      <c r="AA1203"/>
      <c r="AB1203"/>
      <c r="AC1203"/>
      <c r="AD1203"/>
      <c r="AE1203"/>
      <c r="AF1203"/>
    </row>
    <row r="1204" spans="24:32" x14ac:dyDescent="0.15">
      <c r="X1204"/>
      <c r="Y1204"/>
      <c r="Z1204"/>
      <c r="AA1204"/>
      <c r="AB1204"/>
      <c r="AC1204"/>
      <c r="AD1204"/>
      <c r="AE1204"/>
      <c r="AF1204"/>
    </row>
    <row r="1205" spans="24:32" x14ac:dyDescent="0.15">
      <c r="X1205"/>
      <c r="Y1205"/>
      <c r="Z1205"/>
      <c r="AA1205"/>
      <c r="AB1205"/>
      <c r="AC1205"/>
      <c r="AD1205"/>
      <c r="AE1205"/>
      <c r="AF1205"/>
    </row>
    <row r="1206" spans="24:32" x14ac:dyDescent="0.15">
      <c r="X1206"/>
      <c r="Y1206"/>
      <c r="Z1206"/>
      <c r="AA1206"/>
      <c r="AB1206"/>
      <c r="AC1206"/>
      <c r="AD1206"/>
      <c r="AE1206"/>
      <c r="AF1206"/>
    </row>
    <row r="1207" spans="24:32" x14ac:dyDescent="0.15">
      <c r="X1207"/>
      <c r="Y1207"/>
      <c r="Z1207"/>
      <c r="AA1207"/>
      <c r="AB1207"/>
      <c r="AC1207"/>
      <c r="AD1207"/>
      <c r="AE1207"/>
      <c r="AF1207"/>
    </row>
    <row r="1208" spans="24:32" x14ac:dyDescent="0.15">
      <c r="X1208"/>
      <c r="Y1208"/>
      <c r="Z1208"/>
      <c r="AA1208"/>
      <c r="AB1208"/>
      <c r="AC1208"/>
      <c r="AD1208"/>
      <c r="AE1208"/>
      <c r="AF1208"/>
    </row>
    <row r="1209" spans="24:32" x14ac:dyDescent="0.15">
      <c r="X1209"/>
      <c r="Y1209"/>
      <c r="Z1209"/>
      <c r="AA1209"/>
      <c r="AB1209"/>
      <c r="AC1209"/>
      <c r="AD1209"/>
      <c r="AE1209"/>
      <c r="AF1209"/>
    </row>
    <row r="1210" spans="24:32" x14ac:dyDescent="0.15">
      <c r="X1210"/>
      <c r="Y1210"/>
      <c r="Z1210"/>
      <c r="AA1210"/>
      <c r="AB1210"/>
      <c r="AC1210"/>
      <c r="AD1210"/>
      <c r="AE1210"/>
      <c r="AF1210"/>
    </row>
    <row r="1211" spans="24:32" x14ac:dyDescent="0.15">
      <c r="X1211"/>
      <c r="Y1211"/>
      <c r="Z1211"/>
      <c r="AA1211"/>
      <c r="AB1211"/>
      <c r="AC1211"/>
      <c r="AD1211"/>
      <c r="AE1211"/>
      <c r="AF1211"/>
    </row>
    <row r="1212" spans="24:32" x14ac:dyDescent="0.15">
      <c r="X1212"/>
      <c r="Y1212"/>
      <c r="Z1212"/>
      <c r="AA1212"/>
      <c r="AB1212"/>
      <c r="AC1212"/>
      <c r="AD1212"/>
      <c r="AE1212"/>
      <c r="AF1212"/>
    </row>
    <row r="1213" spans="24:32" x14ac:dyDescent="0.15">
      <c r="X1213"/>
      <c r="Y1213"/>
      <c r="Z1213"/>
      <c r="AA1213"/>
      <c r="AB1213"/>
      <c r="AC1213"/>
      <c r="AD1213"/>
      <c r="AE1213"/>
      <c r="AF1213"/>
    </row>
    <row r="1214" spans="24:32" x14ac:dyDescent="0.15">
      <c r="X1214"/>
      <c r="Y1214"/>
      <c r="Z1214"/>
      <c r="AA1214"/>
      <c r="AB1214"/>
      <c r="AC1214"/>
      <c r="AD1214"/>
      <c r="AE1214"/>
      <c r="AF1214"/>
    </row>
    <row r="1215" spans="24:32" x14ac:dyDescent="0.15">
      <c r="X1215"/>
      <c r="Y1215"/>
      <c r="Z1215"/>
      <c r="AA1215"/>
      <c r="AB1215"/>
      <c r="AC1215"/>
      <c r="AD1215"/>
      <c r="AE1215"/>
      <c r="AF1215"/>
    </row>
    <row r="1216" spans="24:32" x14ac:dyDescent="0.15">
      <c r="X1216"/>
      <c r="Y1216"/>
      <c r="Z1216"/>
      <c r="AA1216"/>
      <c r="AB1216"/>
      <c r="AC1216"/>
      <c r="AD1216"/>
      <c r="AE1216"/>
      <c r="AF1216"/>
    </row>
    <row r="1217" spans="24:32" x14ac:dyDescent="0.15">
      <c r="X1217"/>
      <c r="Y1217"/>
      <c r="Z1217"/>
      <c r="AA1217"/>
      <c r="AB1217"/>
      <c r="AC1217"/>
      <c r="AD1217"/>
      <c r="AE1217"/>
      <c r="AF1217"/>
    </row>
    <row r="1218" spans="24:32" x14ac:dyDescent="0.15">
      <c r="X1218"/>
      <c r="Y1218"/>
      <c r="Z1218"/>
      <c r="AA1218"/>
      <c r="AB1218"/>
      <c r="AC1218"/>
      <c r="AD1218"/>
      <c r="AE1218"/>
      <c r="AF1218"/>
    </row>
    <row r="1219" spans="24:32" x14ac:dyDescent="0.15">
      <c r="X1219"/>
      <c r="Y1219"/>
      <c r="Z1219"/>
      <c r="AA1219"/>
      <c r="AB1219"/>
      <c r="AC1219"/>
      <c r="AD1219"/>
      <c r="AE1219"/>
      <c r="AF1219"/>
    </row>
    <row r="1220" spans="24:32" x14ac:dyDescent="0.15">
      <c r="X1220"/>
      <c r="Y1220"/>
      <c r="Z1220"/>
      <c r="AA1220"/>
      <c r="AB1220"/>
      <c r="AC1220"/>
      <c r="AD1220"/>
      <c r="AE1220"/>
      <c r="AF1220"/>
    </row>
    <row r="1221" spans="24:32" x14ac:dyDescent="0.15">
      <c r="X1221"/>
      <c r="Y1221"/>
      <c r="Z1221"/>
      <c r="AA1221"/>
      <c r="AB1221"/>
      <c r="AC1221"/>
      <c r="AD1221"/>
      <c r="AE1221"/>
      <c r="AF1221"/>
    </row>
    <row r="1222" spans="24:32" x14ac:dyDescent="0.15">
      <c r="X1222"/>
      <c r="Y1222"/>
      <c r="Z1222"/>
      <c r="AA1222"/>
      <c r="AB1222"/>
      <c r="AC1222"/>
      <c r="AD1222"/>
      <c r="AE1222"/>
      <c r="AF1222"/>
    </row>
    <row r="1223" spans="24:32" x14ac:dyDescent="0.15">
      <c r="X1223"/>
      <c r="Y1223"/>
      <c r="Z1223"/>
      <c r="AA1223"/>
      <c r="AB1223"/>
      <c r="AC1223"/>
      <c r="AD1223"/>
      <c r="AE1223"/>
      <c r="AF1223"/>
    </row>
    <row r="1224" spans="24:32" x14ac:dyDescent="0.15">
      <c r="X1224"/>
      <c r="Y1224"/>
      <c r="Z1224"/>
      <c r="AA1224"/>
      <c r="AB1224"/>
      <c r="AC1224"/>
      <c r="AD1224"/>
      <c r="AE1224"/>
      <c r="AF1224"/>
    </row>
    <row r="1225" spans="24:32" x14ac:dyDescent="0.15">
      <c r="X1225"/>
      <c r="Y1225"/>
      <c r="Z1225"/>
      <c r="AA1225"/>
      <c r="AB1225"/>
      <c r="AC1225"/>
      <c r="AD1225"/>
      <c r="AE1225"/>
      <c r="AF1225"/>
    </row>
    <row r="1226" spans="24:32" x14ac:dyDescent="0.15">
      <c r="X1226"/>
      <c r="Y1226"/>
      <c r="Z1226"/>
      <c r="AA1226"/>
      <c r="AB1226"/>
      <c r="AC1226"/>
      <c r="AD1226"/>
      <c r="AE1226"/>
      <c r="AF1226"/>
    </row>
    <row r="1227" spans="24:32" x14ac:dyDescent="0.15">
      <c r="X1227"/>
      <c r="Y1227"/>
      <c r="Z1227"/>
      <c r="AA1227"/>
      <c r="AB1227"/>
      <c r="AC1227"/>
      <c r="AD1227"/>
      <c r="AE1227"/>
      <c r="AF1227"/>
    </row>
  </sheetData>
  <phoneticPr fontId="3" type="noConversion"/>
  <conditionalFormatting sqref="X1228:AB1048576 AA4:AA30 AA43 X1:AB3 AB4:AB643 X4:Z643">
    <cfRule type="expression" dxfId="40" priority="73">
      <formula>MOD(ROW()+1,2)</formula>
    </cfRule>
    <cfRule type="expression" dxfId="39" priority="74">
      <formula>MOD(ROW(),2)</formula>
    </cfRule>
  </conditionalFormatting>
  <conditionalFormatting sqref="AA33:AA34">
    <cfRule type="expression" dxfId="38" priority="65">
      <formula>MOD(ROW()+1,2)</formula>
    </cfRule>
    <cfRule type="expression" dxfId="37" priority="66">
      <formula>MOD(ROW(),2)</formula>
    </cfRule>
  </conditionalFormatting>
  <conditionalFormatting sqref="AA31:AA32">
    <cfRule type="expression" dxfId="36" priority="63">
      <formula>MOD(ROW()+1,2)</formula>
    </cfRule>
    <cfRule type="expression" dxfId="35" priority="64">
      <formula>MOD(ROW(),2)</formula>
    </cfRule>
  </conditionalFormatting>
  <conditionalFormatting sqref="AA37:AA38">
    <cfRule type="expression" dxfId="34" priority="61">
      <formula>MOD(ROW()+1,2)</formula>
    </cfRule>
    <cfRule type="expression" dxfId="33" priority="62">
      <formula>MOD(ROW(),2)</formula>
    </cfRule>
  </conditionalFormatting>
  <conditionalFormatting sqref="AA35:AA36">
    <cfRule type="expression" dxfId="32" priority="59">
      <formula>MOD(ROW()+1,2)</formula>
    </cfRule>
    <cfRule type="expression" dxfId="31" priority="60">
      <formula>MOD(ROW(),2)</formula>
    </cfRule>
  </conditionalFormatting>
  <conditionalFormatting sqref="AA41:AA42">
    <cfRule type="expression" dxfId="30" priority="57">
      <formula>MOD(ROW()+1,2)</formula>
    </cfRule>
    <cfRule type="expression" dxfId="29" priority="58">
      <formula>MOD(ROW(),2)</formula>
    </cfRule>
  </conditionalFormatting>
  <conditionalFormatting sqref="AA39:AA40">
    <cfRule type="expression" dxfId="28" priority="55">
      <formula>MOD(ROW()+1,2)</formula>
    </cfRule>
    <cfRule type="expression" dxfId="27" priority="56">
      <formula>MOD(ROW(),2)</formula>
    </cfRule>
  </conditionalFormatting>
  <conditionalFormatting sqref="AA46 AA44">
    <cfRule type="expression" dxfId="26" priority="53">
      <formula>MOD(ROW()+1,2)</formula>
    </cfRule>
    <cfRule type="expression" dxfId="25" priority="54">
      <formula>MOD(ROW(),2)</formula>
    </cfRule>
  </conditionalFormatting>
  <conditionalFormatting sqref="AA45">
    <cfRule type="expression" dxfId="24" priority="49">
      <formula>MOD(ROW()+1,2)</formula>
    </cfRule>
    <cfRule type="expression" dxfId="23" priority="50">
      <formula>MOD(ROW(),2)</formula>
    </cfRule>
  </conditionalFormatting>
  <conditionalFormatting sqref="AA49">
    <cfRule type="expression" dxfId="22" priority="47">
      <formula>MOD(ROW()+1,2)</formula>
    </cfRule>
    <cfRule type="expression" dxfId="21" priority="48">
      <formula>MOD(ROW(),2)</formula>
    </cfRule>
  </conditionalFormatting>
  <conditionalFormatting sqref="AA48">
    <cfRule type="expression" dxfId="20" priority="45">
      <formula>MOD(ROW()+1,2)</formula>
    </cfRule>
    <cfRule type="expression" dxfId="19" priority="46">
      <formula>MOD(ROW(),2)</formula>
    </cfRule>
  </conditionalFormatting>
  <conditionalFormatting sqref="AA50">
    <cfRule type="expression" dxfId="18" priority="43">
      <formula>MOD(ROW()+1,2)</formula>
    </cfRule>
    <cfRule type="expression" dxfId="17" priority="44">
      <formula>MOD(ROW(),2)</formula>
    </cfRule>
  </conditionalFormatting>
  <conditionalFormatting sqref="AA52">
    <cfRule type="expression" dxfId="16" priority="41">
      <formula>MOD(ROW()+1,2)</formula>
    </cfRule>
    <cfRule type="expression" dxfId="15" priority="42">
      <formula>MOD(ROW(),2)</formula>
    </cfRule>
  </conditionalFormatting>
  <conditionalFormatting sqref="AA51">
    <cfRule type="expression" dxfId="14" priority="39">
      <formula>MOD(ROW()+1,2)</formula>
    </cfRule>
    <cfRule type="expression" dxfId="13" priority="40">
      <formula>MOD(ROW(),2)</formula>
    </cfRule>
  </conditionalFormatting>
  <conditionalFormatting sqref="AA47">
    <cfRule type="expression" dxfId="12" priority="35">
      <formula>MOD(ROW()+1,2)</formula>
    </cfRule>
    <cfRule type="expression" dxfId="11" priority="36">
      <formula>MOD(ROW(),2)</formula>
    </cfRule>
  </conditionalFormatting>
  <conditionalFormatting sqref="AA53">
    <cfRule type="expression" dxfId="10" priority="33">
      <formula>MOD(ROW()+1,2)</formula>
    </cfRule>
    <cfRule type="expression" dxfId="9" priority="34">
      <formula>MOD(ROW(),2)</formula>
    </cfRule>
  </conditionalFormatting>
  <conditionalFormatting sqref="AA54">
    <cfRule type="expression" dxfId="8" priority="29">
      <formula>MOD(ROW()+1,2)</formula>
    </cfRule>
    <cfRule type="expression" dxfId="7" priority="30">
      <formula>MOD(ROW(),2)</formula>
    </cfRule>
  </conditionalFormatting>
  <conditionalFormatting sqref="AA57 AA59 AA61 AA63 AA65 AA67 AA69 AA71 AA73 AA75 AA77 AA79 AA81 AA83 AA85 AA87 AA89 AA91 AA93 AA95 AA97 AA99 AA101 AA103 AA105 AA107 AA109 AA111 AA113 AA115 AA117 AA119 AA121 AA123 AA125 AA127 AA129 AA131 AA133 AA135 AA137 AA139 AA141 AA143 AA145 AA147 AA149 AA151 AA153 AA155 AA157 AA159 AA161 AA163 AA165 AA167 AA169 AA171 AA173 AA175 AA177 AA179 AA181 AA183 AA185 AA187 AA189 AA191 AA193 AA195 AA197 AA199 AA201 AA203 AA205 AA207 AA209 AA211 AA213 AA215 AA217 AA219 AA221 AA223 AA225 AA227 AA229 AA231 AA233 AA235 AA237 AA239 AA241 AA243 AA245 AA247 AA249 AA251 AA253 AA255 AA257 AA259 AA261 AA263 AA265 AA267 AA269 AA271 AA273 AA275 AA277 AA279 AA281 AA283 AA285 AA287 AA289 AA291 AA293 AA295 AA297 AA299 AA301 AA303 AA305 AA307 AA309 AA311 AA313 AA315 AA317 AA319 AA321 AA323 AA325 AA327 AA329 AA331 AA333 AA335 AA337 AA339 AA341 AA343 AA345 AA347 AA349 AA351 AA353 AA355 AA357 AA359 AA361 AA363 AA365 AA367 AA369 AA371 AA373 AA375 AA377 AA379 AA381 AA383 AA385 AA387 AA389 AA391 AA393 AA395 AA397 AA399 AA401 AA403 AA405 AA407 AA409 AA411 AA413 AA415 AA417 AA485 AA419 AA487 AA421 AA489 AA423 AA491 AA425 AA493 AA427 AA495 AA429 AA497 AA431 AA499 AA433 AA435 AA437 AA439 AA441 AA443 AA445 AA447 AA449 AA451 AA453 AA455 AA457 AA459 AA461 AA463 AA465 AA467 AA469 AA471 AA473 AA475 AA477 AA479 AA481 AA483 AA501:AA502 AA504 AA506 AA508 AA510 AA512 AA514 AA516:AA517 AA519 AA521 AA523 AA525 AA527 AA529 AA531 AA533 AA535 AA537 AA539 AA541 AA543 AA545 AA547 AA549 AA551 AA553 AA555 AA557 AA559 AA561 AA563 AA565 AA567 AA569 AA571 AA573 AA575 AA577 AA579 AA581 AA583 AA585 AA587 AA589 AA591 AA593 AA595 AA597 AA599 AA601 AA603 AA605 AA607 AA609 AA611 AA613 AA615 AA617 AA619 AA621 AA623 AA625 AA627 AA629 AA631 AA633 AA635 AA637 AA639 AA641 AA643">
    <cfRule type="expression" dxfId="6" priority="15">
      <formula>MOD(ROW()+1,2)</formula>
    </cfRule>
    <cfRule type="expression" dxfId="5" priority="16">
      <formula>MOD(ROW(),2)</formula>
    </cfRule>
  </conditionalFormatting>
  <conditionalFormatting sqref="AA55:AA56">
    <cfRule type="expression" dxfId="4" priority="11">
      <formula>MOD(ROW()+1,2)</formula>
    </cfRule>
    <cfRule type="expression" dxfId="3" priority="12">
      <formula>MOD(ROW(),2)</formula>
    </cfRule>
  </conditionalFormatting>
  <conditionalFormatting sqref="AA58 AA60 AA62 AA64 AA66 AA68 AA70 AA72 AA74 AA76 AA78 AA80 AA82 AA84 AA86 AA88 AA90 AA92 AA94 AA96 AA98 AA100 AA102 AA104 AA106 AA108 AA110 AA112 AA114 AA116 AA118 AA120 AA122 AA124 AA126 AA128 AA130 AA132 AA134 AA136 AA138 AA140 AA142 AA144 AA146 AA148 AA150 AA152 AA154 AA156 AA158 AA160 AA162 AA164 AA166 AA168 AA170 AA172 AA174 AA176 AA178 AA180 AA182 AA184 AA186 AA188 AA190 AA192 AA194 AA196 AA198 AA200 AA202 AA204 AA206 AA208 AA210 AA212 AA214 AA216 AA218 AA220 AA222 AA224 AA226 AA228 AA230 AA232 AA234 AA236 AA238 AA240 AA242 AA244 AA246 AA248 AA250 AA252 AA254 AA256 AA258 AA260 AA262 AA264 AA266 AA268 AA270 AA272 AA274 AA276 AA278 AA280 AA282 AA284 AA286 AA288 AA290 AA292 AA294 AA296 AA298 AA300 AA302 AA304 AA306 AA308 AA310 AA312 AA314 AA316 AA318 AA320 AA322 AA324 AA326 AA328 AA330 AA332 AA334 AA336 AA338 AA340 AA342 AA344 AA346 AA348 AA350 AA352 AA354 AA356 AA358 AA360 AA362 AA364 AA366 AA368 AA370 AA372 AA374 AA376 AA378 AA380 AA382 AA384 AA386 AA388 AA390 AA392 AA394 AA396 AA398 AA400 AA402 AA404 AA406 AA408 AA410 AA412 AA414 AA416 AA418 AA486 AA420 AA488 AA422 AA490 AA424 AA492 AA426 AA494 AA428 AA496 AA430 AA498 AA432 AA500 AA434 AA436 AA438 AA440 AA442 AA444 AA446 AA448 AA450 AA452 AA454 AA456 AA458 AA460 AA462 AA464 AA466 AA468 AA470 AA472 AA474 AA476 AA478 AA480 AA482 AA484 AA503 AA505 AA507 AA509 AA511 AA513 AA515 AA518 AA520 AA522 AA524 AA526 AA528 AA530 AA532 AA534 AA536 AA538 AA540 AA542 AA544 AA546 AA548 AA550 AA552 AA554 AA556 AA558 AA560 AA562 AA564 AA566 AA568 AA570 AA572 AA574 AA576 AA578 AA580 AA582 AA584 AA586 AA588 AA590 AA592 AA594 AA596 AA598 AA600 AA602 AA604 AA606 AA608 AA610 AA612 AA614 AA616 AA618 AA620 AA622 AA624 AA626 AA628 AA630 AA632 AA634 AA636 AA638 AA640 AA642">
    <cfRule type="expression" dxfId="2" priority="1">
      <formula>MOD(ROW()+1,2)</formula>
    </cfRule>
    <cfRule type="expression" dxfId="1" priority="2">
      <formula>MOD(ROW(),2)</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2"/>
  <sheetViews>
    <sheetView workbookViewId="0">
      <selection activeCell="V21" sqref="V21"/>
    </sheetView>
  </sheetViews>
  <sheetFormatPr baseColWidth="10" defaultRowHeight="15" x14ac:dyDescent="0.15"/>
  <sheetData>
    <row r="1" spans="2:23" x14ac:dyDescent="0.15">
      <c r="G1" t="s">
        <v>294</v>
      </c>
    </row>
    <row r="2" spans="2:23" x14ac:dyDescent="0.15">
      <c r="F2" t="s">
        <v>295</v>
      </c>
      <c r="G2" t="s">
        <v>296</v>
      </c>
      <c r="H2" t="s">
        <v>297</v>
      </c>
      <c r="I2" t="s">
        <v>145</v>
      </c>
      <c r="N2" t="s">
        <v>298</v>
      </c>
      <c r="O2" t="s">
        <v>299</v>
      </c>
      <c r="P2" t="s">
        <v>300</v>
      </c>
      <c r="Q2" t="s">
        <v>301</v>
      </c>
      <c r="T2" t="s">
        <v>301</v>
      </c>
      <c r="U2" t="s">
        <v>302</v>
      </c>
      <c r="V2" t="s">
        <v>303</v>
      </c>
      <c r="W2" s="20"/>
    </row>
    <row r="3" spans="2:23" x14ac:dyDescent="0.15">
      <c r="B3" s="11" t="s">
        <v>234</v>
      </c>
      <c r="D3" s="21"/>
      <c r="F3">
        <v>1</v>
      </c>
      <c r="G3">
        <v>1</v>
      </c>
      <c r="H3">
        <f>F3*10+G3</f>
        <v>11</v>
      </c>
      <c r="I3">
        <v>1</v>
      </c>
      <c r="K3" t="s">
        <v>304</v>
      </c>
      <c r="L3" s="6">
        <v>6</v>
      </c>
      <c r="N3" s="4">
        <v>1</v>
      </c>
      <c r="O3" s="4">
        <v>3</v>
      </c>
      <c r="P3" s="22">
        <v>4</v>
      </c>
      <c r="Q3" s="4">
        <v>1</v>
      </c>
      <c r="R3" s="4"/>
      <c r="S3">
        <v>1</v>
      </c>
      <c r="T3">
        <v>1</v>
      </c>
      <c r="U3">
        <f>T3*10+S3</f>
        <v>11</v>
      </c>
      <c r="V3" t="s">
        <v>228</v>
      </c>
    </row>
    <row r="4" spans="2:23" x14ac:dyDescent="0.15">
      <c r="B4" s="11" t="s">
        <v>225</v>
      </c>
      <c r="D4" s="23"/>
      <c r="F4">
        <f>IF(G4=1,F3+1,F3)</f>
        <v>1</v>
      </c>
      <c r="G4">
        <v>2</v>
      </c>
      <c r="H4">
        <f t="shared" ref="H4:H32" si="0">F4*10+G4</f>
        <v>12</v>
      </c>
      <c r="I4">
        <v>3</v>
      </c>
      <c r="N4" s="4">
        <v>4</v>
      </c>
      <c r="O4" s="4">
        <v>6</v>
      </c>
      <c r="P4" s="22">
        <v>8</v>
      </c>
      <c r="Q4" s="4">
        <v>2</v>
      </c>
      <c r="R4" s="4"/>
      <c r="S4">
        <v>2</v>
      </c>
      <c r="T4">
        <v>1</v>
      </c>
      <c r="U4">
        <f t="shared" ref="U4:U6" si="1">T4*10+S4</f>
        <v>12</v>
      </c>
      <c r="V4" t="s">
        <v>231</v>
      </c>
    </row>
    <row r="5" spans="2:23" x14ac:dyDescent="0.15">
      <c r="B5" s="11" t="s">
        <v>228</v>
      </c>
      <c r="D5" s="23"/>
      <c r="F5">
        <f t="shared" ref="F5:F32" si="2">IF(G5=1,F4+1,F4)</f>
        <v>1</v>
      </c>
      <c r="G5">
        <v>3</v>
      </c>
      <c r="H5">
        <f t="shared" si="0"/>
        <v>13</v>
      </c>
      <c r="I5">
        <v>5</v>
      </c>
      <c r="N5" s="4">
        <v>7</v>
      </c>
      <c r="O5" s="4">
        <v>9</v>
      </c>
      <c r="P5" s="22">
        <v>4</v>
      </c>
      <c r="Q5" s="4">
        <v>3</v>
      </c>
      <c r="R5" s="4"/>
      <c r="S5">
        <v>3</v>
      </c>
      <c r="T5">
        <v>1</v>
      </c>
      <c r="U5">
        <f t="shared" si="1"/>
        <v>13</v>
      </c>
      <c r="V5" t="s">
        <v>238</v>
      </c>
    </row>
    <row r="6" spans="2:23" x14ac:dyDescent="0.15">
      <c r="B6" s="11" t="s">
        <v>230</v>
      </c>
      <c r="D6" s="23"/>
      <c r="F6">
        <f t="shared" si="2"/>
        <v>1</v>
      </c>
      <c r="G6">
        <v>4</v>
      </c>
      <c r="H6">
        <f t="shared" si="0"/>
        <v>14</v>
      </c>
      <c r="I6">
        <v>7</v>
      </c>
      <c r="N6" s="4"/>
      <c r="O6" s="4"/>
      <c r="P6" s="4"/>
      <c r="S6">
        <v>4</v>
      </c>
      <c r="T6">
        <v>1</v>
      </c>
      <c r="U6">
        <f t="shared" si="1"/>
        <v>14</v>
      </c>
      <c r="V6" t="s">
        <v>308</v>
      </c>
    </row>
    <row r="7" spans="2:23" x14ac:dyDescent="0.15">
      <c r="B7" t="s">
        <v>235</v>
      </c>
      <c r="D7" s="23"/>
      <c r="F7">
        <f t="shared" si="2"/>
        <v>1</v>
      </c>
      <c r="G7">
        <v>5</v>
      </c>
      <c r="H7">
        <f t="shared" si="0"/>
        <v>15</v>
      </c>
      <c r="I7">
        <v>9</v>
      </c>
      <c r="N7" s="4"/>
      <c r="O7" s="4"/>
      <c r="P7" s="4"/>
    </row>
    <row r="8" spans="2:23" x14ac:dyDescent="0.15">
      <c r="B8" t="s">
        <v>236</v>
      </c>
      <c r="D8" s="23"/>
      <c r="F8">
        <f t="shared" si="2"/>
        <v>2</v>
      </c>
      <c r="G8">
        <f>G3</f>
        <v>1</v>
      </c>
      <c r="H8">
        <f t="shared" si="0"/>
        <v>21</v>
      </c>
      <c r="I8">
        <v>2</v>
      </c>
      <c r="N8" s="4"/>
      <c r="O8" s="4"/>
      <c r="P8" s="4"/>
    </row>
    <row r="9" spans="2:23" x14ac:dyDescent="0.15">
      <c r="B9" t="s">
        <v>237</v>
      </c>
      <c r="D9" s="21"/>
      <c r="F9">
        <f t="shared" si="2"/>
        <v>2</v>
      </c>
      <c r="G9">
        <f t="shared" ref="G9:G32" si="3">G4</f>
        <v>2</v>
      </c>
      <c r="H9">
        <f t="shared" si="0"/>
        <v>22</v>
      </c>
      <c r="I9">
        <v>4</v>
      </c>
      <c r="N9" s="4"/>
      <c r="O9" s="4"/>
      <c r="P9" s="4"/>
    </row>
    <row r="10" spans="2:23" x14ac:dyDescent="0.15">
      <c r="B10" t="s">
        <v>231</v>
      </c>
      <c r="D10" s="23"/>
      <c r="F10">
        <f t="shared" si="2"/>
        <v>2</v>
      </c>
      <c r="G10">
        <f t="shared" si="3"/>
        <v>3</v>
      </c>
      <c r="H10">
        <f t="shared" si="0"/>
        <v>23</v>
      </c>
      <c r="I10">
        <v>5</v>
      </c>
      <c r="N10" s="4"/>
      <c r="O10" s="4"/>
      <c r="P10" s="4"/>
    </row>
    <row r="11" spans="2:23" x14ac:dyDescent="0.15">
      <c r="B11" t="s">
        <v>238</v>
      </c>
      <c r="D11" s="23"/>
      <c r="F11">
        <f t="shared" si="2"/>
        <v>2</v>
      </c>
      <c r="G11">
        <f t="shared" si="3"/>
        <v>4</v>
      </c>
      <c r="H11">
        <f t="shared" si="0"/>
        <v>24</v>
      </c>
      <c r="I11">
        <v>6</v>
      </c>
      <c r="N11" s="4"/>
      <c r="O11" s="4"/>
      <c r="P11" s="4"/>
    </row>
    <row r="12" spans="2:23" x14ac:dyDescent="0.15">
      <c r="D12" s="21"/>
      <c r="F12">
        <f t="shared" si="2"/>
        <v>2</v>
      </c>
      <c r="G12">
        <f t="shared" si="3"/>
        <v>5</v>
      </c>
      <c r="H12">
        <f t="shared" si="0"/>
        <v>25</v>
      </c>
      <c r="I12">
        <v>8</v>
      </c>
      <c r="N12" s="4"/>
      <c r="O12" s="4"/>
      <c r="P12" s="4"/>
    </row>
    <row r="13" spans="2:23" x14ac:dyDescent="0.15">
      <c r="D13" s="21"/>
      <c r="F13">
        <f t="shared" si="2"/>
        <v>3</v>
      </c>
      <c r="G13">
        <f t="shared" si="3"/>
        <v>1</v>
      </c>
      <c r="H13">
        <f t="shared" si="0"/>
        <v>31</v>
      </c>
      <c r="I13">
        <v>1</v>
      </c>
      <c r="N13" s="4"/>
      <c r="O13" s="4"/>
      <c r="P13" s="4"/>
    </row>
    <row r="14" spans="2:23" x14ac:dyDescent="0.15">
      <c r="D14" s="23"/>
      <c r="F14">
        <f t="shared" si="2"/>
        <v>3</v>
      </c>
      <c r="G14">
        <f t="shared" si="3"/>
        <v>2</v>
      </c>
      <c r="H14">
        <f t="shared" si="0"/>
        <v>32</v>
      </c>
      <c r="I14">
        <v>3</v>
      </c>
      <c r="N14" s="4"/>
      <c r="O14" s="4"/>
      <c r="P14" s="4"/>
    </row>
    <row r="15" spans="2:23" x14ac:dyDescent="0.15">
      <c r="D15" s="21"/>
      <c r="F15">
        <f t="shared" si="2"/>
        <v>3</v>
      </c>
      <c r="G15">
        <f t="shared" si="3"/>
        <v>3</v>
      </c>
      <c r="H15">
        <f t="shared" si="0"/>
        <v>33</v>
      </c>
      <c r="I15">
        <v>4</v>
      </c>
      <c r="N15" s="4"/>
      <c r="O15" s="4"/>
      <c r="P15" s="4"/>
    </row>
    <row r="16" spans="2:23" x14ac:dyDescent="0.15">
      <c r="D16" s="21"/>
      <c r="F16">
        <f t="shared" si="2"/>
        <v>3</v>
      </c>
      <c r="G16">
        <f t="shared" si="3"/>
        <v>4</v>
      </c>
      <c r="H16">
        <f t="shared" si="0"/>
        <v>34</v>
      </c>
      <c r="I16">
        <v>6</v>
      </c>
      <c r="N16" s="4"/>
      <c r="O16" s="4"/>
      <c r="P16" s="4"/>
      <c r="T16" t="s">
        <v>301</v>
      </c>
      <c r="U16" t="s">
        <v>302</v>
      </c>
      <c r="V16" t="s">
        <v>305</v>
      </c>
    </row>
    <row r="17" spans="4:22" x14ac:dyDescent="0.15">
      <c r="D17" s="21"/>
      <c r="F17">
        <f t="shared" si="2"/>
        <v>3</v>
      </c>
      <c r="G17">
        <f t="shared" si="3"/>
        <v>5</v>
      </c>
      <c r="H17">
        <f t="shared" si="0"/>
        <v>35</v>
      </c>
      <c r="I17">
        <v>8</v>
      </c>
      <c r="N17" s="4"/>
      <c r="O17" s="4"/>
      <c r="P17" s="4"/>
      <c r="S17">
        <v>1</v>
      </c>
      <c r="T17">
        <v>2</v>
      </c>
      <c r="U17">
        <f>T17*10+S17</f>
        <v>21</v>
      </c>
      <c r="V17" t="s">
        <v>228</v>
      </c>
    </row>
    <row r="18" spans="4:22" x14ac:dyDescent="0.15">
      <c r="D18" s="21"/>
      <c r="F18">
        <f t="shared" si="2"/>
        <v>4</v>
      </c>
      <c r="G18">
        <f t="shared" si="3"/>
        <v>1</v>
      </c>
      <c r="H18">
        <f t="shared" si="0"/>
        <v>41</v>
      </c>
      <c r="I18">
        <v>1</v>
      </c>
      <c r="N18" s="4"/>
      <c r="O18" s="4"/>
      <c r="P18" s="4"/>
      <c r="S18">
        <v>2</v>
      </c>
      <c r="T18">
        <v>2</v>
      </c>
      <c r="U18">
        <f t="shared" ref="U18:U24" si="4">T18*10+S18</f>
        <v>22</v>
      </c>
      <c r="V18" t="s">
        <v>231</v>
      </c>
    </row>
    <row r="19" spans="4:22" x14ac:dyDescent="0.15">
      <c r="D19" s="24"/>
      <c r="F19">
        <f t="shared" si="2"/>
        <v>4</v>
      </c>
      <c r="G19">
        <f t="shared" si="3"/>
        <v>2</v>
      </c>
      <c r="H19">
        <f t="shared" si="0"/>
        <v>42</v>
      </c>
      <c r="I19">
        <v>2</v>
      </c>
      <c r="S19">
        <v>3</v>
      </c>
      <c r="T19">
        <v>2</v>
      </c>
      <c r="U19">
        <f t="shared" si="4"/>
        <v>23</v>
      </c>
      <c r="V19" t="s">
        <v>238</v>
      </c>
    </row>
    <row r="20" spans="4:22" x14ac:dyDescent="0.15">
      <c r="D20" s="24"/>
      <c r="F20">
        <f t="shared" si="2"/>
        <v>4</v>
      </c>
      <c r="G20">
        <f t="shared" si="3"/>
        <v>3</v>
      </c>
      <c r="H20">
        <f t="shared" si="0"/>
        <v>43</v>
      </c>
      <c r="I20">
        <v>3</v>
      </c>
      <c r="S20">
        <v>4</v>
      </c>
      <c r="T20">
        <v>2</v>
      </c>
      <c r="U20">
        <f t="shared" si="4"/>
        <v>24</v>
      </c>
      <c r="V20" t="s">
        <v>308</v>
      </c>
    </row>
    <row r="21" spans="4:22" x14ac:dyDescent="0.15">
      <c r="D21" s="21"/>
      <c r="F21">
        <f t="shared" si="2"/>
        <v>4</v>
      </c>
      <c r="G21">
        <f t="shared" si="3"/>
        <v>4</v>
      </c>
      <c r="H21">
        <f t="shared" si="0"/>
        <v>44</v>
      </c>
      <c r="I21">
        <v>5</v>
      </c>
      <c r="S21">
        <v>5</v>
      </c>
      <c r="T21">
        <v>2</v>
      </c>
      <c r="U21">
        <f t="shared" si="4"/>
        <v>25</v>
      </c>
      <c r="V21" t="s">
        <v>293</v>
      </c>
    </row>
    <row r="22" spans="4:22" x14ac:dyDescent="0.15">
      <c r="D22" s="21"/>
      <c r="F22">
        <f t="shared" si="2"/>
        <v>4</v>
      </c>
      <c r="G22">
        <f t="shared" si="3"/>
        <v>5</v>
      </c>
      <c r="H22">
        <f t="shared" si="0"/>
        <v>45</v>
      </c>
      <c r="I22">
        <v>8</v>
      </c>
      <c r="S22">
        <v>6</v>
      </c>
      <c r="T22">
        <v>2</v>
      </c>
      <c r="U22">
        <f t="shared" si="4"/>
        <v>26</v>
      </c>
      <c r="V22" t="s">
        <v>276</v>
      </c>
    </row>
    <row r="23" spans="4:22" x14ac:dyDescent="0.15">
      <c r="D23" s="21"/>
      <c r="F23">
        <f t="shared" si="2"/>
        <v>5</v>
      </c>
      <c r="G23">
        <f t="shared" si="3"/>
        <v>1</v>
      </c>
      <c r="H23">
        <f t="shared" si="0"/>
        <v>51</v>
      </c>
      <c r="I23">
        <v>2</v>
      </c>
      <c r="S23">
        <v>7</v>
      </c>
      <c r="T23">
        <v>2</v>
      </c>
      <c r="U23">
        <f t="shared" si="4"/>
        <v>27</v>
      </c>
      <c r="V23" t="s">
        <v>236</v>
      </c>
    </row>
    <row r="24" spans="4:22" x14ac:dyDescent="0.15">
      <c r="D24" s="21"/>
      <c r="F24">
        <f t="shared" si="2"/>
        <v>5</v>
      </c>
      <c r="G24">
        <f t="shared" si="3"/>
        <v>2</v>
      </c>
      <c r="H24">
        <f t="shared" si="0"/>
        <v>52</v>
      </c>
      <c r="I24">
        <v>5</v>
      </c>
      <c r="S24">
        <v>8</v>
      </c>
      <c r="T24">
        <v>2</v>
      </c>
      <c r="U24">
        <f t="shared" si="4"/>
        <v>28</v>
      </c>
      <c r="V24" t="s">
        <v>311</v>
      </c>
    </row>
    <row r="25" spans="4:22" x14ac:dyDescent="0.15">
      <c r="D25" s="21"/>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301</v>
      </c>
      <c r="U28" t="s">
        <v>302</v>
      </c>
      <c r="V28" t="s">
        <v>306</v>
      </c>
    </row>
    <row r="29" spans="4:22" x14ac:dyDescent="0.15">
      <c r="F29">
        <f t="shared" si="2"/>
        <v>6</v>
      </c>
      <c r="G29">
        <f t="shared" si="3"/>
        <v>2</v>
      </c>
      <c r="H29">
        <f t="shared" si="0"/>
        <v>62</v>
      </c>
      <c r="I29">
        <v>4</v>
      </c>
      <c r="S29">
        <v>1</v>
      </c>
      <c r="T29">
        <v>3</v>
      </c>
      <c r="U29">
        <f>T29*10+S29</f>
        <v>31</v>
      </c>
      <c r="V29" t="s">
        <v>293</v>
      </c>
    </row>
    <row r="30" spans="4:22" x14ac:dyDescent="0.15">
      <c r="F30">
        <f t="shared" si="2"/>
        <v>6</v>
      </c>
      <c r="G30">
        <f t="shared" si="3"/>
        <v>3</v>
      </c>
      <c r="H30">
        <f t="shared" si="0"/>
        <v>63</v>
      </c>
      <c r="I30">
        <v>6</v>
      </c>
      <c r="S30">
        <v>2</v>
      </c>
      <c r="T30">
        <v>3</v>
      </c>
      <c r="U30">
        <f t="shared" ref="U30:U32" si="5">T30*10+S30</f>
        <v>32</v>
      </c>
      <c r="V30" t="s">
        <v>276</v>
      </c>
    </row>
    <row r="31" spans="4:22" x14ac:dyDescent="0.15">
      <c r="F31">
        <f t="shared" si="2"/>
        <v>6</v>
      </c>
      <c r="G31">
        <f t="shared" si="3"/>
        <v>4</v>
      </c>
      <c r="H31">
        <f t="shared" si="0"/>
        <v>64</v>
      </c>
      <c r="I31">
        <v>7</v>
      </c>
      <c r="S31">
        <v>3</v>
      </c>
      <c r="T31">
        <v>3</v>
      </c>
      <c r="U31">
        <f t="shared" si="5"/>
        <v>33</v>
      </c>
      <c r="V31" t="s">
        <v>236</v>
      </c>
    </row>
    <row r="32" spans="4:22" x14ac:dyDescent="0.15">
      <c r="F32">
        <f t="shared" si="2"/>
        <v>6</v>
      </c>
      <c r="G32">
        <f t="shared" si="3"/>
        <v>5</v>
      </c>
      <c r="H32">
        <f t="shared" si="0"/>
        <v>65</v>
      </c>
      <c r="I32">
        <v>9</v>
      </c>
      <c r="S32">
        <v>4</v>
      </c>
      <c r="T32">
        <v>3</v>
      </c>
      <c r="U32">
        <f t="shared" si="5"/>
        <v>34</v>
      </c>
      <c r="V32" t="s">
        <v>311</v>
      </c>
    </row>
  </sheetData>
  <phoneticPr fontId="3" type="noConversion"/>
  <conditionalFormatting sqref="D3:D25">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02"/>
  <sheetViews>
    <sheetView workbookViewId="0">
      <selection activeCell="I3" sqref="I3:J502"/>
    </sheetView>
  </sheetViews>
  <sheetFormatPr baseColWidth="10" defaultRowHeight="15" x14ac:dyDescent="0.15"/>
  <cols>
    <col min="2" max="2" width="10.83203125" style="25"/>
    <col min="3" max="3" width="10.83203125" style="26"/>
    <col min="5" max="5" width="10.83203125" style="29"/>
    <col min="6" max="6" width="15.5" style="28" bestFit="1" customWidth="1"/>
    <col min="9" max="9" width="10.6640625" style="27" customWidth="1"/>
    <col min="10" max="10" width="10.83203125" style="27"/>
  </cols>
  <sheetData>
    <row r="2" spans="1:10" x14ac:dyDescent="0.15">
      <c r="A2" s="10" t="s">
        <v>312</v>
      </c>
      <c r="B2" s="25" t="s">
        <v>313</v>
      </c>
      <c r="C2" s="26" t="s">
        <v>315</v>
      </c>
      <c r="D2" t="s">
        <v>316</v>
      </c>
      <c r="E2" s="29" t="s">
        <v>314</v>
      </c>
      <c r="F2" s="28" t="s">
        <v>318</v>
      </c>
      <c r="G2" t="s">
        <v>317</v>
      </c>
      <c r="H2" t="s">
        <v>319</v>
      </c>
      <c r="I2" s="27" t="s">
        <v>145</v>
      </c>
      <c r="J2" s="27" t="s">
        <v>51</v>
      </c>
    </row>
    <row r="3" spans="1:10" x14ac:dyDescent="0.15">
      <c r="A3">
        <v>1</v>
      </c>
      <c r="B3" s="25">
        <v>4</v>
      </c>
      <c r="C3" s="26">
        <f>B3*10+A3</f>
        <v>41</v>
      </c>
      <c r="D3">
        <f>VLOOKUP(I3,阵型生成辅助!N:P,3)</f>
        <v>4</v>
      </c>
      <c r="E3" s="29">
        <f ca="1">RANDBETWEEN(1,D3)</f>
        <v>1</v>
      </c>
      <c r="F3" s="28">
        <v>1</v>
      </c>
      <c r="G3">
        <f>VLOOKUP(I3,阵型生成辅助!N:Q,4)</f>
        <v>1</v>
      </c>
      <c r="H3">
        <f>G3*10+F3</f>
        <v>11</v>
      </c>
      <c r="I3" s="27">
        <f>VLOOKUP(C3,阵型生成辅助!H:I,2,FALSE)</f>
        <v>1</v>
      </c>
      <c r="J3" s="27" t="str">
        <f>VLOOKUP(H3,阵型生成辅助!U:V,2,FALSE)</f>
        <v>树妖</v>
      </c>
    </row>
    <row r="4" spans="1:10" x14ac:dyDescent="0.15">
      <c r="A4">
        <v>2</v>
      </c>
      <c r="B4" s="25">
        <v>4</v>
      </c>
      <c r="C4" s="26">
        <f t="shared" ref="C4:C67" si="0">B4*10+A4</f>
        <v>42</v>
      </c>
      <c r="D4">
        <f>VLOOKUP(I4,阵型生成辅助!N:P,3)</f>
        <v>4</v>
      </c>
      <c r="E4" s="29">
        <f t="shared" ref="E4:E67" ca="1" si="1">RANDBETWEEN(1,D4)</f>
        <v>3</v>
      </c>
      <c r="F4" s="28">
        <v>1</v>
      </c>
      <c r="G4">
        <f>VLOOKUP(I4,阵型生成辅助!N:Q,4)</f>
        <v>1</v>
      </c>
      <c r="H4">
        <f t="shared" ref="H4:H67" si="2">G4*10+F4</f>
        <v>11</v>
      </c>
      <c r="I4" s="27">
        <f>VLOOKUP(C4,阵型生成辅助!H:I,2,FALSE)</f>
        <v>2</v>
      </c>
      <c r="J4" s="27" t="str">
        <f>VLOOKUP(H4,阵型生成辅助!U:V,2,FALSE)</f>
        <v>树妖</v>
      </c>
    </row>
    <row r="5" spans="1:10" x14ac:dyDescent="0.15">
      <c r="A5">
        <v>3</v>
      </c>
      <c r="B5" s="25">
        <v>4</v>
      </c>
      <c r="C5" s="26">
        <f t="shared" si="0"/>
        <v>43</v>
      </c>
      <c r="D5">
        <f>VLOOKUP(I5,阵型生成辅助!N:P,3)</f>
        <v>4</v>
      </c>
      <c r="E5" s="29">
        <f t="shared" ca="1" si="1"/>
        <v>4</v>
      </c>
      <c r="F5" s="28">
        <v>2</v>
      </c>
      <c r="G5">
        <f>VLOOKUP(I5,阵型生成辅助!N:Q,4)</f>
        <v>1</v>
      </c>
      <c r="H5">
        <f t="shared" si="2"/>
        <v>12</v>
      </c>
      <c r="I5" s="27">
        <f>VLOOKUP(C5,阵型生成辅助!H:I,2,FALSE)</f>
        <v>3</v>
      </c>
      <c r="J5" s="27" t="str">
        <f>VLOOKUP(H5,阵型生成辅助!U:V,2,FALSE)</f>
        <v>甲虫精</v>
      </c>
    </row>
    <row r="6" spans="1:10" x14ac:dyDescent="0.15">
      <c r="A6">
        <v>4</v>
      </c>
      <c r="B6" s="25">
        <v>4</v>
      </c>
      <c r="C6" s="26">
        <f t="shared" si="0"/>
        <v>44</v>
      </c>
      <c r="D6">
        <f>VLOOKUP(I6,阵型生成辅助!N:P,3)</f>
        <v>8</v>
      </c>
      <c r="E6" s="29">
        <f t="shared" ca="1" si="1"/>
        <v>1</v>
      </c>
      <c r="F6" s="28">
        <v>7</v>
      </c>
      <c r="G6">
        <f>VLOOKUP(I6,阵型生成辅助!N:Q,4)</f>
        <v>2</v>
      </c>
      <c r="H6">
        <f t="shared" si="2"/>
        <v>27</v>
      </c>
      <c r="I6" s="27">
        <f>VLOOKUP(C6,阵型生成辅助!H:I,2,FALSE)</f>
        <v>5</v>
      </c>
      <c r="J6" s="27" t="str">
        <f>VLOOKUP(H6,阵型生成辅助!U:V,2,FALSE)</f>
        <v>毒蘑菇</v>
      </c>
    </row>
    <row r="7" spans="1:10" x14ac:dyDescent="0.15">
      <c r="A7">
        <v>5</v>
      </c>
      <c r="B7" s="25">
        <v>4</v>
      </c>
      <c r="C7" s="26">
        <f t="shared" si="0"/>
        <v>45</v>
      </c>
      <c r="D7">
        <f>VLOOKUP(I7,阵型生成辅助!N:P,3)</f>
        <v>4</v>
      </c>
      <c r="E7" s="29">
        <f t="shared" ca="1" si="1"/>
        <v>3</v>
      </c>
      <c r="F7" s="28">
        <v>4</v>
      </c>
      <c r="G7">
        <f>VLOOKUP(I7,阵型生成辅助!N:Q,4)</f>
        <v>3</v>
      </c>
      <c r="H7">
        <f t="shared" si="2"/>
        <v>34</v>
      </c>
      <c r="I7" s="27">
        <f>VLOOKUP(C7,阵型生成辅助!H:I,2,FALSE)</f>
        <v>8</v>
      </c>
      <c r="J7" s="27" t="str">
        <f>VLOOKUP(H7,阵型生成辅助!U:V,2,FALSE)</f>
        <v>黄蜂怪</v>
      </c>
    </row>
    <row r="8" spans="1:10" x14ac:dyDescent="0.15">
      <c r="A8">
        <f>A3</f>
        <v>1</v>
      </c>
      <c r="B8" s="25">
        <v>3</v>
      </c>
      <c r="C8" s="26">
        <f t="shared" si="0"/>
        <v>31</v>
      </c>
      <c r="D8">
        <f>VLOOKUP(I8,阵型生成辅助!N:P,3)</f>
        <v>4</v>
      </c>
      <c r="E8" s="29">
        <f t="shared" ca="1" si="1"/>
        <v>2</v>
      </c>
      <c r="F8" s="28">
        <v>2</v>
      </c>
      <c r="G8">
        <f>VLOOKUP(I8,阵型生成辅助!N:Q,4)</f>
        <v>1</v>
      </c>
      <c r="H8">
        <f t="shared" si="2"/>
        <v>12</v>
      </c>
      <c r="I8" s="27">
        <f>VLOOKUP(C8,阵型生成辅助!H:I,2,FALSE)</f>
        <v>1</v>
      </c>
      <c r="J8" s="27" t="str">
        <f>VLOOKUP(H8,阵型生成辅助!U:V,2,FALSE)</f>
        <v>甲虫精</v>
      </c>
    </row>
    <row r="9" spans="1:10" x14ac:dyDescent="0.15">
      <c r="A9">
        <f t="shared" ref="A9:A72" si="3">A4</f>
        <v>2</v>
      </c>
      <c r="B9" s="25">
        <v>3</v>
      </c>
      <c r="C9" s="26">
        <f t="shared" si="0"/>
        <v>32</v>
      </c>
      <c r="D9">
        <f>VLOOKUP(I9,阵型生成辅助!N:P,3)</f>
        <v>4</v>
      </c>
      <c r="E9" s="29">
        <f t="shared" ca="1" si="1"/>
        <v>3</v>
      </c>
      <c r="F9" s="28">
        <v>1</v>
      </c>
      <c r="G9">
        <f>VLOOKUP(I9,阵型生成辅助!N:Q,4)</f>
        <v>1</v>
      </c>
      <c r="H9">
        <f t="shared" si="2"/>
        <v>11</v>
      </c>
      <c r="I9" s="27">
        <f>VLOOKUP(C9,阵型生成辅助!H:I,2,FALSE)</f>
        <v>3</v>
      </c>
      <c r="J9" s="27" t="str">
        <f>VLOOKUP(H9,阵型生成辅助!U:V,2,FALSE)</f>
        <v>树妖</v>
      </c>
    </row>
    <row r="10" spans="1:10" x14ac:dyDescent="0.15">
      <c r="A10">
        <f t="shared" si="3"/>
        <v>3</v>
      </c>
      <c r="B10" s="25">
        <v>3</v>
      </c>
      <c r="C10" s="26">
        <f t="shared" si="0"/>
        <v>33</v>
      </c>
      <c r="D10">
        <f>VLOOKUP(I10,阵型生成辅助!N:P,3)</f>
        <v>8</v>
      </c>
      <c r="E10" s="29">
        <f t="shared" ca="1" si="1"/>
        <v>2</v>
      </c>
      <c r="F10" s="28">
        <v>7</v>
      </c>
      <c r="G10">
        <f>VLOOKUP(I10,阵型生成辅助!N:Q,4)</f>
        <v>2</v>
      </c>
      <c r="H10">
        <f t="shared" si="2"/>
        <v>27</v>
      </c>
      <c r="I10" s="27">
        <f>VLOOKUP(C10,阵型生成辅助!H:I,2,FALSE)</f>
        <v>4</v>
      </c>
      <c r="J10" s="27" t="str">
        <f>VLOOKUP(H10,阵型生成辅助!U:V,2,FALSE)</f>
        <v>毒蘑菇</v>
      </c>
    </row>
    <row r="11" spans="1:10" x14ac:dyDescent="0.15">
      <c r="A11">
        <f t="shared" si="3"/>
        <v>4</v>
      </c>
      <c r="B11" s="25">
        <v>3</v>
      </c>
      <c r="C11" s="26">
        <f t="shared" si="0"/>
        <v>34</v>
      </c>
      <c r="D11">
        <f>VLOOKUP(I11,阵型生成辅助!N:P,3)</f>
        <v>8</v>
      </c>
      <c r="E11" s="29">
        <f t="shared" ca="1" si="1"/>
        <v>6</v>
      </c>
      <c r="F11" s="28">
        <v>8</v>
      </c>
      <c r="G11">
        <f>VLOOKUP(I11,阵型生成辅助!N:Q,4)</f>
        <v>2</v>
      </c>
      <c r="H11">
        <f t="shared" si="2"/>
        <v>28</v>
      </c>
      <c r="I11" s="27">
        <f>VLOOKUP(C11,阵型生成辅助!H:I,2,FALSE)</f>
        <v>6</v>
      </c>
      <c r="J11" s="27" t="str">
        <f>VLOOKUP(H11,阵型生成辅助!U:V,2,FALSE)</f>
        <v>黄蜂怪</v>
      </c>
    </row>
    <row r="12" spans="1:10" x14ac:dyDescent="0.15">
      <c r="A12">
        <f t="shared" si="3"/>
        <v>5</v>
      </c>
      <c r="B12" s="25">
        <v>3</v>
      </c>
      <c r="C12" s="26">
        <f t="shared" si="0"/>
        <v>35</v>
      </c>
      <c r="D12">
        <f>VLOOKUP(I12,阵型生成辅助!N:P,3)</f>
        <v>4</v>
      </c>
      <c r="E12" s="29">
        <f t="shared" ca="1" si="1"/>
        <v>2</v>
      </c>
      <c r="F12" s="28">
        <v>3</v>
      </c>
      <c r="G12">
        <f>VLOOKUP(I12,阵型生成辅助!N:Q,4)</f>
        <v>3</v>
      </c>
      <c r="H12">
        <f t="shared" si="2"/>
        <v>33</v>
      </c>
      <c r="I12" s="27">
        <f>VLOOKUP(C12,阵型生成辅助!H:I,2,FALSE)</f>
        <v>8</v>
      </c>
      <c r="J12" s="27" t="str">
        <f>VLOOKUP(H12,阵型生成辅助!U:V,2,FALSE)</f>
        <v>毒蘑菇</v>
      </c>
    </row>
    <row r="13" spans="1:10" x14ac:dyDescent="0.15">
      <c r="A13">
        <f t="shared" si="3"/>
        <v>1</v>
      </c>
      <c r="B13" s="25">
        <v>2</v>
      </c>
      <c r="C13" s="26">
        <f t="shared" si="0"/>
        <v>21</v>
      </c>
      <c r="D13">
        <f>VLOOKUP(I13,阵型生成辅助!N:P,3)</f>
        <v>4</v>
      </c>
      <c r="E13" s="29">
        <f t="shared" ca="1" si="1"/>
        <v>3</v>
      </c>
      <c r="F13" s="28">
        <v>4</v>
      </c>
      <c r="G13">
        <f>VLOOKUP(I13,阵型生成辅助!N:Q,4)</f>
        <v>1</v>
      </c>
      <c r="H13">
        <f t="shared" si="2"/>
        <v>14</v>
      </c>
      <c r="I13" s="27">
        <f>VLOOKUP(C13,阵型生成辅助!H:I,2,FALSE)</f>
        <v>2</v>
      </c>
      <c r="J13" s="27" t="str">
        <f>VLOOKUP(H13,阵型生成辅助!U:V,2,FALSE)</f>
        <v>小蘑菇</v>
      </c>
    </row>
    <row r="14" spans="1:10" x14ac:dyDescent="0.15">
      <c r="A14">
        <f t="shared" si="3"/>
        <v>2</v>
      </c>
      <c r="B14" s="25">
        <v>2</v>
      </c>
      <c r="C14" s="26">
        <f t="shared" si="0"/>
        <v>22</v>
      </c>
      <c r="D14">
        <f>VLOOKUP(I14,阵型生成辅助!N:P,3)</f>
        <v>8</v>
      </c>
      <c r="E14" s="29">
        <f t="shared" ca="1" si="1"/>
        <v>8</v>
      </c>
      <c r="F14" s="28">
        <v>7</v>
      </c>
      <c r="G14">
        <f>VLOOKUP(I14,阵型生成辅助!N:Q,4)</f>
        <v>2</v>
      </c>
      <c r="H14">
        <f t="shared" si="2"/>
        <v>27</v>
      </c>
      <c r="I14" s="27">
        <f>VLOOKUP(C14,阵型生成辅助!H:I,2,FALSE)</f>
        <v>4</v>
      </c>
      <c r="J14" s="27" t="str">
        <f>VLOOKUP(H14,阵型生成辅助!U:V,2,FALSE)</f>
        <v>毒蘑菇</v>
      </c>
    </row>
    <row r="15" spans="1:10" x14ac:dyDescent="0.15">
      <c r="A15">
        <f t="shared" si="3"/>
        <v>3</v>
      </c>
      <c r="B15" s="25">
        <v>2</v>
      </c>
      <c r="C15" s="26">
        <f t="shared" si="0"/>
        <v>23</v>
      </c>
      <c r="D15">
        <f>VLOOKUP(I15,阵型生成辅助!N:P,3)</f>
        <v>8</v>
      </c>
      <c r="E15" s="29">
        <f t="shared" ca="1" si="1"/>
        <v>5</v>
      </c>
      <c r="F15" s="28">
        <v>4</v>
      </c>
      <c r="G15">
        <f>VLOOKUP(I15,阵型生成辅助!N:Q,4)</f>
        <v>2</v>
      </c>
      <c r="H15">
        <f t="shared" si="2"/>
        <v>24</v>
      </c>
      <c r="I15" s="27">
        <f>VLOOKUP(C15,阵型生成辅助!H:I,2,FALSE)</f>
        <v>5</v>
      </c>
      <c r="J15" s="27" t="str">
        <f>VLOOKUP(H15,阵型生成辅助!U:V,2,FALSE)</f>
        <v>小蘑菇</v>
      </c>
    </row>
    <row r="16" spans="1:10" x14ac:dyDescent="0.15">
      <c r="A16">
        <f t="shared" si="3"/>
        <v>4</v>
      </c>
      <c r="B16" s="25">
        <v>2</v>
      </c>
      <c r="C16" s="26">
        <f t="shared" si="0"/>
        <v>24</v>
      </c>
      <c r="D16">
        <f>VLOOKUP(I16,阵型生成辅助!N:P,3)</f>
        <v>8</v>
      </c>
      <c r="E16" s="29">
        <f t="shared" ca="1" si="1"/>
        <v>3</v>
      </c>
      <c r="F16" s="28">
        <v>2</v>
      </c>
      <c r="G16">
        <f>VLOOKUP(I16,阵型生成辅助!N:Q,4)</f>
        <v>2</v>
      </c>
      <c r="H16">
        <f t="shared" si="2"/>
        <v>22</v>
      </c>
      <c r="I16" s="27">
        <f>VLOOKUP(C16,阵型生成辅助!H:I,2,FALSE)</f>
        <v>6</v>
      </c>
      <c r="J16" s="27" t="str">
        <f>VLOOKUP(H16,阵型生成辅助!U:V,2,FALSE)</f>
        <v>甲虫精</v>
      </c>
    </row>
    <row r="17" spans="1:10" x14ac:dyDescent="0.15">
      <c r="A17">
        <f t="shared" si="3"/>
        <v>5</v>
      </c>
      <c r="B17" s="25">
        <v>2</v>
      </c>
      <c r="C17" s="26">
        <f t="shared" si="0"/>
        <v>25</v>
      </c>
      <c r="D17">
        <f>VLOOKUP(I17,阵型生成辅助!N:P,3)</f>
        <v>4</v>
      </c>
      <c r="E17" s="29">
        <f t="shared" ca="1" si="1"/>
        <v>1</v>
      </c>
      <c r="F17" s="28">
        <v>3</v>
      </c>
      <c r="G17">
        <f>VLOOKUP(I17,阵型生成辅助!N:Q,4)</f>
        <v>3</v>
      </c>
      <c r="H17">
        <f t="shared" si="2"/>
        <v>33</v>
      </c>
      <c r="I17" s="27">
        <f>VLOOKUP(C17,阵型生成辅助!H:I,2,FALSE)</f>
        <v>8</v>
      </c>
      <c r="J17" s="27" t="str">
        <f>VLOOKUP(H17,阵型生成辅助!U:V,2,FALSE)</f>
        <v>毒蘑菇</v>
      </c>
    </row>
    <row r="18" spans="1:10" x14ac:dyDescent="0.15">
      <c r="A18">
        <f t="shared" si="3"/>
        <v>1</v>
      </c>
      <c r="B18" s="25">
        <v>3</v>
      </c>
      <c r="C18" s="26">
        <f t="shared" si="0"/>
        <v>31</v>
      </c>
      <c r="D18">
        <f>VLOOKUP(I18,阵型生成辅助!N:P,3)</f>
        <v>4</v>
      </c>
      <c r="E18" s="29">
        <f t="shared" ca="1" si="1"/>
        <v>3</v>
      </c>
      <c r="F18" s="28">
        <v>3</v>
      </c>
      <c r="G18">
        <f>VLOOKUP(I18,阵型生成辅助!N:Q,4)</f>
        <v>1</v>
      </c>
      <c r="H18">
        <f t="shared" si="2"/>
        <v>13</v>
      </c>
      <c r="I18" s="27">
        <f>VLOOKUP(C18,阵型生成辅助!H:I,2,FALSE)</f>
        <v>1</v>
      </c>
      <c r="J18" s="27" t="str">
        <f>VLOOKUP(H18,阵型生成辅助!U:V,2,FALSE)</f>
        <v>藤蔓怪</v>
      </c>
    </row>
    <row r="19" spans="1:10" x14ac:dyDescent="0.15">
      <c r="A19">
        <f t="shared" si="3"/>
        <v>2</v>
      </c>
      <c r="B19" s="25">
        <v>3</v>
      </c>
      <c r="C19" s="26">
        <f t="shared" si="0"/>
        <v>32</v>
      </c>
      <c r="D19">
        <f>VLOOKUP(I19,阵型生成辅助!N:P,3)</f>
        <v>4</v>
      </c>
      <c r="E19" s="29">
        <f t="shared" ca="1" si="1"/>
        <v>3</v>
      </c>
      <c r="F19" s="28">
        <v>1</v>
      </c>
      <c r="G19">
        <f>VLOOKUP(I19,阵型生成辅助!N:Q,4)</f>
        <v>1</v>
      </c>
      <c r="H19">
        <f t="shared" si="2"/>
        <v>11</v>
      </c>
      <c r="I19" s="27">
        <f>VLOOKUP(C19,阵型生成辅助!H:I,2,FALSE)</f>
        <v>3</v>
      </c>
      <c r="J19" s="27" t="str">
        <f>VLOOKUP(H19,阵型生成辅助!U:V,2,FALSE)</f>
        <v>树妖</v>
      </c>
    </row>
    <row r="20" spans="1:10" x14ac:dyDescent="0.15">
      <c r="A20">
        <f t="shared" si="3"/>
        <v>3</v>
      </c>
      <c r="B20" s="25">
        <v>3</v>
      </c>
      <c r="C20" s="26">
        <f t="shared" si="0"/>
        <v>33</v>
      </c>
      <c r="D20">
        <f>VLOOKUP(I20,阵型生成辅助!N:P,3)</f>
        <v>8</v>
      </c>
      <c r="E20" s="29">
        <f t="shared" ca="1" si="1"/>
        <v>2</v>
      </c>
      <c r="F20" s="28">
        <v>5</v>
      </c>
      <c r="G20">
        <f>VLOOKUP(I20,阵型生成辅助!N:Q,4)</f>
        <v>2</v>
      </c>
      <c r="H20">
        <f t="shared" si="2"/>
        <v>25</v>
      </c>
      <c r="I20" s="27">
        <f>VLOOKUP(C20,阵型生成辅助!H:I,2,FALSE)</f>
        <v>4</v>
      </c>
      <c r="J20" s="27" t="str">
        <f>VLOOKUP(H20,阵型生成辅助!U:V,2,FALSE)</f>
        <v>食人花</v>
      </c>
    </row>
    <row r="21" spans="1:10" x14ac:dyDescent="0.15">
      <c r="A21">
        <f t="shared" si="3"/>
        <v>4</v>
      </c>
      <c r="B21" s="25">
        <v>3</v>
      </c>
      <c r="C21" s="26">
        <f t="shared" si="0"/>
        <v>34</v>
      </c>
      <c r="D21">
        <f>VLOOKUP(I21,阵型生成辅助!N:P,3)</f>
        <v>8</v>
      </c>
      <c r="E21" s="29">
        <f t="shared" ca="1" si="1"/>
        <v>8</v>
      </c>
      <c r="F21" s="28">
        <v>7</v>
      </c>
      <c r="G21">
        <f>VLOOKUP(I21,阵型生成辅助!N:Q,4)</f>
        <v>2</v>
      </c>
      <c r="H21">
        <f t="shared" si="2"/>
        <v>27</v>
      </c>
      <c r="I21" s="27">
        <f>VLOOKUP(C21,阵型生成辅助!H:I,2,FALSE)</f>
        <v>6</v>
      </c>
      <c r="J21" s="27" t="str">
        <f>VLOOKUP(H21,阵型生成辅助!U:V,2,FALSE)</f>
        <v>毒蘑菇</v>
      </c>
    </row>
    <row r="22" spans="1:10" x14ac:dyDescent="0.15">
      <c r="A22">
        <f t="shared" si="3"/>
        <v>5</v>
      </c>
      <c r="B22" s="25">
        <v>3</v>
      </c>
      <c r="C22" s="26">
        <f t="shared" si="0"/>
        <v>35</v>
      </c>
      <c r="D22">
        <f>VLOOKUP(I22,阵型生成辅助!N:P,3)</f>
        <v>4</v>
      </c>
      <c r="E22" s="29">
        <f t="shared" ca="1" si="1"/>
        <v>3</v>
      </c>
      <c r="F22" s="28">
        <v>1</v>
      </c>
      <c r="G22">
        <f>VLOOKUP(I22,阵型生成辅助!N:Q,4)</f>
        <v>3</v>
      </c>
      <c r="H22">
        <f t="shared" si="2"/>
        <v>31</v>
      </c>
      <c r="I22" s="27">
        <f>VLOOKUP(C22,阵型生成辅助!H:I,2,FALSE)</f>
        <v>8</v>
      </c>
      <c r="J22" s="27" t="str">
        <f>VLOOKUP(H22,阵型生成辅助!U:V,2,FALSE)</f>
        <v>食人花</v>
      </c>
    </row>
    <row r="23" spans="1:10" x14ac:dyDescent="0.15">
      <c r="A23">
        <f t="shared" si="3"/>
        <v>1</v>
      </c>
      <c r="B23" s="25">
        <v>3</v>
      </c>
      <c r="C23" s="26">
        <f t="shared" si="0"/>
        <v>31</v>
      </c>
      <c r="D23">
        <f>VLOOKUP(I23,阵型生成辅助!N:P,3)</f>
        <v>4</v>
      </c>
      <c r="E23" s="29">
        <f t="shared" ca="1" si="1"/>
        <v>4</v>
      </c>
      <c r="F23" s="28">
        <v>4</v>
      </c>
      <c r="G23">
        <f>VLOOKUP(I23,阵型生成辅助!N:Q,4)</f>
        <v>1</v>
      </c>
      <c r="H23">
        <f t="shared" si="2"/>
        <v>14</v>
      </c>
      <c r="I23" s="27">
        <f>VLOOKUP(C23,阵型生成辅助!H:I,2,FALSE)</f>
        <v>1</v>
      </c>
      <c r="J23" s="27" t="str">
        <f>VLOOKUP(H23,阵型生成辅助!U:V,2,FALSE)</f>
        <v>小蘑菇</v>
      </c>
    </row>
    <row r="24" spans="1:10" x14ac:dyDescent="0.15">
      <c r="A24">
        <f t="shared" si="3"/>
        <v>2</v>
      </c>
      <c r="B24" s="25">
        <v>3</v>
      </c>
      <c r="C24" s="26">
        <f t="shared" si="0"/>
        <v>32</v>
      </c>
      <c r="D24">
        <f>VLOOKUP(I24,阵型生成辅助!N:P,3)</f>
        <v>4</v>
      </c>
      <c r="E24" s="29">
        <f t="shared" ca="1" si="1"/>
        <v>4</v>
      </c>
      <c r="F24" s="28">
        <v>4</v>
      </c>
      <c r="G24">
        <f>VLOOKUP(I24,阵型生成辅助!N:Q,4)</f>
        <v>1</v>
      </c>
      <c r="H24">
        <f t="shared" si="2"/>
        <v>14</v>
      </c>
      <c r="I24" s="27">
        <f>VLOOKUP(C24,阵型生成辅助!H:I,2,FALSE)</f>
        <v>3</v>
      </c>
      <c r="J24" s="27" t="str">
        <f>VLOOKUP(H24,阵型生成辅助!U:V,2,FALSE)</f>
        <v>小蘑菇</v>
      </c>
    </row>
    <row r="25" spans="1:10" x14ac:dyDescent="0.15">
      <c r="A25">
        <f t="shared" si="3"/>
        <v>3</v>
      </c>
      <c r="B25" s="25">
        <v>3</v>
      </c>
      <c r="C25" s="26">
        <f t="shared" si="0"/>
        <v>33</v>
      </c>
      <c r="D25">
        <f>VLOOKUP(I25,阵型生成辅助!N:P,3)</f>
        <v>8</v>
      </c>
      <c r="E25" s="29">
        <f t="shared" ca="1" si="1"/>
        <v>7</v>
      </c>
      <c r="F25" s="28">
        <v>2</v>
      </c>
      <c r="G25">
        <f>VLOOKUP(I25,阵型生成辅助!N:Q,4)</f>
        <v>2</v>
      </c>
      <c r="H25">
        <f t="shared" si="2"/>
        <v>22</v>
      </c>
      <c r="I25" s="27">
        <f>VLOOKUP(C25,阵型生成辅助!H:I,2,FALSE)</f>
        <v>4</v>
      </c>
      <c r="J25" s="27" t="str">
        <f>VLOOKUP(H25,阵型生成辅助!U:V,2,FALSE)</f>
        <v>甲虫精</v>
      </c>
    </row>
    <row r="26" spans="1:10" x14ac:dyDescent="0.15">
      <c r="A26">
        <f t="shared" si="3"/>
        <v>4</v>
      </c>
      <c r="B26" s="25">
        <v>3</v>
      </c>
      <c r="C26" s="26">
        <f t="shared" si="0"/>
        <v>34</v>
      </c>
      <c r="D26">
        <f>VLOOKUP(I26,阵型生成辅助!N:P,3)</f>
        <v>8</v>
      </c>
      <c r="E26" s="29">
        <f t="shared" ca="1" si="1"/>
        <v>7</v>
      </c>
      <c r="F26" s="28">
        <v>5</v>
      </c>
      <c r="G26">
        <f>VLOOKUP(I26,阵型生成辅助!N:Q,4)</f>
        <v>2</v>
      </c>
      <c r="H26">
        <f t="shared" si="2"/>
        <v>25</v>
      </c>
      <c r="I26" s="27">
        <f>VLOOKUP(C26,阵型生成辅助!H:I,2,FALSE)</f>
        <v>6</v>
      </c>
      <c r="J26" s="27" t="str">
        <f>VLOOKUP(H26,阵型生成辅助!U:V,2,FALSE)</f>
        <v>食人花</v>
      </c>
    </row>
    <row r="27" spans="1:10" x14ac:dyDescent="0.15">
      <c r="A27">
        <f t="shared" si="3"/>
        <v>5</v>
      </c>
      <c r="B27" s="25">
        <v>3</v>
      </c>
      <c r="C27" s="26">
        <f t="shared" si="0"/>
        <v>35</v>
      </c>
      <c r="D27">
        <f>VLOOKUP(I27,阵型生成辅助!N:P,3)</f>
        <v>4</v>
      </c>
      <c r="E27" s="29">
        <f t="shared" ca="1" si="1"/>
        <v>3</v>
      </c>
      <c r="F27" s="28">
        <v>4</v>
      </c>
      <c r="G27">
        <f>VLOOKUP(I27,阵型生成辅助!N:Q,4)</f>
        <v>3</v>
      </c>
      <c r="H27">
        <f t="shared" si="2"/>
        <v>34</v>
      </c>
      <c r="I27" s="27">
        <f>VLOOKUP(C27,阵型生成辅助!H:I,2,FALSE)</f>
        <v>8</v>
      </c>
      <c r="J27" s="27" t="str">
        <f>VLOOKUP(H27,阵型生成辅助!U:V,2,FALSE)</f>
        <v>黄蜂怪</v>
      </c>
    </row>
    <row r="28" spans="1:10" x14ac:dyDescent="0.15">
      <c r="A28">
        <f t="shared" si="3"/>
        <v>1</v>
      </c>
      <c r="B28" s="25">
        <v>2</v>
      </c>
      <c r="C28" s="26">
        <f t="shared" si="0"/>
        <v>21</v>
      </c>
      <c r="D28">
        <f>VLOOKUP(I28,阵型生成辅助!N:P,3)</f>
        <v>4</v>
      </c>
      <c r="E28" s="29">
        <f t="shared" ca="1" si="1"/>
        <v>2</v>
      </c>
      <c r="F28" s="28">
        <v>4</v>
      </c>
      <c r="G28">
        <f>VLOOKUP(I28,阵型生成辅助!N:Q,4)</f>
        <v>1</v>
      </c>
      <c r="H28">
        <f t="shared" si="2"/>
        <v>14</v>
      </c>
      <c r="I28" s="27">
        <f>VLOOKUP(C28,阵型生成辅助!H:I,2,FALSE)</f>
        <v>2</v>
      </c>
      <c r="J28" s="27" t="str">
        <f>VLOOKUP(H28,阵型生成辅助!U:V,2,FALSE)</f>
        <v>小蘑菇</v>
      </c>
    </row>
    <row r="29" spans="1:10" x14ac:dyDescent="0.15">
      <c r="A29">
        <f t="shared" si="3"/>
        <v>2</v>
      </c>
      <c r="B29" s="25">
        <v>2</v>
      </c>
      <c r="C29" s="26">
        <f t="shared" si="0"/>
        <v>22</v>
      </c>
      <c r="D29">
        <f>VLOOKUP(I29,阵型生成辅助!N:P,3)</f>
        <v>8</v>
      </c>
      <c r="E29" s="29">
        <f t="shared" ca="1" si="1"/>
        <v>3</v>
      </c>
      <c r="F29" s="28">
        <v>7</v>
      </c>
      <c r="G29">
        <f>VLOOKUP(I29,阵型生成辅助!N:Q,4)</f>
        <v>2</v>
      </c>
      <c r="H29">
        <f t="shared" si="2"/>
        <v>27</v>
      </c>
      <c r="I29" s="27">
        <f>VLOOKUP(C29,阵型生成辅助!H:I,2,FALSE)</f>
        <v>4</v>
      </c>
      <c r="J29" s="27" t="str">
        <f>VLOOKUP(H29,阵型生成辅助!U:V,2,FALSE)</f>
        <v>毒蘑菇</v>
      </c>
    </row>
    <row r="30" spans="1:10" x14ac:dyDescent="0.15">
      <c r="A30">
        <f t="shared" si="3"/>
        <v>3</v>
      </c>
      <c r="B30" s="25">
        <v>2</v>
      </c>
      <c r="C30" s="26">
        <f t="shared" si="0"/>
        <v>23</v>
      </c>
      <c r="D30">
        <f>VLOOKUP(I30,阵型生成辅助!N:P,3)</f>
        <v>8</v>
      </c>
      <c r="E30" s="29">
        <f t="shared" ca="1" si="1"/>
        <v>3</v>
      </c>
      <c r="F30" s="28">
        <v>3</v>
      </c>
      <c r="G30">
        <f>VLOOKUP(I30,阵型生成辅助!N:Q,4)</f>
        <v>2</v>
      </c>
      <c r="H30">
        <f t="shared" si="2"/>
        <v>23</v>
      </c>
      <c r="I30" s="27">
        <f>VLOOKUP(C30,阵型生成辅助!H:I,2,FALSE)</f>
        <v>5</v>
      </c>
      <c r="J30" s="27" t="str">
        <f>VLOOKUP(H30,阵型生成辅助!U:V,2,FALSE)</f>
        <v>藤蔓怪</v>
      </c>
    </row>
    <row r="31" spans="1:10" x14ac:dyDescent="0.15">
      <c r="A31">
        <f t="shared" si="3"/>
        <v>4</v>
      </c>
      <c r="B31" s="25">
        <v>2</v>
      </c>
      <c r="C31" s="26">
        <f t="shared" si="0"/>
        <v>24</v>
      </c>
      <c r="D31">
        <f>VLOOKUP(I31,阵型生成辅助!N:P,3)</f>
        <v>8</v>
      </c>
      <c r="E31" s="29">
        <f t="shared" ca="1" si="1"/>
        <v>8</v>
      </c>
      <c r="F31" s="28">
        <v>4</v>
      </c>
      <c r="G31">
        <f>VLOOKUP(I31,阵型生成辅助!N:Q,4)</f>
        <v>2</v>
      </c>
      <c r="H31">
        <f t="shared" si="2"/>
        <v>24</v>
      </c>
      <c r="I31" s="27">
        <f>VLOOKUP(C31,阵型生成辅助!H:I,2,FALSE)</f>
        <v>6</v>
      </c>
      <c r="J31" s="27" t="str">
        <f>VLOOKUP(H31,阵型生成辅助!U:V,2,FALSE)</f>
        <v>小蘑菇</v>
      </c>
    </row>
    <row r="32" spans="1:10" x14ac:dyDescent="0.15">
      <c r="A32">
        <f t="shared" si="3"/>
        <v>5</v>
      </c>
      <c r="B32" s="25">
        <v>2</v>
      </c>
      <c r="C32" s="26">
        <f t="shared" si="0"/>
        <v>25</v>
      </c>
      <c r="D32">
        <f>VLOOKUP(I32,阵型生成辅助!N:P,3)</f>
        <v>4</v>
      </c>
      <c r="E32" s="29">
        <f t="shared" ca="1" si="1"/>
        <v>3</v>
      </c>
      <c r="F32" s="28">
        <v>4</v>
      </c>
      <c r="G32">
        <f>VLOOKUP(I32,阵型生成辅助!N:Q,4)</f>
        <v>3</v>
      </c>
      <c r="H32">
        <f t="shared" si="2"/>
        <v>34</v>
      </c>
      <c r="I32" s="27">
        <f>VLOOKUP(C32,阵型生成辅助!H:I,2,FALSE)</f>
        <v>8</v>
      </c>
      <c r="J32" s="27" t="str">
        <f>VLOOKUP(H32,阵型生成辅助!U:V,2,FALSE)</f>
        <v>黄蜂怪</v>
      </c>
    </row>
    <row r="33" spans="1:10" x14ac:dyDescent="0.15">
      <c r="A33">
        <f t="shared" si="3"/>
        <v>1</v>
      </c>
      <c r="B33" s="25">
        <v>5</v>
      </c>
      <c r="C33" s="26">
        <f t="shared" si="0"/>
        <v>51</v>
      </c>
      <c r="D33">
        <f>VLOOKUP(I33,阵型生成辅助!N:P,3)</f>
        <v>4</v>
      </c>
      <c r="E33" s="29">
        <f t="shared" ca="1" si="1"/>
        <v>2</v>
      </c>
      <c r="F33" s="28">
        <v>2</v>
      </c>
      <c r="G33">
        <f>VLOOKUP(I33,阵型生成辅助!N:Q,4)</f>
        <v>1</v>
      </c>
      <c r="H33">
        <f t="shared" si="2"/>
        <v>12</v>
      </c>
      <c r="I33" s="27">
        <f>VLOOKUP(C33,阵型生成辅助!H:I,2,FALSE)</f>
        <v>2</v>
      </c>
      <c r="J33" s="27" t="str">
        <f>VLOOKUP(H33,阵型生成辅助!U:V,2,FALSE)</f>
        <v>甲虫精</v>
      </c>
    </row>
    <row r="34" spans="1:10" x14ac:dyDescent="0.15">
      <c r="A34">
        <f t="shared" si="3"/>
        <v>2</v>
      </c>
      <c r="B34" s="25">
        <v>5</v>
      </c>
      <c r="C34" s="26">
        <f t="shared" si="0"/>
        <v>52</v>
      </c>
      <c r="D34">
        <f>VLOOKUP(I34,阵型生成辅助!N:P,3)</f>
        <v>8</v>
      </c>
      <c r="E34" s="29">
        <f t="shared" ca="1" si="1"/>
        <v>6</v>
      </c>
      <c r="F34" s="28">
        <v>2</v>
      </c>
      <c r="G34">
        <f>VLOOKUP(I34,阵型生成辅助!N:Q,4)</f>
        <v>2</v>
      </c>
      <c r="H34">
        <f t="shared" si="2"/>
        <v>22</v>
      </c>
      <c r="I34" s="27">
        <f>VLOOKUP(C34,阵型生成辅助!H:I,2,FALSE)</f>
        <v>5</v>
      </c>
      <c r="J34" s="27" t="str">
        <f>VLOOKUP(H34,阵型生成辅助!U:V,2,FALSE)</f>
        <v>甲虫精</v>
      </c>
    </row>
    <row r="35" spans="1:10" x14ac:dyDescent="0.15">
      <c r="A35">
        <f t="shared" si="3"/>
        <v>3</v>
      </c>
      <c r="B35" s="25">
        <v>5</v>
      </c>
      <c r="C35" s="26">
        <f t="shared" si="0"/>
        <v>53</v>
      </c>
      <c r="D35">
        <f>VLOOKUP(I35,阵型生成辅助!N:P,3)</f>
        <v>4</v>
      </c>
      <c r="E35" s="29">
        <f t="shared" ca="1" si="1"/>
        <v>2</v>
      </c>
      <c r="F35" s="28">
        <v>1</v>
      </c>
      <c r="G35">
        <f>VLOOKUP(I35,阵型生成辅助!N:Q,4)</f>
        <v>3</v>
      </c>
      <c r="H35">
        <f t="shared" si="2"/>
        <v>31</v>
      </c>
      <c r="I35" s="27">
        <f>VLOOKUP(C35,阵型生成辅助!H:I,2,FALSE)</f>
        <v>7</v>
      </c>
      <c r="J35" s="27" t="str">
        <f>VLOOKUP(H35,阵型生成辅助!U:V,2,FALSE)</f>
        <v>食人花</v>
      </c>
    </row>
    <row r="36" spans="1:10" x14ac:dyDescent="0.15">
      <c r="A36">
        <f t="shared" si="3"/>
        <v>4</v>
      </c>
      <c r="B36" s="25">
        <v>5</v>
      </c>
      <c r="C36" s="26">
        <f t="shared" si="0"/>
        <v>54</v>
      </c>
      <c r="D36">
        <f>VLOOKUP(I36,阵型生成辅助!N:P,3)</f>
        <v>4</v>
      </c>
      <c r="E36" s="29">
        <f t="shared" ca="1" si="1"/>
        <v>2</v>
      </c>
      <c r="F36" s="28">
        <v>4</v>
      </c>
      <c r="G36">
        <f>VLOOKUP(I36,阵型生成辅助!N:Q,4)</f>
        <v>3</v>
      </c>
      <c r="H36">
        <f t="shared" si="2"/>
        <v>34</v>
      </c>
      <c r="I36" s="27">
        <f>VLOOKUP(C36,阵型生成辅助!H:I,2,FALSE)</f>
        <v>8</v>
      </c>
      <c r="J36" s="27" t="str">
        <f>VLOOKUP(H36,阵型生成辅助!U:V,2,FALSE)</f>
        <v>黄蜂怪</v>
      </c>
    </row>
    <row r="37" spans="1:10" x14ac:dyDescent="0.15">
      <c r="A37">
        <f t="shared" si="3"/>
        <v>5</v>
      </c>
      <c r="B37" s="25">
        <v>5</v>
      </c>
      <c r="C37" s="26">
        <f t="shared" si="0"/>
        <v>55</v>
      </c>
      <c r="D37">
        <f>VLOOKUP(I37,阵型生成辅助!N:P,3)</f>
        <v>4</v>
      </c>
      <c r="E37" s="29">
        <f t="shared" ca="1" si="1"/>
        <v>4</v>
      </c>
      <c r="F37" s="28">
        <v>2</v>
      </c>
      <c r="G37">
        <f>VLOOKUP(I37,阵型生成辅助!N:Q,4)</f>
        <v>3</v>
      </c>
      <c r="H37">
        <f t="shared" si="2"/>
        <v>32</v>
      </c>
      <c r="I37" s="27">
        <f>VLOOKUP(C37,阵型生成辅助!H:I,2,FALSE)</f>
        <v>9</v>
      </c>
      <c r="J37" s="27" t="str">
        <f>VLOOKUP(H37,阵型生成辅助!U:V,2,FALSE)</f>
        <v>小花精</v>
      </c>
    </row>
    <row r="38" spans="1:10" x14ac:dyDescent="0.15">
      <c r="A38">
        <f t="shared" si="3"/>
        <v>1</v>
      </c>
      <c r="B38" s="25">
        <v>2</v>
      </c>
      <c r="C38" s="26">
        <f t="shared" si="0"/>
        <v>21</v>
      </c>
      <c r="D38">
        <f>VLOOKUP(I38,阵型生成辅助!N:P,3)</f>
        <v>4</v>
      </c>
      <c r="E38" s="29">
        <f t="shared" ca="1" si="1"/>
        <v>1</v>
      </c>
      <c r="F38" s="28">
        <v>4</v>
      </c>
      <c r="G38">
        <f>VLOOKUP(I38,阵型生成辅助!N:Q,4)</f>
        <v>1</v>
      </c>
      <c r="H38">
        <f t="shared" si="2"/>
        <v>14</v>
      </c>
      <c r="I38" s="27">
        <f>VLOOKUP(C38,阵型生成辅助!H:I,2,FALSE)</f>
        <v>2</v>
      </c>
      <c r="J38" s="27" t="str">
        <f>VLOOKUP(H38,阵型生成辅助!U:V,2,FALSE)</f>
        <v>小蘑菇</v>
      </c>
    </row>
    <row r="39" spans="1:10" x14ac:dyDescent="0.15">
      <c r="A39">
        <f t="shared" si="3"/>
        <v>2</v>
      </c>
      <c r="B39" s="25">
        <v>2</v>
      </c>
      <c r="C39" s="26">
        <f t="shared" si="0"/>
        <v>22</v>
      </c>
      <c r="D39">
        <f>VLOOKUP(I39,阵型生成辅助!N:P,3)</f>
        <v>8</v>
      </c>
      <c r="E39" s="29">
        <f t="shared" ca="1" si="1"/>
        <v>1</v>
      </c>
      <c r="F39" s="28">
        <v>4</v>
      </c>
      <c r="G39">
        <f>VLOOKUP(I39,阵型生成辅助!N:Q,4)</f>
        <v>2</v>
      </c>
      <c r="H39">
        <f t="shared" si="2"/>
        <v>24</v>
      </c>
      <c r="I39" s="27">
        <f>VLOOKUP(C39,阵型生成辅助!H:I,2,FALSE)</f>
        <v>4</v>
      </c>
      <c r="J39" s="27" t="str">
        <f>VLOOKUP(H39,阵型生成辅助!U:V,2,FALSE)</f>
        <v>小蘑菇</v>
      </c>
    </row>
    <row r="40" spans="1:10" x14ac:dyDescent="0.15">
      <c r="A40">
        <f t="shared" si="3"/>
        <v>3</v>
      </c>
      <c r="B40" s="25">
        <v>2</v>
      </c>
      <c r="C40" s="26">
        <f t="shared" si="0"/>
        <v>23</v>
      </c>
      <c r="D40">
        <f>VLOOKUP(I40,阵型生成辅助!N:P,3)</f>
        <v>8</v>
      </c>
      <c r="E40" s="29">
        <f t="shared" ca="1" si="1"/>
        <v>7</v>
      </c>
      <c r="F40" s="28">
        <v>4</v>
      </c>
      <c r="G40">
        <f>VLOOKUP(I40,阵型生成辅助!N:Q,4)</f>
        <v>2</v>
      </c>
      <c r="H40">
        <f t="shared" si="2"/>
        <v>24</v>
      </c>
      <c r="I40" s="27">
        <f>VLOOKUP(C40,阵型生成辅助!H:I,2,FALSE)</f>
        <v>5</v>
      </c>
      <c r="J40" s="27" t="str">
        <f>VLOOKUP(H40,阵型生成辅助!U:V,2,FALSE)</f>
        <v>小蘑菇</v>
      </c>
    </row>
    <row r="41" spans="1:10" x14ac:dyDescent="0.15">
      <c r="A41">
        <f t="shared" si="3"/>
        <v>4</v>
      </c>
      <c r="B41" s="25">
        <v>2</v>
      </c>
      <c r="C41" s="26">
        <f t="shared" si="0"/>
        <v>24</v>
      </c>
      <c r="D41">
        <f>VLOOKUP(I41,阵型生成辅助!N:P,3)</f>
        <v>8</v>
      </c>
      <c r="E41" s="29">
        <f t="shared" ca="1" si="1"/>
        <v>4</v>
      </c>
      <c r="F41" s="28">
        <v>8</v>
      </c>
      <c r="G41">
        <f>VLOOKUP(I41,阵型生成辅助!N:Q,4)</f>
        <v>2</v>
      </c>
      <c r="H41">
        <f t="shared" si="2"/>
        <v>28</v>
      </c>
      <c r="I41" s="27">
        <f>VLOOKUP(C41,阵型生成辅助!H:I,2,FALSE)</f>
        <v>6</v>
      </c>
      <c r="J41" s="27" t="str">
        <f>VLOOKUP(H41,阵型生成辅助!U:V,2,FALSE)</f>
        <v>黄蜂怪</v>
      </c>
    </row>
    <row r="42" spans="1:10" x14ac:dyDescent="0.15">
      <c r="A42">
        <f t="shared" si="3"/>
        <v>5</v>
      </c>
      <c r="B42" s="25">
        <v>2</v>
      </c>
      <c r="C42" s="26">
        <f t="shared" si="0"/>
        <v>25</v>
      </c>
      <c r="D42">
        <f>VLOOKUP(I42,阵型生成辅助!N:P,3)</f>
        <v>4</v>
      </c>
      <c r="E42" s="29">
        <f t="shared" ca="1" si="1"/>
        <v>2</v>
      </c>
      <c r="F42" s="28">
        <v>3</v>
      </c>
      <c r="G42">
        <f>VLOOKUP(I42,阵型生成辅助!N:Q,4)</f>
        <v>3</v>
      </c>
      <c r="H42">
        <f t="shared" si="2"/>
        <v>33</v>
      </c>
      <c r="I42" s="27">
        <f>VLOOKUP(C42,阵型生成辅助!H:I,2,FALSE)</f>
        <v>8</v>
      </c>
      <c r="J42" s="27" t="str">
        <f>VLOOKUP(H42,阵型生成辅助!U:V,2,FALSE)</f>
        <v>毒蘑菇</v>
      </c>
    </row>
    <row r="43" spans="1:10" x14ac:dyDescent="0.15">
      <c r="A43">
        <f t="shared" si="3"/>
        <v>1</v>
      </c>
      <c r="B43" s="25">
        <v>1</v>
      </c>
      <c r="C43" s="26">
        <f t="shared" si="0"/>
        <v>11</v>
      </c>
      <c r="D43">
        <f>VLOOKUP(I43,阵型生成辅助!N:P,3)</f>
        <v>4</v>
      </c>
      <c r="E43" s="29">
        <f t="shared" ca="1" si="1"/>
        <v>2</v>
      </c>
      <c r="F43" s="28">
        <v>4</v>
      </c>
      <c r="G43">
        <f>VLOOKUP(I43,阵型生成辅助!N:Q,4)</f>
        <v>1</v>
      </c>
      <c r="H43">
        <f t="shared" si="2"/>
        <v>14</v>
      </c>
      <c r="I43" s="27">
        <f>VLOOKUP(C43,阵型生成辅助!H:I,2,FALSE)</f>
        <v>1</v>
      </c>
      <c r="J43" s="27" t="str">
        <f>VLOOKUP(H43,阵型生成辅助!U:V,2,FALSE)</f>
        <v>小蘑菇</v>
      </c>
    </row>
    <row r="44" spans="1:10" x14ac:dyDescent="0.15">
      <c r="A44">
        <f t="shared" si="3"/>
        <v>2</v>
      </c>
      <c r="B44" s="25">
        <v>1</v>
      </c>
      <c r="C44" s="26">
        <f t="shared" si="0"/>
        <v>12</v>
      </c>
      <c r="D44">
        <f>VLOOKUP(I44,阵型生成辅助!N:P,3)</f>
        <v>4</v>
      </c>
      <c r="E44" s="29">
        <f t="shared" ca="1" si="1"/>
        <v>1</v>
      </c>
      <c r="F44" s="28">
        <v>4</v>
      </c>
      <c r="G44">
        <f>VLOOKUP(I44,阵型生成辅助!N:Q,4)</f>
        <v>1</v>
      </c>
      <c r="H44">
        <f t="shared" si="2"/>
        <v>14</v>
      </c>
      <c r="I44" s="27">
        <f>VLOOKUP(C44,阵型生成辅助!H:I,2,FALSE)</f>
        <v>3</v>
      </c>
      <c r="J44" s="27" t="str">
        <f>VLOOKUP(H44,阵型生成辅助!U:V,2,FALSE)</f>
        <v>小蘑菇</v>
      </c>
    </row>
    <row r="45" spans="1:10" x14ac:dyDescent="0.15">
      <c r="A45">
        <f t="shared" si="3"/>
        <v>3</v>
      </c>
      <c r="B45" s="25">
        <v>1</v>
      </c>
      <c r="C45" s="26">
        <f t="shared" si="0"/>
        <v>13</v>
      </c>
      <c r="D45">
        <f>VLOOKUP(I45,阵型生成辅助!N:P,3)</f>
        <v>8</v>
      </c>
      <c r="E45" s="29">
        <f t="shared" ca="1" si="1"/>
        <v>2</v>
      </c>
      <c r="F45" s="28">
        <v>1</v>
      </c>
      <c r="G45">
        <f>VLOOKUP(I45,阵型生成辅助!N:Q,4)</f>
        <v>2</v>
      </c>
      <c r="H45">
        <f t="shared" si="2"/>
        <v>21</v>
      </c>
      <c r="I45" s="27">
        <f>VLOOKUP(C45,阵型生成辅助!H:I,2,FALSE)</f>
        <v>5</v>
      </c>
      <c r="J45" s="27" t="str">
        <f>VLOOKUP(H45,阵型生成辅助!U:V,2,FALSE)</f>
        <v>树妖</v>
      </c>
    </row>
    <row r="46" spans="1:10" x14ac:dyDescent="0.15">
      <c r="A46">
        <f t="shared" si="3"/>
        <v>4</v>
      </c>
      <c r="B46" s="25">
        <v>1</v>
      </c>
      <c r="C46" s="26">
        <f t="shared" si="0"/>
        <v>14</v>
      </c>
      <c r="D46">
        <f>VLOOKUP(I46,阵型生成辅助!N:P,3)</f>
        <v>4</v>
      </c>
      <c r="E46" s="29">
        <f t="shared" ca="1" si="1"/>
        <v>2</v>
      </c>
      <c r="F46" s="28">
        <v>1</v>
      </c>
      <c r="G46">
        <f>VLOOKUP(I46,阵型生成辅助!N:Q,4)</f>
        <v>3</v>
      </c>
      <c r="H46">
        <f t="shared" si="2"/>
        <v>31</v>
      </c>
      <c r="I46" s="27">
        <f>VLOOKUP(C46,阵型生成辅助!H:I,2,FALSE)</f>
        <v>7</v>
      </c>
      <c r="J46" s="27" t="str">
        <f>VLOOKUP(H46,阵型生成辅助!U:V,2,FALSE)</f>
        <v>食人花</v>
      </c>
    </row>
    <row r="47" spans="1:10" x14ac:dyDescent="0.15">
      <c r="A47">
        <f t="shared" si="3"/>
        <v>5</v>
      </c>
      <c r="B47" s="25">
        <v>1</v>
      </c>
      <c r="C47" s="26">
        <f t="shared" si="0"/>
        <v>15</v>
      </c>
      <c r="D47">
        <f>VLOOKUP(I47,阵型生成辅助!N:P,3)</f>
        <v>4</v>
      </c>
      <c r="E47" s="29">
        <f t="shared" ca="1" si="1"/>
        <v>3</v>
      </c>
      <c r="F47" s="28">
        <v>1</v>
      </c>
      <c r="G47">
        <f>VLOOKUP(I47,阵型生成辅助!N:Q,4)</f>
        <v>3</v>
      </c>
      <c r="H47">
        <f t="shared" si="2"/>
        <v>31</v>
      </c>
      <c r="I47" s="27">
        <f>VLOOKUP(C47,阵型生成辅助!H:I,2,FALSE)</f>
        <v>9</v>
      </c>
      <c r="J47" s="27" t="str">
        <f>VLOOKUP(H47,阵型生成辅助!U:V,2,FALSE)</f>
        <v>食人花</v>
      </c>
    </row>
    <row r="48" spans="1:10" x14ac:dyDescent="0.15">
      <c r="A48">
        <f t="shared" si="3"/>
        <v>1</v>
      </c>
      <c r="B48" s="25">
        <v>4</v>
      </c>
      <c r="C48" s="26">
        <f t="shared" si="0"/>
        <v>41</v>
      </c>
      <c r="D48">
        <f>VLOOKUP(I48,阵型生成辅助!N:P,3)</f>
        <v>4</v>
      </c>
      <c r="E48" s="29">
        <f t="shared" ca="1" si="1"/>
        <v>2</v>
      </c>
      <c r="F48" s="28">
        <v>2</v>
      </c>
      <c r="G48">
        <f>VLOOKUP(I48,阵型生成辅助!N:Q,4)</f>
        <v>1</v>
      </c>
      <c r="H48">
        <f t="shared" si="2"/>
        <v>12</v>
      </c>
      <c r="I48" s="27">
        <f>VLOOKUP(C48,阵型生成辅助!H:I,2,FALSE)</f>
        <v>1</v>
      </c>
      <c r="J48" s="27" t="str">
        <f>VLOOKUP(H48,阵型生成辅助!U:V,2,FALSE)</f>
        <v>甲虫精</v>
      </c>
    </row>
    <row r="49" spans="1:10" x14ac:dyDescent="0.15">
      <c r="A49">
        <f t="shared" si="3"/>
        <v>2</v>
      </c>
      <c r="B49" s="25">
        <v>4</v>
      </c>
      <c r="C49" s="26">
        <f t="shared" si="0"/>
        <v>42</v>
      </c>
      <c r="D49">
        <f>VLOOKUP(I49,阵型生成辅助!N:P,3)</f>
        <v>4</v>
      </c>
      <c r="E49" s="29">
        <f t="shared" ca="1" si="1"/>
        <v>4</v>
      </c>
      <c r="F49" s="28">
        <v>4</v>
      </c>
      <c r="G49">
        <f>VLOOKUP(I49,阵型生成辅助!N:Q,4)</f>
        <v>1</v>
      </c>
      <c r="H49">
        <f t="shared" si="2"/>
        <v>14</v>
      </c>
      <c r="I49" s="27">
        <f>VLOOKUP(C49,阵型生成辅助!H:I,2,FALSE)</f>
        <v>2</v>
      </c>
      <c r="J49" s="27" t="str">
        <f>VLOOKUP(H49,阵型生成辅助!U:V,2,FALSE)</f>
        <v>小蘑菇</v>
      </c>
    </row>
    <row r="50" spans="1:10" x14ac:dyDescent="0.15">
      <c r="A50">
        <f t="shared" si="3"/>
        <v>3</v>
      </c>
      <c r="B50" s="25">
        <v>4</v>
      </c>
      <c r="C50" s="26">
        <f t="shared" si="0"/>
        <v>43</v>
      </c>
      <c r="D50">
        <f>VLOOKUP(I50,阵型生成辅助!N:P,3)</f>
        <v>4</v>
      </c>
      <c r="E50" s="29">
        <f t="shared" ca="1" si="1"/>
        <v>3</v>
      </c>
      <c r="F50" s="28">
        <v>1</v>
      </c>
      <c r="G50">
        <f>VLOOKUP(I50,阵型生成辅助!N:Q,4)</f>
        <v>1</v>
      </c>
      <c r="H50">
        <f t="shared" si="2"/>
        <v>11</v>
      </c>
      <c r="I50" s="27">
        <f>VLOOKUP(C50,阵型生成辅助!H:I,2,FALSE)</f>
        <v>3</v>
      </c>
      <c r="J50" s="27" t="str">
        <f>VLOOKUP(H50,阵型生成辅助!U:V,2,FALSE)</f>
        <v>树妖</v>
      </c>
    </row>
    <row r="51" spans="1:10" x14ac:dyDescent="0.15">
      <c r="A51">
        <f t="shared" si="3"/>
        <v>4</v>
      </c>
      <c r="B51" s="25">
        <v>4</v>
      </c>
      <c r="C51" s="26">
        <f t="shared" si="0"/>
        <v>44</v>
      </c>
      <c r="D51">
        <f>VLOOKUP(I51,阵型生成辅助!N:P,3)</f>
        <v>8</v>
      </c>
      <c r="E51" s="29">
        <f t="shared" ca="1" si="1"/>
        <v>6</v>
      </c>
      <c r="F51" s="28">
        <v>3</v>
      </c>
      <c r="G51">
        <f>VLOOKUP(I51,阵型生成辅助!N:Q,4)</f>
        <v>2</v>
      </c>
      <c r="H51">
        <f t="shared" si="2"/>
        <v>23</v>
      </c>
      <c r="I51" s="27">
        <f>VLOOKUP(C51,阵型生成辅助!H:I,2,FALSE)</f>
        <v>5</v>
      </c>
      <c r="J51" s="27" t="str">
        <f>VLOOKUP(H51,阵型生成辅助!U:V,2,FALSE)</f>
        <v>藤蔓怪</v>
      </c>
    </row>
    <row r="52" spans="1:10" x14ac:dyDescent="0.15">
      <c r="A52">
        <f t="shared" si="3"/>
        <v>5</v>
      </c>
      <c r="B52" s="25">
        <v>4</v>
      </c>
      <c r="C52" s="26">
        <f t="shared" si="0"/>
        <v>45</v>
      </c>
      <c r="D52">
        <f>VLOOKUP(I52,阵型生成辅助!N:P,3)</f>
        <v>4</v>
      </c>
      <c r="E52" s="29">
        <f t="shared" ca="1" si="1"/>
        <v>3</v>
      </c>
      <c r="F52" s="28">
        <v>2</v>
      </c>
      <c r="G52">
        <f>VLOOKUP(I52,阵型生成辅助!N:Q,4)</f>
        <v>3</v>
      </c>
      <c r="H52">
        <f t="shared" si="2"/>
        <v>32</v>
      </c>
      <c r="I52" s="27">
        <f>VLOOKUP(C52,阵型生成辅助!H:I,2,FALSE)</f>
        <v>8</v>
      </c>
      <c r="J52" s="27" t="str">
        <f>VLOOKUP(H52,阵型生成辅助!U:V,2,FALSE)</f>
        <v>小花精</v>
      </c>
    </row>
    <row r="53" spans="1:10" x14ac:dyDescent="0.15">
      <c r="A53">
        <f t="shared" si="3"/>
        <v>1</v>
      </c>
      <c r="B53" s="25">
        <v>1</v>
      </c>
      <c r="C53" s="26">
        <f t="shared" si="0"/>
        <v>11</v>
      </c>
      <c r="D53">
        <f>VLOOKUP(I53,阵型生成辅助!N:P,3)</f>
        <v>4</v>
      </c>
      <c r="E53" s="29">
        <f t="shared" ca="1" si="1"/>
        <v>3</v>
      </c>
      <c r="F53" s="28">
        <v>4</v>
      </c>
      <c r="G53">
        <f>VLOOKUP(I53,阵型生成辅助!N:Q,4)</f>
        <v>1</v>
      </c>
      <c r="H53">
        <f t="shared" si="2"/>
        <v>14</v>
      </c>
      <c r="I53" s="27">
        <f>VLOOKUP(C53,阵型生成辅助!H:I,2,FALSE)</f>
        <v>1</v>
      </c>
      <c r="J53" s="27" t="str">
        <f>VLOOKUP(H53,阵型生成辅助!U:V,2,FALSE)</f>
        <v>小蘑菇</v>
      </c>
    </row>
    <row r="54" spans="1:10" x14ac:dyDescent="0.15">
      <c r="A54">
        <f t="shared" si="3"/>
        <v>2</v>
      </c>
      <c r="B54" s="25">
        <v>1</v>
      </c>
      <c r="C54" s="26">
        <f t="shared" si="0"/>
        <v>12</v>
      </c>
      <c r="D54">
        <f>VLOOKUP(I54,阵型生成辅助!N:P,3)</f>
        <v>4</v>
      </c>
      <c r="E54" s="29">
        <f t="shared" ca="1" si="1"/>
        <v>2</v>
      </c>
      <c r="F54" s="28">
        <v>3</v>
      </c>
      <c r="G54">
        <f>VLOOKUP(I54,阵型生成辅助!N:Q,4)</f>
        <v>1</v>
      </c>
      <c r="H54">
        <f t="shared" si="2"/>
        <v>13</v>
      </c>
      <c r="I54" s="27">
        <f>VLOOKUP(C54,阵型生成辅助!H:I,2,FALSE)</f>
        <v>3</v>
      </c>
      <c r="J54" s="27" t="str">
        <f>VLOOKUP(H54,阵型生成辅助!U:V,2,FALSE)</f>
        <v>藤蔓怪</v>
      </c>
    </row>
    <row r="55" spans="1:10" x14ac:dyDescent="0.15">
      <c r="A55">
        <f t="shared" si="3"/>
        <v>3</v>
      </c>
      <c r="B55" s="25">
        <v>1</v>
      </c>
      <c r="C55" s="26">
        <f t="shared" si="0"/>
        <v>13</v>
      </c>
      <c r="D55">
        <f>VLOOKUP(I55,阵型生成辅助!N:P,3)</f>
        <v>8</v>
      </c>
      <c r="E55" s="29">
        <f t="shared" ca="1" si="1"/>
        <v>4</v>
      </c>
      <c r="F55" s="28">
        <v>6</v>
      </c>
      <c r="G55">
        <f>VLOOKUP(I55,阵型生成辅助!N:Q,4)</f>
        <v>2</v>
      </c>
      <c r="H55">
        <f t="shared" si="2"/>
        <v>26</v>
      </c>
      <c r="I55" s="27">
        <f>VLOOKUP(C55,阵型生成辅助!H:I,2,FALSE)</f>
        <v>5</v>
      </c>
      <c r="J55" s="27" t="str">
        <f>VLOOKUP(H55,阵型生成辅助!U:V,2,FALSE)</f>
        <v>小花精</v>
      </c>
    </row>
    <row r="56" spans="1:10" x14ac:dyDescent="0.15">
      <c r="A56">
        <f t="shared" si="3"/>
        <v>4</v>
      </c>
      <c r="B56" s="25">
        <v>1</v>
      </c>
      <c r="C56" s="26">
        <f t="shared" si="0"/>
        <v>14</v>
      </c>
      <c r="D56">
        <f>VLOOKUP(I56,阵型生成辅助!N:P,3)</f>
        <v>4</v>
      </c>
      <c r="E56" s="29">
        <f t="shared" ca="1" si="1"/>
        <v>3</v>
      </c>
      <c r="F56" s="28">
        <v>2</v>
      </c>
      <c r="G56">
        <f>VLOOKUP(I56,阵型生成辅助!N:Q,4)</f>
        <v>3</v>
      </c>
      <c r="H56">
        <f t="shared" si="2"/>
        <v>32</v>
      </c>
      <c r="I56" s="27">
        <f>VLOOKUP(C56,阵型生成辅助!H:I,2,FALSE)</f>
        <v>7</v>
      </c>
      <c r="J56" s="27" t="str">
        <f>VLOOKUP(H56,阵型生成辅助!U:V,2,FALSE)</f>
        <v>小花精</v>
      </c>
    </row>
    <row r="57" spans="1:10" x14ac:dyDescent="0.15">
      <c r="A57">
        <f t="shared" si="3"/>
        <v>5</v>
      </c>
      <c r="B57" s="25">
        <v>1</v>
      </c>
      <c r="C57" s="26">
        <f t="shared" si="0"/>
        <v>15</v>
      </c>
      <c r="D57">
        <f>VLOOKUP(I57,阵型生成辅助!N:P,3)</f>
        <v>4</v>
      </c>
      <c r="E57" s="29">
        <f t="shared" ca="1" si="1"/>
        <v>4</v>
      </c>
      <c r="F57" s="28">
        <v>1</v>
      </c>
      <c r="G57">
        <f>VLOOKUP(I57,阵型生成辅助!N:Q,4)</f>
        <v>3</v>
      </c>
      <c r="H57">
        <f t="shared" si="2"/>
        <v>31</v>
      </c>
      <c r="I57" s="27">
        <f>VLOOKUP(C57,阵型生成辅助!H:I,2,FALSE)</f>
        <v>9</v>
      </c>
      <c r="J57" s="27" t="str">
        <f>VLOOKUP(H57,阵型生成辅助!U:V,2,FALSE)</f>
        <v>食人花</v>
      </c>
    </row>
    <row r="58" spans="1:10" x14ac:dyDescent="0.15">
      <c r="A58">
        <f t="shared" si="3"/>
        <v>1</v>
      </c>
      <c r="B58" s="25">
        <v>3</v>
      </c>
      <c r="C58" s="26">
        <f t="shared" si="0"/>
        <v>31</v>
      </c>
      <c r="D58">
        <f>VLOOKUP(I58,阵型生成辅助!N:P,3)</f>
        <v>4</v>
      </c>
      <c r="E58" s="29">
        <f t="shared" ca="1" si="1"/>
        <v>2</v>
      </c>
      <c r="F58" s="28">
        <v>1</v>
      </c>
      <c r="G58">
        <f>VLOOKUP(I58,阵型生成辅助!N:Q,4)</f>
        <v>1</v>
      </c>
      <c r="H58">
        <f t="shared" si="2"/>
        <v>11</v>
      </c>
      <c r="I58" s="27">
        <f>VLOOKUP(C58,阵型生成辅助!H:I,2,FALSE)</f>
        <v>1</v>
      </c>
      <c r="J58" s="27" t="str">
        <f>VLOOKUP(H58,阵型生成辅助!U:V,2,FALSE)</f>
        <v>树妖</v>
      </c>
    </row>
    <row r="59" spans="1:10" x14ac:dyDescent="0.15">
      <c r="A59">
        <f t="shared" si="3"/>
        <v>2</v>
      </c>
      <c r="B59" s="25">
        <v>3</v>
      </c>
      <c r="C59" s="26">
        <f t="shared" si="0"/>
        <v>32</v>
      </c>
      <c r="D59">
        <f>VLOOKUP(I59,阵型生成辅助!N:P,3)</f>
        <v>4</v>
      </c>
      <c r="E59" s="29">
        <f t="shared" ca="1" si="1"/>
        <v>2</v>
      </c>
      <c r="F59" s="28">
        <v>4</v>
      </c>
      <c r="G59">
        <f>VLOOKUP(I59,阵型生成辅助!N:Q,4)</f>
        <v>1</v>
      </c>
      <c r="H59">
        <f t="shared" si="2"/>
        <v>14</v>
      </c>
      <c r="I59" s="27">
        <f>VLOOKUP(C59,阵型生成辅助!H:I,2,FALSE)</f>
        <v>3</v>
      </c>
      <c r="J59" s="27" t="str">
        <f>VLOOKUP(H59,阵型生成辅助!U:V,2,FALSE)</f>
        <v>小蘑菇</v>
      </c>
    </row>
    <row r="60" spans="1:10" x14ac:dyDescent="0.15">
      <c r="A60">
        <f t="shared" si="3"/>
        <v>3</v>
      </c>
      <c r="B60" s="25">
        <v>3</v>
      </c>
      <c r="C60" s="26">
        <f t="shared" si="0"/>
        <v>33</v>
      </c>
      <c r="D60">
        <f>VLOOKUP(I60,阵型生成辅助!N:P,3)</f>
        <v>8</v>
      </c>
      <c r="E60" s="29">
        <f t="shared" ca="1" si="1"/>
        <v>4</v>
      </c>
      <c r="F60" s="28">
        <v>6</v>
      </c>
      <c r="G60">
        <f>VLOOKUP(I60,阵型生成辅助!N:Q,4)</f>
        <v>2</v>
      </c>
      <c r="H60">
        <f t="shared" si="2"/>
        <v>26</v>
      </c>
      <c r="I60" s="27">
        <f>VLOOKUP(C60,阵型生成辅助!H:I,2,FALSE)</f>
        <v>4</v>
      </c>
      <c r="J60" s="27" t="str">
        <f>VLOOKUP(H60,阵型生成辅助!U:V,2,FALSE)</f>
        <v>小花精</v>
      </c>
    </row>
    <row r="61" spans="1:10" x14ac:dyDescent="0.15">
      <c r="A61">
        <f t="shared" si="3"/>
        <v>4</v>
      </c>
      <c r="B61" s="25">
        <v>3</v>
      </c>
      <c r="C61" s="26">
        <f t="shared" si="0"/>
        <v>34</v>
      </c>
      <c r="D61">
        <f>VLOOKUP(I61,阵型生成辅助!N:P,3)</f>
        <v>8</v>
      </c>
      <c r="E61" s="29">
        <f t="shared" ca="1" si="1"/>
        <v>1</v>
      </c>
      <c r="F61" s="28">
        <v>7</v>
      </c>
      <c r="G61">
        <f>VLOOKUP(I61,阵型生成辅助!N:Q,4)</f>
        <v>2</v>
      </c>
      <c r="H61">
        <f t="shared" si="2"/>
        <v>27</v>
      </c>
      <c r="I61" s="27">
        <f>VLOOKUP(C61,阵型生成辅助!H:I,2,FALSE)</f>
        <v>6</v>
      </c>
      <c r="J61" s="27" t="str">
        <f>VLOOKUP(H61,阵型生成辅助!U:V,2,FALSE)</f>
        <v>毒蘑菇</v>
      </c>
    </row>
    <row r="62" spans="1:10" x14ac:dyDescent="0.15">
      <c r="A62">
        <f t="shared" si="3"/>
        <v>5</v>
      </c>
      <c r="B62" s="25">
        <v>3</v>
      </c>
      <c r="C62" s="26">
        <f t="shared" si="0"/>
        <v>35</v>
      </c>
      <c r="D62">
        <f>VLOOKUP(I62,阵型生成辅助!N:P,3)</f>
        <v>4</v>
      </c>
      <c r="E62" s="29">
        <f t="shared" ca="1" si="1"/>
        <v>2</v>
      </c>
      <c r="F62" s="28">
        <v>2</v>
      </c>
      <c r="G62">
        <f>VLOOKUP(I62,阵型生成辅助!N:Q,4)</f>
        <v>3</v>
      </c>
      <c r="H62">
        <f t="shared" si="2"/>
        <v>32</v>
      </c>
      <c r="I62" s="27">
        <f>VLOOKUP(C62,阵型生成辅助!H:I,2,FALSE)</f>
        <v>8</v>
      </c>
      <c r="J62" s="27" t="str">
        <f>VLOOKUP(H62,阵型生成辅助!U:V,2,FALSE)</f>
        <v>小花精</v>
      </c>
    </row>
    <row r="63" spans="1:10" x14ac:dyDescent="0.15">
      <c r="A63">
        <f t="shared" si="3"/>
        <v>1</v>
      </c>
      <c r="B63" s="25">
        <v>1</v>
      </c>
      <c r="C63" s="26">
        <f t="shared" si="0"/>
        <v>11</v>
      </c>
      <c r="D63">
        <f>VLOOKUP(I63,阵型生成辅助!N:P,3)</f>
        <v>4</v>
      </c>
      <c r="E63" s="29">
        <f t="shared" ca="1" si="1"/>
        <v>2</v>
      </c>
      <c r="F63" s="28">
        <v>4</v>
      </c>
      <c r="G63">
        <f>VLOOKUP(I63,阵型生成辅助!N:Q,4)</f>
        <v>1</v>
      </c>
      <c r="H63">
        <f t="shared" si="2"/>
        <v>14</v>
      </c>
      <c r="I63" s="27">
        <f>VLOOKUP(C63,阵型生成辅助!H:I,2,FALSE)</f>
        <v>1</v>
      </c>
      <c r="J63" s="27" t="str">
        <f>VLOOKUP(H63,阵型生成辅助!U:V,2,FALSE)</f>
        <v>小蘑菇</v>
      </c>
    </row>
    <row r="64" spans="1:10" x14ac:dyDescent="0.15">
      <c r="A64">
        <f t="shared" si="3"/>
        <v>2</v>
      </c>
      <c r="B64" s="25">
        <v>1</v>
      </c>
      <c r="C64" s="26">
        <f t="shared" si="0"/>
        <v>12</v>
      </c>
      <c r="D64">
        <f>VLOOKUP(I64,阵型生成辅助!N:P,3)</f>
        <v>4</v>
      </c>
      <c r="E64" s="29">
        <f t="shared" ca="1" si="1"/>
        <v>2</v>
      </c>
      <c r="F64" s="28">
        <v>1</v>
      </c>
      <c r="G64">
        <f>VLOOKUP(I64,阵型生成辅助!N:Q,4)</f>
        <v>1</v>
      </c>
      <c r="H64">
        <f t="shared" si="2"/>
        <v>11</v>
      </c>
      <c r="I64" s="27">
        <f>VLOOKUP(C64,阵型生成辅助!H:I,2,FALSE)</f>
        <v>3</v>
      </c>
      <c r="J64" s="27" t="str">
        <f>VLOOKUP(H64,阵型生成辅助!U:V,2,FALSE)</f>
        <v>树妖</v>
      </c>
    </row>
    <row r="65" spans="1:10" x14ac:dyDescent="0.15">
      <c r="A65">
        <f t="shared" si="3"/>
        <v>3</v>
      </c>
      <c r="B65" s="25">
        <v>1</v>
      </c>
      <c r="C65" s="26">
        <f t="shared" si="0"/>
        <v>13</v>
      </c>
      <c r="D65">
        <f>VLOOKUP(I65,阵型生成辅助!N:P,3)</f>
        <v>8</v>
      </c>
      <c r="E65" s="29">
        <f t="shared" ca="1" si="1"/>
        <v>5</v>
      </c>
      <c r="F65" s="28">
        <v>3</v>
      </c>
      <c r="G65">
        <f>VLOOKUP(I65,阵型生成辅助!N:Q,4)</f>
        <v>2</v>
      </c>
      <c r="H65">
        <f t="shared" si="2"/>
        <v>23</v>
      </c>
      <c r="I65" s="27">
        <f>VLOOKUP(C65,阵型生成辅助!H:I,2,FALSE)</f>
        <v>5</v>
      </c>
      <c r="J65" s="27" t="str">
        <f>VLOOKUP(H65,阵型生成辅助!U:V,2,FALSE)</f>
        <v>藤蔓怪</v>
      </c>
    </row>
    <row r="66" spans="1:10" x14ac:dyDescent="0.15">
      <c r="A66">
        <f t="shared" si="3"/>
        <v>4</v>
      </c>
      <c r="B66" s="25">
        <v>1</v>
      </c>
      <c r="C66" s="26">
        <f t="shared" si="0"/>
        <v>14</v>
      </c>
      <c r="D66">
        <f>VLOOKUP(I66,阵型生成辅助!N:P,3)</f>
        <v>4</v>
      </c>
      <c r="E66" s="29">
        <f t="shared" ca="1" si="1"/>
        <v>3</v>
      </c>
      <c r="F66" s="28">
        <v>2</v>
      </c>
      <c r="G66">
        <f>VLOOKUP(I66,阵型生成辅助!N:Q,4)</f>
        <v>3</v>
      </c>
      <c r="H66">
        <f t="shared" si="2"/>
        <v>32</v>
      </c>
      <c r="I66" s="27">
        <f>VLOOKUP(C66,阵型生成辅助!H:I,2,FALSE)</f>
        <v>7</v>
      </c>
      <c r="J66" s="27" t="str">
        <f>VLOOKUP(H66,阵型生成辅助!U:V,2,FALSE)</f>
        <v>小花精</v>
      </c>
    </row>
    <row r="67" spans="1:10" x14ac:dyDescent="0.15">
      <c r="A67">
        <f t="shared" si="3"/>
        <v>5</v>
      </c>
      <c r="B67" s="25">
        <v>1</v>
      </c>
      <c r="C67" s="26">
        <f t="shared" si="0"/>
        <v>15</v>
      </c>
      <c r="D67">
        <f>VLOOKUP(I67,阵型生成辅助!N:P,3)</f>
        <v>4</v>
      </c>
      <c r="E67" s="29">
        <f t="shared" ca="1" si="1"/>
        <v>1</v>
      </c>
      <c r="F67" s="28">
        <v>1</v>
      </c>
      <c r="G67">
        <f>VLOOKUP(I67,阵型生成辅助!N:Q,4)</f>
        <v>3</v>
      </c>
      <c r="H67">
        <f t="shared" si="2"/>
        <v>31</v>
      </c>
      <c r="I67" s="27">
        <f>VLOOKUP(C67,阵型生成辅助!H:I,2,FALSE)</f>
        <v>9</v>
      </c>
      <c r="J67" s="27" t="str">
        <f>VLOOKUP(H67,阵型生成辅助!U:V,2,FALSE)</f>
        <v>食人花</v>
      </c>
    </row>
    <row r="68" spans="1:10" x14ac:dyDescent="0.15">
      <c r="A68">
        <f t="shared" si="3"/>
        <v>1</v>
      </c>
      <c r="B68" s="25">
        <v>6</v>
      </c>
      <c r="C68" s="26">
        <f t="shared" ref="C68:C131" si="4">B68*10+A68</f>
        <v>61</v>
      </c>
      <c r="D68">
        <f>VLOOKUP(I68,阵型生成辅助!N:P,3)</f>
        <v>4</v>
      </c>
      <c r="E68" s="29">
        <f t="shared" ref="E68:E131" ca="1" si="5">RANDBETWEEN(1,D68)</f>
        <v>1</v>
      </c>
      <c r="F68" s="28">
        <v>1</v>
      </c>
      <c r="G68">
        <f>VLOOKUP(I68,阵型生成辅助!N:Q,4)</f>
        <v>1</v>
      </c>
      <c r="H68">
        <f t="shared" ref="H68:H131" si="6">G68*10+F68</f>
        <v>11</v>
      </c>
      <c r="I68" s="27">
        <f>VLOOKUP(C68,阵型生成辅助!H:I,2,FALSE)</f>
        <v>2</v>
      </c>
      <c r="J68" s="27" t="str">
        <f>VLOOKUP(H68,阵型生成辅助!U:V,2,FALSE)</f>
        <v>树妖</v>
      </c>
    </row>
    <row r="69" spans="1:10" x14ac:dyDescent="0.15">
      <c r="A69">
        <f t="shared" si="3"/>
        <v>2</v>
      </c>
      <c r="B69" s="25">
        <v>6</v>
      </c>
      <c r="C69" s="26">
        <f t="shared" si="4"/>
        <v>62</v>
      </c>
      <c r="D69">
        <f>VLOOKUP(I69,阵型生成辅助!N:P,3)</f>
        <v>8</v>
      </c>
      <c r="E69" s="29">
        <f t="shared" ca="1" si="5"/>
        <v>3</v>
      </c>
      <c r="F69" s="28">
        <v>4</v>
      </c>
      <c r="G69">
        <f>VLOOKUP(I69,阵型生成辅助!N:Q,4)</f>
        <v>2</v>
      </c>
      <c r="H69">
        <f t="shared" si="6"/>
        <v>24</v>
      </c>
      <c r="I69" s="27">
        <f>VLOOKUP(C69,阵型生成辅助!H:I,2,FALSE)</f>
        <v>4</v>
      </c>
      <c r="J69" s="27" t="str">
        <f>VLOOKUP(H69,阵型生成辅助!U:V,2,FALSE)</f>
        <v>小蘑菇</v>
      </c>
    </row>
    <row r="70" spans="1:10" x14ac:dyDescent="0.15">
      <c r="A70">
        <f t="shared" si="3"/>
        <v>3</v>
      </c>
      <c r="B70" s="25">
        <v>6</v>
      </c>
      <c r="C70" s="26">
        <f t="shared" si="4"/>
        <v>63</v>
      </c>
      <c r="D70">
        <f>VLOOKUP(I70,阵型生成辅助!N:P,3)</f>
        <v>8</v>
      </c>
      <c r="E70" s="29">
        <f t="shared" ca="1" si="5"/>
        <v>5</v>
      </c>
      <c r="F70" s="28">
        <v>5</v>
      </c>
      <c r="G70">
        <f>VLOOKUP(I70,阵型生成辅助!N:Q,4)</f>
        <v>2</v>
      </c>
      <c r="H70">
        <f t="shared" si="6"/>
        <v>25</v>
      </c>
      <c r="I70" s="27">
        <f>VLOOKUP(C70,阵型生成辅助!H:I,2,FALSE)</f>
        <v>6</v>
      </c>
      <c r="J70" s="27" t="str">
        <f>VLOOKUP(H70,阵型生成辅助!U:V,2,FALSE)</f>
        <v>食人花</v>
      </c>
    </row>
    <row r="71" spans="1:10" x14ac:dyDescent="0.15">
      <c r="A71">
        <f t="shared" si="3"/>
        <v>4</v>
      </c>
      <c r="B71" s="25">
        <v>6</v>
      </c>
      <c r="C71" s="26">
        <f t="shared" si="4"/>
        <v>64</v>
      </c>
      <c r="D71">
        <f>VLOOKUP(I71,阵型生成辅助!N:P,3)</f>
        <v>4</v>
      </c>
      <c r="E71" s="29">
        <f t="shared" ca="1" si="5"/>
        <v>1</v>
      </c>
      <c r="F71" s="28">
        <v>4</v>
      </c>
      <c r="G71">
        <f>VLOOKUP(I71,阵型生成辅助!N:Q,4)</f>
        <v>3</v>
      </c>
      <c r="H71">
        <f t="shared" si="6"/>
        <v>34</v>
      </c>
      <c r="I71" s="27">
        <f>VLOOKUP(C71,阵型生成辅助!H:I,2,FALSE)</f>
        <v>7</v>
      </c>
      <c r="J71" s="27" t="str">
        <f>VLOOKUP(H71,阵型生成辅助!U:V,2,FALSE)</f>
        <v>黄蜂怪</v>
      </c>
    </row>
    <row r="72" spans="1:10" x14ac:dyDescent="0.15">
      <c r="A72">
        <f t="shared" si="3"/>
        <v>5</v>
      </c>
      <c r="B72" s="25">
        <v>6</v>
      </c>
      <c r="C72" s="26">
        <f t="shared" si="4"/>
        <v>65</v>
      </c>
      <c r="D72">
        <f>VLOOKUP(I72,阵型生成辅助!N:P,3)</f>
        <v>4</v>
      </c>
      <c r="E72" s="29">
        <f t="shared" ca="1" si="5"/>
        <v>1</v>
      </c>
      <c r="F72" s="28">
        <v>1</v>
      </c>
      <c r="G72">
        <f>VLOOKUP(I72,阵型生成辅助!N:Q,4)</f>
        <v>3</v>
      </c>
      <c r="H72">
        <f t="shared" si="6"/>
        <v>31</v>
      </c>
      <c r="I72" s="27">
        <f>VLOOKUP(C72,阵型生成辅助!H:I,2,FALSE)</f>
        <v>9</v>
      </c>
      <c r="J72" s="27" t="str">
        <f>VLOOKUP(H72,阵型生成辅助!U:V,2,FALSE)</f>
        <v>食人花</v>
      </c>
    </row>
    <row r="73" spans="1:10" x14ac:dyDescent="0.15">
      <c r="A73">
        <f t="shared" ref="A73:A88" si="7">A68</f>
        <v>1</v>
      </c>
      <c r="B73" s="25">
        <v>6</v>
      </c>
      <c r="C73" s="26">
        <f t="shared" si="4"/>
        <v>61</v>
      </c>
      <c r="D73">
        <f>VLOOKUP(I73,阵型生成辅助!N:P,3)</f>
        <v>4</v>
      </c>
      <c r="E73" s="29">
        <f t="shared" ca="1" si="5"/>
        <v>2</v>
      </c>
      <c r="F73" s="28">
        <v>3</v>
      </c>
      <c r="G73">
        <f>VLOOKUP(I73,阵型生成辅助!N:Q,4)</f>
        <v>1</v>
      </c>
      <c r="H73">
        <f t="shared" si="6"/>
        <v>13</v>
      </c>
      <c r="I73" s="27">
        <f>VLOOKUP(C73,阵型生成辅助!H:I,2,FALSE)</f>
        <v>2</v>
      </c>
      <c r="J73" s="27" t="str">
        <f>VLOOKUP(H73,阵型生成辅助!U:V,2,FALSE)</f>
        <v>藤蔓怪</v>
      </c>
    </row>
    <row r="74" spans="1:10" x14ac:dyDescent="0.15">
      <c r="A74">
        <f t="shared" si="7"/>
        <v>2</v>
      </c>
      <c r="B74" s="25">
        <v>6</v>
      </c>
      <c r="C74" s="26">
        <f t="shared" si="4"/>
        <v>62</v>
      </c>
      <c r="D74">
        <f>VLOOKUP(I74,阵型生成辅助!N:P,3)</f>
        <v>8</v>
      </c>
      <c r="E74" s="29">
        <f t="shared" ca="1" si="5"/>
        <v>7</v>
      </c>
      <c r="F74" s="28">
        <v>5</v>
      </c>
      <c r="G74">
        <f>VLOOKUP(I74,阵型生成辅助!N:Q,4)</f>
        <v>2</v>
      </c>
      <c r="H74">
        <f t="shared" si="6"/>
        <v>25</v>
      </c>
      <c r="I74" s="27">
        <f>VLOOKUP(C74,阵型生成辅助!H:I,2,FALSE)</f>
        <v>4</v>
      </c>
      <c r="J74" s="27" t="str">
        <f>VLOOKUP(H74,阵型生成辅助!U:V,2,FALSE)</f>
        <v>食人花</v>
      </c>
    </row>
    <row r="75" spans="1:10" x14ac:dyDescent="0.15">
      <c r="A75">
        <f t="shared" si="7"/>
        <v>3</v>
      </c>
      <c r="B75" s="25">
        <v>6</v>
      </c>
      <c r="C75" s="26">
        <f t="shared" si="4"/>
        <v>63</v>
      </c>
      <c r="D75">
        <f>VLOOKUP(I75,阵型生成辅助!N:P,3)</f>
        <v>8</v>
      </c>
      <c r="E75" s="29">
        <f t="shared" ca="1" si="5"/>
        <v>4</v>
      </c>
      <c r="F75" s="28">
        <v>8</v>
      </c>
      <c r="G75">
        <f>VLOOKUP(I75,阵型生成辅助!N:Q,4)</f>
        <v>2</v>
      </c>
      <c r="H75">
        <f t="shared" si="6"/>
        <v>28</v>
      </c>
      <c r="I75" s="27">
        <f>VLOOKUP(C75,阵型生成辅助!H:I,2,FALSE)</f>
        <v>6</v>
      </c>
      <c r="J75" s="27" t="str">
        <f>VLOOKUP(H75,阵型生成辅助!U:V,2,FALSE)</f>
        <v>黄蜂怪</v>
      </c>
    </row>
    <row r="76" spans="1:10" x14ac:dyDescent="0.15">
      <c r="A76">
        <f t="shared" si="7"/>
        <v>4</v>
      </c>
      <c r="B76" s="25">
        <v>6</v>
      </c>
      <c r="C76" s="26">
        <f t="shared" si="4"/>
        <v>64</v>
      </c>
      <c r="D76">
        <f>VLOOKUP(I76,阵型生成辅助!N:P,3)</f>
        <v>4</v>
      </c>
      <c r="E76" s="29">
        <f t="shared" ca="1" si="5"/>
        <v>1</v>
      </c>
      <c r="F76" s="28">
        <v>1</v>
      </c>
      <c r="G76">
        <f>VLOOKUP(I76,阵型生成辅助!N:Q,4)</f>
        <v>3</v>
      </c>
      <c r="H76">
        <f t="shared" si="6"/>
        <v>31</v>
      </c>
      <c r="I76" s="27">
        <f>VLOOKUP(C76,阵型生成辅助!H:I,2,FALSE)</f>
        <v>7</v>
      </c>
      <c r="J76" s="27" t="str">
        <f>VLOOKUP(H76,阵型生成辅助!U:V,2,FALSE)</f>
        <v>食人花</v>
      </c>
    </row>
    <row r="77" spans="1:10" x14ac:dyDescent="0.15">
      <c r="A77">
        <f t="shared" si="7"/>
        <v>5</v>
      </c>
      <c r="B77" s="25">
        <v>6</v>
      </c>
      <c r="C77" s="26">
        <f t="shared" si="4"/>
        <v>65</v>
      </c>
      <c r="D77">
        <f>VLOOKUP(I77,阵型生成辅助!N:P,3)</f>
        <v>4</v>
      </c>
      <c r="E77" s="29">
        <f t="shared" ca="1" si="5"/>
        <v>4</v>
      </c>
      <c r="F77" s="28">
        <v>4</v>
      </c>
      <c r="G77">
        <f>VLOOKUP(I77,阵型生成辅助!N:Q,4)</f>
        <v>3</v>
      </c>
      <c r="H77">
        <f t="shared" si="6"/>
        <v>34</v>
      </c>
      <c r="I77" s="27">
        <f>VLOOKUP(C77,阵型生成辅助!H:I,2,FALSE)</f>
        <v>9</v>
      </c>
      <c r="J77" s="27" t="str">
        <f>VLOOKUP(H77,阵型生成辅助!U:V,2,FALSE)</f>
        <v>黄蜂怪</v>
      </c>
    </row>
    <row r="78" spans="1:10" x14ac:dyDescent="0.15">
      <c r="A78">
        <f t="shared" si="7"/>
        <v>1</v>
      </c>
      <c r="B78" s="25">
        <v>1</v>
      </c>
      <c r="C78" s="26">
        <f t="shared" si="4"/>
        <v>11</v>
      </c>
      <c r="D78">
        <f>VLOOKUP(I78,阵型生成辅助!N:P,3)</f>
        <v>4</v>
      </c>
      <c r="E78" s="29">
        <f t="shared" ca="1" si="5"/>
        <v>4</v>
      </c>
      <c r="F78" s="28">
        <v>4</v>
      </c>
      <c r="G78">
        <f>VLOOKUP(I78,阵型生成辅助!N:Q,4)</f>
        <v>1</v>
      </c>
      <c r="H78">
        <f t="shared" si="6"/>
        <v>14</v>
      </c>
      <c r="I78" s="27">
        <f>VLOOKUP(C78,阵型生成辅助!H:I,2,FALSE)</f>
        <v>1</v>
      </c>
      <c r="J78" s="27" t="str">
        <f>VLOOKUP(H78,阵型生成辅助!U:V,2,FALSE)</f>
        <v>小蘑菇</v>
      </c>
    </row>
    <row r="79" spans="1:10" x14ac:dyDescent="0.15">
      <c r="A79">
        <f t="shared" si="7"/>
        <v>2</v>
      </c>
      <c r="B79" s="25">
        <v>1</v>
      </c>
      <c r="C79" s="26">
        <f t="shared" si="4"/>
        <v>12</v>
      </c>
      <c r="D79">
        <f>VLOOKUP(I79,阵型生成辅助!N:P,3)</f>
        <v>4</v>
      </c>
      <c r="E79" s="29">
        <f t="shared" ca="1" si="5"/>
        <v>3</v>
      </c>
      <c r="F79" s="28">
        <v>1</v>
      </c>
      <c r="G79">
        <f>VLOOKUP(I79,阵型生成辅助!N:Q,4)</f>
        <v>1</v>
      </c>
      <c r="H79">
        <f t="shared" si="6"/>
        <v>11</v>
      </c>
      <c r="I79" s="27">
        <f>VLOOKUP(C79,阵型生成辅助!H:I,2,FALSE)</f>
        <v>3</v>
      </c>
      <c r="J79" s="27" t="str">
        <f>VLOOKUP(H79,阵型生成辅助!U:V,2,FALSE)</f>
        <v>树妖</v>
      </c>
    </row>
    <row r="80" spans="1:10" x14ac:dyDescent="0.15">
      <c r="A80">
        <f t="shared" si="7"/>
        <v>3</v>
      </c>
      <c r="B80" s="25">
        <v>1</v>
      </c>
      <c r="C80" s="26">
        <f t="shared" si="4"/>
        <v>13</v>
      </c>
      <c r="D80">
        <f>VLOOKUP(I80,阵型生成辅助!N:P,3)</f>
        <v>8</v>
      </c>
      <c r="E80" s="29">
        <f t="shared" ca="1" si="5"/>
        <v>2</v>
      </c>
      <c r="F80" s="28">
        <v>5</v>
      </c>
      <c r="G80">
        <f>VLOOKUP(I80,阵型生成辅助!N:Q,4)</f>
        <v>2</v>
      </c>
      <c r="H80">
        <f t="shared" si="6"/>
        <v>25</v>
      </c>
      <c r="I80" s="27">
        <f>VLOOKUP(C80,阵型生成辅助!H:I,2,FALSE)</f>
        <v>5</v>
      </c>
      <c r="J80" s="27" t="str">
        <f>VLOOKUP(H80,阵型生成辅助!U:V,2,FALSE)</f>
        <v>食人花</v>
      </c>
    </row>
    <row r="81" spans="1:10" x14ac:dyDescent="0.15">
      <c r="A81">
        <f t="shared" si="7"/>
        <v>4</v>
      </c>
      <c r="B81" s="25">
        <v>1</v>
      </c>
      <c r="C81" s="26">
        <f t="shared" si="4"/>
        <v>14</v>
      </c>
      <c r="D81">
        <f>VLOOKUP(I81,阵型生成辅助!N:P,3)</f>
        <v>4</v>
      </c>
      <c r="E81" s="29">
        <f t="shared" ca="1" si="5"/>
        <v>4</v>
      </c>
      <c r="F81" s="28">
        <v>1</v>
      </c>
      <c r="G81">
        <f>VLOOKUP(I81,阵型生成辅助!N:Q,4)</f>
        <v>3</v>
      </c>
      <c r="H81">
        <f t="shared" si="6"/>
        <v>31</v>
      </c>
      <c r="I81" s="27">
        <f>VLOOKUP(C81,阵型生成辅助!H:I,2,FALSE)</f>
        <v>7</v>
      </c>
      <c r="J81" s="27" t="str">
        <f>VLOOKUP(H81,阵型生成辅助!U:V,2,FALSE)</f>
        <v>食人花</v>
      </c>
    </row>
    <row r="82" spans="1:10" x14ac:dyDescent="0.15">
      <c r="A82">
        <f t="shared" si="7"/>
        <v>5</v>
      </c>
      <c r="B82" s="25">
        <v>1</v>
      </c>
      <c r="C82" s="26">
        <f t="shared" si="4"/>
        <v>15</v>
      </c>
      <c r="D82">
        <f>VLOOKUP(I82,阵型生成辅助!N:P,3)</f>
        <v>4</v>
      </c>
      <c r="E82" s="29">
        <f t="shared" ca="1" si="5"/>
        <v>4</v>
      </c>
      <c r="F82" s="28">
        <v>4</v>
      </c>
      <c r="G82">
        <f>VLOOKUP(I82,阵型生成辅助!N:Q,4)</f>
        <v>3</v>
      </c>
      <c r="H82">
        <f t="shared" si="6"/>
        <v>34</v>
      </c>
      <c r="I82" s="27">
        <f>VLOOKUP(C82,阵型生成辅助!H:I,2,FALSE)</f>
        <v>9</v>
      </c>
      <c r="J82" s="27" t="str">
        <f>VLOOKUP(H82,阵型生成辅助!U:V,2,FALSE)</f>
        <v>黄蜂怪</v>
      </c>
    </row>
    <row r="83" spans="1:10" x14ac:dyDescent="0.15">
      <c r="A83">
        <f t="shared" si="7"/>
        <v>1</v>
      </c>
      <c r="B83" s="25">
        <v>4</v>
      </c>
      <c r="C83" s="26">
        <f t="shared" si="4"/>
        <v>41</v>
      </c>
      <c r="D83">
        <f>VLOOKUP(I83,阵型生成辅助!N:P,3)</f>
        <v>4</v>
      </c>
      <c r="E83" s="29">
        <f t="shared" ca="1" si="5"/>
        <v>2</v>
      </c>
      <c r="F83" s="28">
        <v>1</v>
      </c>
      <c r="G83">
        <f>VLOOKUP(I83,阵型生成辅助!N:Q,4)</f>
        <v>1</v>
      </c>
      <c r="H83">
        <f t="shared" si="6"/>
        <v>11</v>
      </c>
      <c r="I83" s="27">
        <f>VLOOKUP(C83,阵型生成辅助!H:I,2,FALSE)</f>
        <v>1</v>
      </c>
      <c r="J83" s="27" t="str">
        <f>VLOOKUP(H83,阵型生成辅助!U:V,2,FALSE)</f>
        <v>树妖</v>
      </c>
    </row>
    <row r="84" spans="1:10" x14ac:dyDescent="0.15">
      <c r="A84">
        <f t="shared" si="7"/>
        <v>2</v>
      </c>
      <c r="B84" s="25">
        <v>4</v>
      </c>
      <c r="C84" s="26">
        <f t="shared" si="4"/>
        <v>42</v>
      </c>
      <c r="D84">
        <f>VLOOKUP(I84,阵型生成辅助!N:P,3)</f>
        <v>4</v>
      </c>
      <c r="E84" s="29">
        <f t="shared" ca="1" si="5"/>
        <v>3</v>
      </c>
      <c r="F84" s="28">
        <v>2</v>
      </c>
      <c r="G84">
        <f>VLOOKUP(I84,阵型生成辅助!N:Q,4)</f>
        <v>1</v>
      </c>
      <c r="H84">
        <f t="shared" si="6"/>
        <v>12</v>
      </c>
      <c r="I84" s="27">
        <f>VLOOKUP(C84,阵型生成辅助!H:I,2,FALSE)</f>
        <v>2</v>
      </c>
      <c r="J84" s="27" t="str">
        <f>VLOOKUP(H84,阵型生成辅助!U:V,2,FALSE)</f>
        <v>甲虫精</v>
      </c>
    </row>
    <row r="85" spans="1:10" x14ac:dyDescent="0.15">
      <c r="A85">
        <f t="shared" si="7"/>
        <v>3</v>
      </c>
      <c r="B85" s="25">
        <v>4</v>
      </c>
      <c r="C85" s="26">
        <f t="shared" si="4"/>
        <v>43</v>
      </c>
      <c r="D85">
        <f>VLOOKUP(I85,阵型生成辅助!N:P,3)</f>
        <v>4</v>
      </c>
      <c r="E85" s="29">
        <f t="shared" ca="1" si="5"/>
        <v>1</v>
      </c>
      <c r="F85" s="28">
        <v>2</v>
      </c>
      <c r="G85">
        <f>VLOOKUP(I85,阵型生成辅助!N:Q,4)</f>
        <v>1</v>
      </c>
      <c r="H85">
        <f t="shared" si="6"/>
        <v>12</v>
      </c>
      <c r="I85" s="27">
        <f>VLOOKUP(C85,阵型生成辅助!H:I,2,FALSE)</f>
        <v>3</v>
      </c>
      <c r="J85" s="27" t="str">
        <f>VLOOKUP(H85,阵型生成辅助!U:V,2,FALSE)</f>
        <v>甲虫精</v>
      </c>
    </row>
    <row r="86" spans="1:10" x14ac:dyDescent="0.15">
      <c r="A86">
        <f t="shared" si="7"/>
        <v>4</v>
      </c>
      <c r="B86" s="25">
        <v>4</v>
      </c>
      <c r="C86" s="26">
        <f t="shared" si="4"/>
        <v>44</v>
      </c>
      <c r="D86">
        <f>VLOOKUP(I86,阵型生成辅助!N:P,3)</f>
        <v>8</v>
      </c>
      <c r="E86" s="29">
        <f t="shared" ca="1" si="5"/>
        <v>1</v>
      </c>
      <c r="F86" s="28">
        <v>6</v>
      </c>
      <c r="G86">
        <f>VLOOKUP(I86,阵型生成辅助!N:Q,4)</f>
        <v>2</v>
      </c>
      <c r="H86">
        <f t="shared" si="6"/>
        <v>26</v>
      </c>
      <c r="I86" s="27">
        <f>VLOOKUP(C86,阵型生成辅助!H:I,2,FALSE)</f>
        <v>5</v>
      </c>
      <c r="J86" s="27" t="str">
        <f>VLOOKUP(H86,阵型生成辅助!U:V,2,FALSE)</f>
        <v>小花精</v>
      </c>
    </row>
    <row r="87" spans="1:10" x14ac:dyDescent="0.15">
      <c r="A87">
        <f t="shared" si="7"/>
        <v>5</v>
      </c>
      <c r="B87" s="25">
        <v>4</v>
      </c>
      <c r="C87" s="26">
        <f t="shared" si="4"/>
        <v>45</v>
      </c>
      <c r="D87">
        <f>VLOOKUP(I87,阵型生成辅助!N:P,3)</f>
        <v>4</v>
      </c>
      <c r="E87" s="29">
        <f t="shared" ca="1" si="5"/>
        <v>4</v>
      </c>
      <c r="F87" s="28">
        <v>1</v>
      </c>
      <c r="G87">
        <f>VLOOKUP(I87,阵型生成辅助!N:Q,4)</f>
        <v>3</v>
      </c>
      <c r="H87">
        <f t="shared" si="6"/>
        <v>31</v>
      </c>
      <c r="I87" s="27">
        <f>VLOOKUP(C87,阵型生成辅助!H:I,2,FALSE)</f>
        <v>8</v>
      </c>
      <c r="J87" s="27" t="str">
        <f>VLOOKUP(H87,阵型生成辅助!U:V,2,FALSE)</f>
        <v>食人花</v>
      </c>
    </row>
    <row r="88" spans="1:10" x14ac:dyDescent="0.15">
      <c r="A88">
        <f t="shared" si="7"/>
        <v>1</v>
      </c>
      <c r="B88" s="25">
        <v>4</v>
      </c>
      <c r="C88" s="26">
        <f t="shared" si="4"/>
        <v>41</v>
      </c>
      <c r="D88">
        <f>VLOOKUP(I88,阵型生成辅助!N:P,3)</f>
        <v>4</v>
      </c>
      <c r="E88" s="29">
        <f t="shared" ca="1" si="5"/>
        <v>2</v>
      </c>
      <c r="F88" s="28">
        <v>4</v>
      </c>
      <c r="G88">
        <f>VLOOKUP(I88,阵型生成辅助!N:Q,4)</f>
        <v>1</v>
      </c>
      <c r="H88">
        <f t="shared" si="6"/>
        <v>14</v>
      </c>
      <c r="I88" s="27">
        <f>VLOOKUP(C88,阵型生成辅助!H:I,2,FALSE)</f>
        <v>1</v>
      </c>
      <c r="J88" s="27" t="str">
        <f>VLOOKUP(H88,阵型生成辅助!U:V,2,FALSE)</f>
        <v>小蘑菇</v>
      </c>
    </row>
    <row r="89" spans="1:10" x14ac:dyDescent="0.15">
      <c r="A89">
        <f t="shared" ref="A89:A104" si="8">A84</f>
        <v>2</v>
      </c>
      <c r="B89" s="25">
        <v>4</v>
      </c>
      <c r="C89" s="26">
        <f t="shared" si="4"/>
        <v>42</v>
      </c>
      <c r="D89">
        <f>VLOOKUP(I89,阵型生成辅助!N:P,3)</f>
        <v>4</v>
      </c>
      <c r="E89" s="29">
        <f t="shared" ca="1" si="5"/>
        <v>3</v>
      </c>
      <c r="F89" s="28">
        <v>3</v>
      </c>
      <c r="G89">
        <f>VLOOKUP(I89,阵型生成辅助!N:Q,4)</f>
        <v>1</v>
      </c>
      <c r="H89">
        <f t="shared" si="6"/>
        <v>13</v>
      </c>
      <c r="I89" s="27">
        <f>VLOOKUP(C89,阵型生成辅助!H:I,2,FALSE)</f>
        <v>2</v>
      </c>
      <c r="J89" s="27" t="str">
        <f>VLOOKUP(H89,阵型生成辅助!U:V,2,FALSE)</f>
        <v>藤蔓怪</v>
      </c>
    </row>
    <row r="90" spans="1:10" x14ac:dyDescent="0.15">
      <c r="A90">
        <f t="shared" si="8"/>
        <v>3</v>
      </c>
      <c r="B90" s="25">
        <v>4</v>
      </c>
      <c r="C90" s="26">
        <f t="shared" si="4"/>
        <v>43</v>
      </c>
      <c r="D90">
        <f>VLOOKUP(I90,阵型生成辅助!N:P,3)</f>
        <v>4</v>
      </c>
      <c r="E90" s="29">
        <f t="shared" ca="1" si="5"/>
        <v>3</v>
      </c>
      <c r="F90" s="28">
        <v>2</v>
      </c>
      <c r="G90">
        <f>VLOOKUP(I90,阵型生成辅助!N:Q,4)</f>
        <v>1</v>
      </c>
      <c r="H90">
        <f t="shared" si="6"/>
        <v>12</v>
      </c>
      <c r="I90" s="27">
        <f>VLOOKUP(C90,阵型生成辅助!H:I,2,FALSE)</f>
        <v>3</v>
      </c>
      <c r="J90" s="27" t="str">
        <f>VLOOKUP(H90,阵型生成辅助!U:V,2,FALSE)</f>
        <v>甲虫精</v>
      </c>
    </row>
    <row r="91" spans="1:10" x14ac:dyDescent="0.15">
      <c r="A91">
        <f t="shared" si="8"/>
        <v>4</v>
      </c>
      <c r="B91" s="25">
        <v>4</v>
      </c>
      <c r="C91" s="26">
        <f t="shared" si="4"/>
        <v>44</v>
      </c>
      <c r="D91">
        <f>VLOOKUP(I91,阵型生成辅助!N:P,3)</f>
        <v>8</v>
      </c>
      <c r="E91" s="29">
        <f t="shared" ca="1" si="5"/>
        <v>5</v>
      </c>
      <c r="F91" s="28">
        <v>6</v>
      </c>
      <c r="G91">
        <f>VLOOKUP(I91,阵型生成辅助!N:Q,4)</f>
        <v>2</v>
      </c>
      <c r="H91">
        <f t="shared" si="6"/>
        <v>26</v>
      </c>
      <c r="I91" s="27">
        <f>VLOOKUP(C91,阵型生成辅助!H:I,2,FALSE)</f>
        <v>5</v>
      </c>
      <c r="J91" s="27" t="str">
        <f>VLOOKUP(H91,阵型生成辅助!U:V,2,FALSE)</f>
        <v>小花精</v>
      </c>
    </row>
    <row r="92" spans="1:10" x14ac:dyDescent="0.15">
      <c r="A92">
        <f t="shared" si="8"/>
        <v>5</v>
      </c>
      <c r="B92" s="25">
        <v>4</v>
      </c>
      <c r="C92" s="26">
        <f t="shared" si="4"/>
        <v>45</v>
      </c>
      <c r="D92">
        <f>VLOOKUP(I92,阵型生成辅助!N:P,3)</f>
        <v>4</v>
      </c>
      <c r="E92" s="29">
        <f t="shared" ca="1" si="5"/>
        <v>1</v>
      </c>
      <c r="F92" s="28">
        <v>2</v>
      </c>
      <c r="G92">
        <f>VLOOKUP(I92,阵型生成辅助!N:Q,4)</f>
        <v>3</v>
      </c>
      <c r="H92">
        <f t="shared" si="6"/>
        <v>32</v>
      </c>
      <c r="I92" s="27">
        <f>VLOOKUP(C92,阵型生成辅助!H:I,2,FALSE)</f>
        <v>8</v>
      </c>
      <c r="J92" s="27" t="str">
        <f>VLOOKUP(H92,阵型生成辅助!U:V,2,FALSE)</f>
        <v>小花精</v>
      </c>
    </row>
    <row r="93" spans="1:10" x14ac:dyDescent="0.15">
      <c r="A93">
        <f t="shared" si="8"/>
        <v>1</v>
      </c>
      <c r="B93" s="25">
        <v>6</v>
      </c>
      <c r="C93" s="26">
        <f t="shared" si="4"/>
        <v>61</v>
      </c>
      <c r="D93">
        <f>VLOOKUP(I93,阵型生成辅助!N:P,3)</f>
        <v>4</v>
      </c>
      <c r="E93" s="29">
        <f t="shared" ca="1" si="5"/>
        <v>3</v>
      </c>
      <c r="F93" s="28">
        <v>3</v>
      </c>
      <c r="G93">
        <f>VLOOKUP(I93,阵型生成辅助!N:Q,4)</f>
        <v>1</v>
      </c>
      <c r="H93">
        <f t="shared" si="6"/>
        <v>13</v>
      </c>
      <c r="I93" s="27">
        <f>VLOOKUP(C93,阵型生成辅助!H:I,2,FALSE)</f>
        <v>2</v>
      </c>
      <c r="J93" s="27" t="str">
        <f>VLOOKUP(H93,阵型生成辅助!U:V,2,FALSE)</f>
        <v>藤蔓怪</v>
      </c>
    </row>
    <row r="94" spans="1:10" x14ac:dyDescent="0.15">
      <c r="A94">
        <f t="shared" si="8"/>
        <v>2</v>
      </c>
      <c r="B94" s="25">
        <v>6</v>
      </c>
      <c r="C94" s="26">
        <f t="shared" si="4"/>
        <v>62</v>
      </c>
      <c r="D94">
        <f>VLOOKUP(I94,阵型生成辅助!N:P,3)</f>
        <v>8</v>
      </c>
      <c r="E94" s="29">
        <f t="shared" ca="1" si="5"/>
        <v>4</v>
      </c>
      <c r="F94" s="28">
        <v>6</v>
      </c>
      <c r="G94">
        <f>VLOOKUP(I94,阵型生成辅助!N:Q,4)</f>
        <v>2</v>
      </c>
      <c r="H94">
        <f t="shared" si="6"/>
        <v>26</v>
      </c>
      <c r="I94" s="27">
        <f>VLOOKUP(C94,阵型生成辅助!H:I,2,FALSE)</f>
        <v>4</v>
      </c>
      <c r="J94" s="27" t="str">
        <f>VLOOKUP(H94,阵型生成辅助!U:V,2,FALSE)</f>
        <v>小花精</v>
      </c>
    </row>
    <row r="95" spans="1:10" x14ac:dyDescent="0.15">
      <c r="A95">
        <f t="shared" si="8"/>
        <v>3</v>
      </c>
      <c r="B95" s="25">
        <v>6</v>
      </c>
      <c r="C95" s="26">
        <f t="shared" si="4"/>
        <v>63</v>
      </c>
      <c r="D95">
        <f>VLOOKUP(I95,阵型生成辅助!N:P,3)</f>
        <v>8</v>
      </c>
      <c r="E95" s="29">
        <f t="shared" ca="1" si="5"/>
        <v>5</v>
      </c>
      <c r="F95" s="28">
        <v>6</v>
      </c>
      <c r="G95">
        <f>VLOOKUP(I95,阵型生成辅助!N:Q,4)</f>
        <v>2</v>
      </c>
      <c r="H95">
        <f t="shared" si="6"/>
        <v>26</v>
      </c>
      <c r="I95" s="27">
        <f>VLOOKUP(C95,阵型生成辅助!H:I,2,FALSE)</f>
        <v>6</v>
      </c>
      <c r="J95" s="27" t="str">
        <f>VLOOKUP(H95,阵型生成辅助!U:V,2,FALSE)</f>
        <v>小花精</v>
      </c>
    </row>
    <row r="96" spans="1:10" x14ac:dyDescent="0.15">
      <c r="A96">
        <f t="shared" si="8"/>
        <v>4</v>
      </c>
      <c r="B96" s="25">
        <v>6</v>
      </c>
      <c r="C96" s="26">
        <f t="shared" si="4"/>
        <v>64</v>
      </c>
      <c r="D96">
        <f>VLOOKUP(I96,阵型生成辅助!N:P,3)</f>
        <v>4</v>
      </c>
      <c r="E96" s="29">
        <f t="shared" ca="1" si="5"/>
        <v>3</v>
      </c>
      <c r="F96" s="28">
        <v>1</v>
      </c>
      <c r="G96">
        <f>VLOOKUP(I96,阵型生成辅助!N:Q,4)</f>
        <v>3</v>
      </c>
      <c r="H96">
        <f t="shared" si="6"/>
        <v>31</v>
      </c>
      <c r="I96" s="27">
        <f>VLOOKUP(C96,阵型生成辅助!H:I,2,FALSE)</f>
        <v>7</v>
      </c>
      <c r="J96" s="27" t="str">
        <f>VLOOKUP(H96,阵型生成辅助!U:V,2,FALSE)</f>
        <v>食人花</v>
      </c>
    </row>
    <row r="97" spans="1:10" x14ac:dyDescent="0.15">
      <c r="A97">
        <f t="shared" si="8"/>
        <v>5</v>
      </c>
      <c r="B97" s="25">
        <v>6</v>
      </c>
      <c r="C97" s="26">
        <f t="shared" si="4"/>
        <v>65</v>
      </c>
      <c r="D97">
        <f>VLOOKUP(I97,阵型生成辅助!N:P,3)</f>
        <v>4</v>
      </c>
      <c r="E97" s="29">
        <f t="shared" ca="1" si="5"/>
        <v>2</v>
      </c>
      <c r="F97" s="28">
        <v>1</v>
      </c>
      <c r="G97">
        <f>VLOOKUP(I97,阵型生成辅助!N:Q,4)</f>
        <v>3</v>
      </c>
      <c r="H97">
        <f t="shared" si="6"/>
        <v>31</v>
      </c>
      <c r="I97" s="27">
        <f>VLOOKUP(C97,阵型生成辅助!H:I,2,FALSE)</f>
        <v>9</v>
      </c>
      <c r="J97" s="27" t="str">
        <f>VLOOKUP(H97,阵型生成辅助!U:V,2,FALSE)</f>
        <v>食人花</v>
      </c>
    </row>
    <row r="98" spans="1:10" x14ac:dyDescent="0.15">
      <c r="A98">
        <f t="shared" si="8"/>
        <v>1</v>
      </c>
      <c r="B98" s="25">
        <v>4</v>
      </c>
      <c r="C98" s="26">
        <f t="shared" si="4"/>
        <v>41</v>
      </c>
      <c r="D98">
        <f>VLOOKUP(I98,阵型生成辅助!N:P,3)</f>
        <v>4</v>
      </c>
      <c r="E98" s="29">
        <f t="shared" ca="1" si="5"/>
        <v>3</v>
      </c>
      <c r="F98" s="28">
        <v>3</v>
      </c>
      <c r="G98">
        <f>VLOOKUP(I98,阵型生成辅助!N:Q,4)</f>
        <v>1</v>
      </c>
      <c r="H98">
        <f t="shared" si="6"/>
        <v>13</v>
      </c>
      <c r="I98" s="27">
        <f>VLOOKUP(C98,阵型生成辅助!H:I,2,FALSE)</f>
        <v>1</v>
      </c>
      <c r="J98" s="27" t="str">
        <f>VLOOKUP(H98,阵型生成辅助!U:V,2,FALSE)</f>
        <v>藤蔓怪</v>
      </c>
    </row>
    <row r="99" spans="1:10" x14ac:dyDescent="0.15">
      <c r="A99">
        <f t="shared" si="8"/>
        <v>2</v>
      </c>
      <c r="B99" s="25">
        <v>4</v>
      </c>
      <c r="C99" s="26">
        <f t="shared" si="4"/>
        <v>42</v>
      </c>
      <c r="D99">
        <f>VLOOKUP(I99,阵型生成辅助!N:P,3)</f>
        <v>4</v>
      </c>
      <c r="E99" s="29">
        <f t="shared" ca="1" si="5"/>
        <v>4</v>
      </c>
      <c r="F99" s="28">
        <v>1</v>
      </c>
      <c r="G99">
        <f>VLOOKUP(I99,阵型生成辅助!N:Q,4)</f>
        <v>1</v>
      </c>
      <c r="H99">
        <f t="shared" si="6"/>
        <v>11</v>
      </c>
      <c r="I99" s="27">
        <f>VLOOKUP(C99,阵型生成辅助!H:I,2,FALSE)</f>
        <v>2</v>
      </c>
      <c r="J99" s="27" t="str">
        <f>VLOOKUP(H99,阵型生成辅助!U:V,2,FALSE)</f>
        <v>树妖</v>
      </c>
    </row>
    <row r="100" spans="1:10" x14ac:dyDescent="0.15">
      <c r="A100">
        <f t="shared" si="8"/>
        <v>3</v>
      </c>
      <c r="B100" s="25">
        <v>4</v>
      </c>
      <c r="C100" s="26">
        <f t="shared" si="4"/>
        <v>43</v>
      </c>
      <c r="D100">
        <f>VLOOKUP(I100,阵型生成辅助!N:P,3)</f>
        <v>4</v>
      </c>
      <c r="E100" s="29">
        <f t="shared" ca="1" si="5"/>
        <v>4</v>
      </c>
      <c r="F100" s="28">
        <v>2</v>
      </c>
      <c r="G100">
        <f>VLOOKUP(I100,阵型生成辅助!N:Q,4)</f>
        <v>1</v>
      </c>
      <c r="H100">
        <f t="shared" si="6"/>
        <v>12</v>
      </c>
      <c r="I100" s="27">
        <f>VLOOKUP(C100,阵型生成辅助!H:I,2,FALSE)</f>
        <v>3</v>
      </c>
      <c r="J100" s="27" t="str">
        <f>VLOOKUP(H100,阵型生成辅助!U:V,2,FALSE)</f>
        <v>甲虫精</v>
      </c>
    </row>
    <row r="101" spans="1:10" x14ac:dyDescent="0.15">
      <c r="A101">
        <f t="shared" si="8"/>
        <v>4</v>
      </c>
      <c r="B101" s="25">
        <v>4</v>
      </c>
      <c r="C101" s="26">
        <f t="shared" si="4"/>
        <v>44</v>
      </c>
      <c r="D101">
        <f>VLOOKUP(I101,阵型生成辅助!N:P,3)</f>
        <v>8</v>
      </c>
      <c r="E101" s="29">
        <f t="shared" ca="1" si="5"/>
        <v>3</v>
      </c>
      <c r="F101" s="28">
        <v>3</v>
      </c>
      <c r="G101">
        <f>VLOOKUP(I101,阵型生成辅助!N:Q,4)</f>
        <v>2</v>
      </c>
      <c r="H101">
        <f t="shared" si="6"/>
        <v>23</v>
      </c>
      <c r="I101" s="27">
        <f>VLOOKUP(C101,阵型生成辅助!H:I,2,FALSE)</f>
        <v>5</v>
      </c>
      <c r="J101" s="27" t="str">
        <f>VLOOKUP(H101,阵型生成辅助!U:V,2,FALSE)</f>
        <v>藤蔓怪</v>
      </c>
    </row>
    <row r="102" spans="1:10" x14ac:dyDescent="0.15">
      <c r="A102">
        <f t="shared" si="8"/>
        <v>5</v>
      </c>
      <c r="B102" s="25">
        <v>4</v>
      </c>
      <c r="C102" s="26">
        <f t="shared" si="4"/>
        <v>45</v>
      </c>
      <c r="D102">
        <f>VLOOKUP(I102,阵型生成辅助!N:P,3)</f>
        <v>4</v>
      </c>
      <c r="E102" s="29">
        <f t="shared" ca="1" si="5"/>
        <v>4</v>
      </c>
      <c r="F102" s="28">
        <v>3</v>
      </c>
      <c r="G102">
        <f>VLOOKUP(I102,阵型生成辅助!N:Q,4)</f>
        <v>3</v>
      </c>
      <c r="H102">
        <f t="shared" si="6"/>
        <v>33</v>
      </c>
      <c r="I102" s="27">
        <f>VLOOKUP(C102,阵型生成辅助!H:I,2,FALSE)</f>
        <v>8</v>
      </c>
      <c r="J102" s="27" t="str">
        <f>VLOOKUP(H102,阵型生成辅助!U:V,2,FALSE)</f>
        <v>毒蘑菇</v>
      </c>
    </row>
    <row r="103" spans="1:10" x14ac:dyDescent="0.15">
      <c r="A103">
        <f t="shared" si="8"/>
        <v>1</v>
      </c>
      <c r="B103" s="25">
        <v>2</v>
      </c>
      <c r="C103" s="26">
        <f t="shared" si="4"/>
        <v>21</v>
      </c>
      <c r="D103">
        <f>VLOOKUP(I103,阵型生成辅助!N:P,3)</f>
        <v>4</v>
      </c>
      <c r="E103" s="29">
        <f t="shared" ca="1" si="5"/>
        <v>2</v>
      </c>
      <c r="F103" s="28">
        <v>1</v>
      </c>
      <c r="G103">
        <f>VLOOKUP(I103,阵型生成辅助!N:Q,4)</f>
        <v>1</v>
      </c>
      <c r="H103">
        <f t="shared" si="6"/>
        <v>11</v>
      </c>
      <c r="I103" s="27">
        <f>VLOOKUP(C103,阵型生成辅助!H:I,2,FALSE)</f>
        <v>2</v>
      </c>
      <c r="J103" s="27" t="str">
        <f>VLOOKUP(H103,阵型生成辅助!U:V,2,FALSE)</f>
        <v>树妖</v>
      </c>
    </row>
    <row r="104" spans="1:10" x14ac:dyDescent="0.15">
      <c r="A104">
        <f t="shared" si="8"/>
        <v>2</v>
      </c>
      <c r="B104" s="25">
        <v>2</v>
      </c>
      <c r="C104" s="26">
        <f t="shared" si="4"/>
        <v>22</v>
      </c>
      <c r="D104">
        <f>VLOOKUP(I104,阵型生成辅助!N:P,3)</f>
        <v>8</v>
      </c>
      <c r="E104" s="29">
        <f t="shared" ca="1" si="5"/>
        <v>8</v>
      </c>
      <c r="F104" s="28">
        <v>1</v>
      </c>
      <c r="G104">
        <f>VLOOKUP(I104,阵型生成辅助!N:Q,4)</f>
        <v>2</v>
      </c>
      <c r="H104">
        <f t="shared" si="6"/>
        <v>21</v>
      </c>
      <c r="I104" s="27">
        <f>VLOOKUP(C104,阵型生成辅助!H:I,2,FALSE)</f>
        <v>4</v>
      </c>
      <c r="J104" s="27" t="str">
        <f>VLOOKUP(H104,阵型生成辅助!U:V,2,FALSE)</f>
        <v>树妖</v>
      </c>
    </row>
    <row r="105" spans="1:10" x14ac:dyDescent="0.15">
      <c r="A105">
        <f t="shared" ref="A105:A120" si="9">A100</f>
        <v>3</v>
      </c>
      <c r="B105" s="25">
        <v>2</v>
      </c>
      <c r="C105" s="26">
        <f t="shared" si="4"/>
        <v>23</v>
      </c>
      <c r="D105">
        <f>VLOOKUP(I105,阵型生成辅助!N:P,3)</f>
        <v>8</v>
      </c>
      <c r="E105" s="29">
        <f t="shared" ca="1" si="5"/>
        <v>2</v>
      </c>
      <c r="F105" s="28">
        <v>6</v>
      </c>
      <c r="G105">
        <f>VLOOKUP(I105,阵型生成辅助!N:Q,4)</f>
        <v>2</v>
      </c>
      <c r="H105">
        <f t="shared" si="6"/>
        <v>26</v>
      </c>
      <c r="I105" s="27">
        <f>VLOOKUP(C105,阵型生成辅助!H:I,2,FALSE)</f>
        <v>5</v>
      </c>
      <c r="J105" s="27" t="str">
        <f>VLOOKUP(H105,阵型生成辅助!U:V,2,FALSE)</f>
        <v>小花精</v>
      </c>
    </row>
    <row r="106" spans="1:10" x14ac:dyDescent="0.15">
      <c r="A106">
        <f t="shared" si="9"/>
        <v>4</v>
      </c>
      <c r="B106" s="25">
        <v>2</v>
      </c>
      <c r="C106" s="26">
        <f t="shared" si="4"/>
        <v>24</v>
      </c>
      <c r="D106">
        <f>VLOOKUP(I106,阵型生成辅助!N:P,3)</f>
        <v>8</v>
      </c>
      <c r="E106" s="29">
        <f t="shared" ca="1" si="5"/>
        <v>7</v>
      </c>
      <c r="F106" s="28">
        <v>5</v>
      </c>
      <c r="G106">
        <f>VLOOKUP(I106,阵型生成辅助!N:Q,4)</f>
        <v>2</v>
      </c>
      <c r="H106">
        <f t="shared" si="6"/>
        <v>25</v>
      </c>
      <c r="I106" s="27">
        <f>VLOOKUP(C106,阵型生成辅助!H:I,2,FALSE)</f>
        <v>6</v>
      </c>
      <c r="J106" s="27" t="str">
        <f>VLOOKUP(H106,阵型生成辅助!U:V,2,FALSE)</f>
        <v>食人花</v>
      </c>
    </row>
    <row r="107" spans="1:10" x14ac:dyDescent="0.15">
      <c r="A107">
        <f t="shared" si="9"/>
        <v>5</v>
      </c>
      <c r="B107" s="25">
        <v>2</v>
      </c>
      <c r="C107" s="26">
        <f t="shared" si="4"/>
        <v>25</v>
      </c>
      <c r="D107">
        <f>VLOOKUP(I107,阵型生成辅助!N:P,3)</f>
        <v>4</v>
      </c>
      <c r="E107" s="29">
        <f t="shared" ca="1" si="5"/>
        <v>3</v>
      </c>
      <c r="F107" s="28">
        <v>1</v>
      </c>
      <c r="G107">
        <f>VLOOKUP(I107,阵型生成辅助!N:Q,4)</f>
        <v>3</v>
      </c>
      <c r="H107">
        <f t="shared" si="6"/>
        <v>31</v>
      </c>
      <c r="I107" s="27">
        <f>VLOOKUP(C107,阵型生成辅助!H:I,2,FALSE)</f>
        <v>8</v>
      </c>
      <c r="J107" s="27" t="str">
        <f>VLOOKUP(H107,阵型生成辅助!U:V,2,FALSE)</f>
        <v>食人花</v>
      </c>
    </row>
    <row r="108" spans="1:10" x14ac:dyDescent="0.15">
      <c r="A108">
        <f t="shared" si="9"/>
        <v>1</v>
      </c>
      <c r="B108" s="25">
        <v>6</v>
      </c>
      <c r="C108" s="26">
        <f t="shared" si="4"/>
        <v>61</v>
      </c>
      <c r="D108">
        <f>VLOOKUP(I108,阵型生成辅助!N:P,3)</f>
        <v>4</v>
      </c>
      <c r="E108" s="29">
        <f t="shared" ca="1" si="5"/>
        <v>1</v>
      </c>
      <c r="F108" s="28">
        <v>4</v>
      </c>
      <c r="G108">
        <f>VLOOKUP(I108,阵型生成辅助!N:Q,4)</f>
        <v>1</v>
      </c>
      <c r="H108">
        <f t="shared" si="6"/>
        <v>14</v>
      </c>
      <c r="I108" s="27">
        <f>VLOOKUP(C108,阵型生成辅助!H:I,2,FALSE)</f>
        <v>2</v>
      </c>
      <c r="J108" s="27" t="str">
        <f>VLOOKUP(H108,阵型生成辅助!U:V,2,FALSE)</f>
        <v>小蘑菇</v>
      </c>
    </row>
    <row r="109" spans="1:10" x14ac:dyDescent="0.15">
      <c r="A109">
        <f t="shared" si="9"/>
        <v>2</v>
      </c>
      <c r="B109" s="25">
        <v>6</v>
      </c>
      <c r="C109" s="26">
        <f t="shared" si="4"/>
        <v>62</v>
      </c>
      <c r="D109">
        <f>VLOOKUP(I109,阵型生成辅助!N:P,3)</f>
        <v>8</v>
      </c>
      <c r="E109" s="29">
        <f t="shared" ca="1" si="5"/>
        <v>5</v>
      </c>
      <c r="F109" s="28">
        <v>3</v>
      </c>
      <c r="G109">
        <f>VLOOKUP(I109,阵型生成辅助!N:Q,4)</f>
        <v>2</v>
      </c>
      <c r="H109">
        <f t="shared" si="6"/>
        <v>23</v>
      </c>
      <c r="I109" s="27">
        <f>VLOOKUP(C109,阵型生成辅助!H:I,2,FALSE)</f>
        <v>4</v>
      </c>
      <c r="J109" s="27" t="str">
        <f>VLOOKUP(H109,阵型生成辅助!U:V,2,FALSE)</f>
        <v>藤蔓怪</v>
      </c>
    </row>
    <row r="110" spans="1:10" x14ac:dyDescent="0.15">
      <c r="A110">
        <f t="shared" si="9"/>
        <v>3</v>
      </c>
      <c r="B110" s="25">
        <v>6</v>
      </c>
      <c r="C110" s="26">
        <f t="shared" si="4"/>
        <v>63</v>
      </c>
      <c r="D110">
        <f>VLOOKUP(I110,阵型生成辅助!N:P,3)</f>
        <v>8</v>
      </c>
      <c r="E110" s="29">
        <f t="shared" ca="1" si="5"/>
        <v>8</v>
      </c>
      <c r="F110" s="28">
        <v>7</v>
      </c>
      <c r="G110">
        <f>VLOOKUP(I110,阵型生成辅助!N:Q,4)</f>
        <v>2</v>
      </c>
      <c r="H110">
        <f t="shared" si="6"/>
        <v>27</v>
      </c>
      <c r="I110" s="27">
        <f>VLOOKUP(C110,阵型生成辅助!H:I,2,FALSE)</f>
        <v>6</v>
      </c>
      <c r="J110" s="27" t="str">
        <f>VLOOKUP(H110,阵型生成辅助!U:V,2,FALSE)</f>
        <v>毒蘑菇</v>
      </c>
    </row>
    <row r="111" spans="1:10" x14ac:dyDescent="0.15">
      <c r="A111">
        <f t="shared" si="9"/>
        <v>4</v>
      </c>
      <c r="B111" s="25">
        <v>6</v>
      </c>
      <c r="C111" s="26">
        <f t="shared" si="4"/>
        <v>64</v>
      </c>
      <c r="D111">
        <f>VLOOKUP(I111,阵型生成辅助!N:P,3)</f>
        <v>4</v>
      </c>
      <c r="E111" s="29">
        <f t="shared" ca="1" si="5"/>
        <v>3</v>
      </c>
      <c r="F111" s="28">
        <v>2</v>
      </c>
      <c r="G111">
        <f>VLOOKUP(I111,阵型生成辅助!N:Q,4)</f>
        <v>3</v>
      </c>
      <c r="H111">
        <f t="shared" si="6"/>
        <v>32</v>
      </c>
      <c r="I111" s="27">
        <f>VLOOKUP(C111,阵型生成辅助!H:I,2,FALSE)</f>
        <v>7</v>
      </c>
      <c r="J111" s="27" t="str">
        <f>VLOOKUP(H111,阵型生成辅助!U:V,2,FALSE)</f>
        <v>小花精</v>
      </c>
    </row>
    <row r="112" spans="1:10" x14ac:dyDescent="0.15">
      <c r="A112">
        <f t="shared" si="9"/>
        <v>5</v>
      </c>
      <c r="B112" s="25">
        <v>6</v>
      </c>
      <c r="C112" s="26">
        <f t="shared" si="4"/>
        <v>65</v>
      </c>
      <c r="D112">
        <f>VLOOKUP(I112,阵型生成辅助!N:P,3)</f>
        <v>4</v>
      </c>
      <c r="E112" s="29">
        <f t="shared" ca="1" si="5"/>
        <v>2</v>
      </c>
      <c r="F112" s="28">
        <v>3</v>
      </c>
      <c r="G112">
        <f>VLOOKUP(I112,阵型生成辅助!N:Q,4)</f>
        <v>3</v>
      </c>
      <c r="H112">
        <f t="shared" si="6"/>
        <v>33</v>
      </c>
      <c r="I112" s="27">
        <f>VLOOKUP(C112,阵型生成辅助!H:I,2,FALSE)</f>
        <v>9</v>
      </c>
      <c r="J112" s="27" t="str">
        <f>VLOOKUP(H112,阵型生成辅助!U:V,2,FALSE)</f>
        <v>毒蘑菇</v>
      </c>
    </row>
    <row r="113" spans="1:10" x14ac:dyDescent="0.15">
      <c r="A113">
        <f t="shared" si="9"/>
        <v>1</v>
      </c>
      <c r="B113" s="25">
        <v>4</v>
      </c>
      <c r="C113" s="26">
        <f t="shared" si="4"/>
        <v>41</v>
      </c>
      <c r="D113">
        <f>VLOOKUP(I113,阵型生成辅助!N:P,3)</f>
        <v>4</v>
      </c>
      <c r="E113" s="29">
        <f t="shared" ca="1" si="5"/>
        <v>3</v>
      </c>
      <c r="F113" s="28">
        <v>1</v>
      </c>
      <c r="G113">
        <f>VLOOKUP(I113,阵型生成辅助!N:Q,4)</f>
        <v>1</v>
      </c>
      <c r="H113">
        <f t="shared" si="6"/>
        <v>11</v>
      </c>
      <c r="I113" s="27">
        <f>VLOOKUP(C113,阵型生成辅助!H:I,2,FALSE)</f>
        <v>1</v>
      </c>
      <c r="J113" s="27" t="str">
        <f>VLOOKUP(H113,阵型生成辅助!U:V,2,FALSE)</f>
        <v>树妖</v>
      </c>
    </row>
    <row r="114" spans="1:10" x14ac:dyDescent="0.15">
      <c r="A114">
        <f t="shared" si="9"/>
        <v>2</v>
      </c>
      <c r="B114" s="25">
        <v>4</v>
      </c>
      <c r="C114" s="26">
        <f t="shared" si="4"/>
        <v>42</v>
      </c>
      <c r="D114">
        <f>VLOOKUP(I114,阵型生成辅助!N:P,3)</f>
        <v>4</v>
      </c>
      <c r="E114" s="29">
        <f t="shared" ca="1" si="5"/>
        <v>4</v>
      </c>
      <c r="F114" s="28">
        <v>3</v>
      </c>
      <c r="G114">
        <f>VLOOKUP(I114,阵型生成辅助!N:Q,4)</f>
        <v>1</v>
      </c>
      <c r="H114">
        <f t="shared" si="6"/>
        <v>13</v>
      </c>
      <c r="I114" s="27">
        <f>VLOOKUP(C114,阵型生成辅助!H:I,2,FALSE)</f>
        <v>2</v>
      </c>
      <c r="J114" s="27" t="str">
        <f>VLOOKUP(H114,阵型生成辅助!U:V,2,FALSE)</f>
        <v>藤蔓怪</v>
      </c>
    </row>
    <row r="115" spans="1:10" x14ac:dyDescent="0.15">
      <c r="A115">
        <f t="shared" si="9"/>
        <v>3</v>
      </c>
      <c r="B115" s="25">
        <v>4</v>
      </c>
      <c r="C115" s="26">
        <f t="shared" si="4"/>
        <v>43</v>
      </c>
      <c r="D115">
        <f>VLOOKUP(I115,阵型生成辅助!N:P,3)</f>
        <v>4</v>
      </c>
      <c r="E115" s="29">
        <f t="shared" ca="1" si="5"/>
        <v>3</v>
      </c>
      <c r="F115" s="28">
        <v>3</v>
      </c>
      <c r="G115">
        <f>VLOOKUP(I115,阵型生成辅助!N:Q,4)</f>
        <v>1</v>
      </c>
      <c r="H115">
        <f t="shared" si="6"/>
        <v>13</v>
      </c>
      <c r="I115" s="27">
        <f>VLOOKUP(C115,阵型生成辅助!H:I,2,FALSE)</f>
        <v>3</v>
      </c>
      <c r="J115" s="27" t="str">
        <f>VLOOKUP(H115,阵型生成辅助!U:V,2,FALSE)</f>
        <v>藤蔓怪</v>
      </c>
    </row>
    <row r="116" spans="1:10" x14ac:dyDescent="0.15">
      <c r="A116">
        <f t="shared" si="9"/>
        <v>4</v>
      </c>
      <c r="B116" s="25">
        <v>4</v>
      </c>
      <c r="C116" s="26">
        <f t="shared" si="4"/>
        <v>44</v>
      </c>
      <c r="D116">
        <f>VLOOKUP(I116,阵型生成辅助!N:P,3)</f>
        <v>8</v>
      </c>
      <c r="E116" s="29">
        <f t="shared" ca="1" si="5"/>
        <v>1</v>
      </c>
      <c r="F116" s="28">
        <v>3</v>
      </c>
      <c r="G116">
        <f>VLOOKUP(I116,阵型生成辅助!N:Q,4)</f>
        <v>2</v>
      </c>
      <c r="H116">
        <f t="shared" si="6"/>
        <v>23</v>
      </c>
      <c r="I116" s="27">
        <f>VLOOKUP(C116,阵型生成辅助!H:I,2,FALSE)</f>
        <v>5</v>
      </c>
      <c r="J116" s="27" t="str">
        <f>VLOOKUP(H116,阵型生成辅助!U:V,2,FALSE)</f>
        <v>藤蔓怪</v>
      </c>
    </row>
    <row r="117" spans="1:10" x14ac:dyDescent="0.15">
      <c r="A117">
        <f t="shared" si="9"/>
        <v>5</v>
      </c>
      <c r="B117" s="25">
        <v>4</v>
      </c>
      <c r="C117" s="26">
        <f t="shared" si="4"/>
        <v>45</v>
      </c>
      <c r="D117">
        <f>VLOOKUP(I117,阵型生成辅助!N:P,3)</f>
        <v>4</v>
      </c>
      <c r="E117" s="29">
        <f t="shared" ca="1" si="5"/>
        <v>2</v>
      </c>
      <c r="F117" s="28">
        <v>4</v>
      </c>
      <c r="G117">
        <f>VLOOKUP(I117,阵型生成辅助!N:Q,4)</f>
        <v>3</v>
      </c>
      <c r="H117">
        <f t="shared" si="6"/>
        <v>34</v>
      </c>
      <c r="I117" s="27">
        <f>VLOOKUP(C117,阵型生成辅助!H:I,2,FALSE)</f>
        <v>8</v>
      </c>
      <c r="J117" s="27" t="str">
        <f>VLOOKUP(H117,阵型生成辅助!U:V,2,FALSE)</f>
        <v>黄蜂怪</v>
      </c>
    </row>
    <row r="118" spans="1:10" x14ac:dyDescent="0.15">
      <c r="A118">
        <f t="shared" si="9"/>
        <v>1</v>
      </c>
      <c r="B118" s="25">
        <v>4</v>
      </c>
      <c r="C118" s="26">
        <f t="shared" si="4"/>
        <v>41</v>
      </c>
      <c r="D118">
        <f>VLOOKUP(I118,阵型生成辅助!N:P,3)</f>
        <v>4</v>
      </c>
      <c r="E118" s="29">
        <f t="shared" ca="1" si="5"/>
        <v>1</v>
      </c>
      <c r="F118" s="28">
        <v>2</v>
      </c>
      <c r="G118">
        <f>VLOOKUP(I118,阵型生成辅助!N:Q,4)</f>
        <v>1</v>
      </c>
      <c r="H118">
        <f t="shared" si="6"/>
        <v>12</v>
      </c>
      <c r="I118" s="27">
        <f>VLOOKUP(C118,阵型生成辅助!H:I,2,FALSE)</f>
        <v>1</v>
      </c>
      <c r="J118" s="27" t="str">
        <f>VLOOKUP(H118,阵型生成辅助!U:V,2,FALSE)</f>
        <v>甲虫精</v>
      </c>
    </row>
    <row r="119" spans="1:10" x14ac:dyDescent="0.15">
      <c r="A119">
        <f t="shared" si="9"/>
        <v>2</v>
      </c>
      <c r="B119" s="25">
        <v>4</v>
      </c>
      <c r="C119" s="26">
        <f t="shared" si="4"/>
        <v>42</v>
      </c>
      <c r="D119">
        <f>VLOOKUP(I119,阵型生成辅助!N:P,3)</f>
        <v>4</v>
      </c>
      <c r="E119" s="29">
        <f t="shared" ca="1" si="5"/>
        <v>1</v>
      </c>
      <c r="F119" s="28">
        <v>3</v>
      </c>
      <c r="G119">
        <f>VLOOKUP(I119,阵型生成辅助!N:Q,4)</f>
        <v>1</v>
      </c>
      <c r="H119">
        <f t="shared" si="6"/>
        <v>13</v>
      </c>
      <c r="I119" s="27">
        <f>VLOOKUP(C119,阵型生成辅助!H:I,2,FALSE)</f>
        <v>2</v>
      </c>
      <c r="J119" s="27" t="str">
        <f>VLOOKUP(H119,阵型生成辅助!U:V,2,FALSE)</f>
        <v>藤蔓怪</v>
      </c>
    </row>
    <row r="120" spans="1:10" x14ac:dyDescent="0.15">
      <c r="A120">
        <f t="shared" si="9"/>
        <v>3</v>
      </c>
      <c r="B120" s="25">
        <v>4</v>
      </c>
      <c r="C120" s="26">
        <f t="shared" si="4"/>
        <v>43</v>
      </c>
      <c r="D120">
        <f>VLOOKUP(I120,阵型生成辅助!N:P,3)</f>
        <v>4</v>
      </c>
      <c r="E120" s="29">
        <f t="shared" ca="1" si="5"/>
        <v>3</v>
      </c>
      <c r="F120" s="28">
        <v>1</v>
      </c>
      <c r="G120">
        <f>VLOOKUP(I120,阵型生成辅助!N:Q,4)</f>
        <v>1</v>
      </c>
      <c r="H120">
        <f t="shared" si="6"/>
        <v>11</v>
      </c>
      <c r="I120" s="27">
        <f>VLOOKUP(C120,阵型生成辅助!H:I,2,FALSE)</f>
        <v>3</v>
      </c>
      <c r="J120" s="27" t="str">
        <f>VLOOKUP(H120,阵型生成辅助!U:V,2,FALSE)</f>
        <v>树妖</v>
      </c>
    </row>
    <row r="121" spans="1:10" x14ac:dyDescent="0.15">
      <c r="A121">
        <f t="shared" ref="A121:A136" si="10">A116</f>
        <v>4</v>
      </c>
      <c r="B121" s="25">
        <v>4</v>
      </c>
      <c r="C121" s="26">
        <f t="shared" si="4"/>
        <v>44</v>
      </c>
      <c r="D121">
        <f>VLOOKUP(I121,阵型生成辅助!N:P,3)</f>
        <v>8</v>
      </c>
      <c r="E121" s="29">
        <f t="shared" ca="1" si="5"/>
        <v>7</v>
      </c>
      <c r="F121" s="28">
        <v>4</v>
      </c>
      <c r="G121">
        <f>VLOOKUP(I121,阵型生成辅助!N:Q,4)</f>
        <v>2</v>
      </c>
      <c r="H121">
        <f t="shared" si="6"/>
        <v>24</v>
      </c>
      <c r="I121" s="27">
        <f>VLOOKUP(C121,阵型生成辅助!H:I,2,FALSE)</f>
        <v>5</v>
      </c>
      <c r="J121" s="27" t="str">
        <f>VLOOKUP(H121,阵型生成辅助!U:V,2,FALSE)</f>
        <v>小蘑菇</v>
      </c>
    </row>
    <row r="122" spans="1:10" x14ac:dyDescent="0.15">
      <c r="A122">
        <f t="shared" si="10"/>
        <v>5</v>
      </c>
      <c r="B122" s="25">
        <v>4</v>
      </c>
      <c r="C122" s="26">
        <f t="shared" si="4"/>
        <v>45</v>
      </c>
      <c r="D122">
        <f>VLOOKUP(I122,阵型生成辅助!N:P,3)</f>
        <v>4</v>
      </c>
      <c r="E122" s="29">
        <f t="shared" ca="1" si="5"/>
        <v>4</v>
      </c>
      <c r="F122" s="28">
        <v>1</v>
      </c>
      <c r="G122">
        <f>VLOOKUP(I122,阵型生成辅助!N:Q,4)</f>
        <v>3</v>
      </c>
      <c r="H122">
        <f t="shared" si="6"/>
        <v>31</v>
      </c>
      <c r="I122" s="27">
        <f>VLOOKUP(C122,阵型生成辅助!H:I,2,FALSE)</f>
        <v>8</v>
      </c>
      <c r="J122" s="27" t="str">
        <f>VLOOKUP(H122,阵型生成辅助!U:V,2,FALSE)</f>
        <v>食人花</v>
      </c>
    </row>
    <row r="123" spans="1:10" x14ac:dyDescent="0.15">
      <c r="A123">
        <f t="shared" si="10"/>
        <v>1</v>
      </c>
      <c r="B123" s="25">
        <v>3</v>
      </c>
      <c r="C123" s="26">
        <f t="shared" si="4"/>
        <v>31</v>
      </c>
      <c r="D123">
        <f>VLOOKUP(I123,阵型生成辅助!N:P,3)</f>
        <v>4</v>
      </c>
      <c r="E123" s="29">
        <f t="shared" ca="1" si="5"/>
        <v>3</v>
      </c>
      <c r="F123" s="28">
        <v>3</v>
      </c>
      <c r="G123">
        <f>VLOOKUP(I123,阵型生成辅助!N:Q,4)</f>
        <v>1</v>
      </c>
      <c r="H123">
        <f t="shared" si="6"/>
        <v>13</v>
      </c>
      <c r="I123" s="27">
        <f>VLOOKUP(C123,阵型生成辅助!H:I,2,FALSE)</f>
        <v>1</v>
      </c>
      <c r="J123" s="27" t="str">
        <f>VLOOKUP(H123,阵型生成辅助!U:V,2,FALSE)</f>
        <v>藤蔓怪</v>
      </c>
    </row>
    <row r="124" spans="1:10" x14ac:dyDescent="0.15">
      <c r="A124">
        <f t="shared" si="10"/>
        <v>2</v>
      </c>
      <c r="B124" s="25">
        <v>3</v>
      </c>
      <c r="C124" s="26">
        <f t="shared" si="4"/>
        <v>32</v>
      </c>
      <c r="D124">
        <f>VLOOKUP(I124,阵型生成辅助!N:P,3)</f>
        <v>4</v>
      </c>
      <c r="E124" s="29">
        <f t="shared" ca="1" si="5"/>
        <v>3</v>
      </c>
      <c r="F124" s="28">
        <v>2</v>
      </c>
      <c r="G124">
        <f>VLOOKUP(I124,阵型生成辅助!N:Q,4)</f>
        <v>1</v>
      </c>
      <c r="H124">
        <f t="shared" si="6"/>
        <v>12</v>
      </c>
      <c r="I124" s="27">
        <f>VLOOKUP(C124,阵型生成辅助!H:I,2,FALSE)</f>
        <v>3</v>
      </c>
      <c r="J124" s="27" t="str">
        <f>VLOOKUP(H124,阵型生成辅助!U:V,2,FALSE)</f>
        <v>甲虫精</v>
      </c>
    </row>
    <row r="125" spans="1:10" x14ac:dyDescent="0.15">
      <c r="A125">
        <f t="shared" si="10"/>
        <v>3</v>
      </c>
      <c r="B125" s="25">
        <v>3</v>
      </c>
      <c r="C125" s="26">
        <f t="shared" si="4"/>
        <v>33</v>
      </c>
      <c r="D125">
        <f>VLOOKUP(I125,阵型生成辅助!N:P,3)</f>
        <v>8</v>
      </c>
      <c r="E125" s="29">
        <f t="shared" ca="1" si="5"/>
        <v>6</v>
      </c>
      <c r="F125" s="28">
        <v>4</v>
      </c>
      <c r="G125">
        <f>VLOOKUP(I125,阵型生成辅助!N:Q,4)</f>
        <v>2</v>
      </c>
      <c r="H125">
        <f t="shared" si="6"/>
        <v>24</v>
      </c>
      <c r="I125" s="27">
        <f>VLOOKUP(C125,阵型生成辅助!H:I,2,FALSE)</f>
        <v>4</v>
      </c>
      <c r="J125" s="27" t="str">
        <f>VLOOKUP(H125,阵型生成辅助!U:V,2,FALSE)</f>
        <v>小蘑菇</v>
      </c>
    </row>
    <row r="126" spans="1:10" x14ac:dyDescent="0.15">
      <c r="A126">
        <f t="shared" si="10"/>
        <v>4</v>
      </c>
      <c r="B126" s="25">
        <v>3</v>
      </c>
      <c r="C126" s="26">
        <f t="shared" si="4"/>
        <v>34</v>
      </c>
      <c r="D126">
        <f>VLOOKUP(I126,阵型生成辅助!N:P,3)</f>
        <v>8</v>
      </c>
      <c r="E126" s="29">
        <f t="shared" ca="1" si="5"/>
        <v>7</v>
      </c>
      <c r="F126" s="28">
        <v>7</v>
      </c>
      <c r="G126">
        <f>VLOOKUP(I126,阵型生成辅助!N:Q,4)</f>
        <v>2</v>
      </c>
      <c r="H126">
        <f t="shared" si="6"/>
        <v>27</v>
      </c>
      <c r="I126" s="27">
        <f>VLOOKUP(C126,阵型生成辅助!H:I,2,FALSE)</f>
        <v>6</v>
      </c>
      <c r="J126" s="27" t="str">
        <f>VLOOKUP(H126,阵型生成辅助!U:V,2,FALSE)</f>
        <v>毒蘑菇</v>
      </c>
    </row>
    <row r="127" spans="1:10" x14ac:dyDescent="0.15">
      <c r="A127">
        <f t="shared" si="10"/>
        <v>5</v>
      </c>
      <c r="B127" s="25">
        <v>3</v>
      </c>
      <c r="C127" s="26">
        <f t="shared" si="4"/>
        <v>35</v>
      </c>
      <c r="D127">
        <f>VLOOKUP(I127,阵型生成辅助!N:P,3)</f>
        <v>4</v>
      </c>
      <c r="E127" s="29">
        <f t="shared" ca="1" si="5"/>
        <v>4</v>
      </c>
      <c r="F127" s="28">
        <v>3</v>
      </c>
      <c r="G127">
        <f>VLOOKUP(I127,阵型生成辅助!N:Q,4)</f>
        <v>3</v>
      </c>
      <c r="H127">
        <f t="shared" si="6"/>
        <v>33</v>
      </c>
      <c r="I127" s="27">
        <f>VLOOKUP(C127,阵型生成辅助!H:I,2,FALSE)</f>
        <v>8</v>
      </c>
      <c r="J127" s="27" t="str">
        <f>VLOOKUP(H127,阵型生成辅助!U:V,2,FALSE)</f>
        <v>毒蘑菇</v>
      </c>
    </row>
    <row r="128" spans="1:10" x14ac:dyDescent="0.15">
      <c r="A128">
        <f t="shared" si="10"/>
        <v>1</v>
      </c>
      <c r="B128" s="25">
        <v>4</v>
      </c>
      <c r="C128" s="26">
        <f t="shared" si="4"/>
        <v>41</v>
      </c>
      <c r="D128">
        <f>VLOOKUP(I128,阵型生成辅助!N:P,3)</f>
        <v>4</v>
      </c>
      <c r="E128" s="29">
        <f t="shared" ca="1" si="5"/>
        <v>4</v>
      </c>
      <c r="F128" s="28">
        <v>2</v>
      </c>
      <c r="G128">
        <f>VLOOKUP(I128,阵型生成辅助!N:Q,4)</f>
        <v>1</v>
      </c>
      <c r="H128">
        <f t="shared" si="6"/>
        <v>12</v>
      </c>
      <c r="I128" s="27">
        <f>VLOOKUP(C128,阵型生成辅助!H:I,2,FALSE)</f>
        <v>1</v>
      </c>
      <c r="J128" s="27" t="str">
        <f>VLOOKUP(H128,阵型生成辅助!U:V,2,FALSE)</f>
        <v>甲虫精</v>
      </c>
    </row>
    <row r="129" spans="1:10" x14ac:dyDescent="0.15">
      <c r="A129">
        <f t="shared" si="10"/>
        <v>2</v>
      </c>
      <c r="B129" s="25">
        <v>4</v>
      </c>
      <c r="C129" s="26">
        <f t="shared" si="4"/>
        <v>42</v>
      </c>
      <c r="D129">
        <f>VLOOKUP(I129,阵型生成辅助!N:P,3)</f>
        <v>4</v>
      </c>
      <c r="E129" s="29">
        <f t="shared" ca="1" si="5"/>
        <v>4</v>
      </c>
      <c r="F129" s="28">
        <v>1</v>
      </c>
      <c r="G129">
        <f>VLOOKUP(I129,阵型生成辅助!N:Q,4)</f>
        <v>1</v>
      </c>
      <c r="H129">
        <f t="shared" si="6"/>
        <v>11</v>
      </c>
      <c r="I129" s="27">
        <f>VLOOKUP(C129,阵型生成辅助!H:I,2,FALSE)</f>
        <v>2</v>
      </c>
      <c r="J129" s="27" t="str">
        <f>VLOOKUP(H129,阵型生成辅助!U:V,2,FALSE)</f>
        <v>树妖</v>
      </c>
    </row>
    <row r="130" spans="1:10" x14ac:dyDescent="0.15">
      <c r="A130">
        <f t="shared" si="10"/>
        <v>3</v>
      </c>
      <c r="B130" s="25">
        <v>4</v>
      </c>
      <c r="C130" s="26">
        <f t="shared" si="4"/>
        <v>43</v>
      </c>
      <c r="D130">
        <f>VLOOKUP(I130,阵型生成辅助!N:P,3)</f>
        <v>4</v>
      </c>
      <c r="E130" s="29">
        <f t="shared" ca="1" si="5"/>
        <v>4</v>
      </c>
      <c r="F130" s="28">
        <v>4</v>
      </c>
      <c r="G130">
        <f>VLOOKUP(I130,阵型生成辅助!N:Q,4)</f>
        <v>1</v>
      </c>
      <c r="H130">
        <f t="shared" si="6"/>
        <v>14</v>
      </c>
      <c r="I130" s="27">
        <f>VLOOKUP(C130,阵型生成辅助!H:I,2,FALSE)</f>
        <v>3</v>
      </c>
      <c r="J130" s="27" t="str">
        <f>VLOOKUP(H130,阵型生成辅助!U:V,2,FALSE)</f>
        <v>小蘑菇</v>
      </c>
    </row>
    <row r="131" spans="1:10" x14ac:dyDescent="0.15">
      <c r="A131">
        <f t="shared" si="10"/>
        <v>4</v>
      </c>
      <c r="B131" s="25">
        <v>4</v>
      </c>
      <c r="C131" s="26">
        <f t="shared" si="4"/>
        <v>44</v>
      </c>
      <c r="D131">
        <f>VLOOKUP(I131,阵型生成辅助!N:P,3)</f>
        <v>8</v>
      </c>
      <c r="E131" s="29">
        <f t="shared" ca="1" si="5"/>
        <v>7</v>
      </c>
      <c r="F131" s="28">
        <v>1</v>
      </c>
      <c r="G131">
        <f>VLOOKUP(I131,阵型生成辅助!N:Q,4)</f>
        <v>2</v>
      </c>
      <c r="H131">
        <f t="shared" si="6"/>
        <v>21</v>
      </c>
      <c r="I131" s="27">
        <f>VLOOKUP(C131,阵型生成辅助!H:I,2,FALSE)</f>
        <v>5</v>
      </c>
      <c r="J131" s="27" t="str">
        <f>VLOOKUP(H131,阵型生成辅助!U:V,2,FALSE)</f>
        <v>树妖</v>
      </c>
    </row>
    <row r="132" spans="1:10" x14ac:dyDescent="0.15">
      <c r="A132">
        <f t="shared" si="10"/>
        <v>5</v>
      </c>
      <c r="B132" s="25">
        <v>4</v>
      </c>
      <c r="C132" s="26">
        <f t="shared" ref="C132:C195" si="11">B132*10+A132</f>
        <v>45</v>
      </c>
      <c r="D132">
        <f>VLOOKUP(I132,阵型生成辅助!N:P,3)</f>
        <v>4</v>
      </c>
      <c r="E132" s="29">
        <f t="shared" ref="E132:E195" ca="1" si="12">RANDBETWEEN(1,D132)</f>
        <v>2</v>
      </c>
      <c r="F132" s="28">
        <v>2</v>
      </c>
      <c r="G132">
        <f>VLOOKUP(I132,阵型生成辅助!N:Q,4)</f>
        <v>3</v>
      </c>
      <c r="H132">
        <f t="shared" ref="H132:H195" si="13">G132*10+F132</f>
        <v>32</v>
      </c>
      <c r="I132" s="27">
        <f>VLOOKUP(C132,阵型生成辅助!H:I,2,FALSE)</f>
        <v>8</v>
      </c>
      <c r="J132" s="27" t="str">
        <f>VLOOKUP(H132,阵型生成辅助!U:V,2,FALSE)</f>
        <v>小花精</v>
      </c>
    </row>
    <row r="133" spans="1:10" x14ac:dyDescent="0.15">
      <c r="A133">
        <f t="shared" si="10"/>
        <v>1</v>
      </c>
      <c r="B133" s="25">
        <v>5</v>
      </c>
      <c r="C133" s="26">
        <f t="shared" si="11"/>
        <v>51</v>
      </c>
      <c r="D133">
        <f>VLOOKUP(I133,阵型生成辅助!N:P,3)</f>
        <v>4</v>
      </c>
      <c r="E133" s="29">
        <f t="shared" ca="1" si="12"/>
        <v>4</v>
      </c>
      <c r="F133" s="28">
        <v>3</v>
      </c>
      <c r="G133">
        <f>VLOOKUP(I133,阵型生成辅助!N:Q,4)</f>
        <v>1</v>
      </c>
      <c r="H133">
        <f t="shared" si="13"/>
        <v>13</v>
      </c>
      <c r="I133" s="27">
        <f>VLOOKUP(C133,阵型生成辅助!H:I,2,FALSE)</f>
        <v>2</v>
      </c>
      <c r="J133" s="27" t="str">
        <f>VLOOKUP(H133,阵型生成辅助!U:V,2,FALSE)</f>
        <v>藤蔓怪</v>
      </c>
    </row>
    <row r="134" spans="1:10" x14ac:dyDescent="0.15">
      <c r="A134">
        <f t="shared" si="10"/>
        <v>2</v>
      </c>
      <c r="B134" s="25">
        <v>5</v>
      </c>
      <c r="C134" s="26">
        <f t="shared" si="11"/>
        <v>52</v>
      </c>
      <c r="D134">
        <f>VLOOKUP(I134,阵型生成辅助!N:P,3)</f>
        <v>8</v>
      </c>
      <c r="E134" s="29">
        <f t="shared" ca="1" si="12"/>
        <v>7</v>
      </c>
      <c r="F134" s="28">
        <v>8</v>
      </c>
      <c r="G134">
        <f>VLOOKUP(I134,阵型生成辅助!N:Q,4)</f>
        <v>2</v>
      </c>
      <c r="H134">
        <f t="shared" si="13"/>
        <v>28</v>
      </c>
      <c r="I134" s="27">
        <f>VLOOKUP(C134,阵型生成辅助!H:I,2,FALSE)</f>
        <v>5</v>
      </c>
      <c r="J134" s="27" t="str">
        <f>VLOOKUP(H134,阵型生成辅助!U:V,2,FALSE)</f>
        <v>黄蜂怪</v>
      </c>
    </row>
    <row r="135" spans="1:10" x14ac:dyDescent="0.15">
      <c r="A135">
        <f t="shared" si="10"/>
        <v>3</v>
      </c>
      <c r="B135" s="25">
        <v>5</v>
      </c>
      <c r="C135" s="26">
        <f t="shared" si="11"/>
        <v>53</v>
      </c>
      <c r="D135">
        <f>VLOOKUP(I135,阵型生成辅助!N:P,3)</f>
        <v>4</v>
      </c>
      <c r="E135" s="29">
        <f t="shared" ca="1" si="12"/>
        <v>1</v>
      </c>
      <c r="F135" s="28">
        <v>3</v>
      </c>
      <c r="G135">
        <f>VLOOKUP(I135,阵型生成辅助!N:Q,4)</f>
        <v>3</v>
      </c>
      <c r="H135">
        <f t="shared" si="13"/>
        <v>33</v>
      </c>
      <c r="I135" s="27">
        <f>VLOOKUP(C135,阵型生成辅助!H:I,2,FALSE)</f>
        <v>7</v>
      </c>
      <c r="J135" s="27" t="str">
        <f>VLOOKUP(H135,阵型生成辅助!U:V,2,FALSE)</f>
        <v>毒蘑菇</v>
      </c>
    </row>
    <row r="136" spans="1:10" x14ac:dyDescent="0.15">
      <c r="A136">
        <f t="shared" si="10"/>
        <v>4</v>
      </c>
      <c r="B136" s="25">
        <v>5</v>
      </c>
      <c r="C136" s="26">
        <f t="shared" si="11"/>
        <v>54</v>
      </c>
      <c r="D136">
        <f>VLOOKUP(I136,阵型生成辅助!N:P,3)</f>
        <v>4</v>
      </c>
      <c r="E136" s="29">
        <f t="shared" ca="1" si="12"/>
        <v>1</v>
      </c>
      <c r="F136" s="28">
        <v>3</v>
      </c>
      <c r="G136">
        <f>VLOOKUP(I136,阵型生成辅助!N:Q,4)</f>
        <v>3</v>
      </c>
      <c r="H136">
        <f t="shared" si="13"/>
        <v>33</v>
      </c>
      <c r="I136" s="27">
        <f>VLOOKUP(C136,阵型生成辅助!H:I,2,FALSE)</f>
        <v>8</v>
      </c>
      <c r="J136" s="27" t="str">
        <f>VLOOKUP(H136,阵型生成辅助!U:V,2,FALSE)</f>
        <v>毒蘑菇</v>
      </c>
    </row>
    <row r="137" spans="1:10" x14ac:dyDescent="0.15">
      <c r="A137">
        <f t="shared" ref="A137:A152" si="14">A132</f>
        <v>5</v>
      </c>
      <c r="B137" s="25">
        <v>5</v>
      </c>
      <c r="C137" s="26">
        <f t="shared" si="11"/>
        <v>55</v>
      </c>
      <c r="D137">
        <f>VLOOKUP(I137,阵型生成辅助!N:P,3)</f>
        <v>4</v>
      </c>
      <c r="E137" s="29">
        <f t="shared" ca="1" si="12"/>
        <v>1</v>
      </c>
      <c r="F137" s="28">
        <v>4</v>
      </c>
      <c r="G137">
        <f>VLOOKUP(I137,阵型生成辅助!N:Q,4)</f>
        <v>3</v>
      </c>
      <c r="H137">
        <f t="shared" si="13"/>
        <v>34</v>
      </c>
      <c r="I137" s="27">
        <f>VLOOKUP(C137,阵型生成辅助!H:I,2,FALSE)</f>
        <v>9</v>
      </c>
      <c r="J137" s="27" t="str">
        <f>VLOOKUP(H137,阵型生成辅助!U:V,2,FALSE)</f>
        <v>黄蜂怪</v>
      </c>
    </row>
    <row r="138" spans="1:10" x14ac:dyDescent="0.15">
      <c r="A138">
        <f t="shared" si="14"/>
        <v>1</v>
      </c>
      <c r="B138" s="25">
        <v>4</v>
      </c>
      <c r="C138" s="26">
        <f t="shared" si="11"/>
        <v>41</v>
      </c>
      <c r="D138">
        <f>VLOOKUP(I138,阵型生成辅助!N:P,3)</f>
        <v>4</v>
      </c>
      <c r="E138" s="29">
        <f t="shared" ca="1" si="12"/>
        <v>3</v>
      </c>
      <c r="F138" s="28">
        <v>2</v>
      </c>
      <c r="G138">
        <f>VLOOKUP(I138,阵型生成辅助!N:Q,4)</f>
        <v>1</v>
      </c>
      <c r="H138">
        <f t="shared" si="13"/>
        <v>12</v>
      </c>
      <c r="I138" s="27">
        <f>VLOOKUP(C138,阵型生成辅助!H:I,2,FALSE)</f>
        <v>1</v>
      </c>
      <c r="J138" s="27" t="str">
        <f>VLOOKUP(H138,阵型生成辅助!U:V,2,FALSE)</f>
        <v>甲虫精</v>
      </c>
    </row>
    <row r="139" spans="1:10" x14ac:dyDescent="0.15">
      <c r="A139">
        <f t="shared" si="14"/>
        <v>2</v>
      </c>
      <c r="B139" s="25">
        <v>4</v>
      </c>
      <c r="C139" s="26">
        <f t="shared" si="11"/>
        <v>42</v>
      </c>
      <c r="D139">
        <f>VLOOKUP(I139,阵型生成辅助!N:P,3)</f>
        <v>4</v>
      </c>
      <c r="E139" s="29">
        <f t="shared" ca="1" si="12"/>
        <v>2</v>
      </c>
      <c r="F139" s="28">
        <v>3</v>
      </c>
      <c r="G139">
        <f>VLOOKUP(I139,阵型生成辅助!N:Q,4)</f>
        <v>1</v>
      </c>
      <c r="H139">
        <f t="shared" si="13"/>
        <v>13</v>
      </c>
      <c r="I139" s="27">
        <f>VLOOKUP(C139,阵型生成辅助!H:I,2,FALSE)</f>
        <v>2</v>
      </c>
      <c r="J139" s="27" t="str">
        <f>VLOOKUP(H139,阵型生成辅助!U:V,2,FALSE)</f>
        <v>藤蔓怪</v>
      </c>
    </row>
    <row r="140" spans="1:10" x14ac:dyDescent="0.15">
      <c r="A140">
        <f t="shared" si="14"/>
        <v>3</v>
      </c>
      <c r="B140" s="25">
        <v>4</v>
      </c>
      <c r="C140" s="26">
        <f t="shared" si="11"/>
        <v>43</v>
      </c>
      <c r="D140">
        <f>VLOOKUP(I140,阵型生成辅助!N:P,3)</f>
        <v>4</v>
      </c>
      <c r="E140" s="29">
        <f t="shared" ca="1" si="12"/>
        <v>3</v>
      </c>
      <c r="F140" s="28">
        <v>3</v>
      </c>
      <c r="G140">
        <f>VLOOKUP(I140,阵型生成辅助!N:Q,4)</f>
        <v>1</v>
      </c>
      <c r="H140">
        <f t="shared" si="13"/>
        <v>13</v>
      </c>
      <c r="I140" s="27">
        <f>VLOOKUP(C140,阵型生成辅助!H:I,2,FALSE)</f>
        <v>3</v>
      </c>
      <c r="J140" s="27" t="str">
        <f>VLOOKUP(H140,阵型生成辅助!U:V,2,FALSE)</f>
        <v>藤蔓怪</v>
      </c>
    </row>
    <row r="141" spans="1:10" x14ac:dyDescent="0.15">
      <c r="A141">
        <f t="shared" si="14"/>
        <v>4</v>
      </c>
      <c r="B141" s="25">
        <v>4</v>
      </c>
      <c r="C141" s="26">
        <f t="shared" si="11"/>
        <v>44</v>
      </c>
      <c r="D141">
        <f>VLOOKUP(I141,阵型生成辅助!N:P,3)</f>
        <v>8</v>
      </c>
      <c r="E141" s="29">
        <f t="shared" ca="1" si="12"/>
        <v>1</v>
      </c>
      <c r="F141" s="28">
        <v>7</v>
      </c>
      <c r="G141">
        <f>VLOOKUP(I141,阵型生成辅助!N:Q,4)</f>
        <v>2</v>
      </c>
      <c r="H141">
        <f t="shared" si="13"/>
        <v>27</v>
      </c>
      <c r="I141" s="27">
        <f>VLOOKUP(C141,阵型生成辅助!H:I,2,FALSE)</f>
        <v>5</v>
      </c>
      <c r="J141" s="27" t="str">
        <f>VLOOKUP(H141,阵型生成辅助!U:V,2,FALSE)</f>
        <v>毒蘑菇</v>
      </c>
    </row>
    <row r="142" spans="1:10" x14ac:dyDescent="0.15">
      <c r="A142">
        <f t="shared" si="14"/>
        <v>5</v>
      </c>
      <c r="B142" s="25">
        <v>4</v>
      </c>
      <c r="C142" s="26">
        <f t="shared" si="11"/>
        <v>45</v>
      </c>
      <c r="D142">
        <f>VLOOKUP(I142,阵型生成辅助!N:P,3)</f>
        <v>4</v>
      </c>
      <c r="E142" s="29">
        <f t="shared" ca="1" si="12"/>
        <v>4</v>
      </c>
      <c r="F142" s="28">
        <v>4</v>
      </c>
      <c r="G142">
        <f>VLOOKUP(I142,阵型生成辅助!N:Q,4)</f>
        <v>3</v>
      </c>
      <c r="H142">
        <f t="shared" si="13"/>
        <v>34</v>
      </c>
      <c r="I142" s="27">
        <f>VLOOKUP(C142,阵型生成辅助!H:I,2,FALSE)</f>
        <v>8</v>
      </c>
      <c r="J142" s="27" t="str">
        <f>VLOOKUP(H142,阵型生成辅助!U:V,2,FALSE)</f>
        <v>黄蜂怪</v>
      </c>
    </row>
    <row r="143" spans="1:10" x14ac:dyDescent="0.15">
      <c r="A143">
        <f t="shared" si="14"/>
        <v>1</v>
      </c>
      <c r="B143" s="25">
        <v>1</v>
      </c>
      <c r="C143" s="26">
        <f t="shared" si="11"/>
        <v>11</v>
      </c>
      <c r="D143">
        <f>VLOOKUP(I143,阵型生成辅助!N:P,3)</f>
        <v>4</v>
      </c>
      <c r="E143" s="29">
        <f t="shared" ca="1" si="12"/>
        <v>4</v>
      </c>
      <c r="F143" s="28">
        <v>3</v>
      </c>
      <c r="G143">
        <f>VLOOKUP(I143,阵型生成辅助!N:Q,4)</f>
        <v>1</v>
      </c>
      <c r="H143">
        <f t="shared" si="13"/>
        <v>13</v>
      </c>
      <c r="I143" s="27">
        <f>VLOOKUP(C143,阵型生成辅助!H:I,2,FALSE)</f>
        <v>1</v>
      </c>
      <c r="J143" s="27" t="str">
        <f>VLOOKUP(H143,阵型生成辅助!U:V,2,FALSE)</f>
        <v>藤蔓怪</v>
      </c>
    </row>
    <row r="144" spans="1:10" x14ac:dyDescent="0.15">
      <c r="A144">
        <f t="shared" si="14"/>
        <v>2</v>
      </c>
      <c r="B144" s="25">
        <v>1</v>
      </c>
      <c r="C144" s="26">
        <f t="shared" si="11"/>
        <v>12</v>
      </c>
      <c r="D144">
        <f>VLOOKUP(I144,阵型生成辅助!N:P,3)</f>
        <v>4</v>
      </c>
      <c r="E144" s="29">
        <f t="shared" ca="1" si="12"/>
        <v>2</v>
      </c>
      <c r="F144" s="28">
        <v>3</v>
      </c>
      <c r="G144">
        <f>VLOOKUP(I144,阵型生成辅助!N:Q,4)</f>
        <v>1</v>
      </c>
      <c r="H144">
        <f t="shared" si="13"/>
        <v>13</v>
      </c>
      <c r="I144" s="27">
        <f>VLOOKUP(C144,阵型生成辅助!H:I,2,FALSE)</f>
        <v>3</v>
      </c>
      <c r="J144" s="27" t="str">
        <f>VLOOKUP(H144,阵型生成辅助!U:V,2,FALSE)</f>
        <v>藤蔓怪</v>
      </c>
    </row>
    <row r="145" spans="1:10" x14ac:dyDescent="0.15">
      <c r="A145">
        <f t="shared" si="14"/>
        <v>3</v>
      </c>
      <c r="B145" s="25">
        <v>1</v>
      </c>
      <c r="C145" s="26">
        <f t="shared" si="11"/>
        <v>13</v>
      </c>
      <c r="D145">
        <f>VLOOKUP(I145,阵型生成辅助!N:P,3)</f>
        <v>8</v>
      </c>
      <c r="E145" s="29">
        <f t="shared" ca="1" si="12"/>
        <v>2</v>
      </c>
      <c r="F145" s="28">
        <v>2</v>
      </c>
      <c r="G145">
        <f>VLOOKUP(I145,阵型生成辅助!N:Q,4)</f>
        <v>2</v>
      </c>
      <c r="H145">
        <f t="shared" si="13"/>
        <v>22</v>
      </c>
      <c r="I145" s="27">
        <f>VLOOKUP(C145,阵型生成辅助!H:I,2,FALSE)</f>
        <v>5</v>
      </c>
      <c r="J145" s="27" t="str">
        <f>VLOOKUP(H145,阵型生成辅助!U:V,2,FALSE)</f>
        <v>甲虫精</v>
      </c>
    </row>
    <row r="146" spans="1:10" x14ac:dyDescent="0.15">
      <c r="A146">
        <f t="shared" si="14"/>
        <v>4</v>
      </c>
      <c r="B146" s="25">
        <v>1</v>
      </c>
      <c r="C146" s="26">
        <f t="shared" si="11"/>
        <v>14</v>
      </c>
      <c r="D146">
        <f>VLOOKUP(I146,阵型生成辅助!N:P,3)</f>
        <v>4</v>
      </c>
      <c r="E146" s="29">
        <f t="shared" ca="1" si="12"/>
        <v>3</v>
      </c>
      <c r="F146" s="28">
        <v>2</v>
      </c>
      <c r="G146">
        <f>VLOOKUP(I146,阵型生成辅助!N:Q,4)</f>
        <v>3</v>
      </c>
      <c r="H146">
        <f t="shared" si="13"/>
        <v>32</v>
      </c>
      <c r="I146" s="27">
        <f>VLOOKUP(C146,阵型生成辅助!H:I,2,FALSE)</f>
        <v>7</v>
      </c>
      <c r="J146" s="27" t="str">
        <f>VLOOKUP(H146,阵型生成辅助!U:V,2,FALSE)</f>
        <v>小花精</v>
      </c>
    </row>
    <row r="147" spans="1:10" x14ac:dyDescent="0.15">
      <c r="A147">
        <f t="shared" si="14"/>
        <v>5</v>
      </c>
      <c r="B147" s="25">
        <v>1</v>
      </c>
      <c r="C147" s="26">
        <f t="shared" si="11"/>
        <v>15</v>
      </c>
      <c r="D147">
        <f>VLOOKUP(I147,阵型生成辅助!N:P,3)</f>
        <v>4</v>
      </c>
      <c r="E147" s="29">
        <f t="shared" ca="1" si="12"/>
        <v>4</v>
      </c>
      <c r="F147" s="28">
        <v>2</v>
      </c>
      <c r="G147">
        <f>VLOOKUP(I147,阵型生成辅助!N:Q,4)</f>
        <v>3</v>
      </c>
      <c r="H147">
        <f t="shared" si="13"/>
        <v>32</v>
      </c>
      <c r="I147" s="27">
        <f>VLOOKUP(C147,阵型生成辅助!H:I,2,FALSE)</f>
        <v>9</v>
      </c>
      <c r="J147" s="27" t="str">
        <f>VLOOKUP(H147,阵型生成辅助!U:V,2,FALSE)</f>
        <v>小花精</v>
      </c>
    </row>
    <row r="148" spans="1:10" x14ac:dyDescent="0.15">
      <c r="A148">
        <f t="shared" si="14"/>
        <v>1</v>
      </c>
      <c r="B148" s="25">
        <v>6</v>
      </c>
      <c r="C148" s="26">
        <f t="shared" si="11"/>
        <v>61</v>
      </c>
      <c r="D148">
        <f>VLOOKUP(I148,阵型生成辅助!N:P,3)</f>
        <v>4</v>
      </c>
      <c r="E148" s="29">
        <f t="shared" ca="1" si="12"/>
        <v>2</v>
      </c>
      <c r="F148" s="28">
        <v>2</v>
      </c>
      <c r="G148">
        <f>VLOOKUP(I148,阵型生成辅助!N:Q,4)</f>
        <v>1</v>
      </c>
      <c r="H148">
        <f t="shared" si="13"/>
        <v>12</v>
      </c>
      <c r="I148" s="27">
        <f>VLOOKUP(C148,阵型生成辅助!H:I,2,FALSE)</f>
        <v>2</v>
      </c>
      <c r="J148" s="27" t="str">
        <f>VLOOKUP(H148,阵型生成辅助!U:V,2,FALSE)</f>
        <v>甲虫精</v>
      </c>
    </row>
    <row r="149" spans="1:10" x14ac:dyDescent="0.15">
      <c r="A149">
        <f t="shared" si="14"/>
        <v>2</v>
      </c>
      <c r="B149" s="25">
        <v>6</v>
      </c>
      <c r="C149" s="26">
        <f t="shared" si="11"/>
        <v>62</v>
      </c>
      <c r="D149">
        <f>VLOOKUP(I149,阵型生成辅助!N:P,3)</f>
        <v>8</v>
      </c>
      <c r="E149" s="29">
        <f t="shared" ca="1" si="12"/>
        <v>2</v>
      </c>
      <c r="F149" s="28">
        <v>5</v>
      </c>
      <c r="G149">
        <f>VLOOKUP(I149,阵型生成辅助!N:Q,4)</f>
        <v>2</v>
      </c>
      <c r="H149">
        <f t="shared" si="13"/>
        <v>25</v>
      </c>
      <c r="I149" s="27">
        <f>VLOOKUP(C149,阵型生成辅助!H:I,2,FALSE)</f>
        <v>4</v>
      </c>
      <c r="J149" s="27" t="str">
        <f>VLOOKUP(H149,阵型生成辅助!U:V,2,FALSE)</f>
        <v>食人花</v>
      </c>
    </row>
    <row r="150" spans="1:10" x14ac:dyDescent="0.15">
      <c r="A150">
        <f t="shared" si="14"/>
        <v>3</v>
      </c>
      <c r="B150" s="25">
        <v>6</v>
      </c>
      <c r="C150" s="26">
        <f t="shared" si="11"/>
        <v>63</v>
      </c>
      <c r="D150">
        <f>VLOOKUP(I150,阵型生成辅助!N:P,3)</f>
        <v>8</v>
      </c>
      <c r="E150" s="29">
        <f t="shared" ca="1" si="12"/>
        <v>5</v>
      </c>
      <c r="F150" s="28">
        <v>4</v>
      </c>
      <c r="G150">
        <f>VLOOKUP(I150,阵型生成辅助!N:Q,4)</f>
        <v>2</v>
      </c>
      <c r="H150">
        <f t="shared" si="13"/>
        <v>24</v>
      </c>
      <c r="I150" s="27">
        <f>VLOOKUP(C150,阵型生成辅助!H:I,2,FALSE)</f>
        <v>6</v>
      </c>
      <c r="J150" s="27" t="str">
        <f>VLOOKUP(H150,阵型生成辅助!U:V,2,FALSE)</f>
        <v>小蘑菇</v>
      </c>
    </row>
    <row r="151" spans="1:10" x14ac:dyDescent="0.15">
      <c r="A151">
        <f t="shared" si="14"/>
        <v>4</v>
      </c>
      <c r="B151" s="25">
        <v>6</v>
      </c>
      <c r="C151" s="26">
        <f t="shared" si="11"/>
        <v>64</v>
      </c>
      <c r="D151">
        <f>VLOOKUP(I151,阵型生成辅助!N:P,3)</f>
        <v>4</v>
      </c>
      <c r="E151" s="29">
        <f t="shared" ca="1" si="12"/>
        <v>3</v>
      </c>
      <c r="F151" s="28">
        <v>4</v>
      </c>
      <c r="G151">
        <f>VLOOKUP(I151,阵型生成辅助!N:Q,4)</f>
        <v>3</v>
      </c>
      <c r="H151">
        <f t="shared" si="13"/>
        <v>34</v>
      </c>
      <c r="I151" s="27">
        <f>VLOOKUP(C151,阵型生成辅助!H:I,2,FALSE)</f>
        <v>7</v>
      </c>
      <c r="J151" s="27" t="str">
        <f>VLOOKUP(H151,阵型生成辅助!U:V,2,FALSE)</f>
        <v>黄蜂怪</v>
      </c>
    </row>
    <row r="152" spans="1:10" x14ac:dyDescent="0.15">
      <c r="A152">
        <f t="shared" si="14"/>
        <v>5</v>
      </c>
      <c r="B152" s="25">
        <v>6</v>
      </c>
      <c r="C152" s="26">
        <f t="shared" si="11"/>
        <v>65</v>
      </c>
      <c r="D152">
        <f>VLOOKUP(I152,阵型生成辅助!N:P,3)</f>
        <v>4</v>
      </c>
      <c r="E152" s="29">
        <f t="shared" ca="1" si="12"/>
        <v>1</v>
      </c>
      <c r="F152" s="28">
        <v>1</v>
      </c>
      <c r="G152">
        <f>VLOOKUP(I152,阵型生成辅助!N:Q,4)</f>
        <v>3</v>
      </c>
      <c r="H152">
        <f t="shared" si="13"/>
        <v>31</v>
      </c>
      <c r="I152" s="27">
        <f>VLOOKUP(C152,阵型生成辅助!H:I,2,FALSE)</f>
        <v>9</v>
      </c>
      <c r="J152" s="27" t="str">
        <f>VLOOKUP(H152,阵型生成辅助!U:V,2,FALSE)</f>
        <v>食人花</v>
      </c>
    </row>
    <row r="153" spans="1:10" x14ac:dyDescent="0.15">
      <c r="A153">
        <f t="shared" ref="A153:A168" si="15">A148</f>
        <v>1</v>
      </c>
      <c r="B153" s="25">
        <v>1</v>
      </c>
      <c r="C153" s="26">
        <f t="shared" si="11"/>
        <v>11</v>
      </c>
      <c r="D153">
        <f>VLOOKUP(I153,阵型生成辅助!N:P,3)</f>
        <v>4</v>
      </c>
      <c r="E153" s="29">
        <f t="shared" ca="1" si="12"/>
        <v>4</v>
      </c>
      <c r="F153" s="28">
        <v>3</v>
      </c>
      <c r="G153">
        <f>VLOOKUP(I153,阵型生成辅助!N:Q,4)</f>
        <v>1</v>
      </c>
      <c r="H153">
        <f t="shared" si="13"/>
        <v>13</v>
      </c>
      <c r="I153" s="27">
        <f>VLOOKUP(C153,阵型生成辅助!H:I,2,FALSE)</f>
        <v>1</v>
      </c>
      <c r="J153" s="27" t="str">
        <f>VLOOKUP(H153,阵型生成辅助!U:V,2,FALSE)</f>
        <v>藤蔓怪</v>
      </c>
    </row>
    <row r="154" spans="1:10" x14ac:dyDescent="0.15">
      <c r="A154">
        <f t="shared" si="15"/>
        <v>2</v>
      </c>
      <c r="B154" s="25">
        <v>1</v>
      </c>
      <c r="C154" s="26">
        <f t="shared" si="11"/>
        <v>12</v>
      </c>
      <c r="D154">
        <f>VLOOKUP(I154,阵型生成辅助!N:P,3)</f>
        <v>4</v>
      </c>
      <c r="E154" s="29">
        <f t="shared" ca="1" si="12"/>
        <v>1</v>
      </c>
      <c r="F154" s="28">
        <v>1</v>
      </c>
      <c r="G154">
        <f>VLOOKUP(I154,阵型生成辅助!N:Q,4)</f>
        <v>1</v>
      </c>
      <c r="H154">
        <f t="shared" si="13"/>
        <v>11</v>
      </c>
      <c r="I154" s="27">
        <f>VLOOKUP(C154,阵型生成辅助!H:I,2,FALSE)</f>
        <v>3</v>
      </c>
      <c r="J154" s="27" t="str">
        <f>VLOOKUP(H154,阵型生成辅助!U:V,2,FALSE)</f>
        <v>树妖</v>
      </c>
    </row>
    <row r="155" spans="1:10" x14ac:dyDescent="0.15">
      <c r="A155">
        <f t="shared" si="15"/>
        <v>3</v>
      </c>
      <c r="B155" s="25">
        <v>1</v>
      </c>
      <c r="C155" s="26">
        <f t="shared" si="11"/>
        <v>13</v>
      </c>
      <c r="D155">
        <f>VLOOKUP(I155,阵型生成辅助!N:P,3)</f>
        <v>8</v>
      </c>
      <c r="E155" s="29">
        <f t="shared" ca="1" si="12"/>
        <v>8</v>
      </c>
      <c r="F155" s="28">
        <v>6</v>
      </c>
      <c r="G155">
        <f>VLOOKUP(I155,阵型生成辅助!N:Q,4)</f>
        <v>2</v>
      </c>
      <c r="H155">
        <f t="shared" si="13"/>
        <v>26</v>
      </c>
      <c r="I155" s="27">
        <f>VLOOKUP(C155,阵型生成辅助!H:I,2,FALSE)</f>
        <v>5</v>
      </c>
      <c r="J155" s="27" t="str">
        <f>VLOOKUP(H155,阵型生成辅助!U:V,2,FALSE)</f>
        <v>小花精</v>
      </c>
    </row>
    <row r="156" spans="1:10" x14ac:dyDescent="0.15">
      <c r="A156">
        <f t="shared" si="15"/>
        <v>4</v>
      </c>
      <c r="B156" s="25">
        <v>1</v>
      </c>
      <c r="C156" s="26">
        <f t="shared" si="11"/>
        <v>14</v>
      </c>
      <c r="D156">
        <f>VLOOKUP(I156,阵型生成辅助!N:P,3)</f>
        <v>4</v>
      </c>
      <c r="E156" s="29">
        <f t="shared" ca="1" si="12"/>
        <v>1</v>
      </c>
      <c r="F156" s="28">
        <v>4</v>
      </c>
      <c r="G156">
        <f>VLOOKUP(I156,阵型生成辅助!N:Q,4)</f>
        <v>3</v>
      </c>
      <c r="H156">
        <f t="shared" si="13"/>
        <v>34</v>
      </c>
      <c r="I156" s="27">
        <f>VLOOKUP(C156,阵型生成辅助!H:I,2,FALSE)</f>
        <v>7</v>
      </c>
      <c r="J156" s="27" t="str">
        <f>VLOOKUP(H156,阵型生成辅助!U:V,2,FALSE)</f>
        <v>黄蜂怪</v>
      </c>
    </row>
    <row r="157" spans="1:10" x14ac:dyDescent="0.15">
      <c r="A157">
        <f t="shared" si="15"/>
        <v>5</v>
      </c>
      <c r="B157" s="25">
        <v>1</v>
      </c>
      <c r="C157" s="26">
        <f t="shared" si="11"/>
        <v>15</v>
      </c>
      <c r="D157">
        <f>VLOOKUP(I157,阵型生成辅助!N:P,3)</f>
        <v>4</v>
      </c>
      <c r="E157" s="29">
        <f t="shared" ca="1" si="12"/>
        <v>4</v>
      </c>
      <c r="F157" s="28">
        <v>2</v>
      </c>
      <c r="G157">
        <f>VLOOKUP(I157,阵型生成辅助!N:Q,4)</f>
        <v>3</v>
      </c>
      <c r="H157">
        <f t="shared" si="13"/>
        <v>32</v>
      </c>
      <c r="I157" s="27">
        <f>VLOOKUP(C157,阵型生成辅助!H:I,2,FALSE)</f>
        <v>9</v>
      </c>
      <c r="J157" s="27" t="str">
        <f>VLOOKUP(H157,阵型生成辅助!U:V,2,FALSE)</f>
        <v>小花精</v>
      </c>
    </row>
    <row r="158" spans="1:10" x14ac:dyDescent="0.15">
      <c r="A158">
        <f t="shared" si="15"/>
        <v>1</v>
      </c>
      <c r="B158" s="25">
        <v>5</v>
      </c>
      <c r="C158" s="26">
        <f t="shared" si="11"/>
        <v>51</v>
      </c>
      <c r="D158">
        <f>VLOOKUP(I158,阵型生成辅助!N:P,3)</f>
        <v>4</v>
      </c>
      <c r="E158" s="29">
        <f t="shared" ca="1" si="12"/>
        <v>3</v>
      </c>
      <c r="F158" s="28">
        <v>3</v>
      </c>
      <c r="G158">
        <f>VLOOKUP(I158,阵型生成辅助!N:Q,4)</f>
        <v>1</v>
      </c>
      <c r="H158">
        <f t="shared" si="13"/>
        <v>13</v>
      </c>
      <c r="I158" s="27">
        <f>VLOOKUP(C158,阵型生成辅助!H:I,2,FALSE)</f>
        <v>2</v>
      </c>
      <c r="J158" s="27" t="str">
        <f>VLOOKUP(H158,阵型生成辅助!U:V,2,FALSE)</f>
        <v>藤蔓怪</v>
      </c>
    </row>
    <row r="159" spans="1:10" x14ac:dyDescent="0.15">
      <c r="A159">
        <f t="shared" si="15"/>
        <v>2</v>
      </c>
      <c r="B159" s="25">
        <v>5</v>
      </c>
      <c r="C159" s="26">
        <f t="shared" si="11"/>
        <v>52</v>
      </c>
      <c r="D159">
        <f>VLOOKUP(I159,阵型生成辅助!N:P,3)</f>
        <v>8</v>
      </c>
      <c r="E159" s="29">
        <f t="shared" ca="1" si="12"/>
        <v>2</v>
      </c>
      <c r="F159" s="28">
        <v>8</v>
      </c>
      <c r="G159">
        <f>VLOOKUP(I159,阵型生成辅助!N:Q,4)</f>
        <v>2</v>
      </c>
      <c r="H159">
        <f t="shared" si="13"/>
        <v>28</v>
      </c>
      <c r="I159" s="27">
        <f>VLOOKUP(C159,阵型生成辅助!H:I,2,FALSE)</f>
        <v>5</v>
      </c>
      <c r="J159" s="27" t="str">
        <f>VLOOKUP(H159,阵型生成辅助!U:V,2,FALSE)</f>
        <v>黄蜂怪</v>
      </c>
    </row>
    <row r="160" spans="1:10" x14ac:dyDescent="0.15">
      <c r="A160">
        <f t="shared" si="15"/>
        <v>3</v>
      </c>
      <c r="B160" s="25">
        <v>5</v>
      </c>
      <c r="C160" s="26">
        <f t="shared" si="11"/>
        <v>53</v>
      </c>
      <c r="D160">
        <f>VLOOKUP(I160,阵型生成辅助!N:P,3)</f>
        <v>4</v>
      </c>
      <c r="E160" s="29">
        <f t="shared" ca="1" si="12"/>
        <v>4</v>
      </c>
      <c r="F160" s="28">
        <v>2</v>
      </c>
      <c r="G160">
        <f>VLOOKUP(I160,阵型生成辅助!N:Q,4)</f>
        <v>3</v>
      </c>
      <c r="H160">
        <f t="shared" si="13"/>
        <v>32</v>
      </c>
      <c r="I160" s="27">
        <f>VLOOKUP(C160,阵型生成辅助!H:I,2,FALSE)</f>
        <v>7</v>
      </c>
      <c r="J160" s="27" t="str">
        <f>VLOOKUP(H160,阵型生成辅助!U:V,2,FALSE)</f>
        <v>小花精</v>
      </c>
    </row>
    <row r="161" spans="1:10" x14ac:dyDescent="0.15">
      <c r="A161">
        <f t="shared" si="15"/>
        <v>4</v>
      </c>
      <c r="B161" s="25">
        <v>5</v>
      </c>
      <c r="C161" s="26">
        <f t="shared" si="11"/>
        <v>54</v>
      </c>
      <c r="D161">
        <f>VLOOKUP(I161,阵型生成辅助!N:P,3)</f>
        <v>4</v>
      </c>
      <c r="E161" s="29">
        <f t="shared" ca="1" si="12"/>
        <v>2</v>
      </c>
      <c r="F161" s="28">
        <v>3</v>
      </c>
      <c r="G161">
        <f>VLOOKUP(I161,阵型生成辅助!N:Q,4)</f>
        <v>3</v>
      </c>
      <c r="H161">
        <f t="shared" si="13"/>
        <v>33</v>
      </c>
      <c r="I161" s="27">
        <f>VLOOKUP(C161,阵型生成辅助!H:I,2,FALSE)</f>
        <v>8</v>
      </c>
      <c r="J161" s="27" t="str">
        <f>VLOOKUP(H161,阵型生成辅助!U:V,2,FALSE)</f>
        <v>毒蘑菇</v>
      </c>
    </row>
    <row r="162" spans="1:10" x14ac:dyDescent="0.15">
      <c r="A162">
        <f t="shared" si="15"/>
        <v>5</v>
      </c>
      <c r="B162" s="25">
        <v>5</v>
      </c>
      <c r="C162" s="26">
        <f t="shared" si="11"/>
        <v>55</v>
      </c>
      <c r="D162">
        <f>VLOOKUP(I162,阵型生成辅助!N:P,3)</f>
        <v>4</v>
      </c>
      <c r="E162" s="29">
        <f t="shared" ca="1" si="12"/>
        <v>2</v>
      </c>
      <c r="F162" s="28">
        <v>2</v>
      </c>
      <c r="G162">
        <f>VLOOKUP(I162,阵型生成辅助!N:Q,4)</f>
        <v>3</v>
      </c>
      <c r="H162">
        <f t="shared" si="13"/>
        <v>32</v>
      </c>
      <c r="I162" s="27">
        <f>VLOOKUP(C162,阵型生成辅助!H:I,2,FALSE)</f>
        <v>9</v>
      </c>
      <c r="J162" s="27" t="str">
        <f>VLOOKUP(H162,阵型生成辅助!U:V,2,FALSE)</f>
        <v>小花精</v>
      </c>
    </row>
    <row r="163" spans="1:10" x14ac:dyDescent="0.15">
      <c r="A163">
        <f t="shared" si="15"/>
        <v>1</v>
      </c>
      <c r="B163" s="25">
        <v>5</v>
      </c>
      <c r="C163" s="26">
        <f t="shared" si="11"/>
        <v>51</v>
      </c>
      <c r="D163">
        <f>VLOOKUP(I163,阵型生成辅助!N:P,3)</f>
        <v>4</v>
      </c>
      <c r="E163" s="29">
        <f t="shared" ca="1" si="12"/>
        <v>2</v>
      </c>
      <c r="F163" s="28">
        <v>1</v>
      </c>
      <c r="G163">
        <f>VLOOKUP(I163,阵型生成辅助!N:Q,4)</f>
        <v>1</v>
      </c>
      <c r="H163">
        <f t="shared" si="13"/>
        <v>11</v>
      </c>
      <c r="I163" s="27">
        <f>VLOOKUP(C163,阵型生成辅助!H:I,2,FALSE)</f>
        <v>2</v>
      </c>
      <c r="J163" s="27" t="str">
        <f>VLOOKUP(H163,阵型生成辅助!U:V,2,FALSE)</f>
        <v>树妖</v>
      </c>
    </row>
    <row r="164" spans="1:10" x14ac:dyDescent="0.15">
      <c r="A164">
        <f t="shared" si="15"/>
        <v>2</v>
      </c>
      <c r="B164" s="25">
        <v>5</v>
      </c>
      <c r="C164" s="26">
        <f t="shared" si="11"/>
        <v>52</v>
      </c>
      <c r="D164">
        <f>VLOOKUP(I164,阵型生成辅助!N:P,3)</f>
        <v>8</v>
      </c>
      <c r="E164" s="29">
        <f t="shared" ca="1" si="12"/>
        <v>7</v>
      </c>
      <c r="F164" s="28">
        <v>8</v>
      </c>
      <c r="G164">
        <f>VLOOKUP(I164,阵型生成辅助!N:Q,4)</f>
        <v>2</v>
      </c>
      <c r="H164">
        <f t="shared" si="13"/>
        <v>28</v>
      </c>
      <c r="I164" s="27">
        <f>VLOOKUP(C164,阵型生成辅助!H:I,2,FALSE)</f>
        <v>5</v>
      </c>
      <c r="J164" s="27" t="str">
        <f>VLOOKUP(H164,阵型生成辅助!U:V,2,FALSE)</f>
        <v>黄蜂怪</v>
      </c>
    </row>
    <row r="165" spans="1:10" x14ac:dyDescent="0.15">
      <c r="A165">
        <f t="shared" si="15"/>
        <v>3</v>
      </c>
      <c r="B165" s="25">
        <v>5</v>
      </c>
      <c r="C165" s="26">
        <f t="shared" si="11"/>
        <v>53</v>
      </c>
      <c r="D165">
        <f>VLOOKUP(I165,阵型生成辅助!N:P,3)</f>
        <v>4</v>
      </c>
      <c r="E165" s="29">
        <f t="shared" ca="1" si="12"/>
        <v>4</v>
      </c>
      <c r="F165" s="28">
        <v>3</v>
      </c>
      <c r="G165">
        <f>VLOOKUP(I165,阵型生成辅助!N:Q,4)</f>
        <v>3</v>
      </c>
      <c r="H165">
        <f t="shared" si="13"/>
        <v>33</v>
      </c>
      <c r="I165" s="27">
        <f>VLOOKUP(C165,阵型生成辅助!H:I,2,FALSE)</f>
        <v>7</v>
      </c>
      <c r="J165" s="27" t="str">
        <f>VLOOKUP(H165,阵型生成辅助!U:V,2,FALSE)</f>
        <v>毒蘑菇</v>
      </c>
    </row>
    <row r="166" spans="1:10" x14ac:dyDescent="0.15">
      <c r="A166">
        <f t="shared" si="15"/>
        <v>4</v>
      </c>
      <c r="B166" s="25">
        <v>5</v>
      </c>
      <c r="C166" s="26">
        <f t="shared" si="11"/>
        <v>54</v>
      </c>
      <c r="D166">
        <f>VLOOKUP(I166,阵型生成辅助!N:P,3)</f>
        <v>4</v>
      </c>
      <c r="E166" s="29">
        <f t="shared" ca="1" si="12"/>
        <v>4</v>
      </c>
      <c r="F166" s="28">
        <v>2</v>
      </c>
      <c r="G166">
        <f>VLOOKUP(I166,阵型生成辅助!N:Q,4)</f>
        <v>3</v>
      </c>
      <c r="H166">
        <f t="shared" si="13"/>
        <v>32</v>
      </c>
      <c r="I166" s="27">
        <f>VLOOKUP(C166,阵型生成辅助!H:I,2,FALSE)</f>
        <v>8</v>
      </c>
      <c r="J166" s="27" t="str">
        <f>VLOOKUP(H166,阵型生成辅助!U:V,2,FALSE)</f>
        <v>小花精</v>
      </c>
    </row>
    <row r="167" spans="1:10" x14ac:dyDescent="0.15">
      <c r="A167">
        <f t="shared" si="15"/>
        <v>5</v>
      </c>
      <c r="B167" s="25">
        <v>5</v>
      </c>
      <c r="C167" s="26">
        <f t="shared" si="11"/>
        <v>55</v>
      </c>
      <c r="D167">
        <f>VLOOKUP(I167,阵型生成辅助!N:P,3)</f>
        <v>4</v>
      </c>
      <c r="E167" s="29">
        <f t="shared" ca="1" si="12"/>
        <v>1</v>
      </c>
      <c r="F167" s="28">
        <v>3</v>
      </c>
      <c r="G167">
        <f>VLOOKUP(I167,阵型生成辅助!N:Q,4)</f>
        <v>3</v>
      </c>
      <c r="H167">
        <f t="shared" si="13"/>
        <v>33</v>
      </c>
      <c r="I167" s="27">
        <f>VLOOKUP(C167,阵型生成辅助!H:I,2,FALSE)</f>
        <v>9</v>
      </c>
      <c r="J167" s="27" t="str">
        <f>VLOOKUP(H167,阵型生成辅助!U:V,2,FALSE)</f>
        <v>毒蘑菇</v>
      </c>
    </row>
    <row r="168" spans="1:10" x14ac:dyDescent="0.15">
      <c r="A168">
        <f t="shared" si="15"/>
        <v>1</v>
      </c>
      <c r="B168" s="25">
        <v>1</v>
      </c>
      <c r="C168" s="26">
        <f t="shared" si="11"/>
        <v>11</v>
      </c>
      <c r="D168">
        <f>VLOOKUP(I168,阵型生成辅助!N:P,3)</f>
        <v>4</v>
      </c>
      <c r="E168" s="29">
        <f t="shared" ca="1" si="12"/>
        <v>3</v>
      </c>
      <c r="F168" s="28">
        <v>1</v>
      </c>
      <c r="G168">
        <f>VLOOKUP(I168,阵型生成辅助!N:Q,4)</f>
        <v>1</v>
      </c>
      <c r="H168">
        <f t="shared" si="13"/>
        <v>11</v>
      </c>
      <c r="I168" s="27">
        <f>VLOOKUP(C168,阵型生成辅助!H:I,2,FALSE)</f>
        <v>1</v>
      </c>
      <c r="J168" s="27" t="str">
        <f>VLOOKUP(H168,阵型生成辅助!U:V,2,FALSE)</f>
        <v>树妖</v>
      </c>
    </row>
    <row r="169" spans="1:10" x14ac:dyDescent="0.15">
      <c r="A169">
        <f t="shared" ref="A169:A184" si="16">A164</f>
        <v>2</v>
      </c>
      <c r="B169" s="25">
        <v>1</v>
      </c>
      <c r="C169" s="26">
        <f t="shared" si="11"/>
        <v>12</v>
      </c>
      <c r="D169">
        <f>VLOOKUP(I169,阵型生成辅助!N:P,3)</f>
        <v>4</v>
      </c>
      <c r="E169" s="29">
        <f t="shared" ca="1" si="12"/>
        <v>2</v>
      </c>
      <c r="F169" s="28">
        <v>3</v>
      </c>
      <c r="G169">
        <f>VLOOKUP(I169,阵型生成辅助!N:Q,4)</f>
        <v>1</v>
      </c>
      <c r="H169">
        <f t="shared" si="13"/>
        <v>13</v>
      </c>
      <c r="I169" s="27">
        <f>VLOOKUP(C169,阵型生成辅助!H:I,2,FALSE)</f>
        <v>3</v>
      </c>
      <c r="J169" s="27" t="str">
        <f>VLOOKUP(H169,阵型生成辅助!U:V,2,FALSE)</f>
        <v>藤蔓怪</v>
      </c>
    </row>
    <row r="170" spans="1:10" x14ac:dyDescent="0.15">
      <c r="A170">
        <f t="shared" si="16"/>
        <v>3</v>
      </c>
      <c r="B170" s="25">
        <v>1</v>
      </c>
      <c r="C170" s="26">
        <f t="shared" si="11"/>
        <v>13</v>
      </c>
      <c r="D170">
        <f>VLOOKUP(I170,阵型生成辅助!N:P,3)</f>
        <v>8</v>
      </c>
      <c r="E170" s="29">
        <f t="shared" ca="1" si="12"/>
        <v>5</v>
      </c>
      <c r="F170" s="28">
        <v>4</v>
      </c>
      <c r="G170">
        <f>VLOOKUP(I170,阵型生成辅助!N:Q,4)</f>
        <v>2</v>
      </c>
      <c r="H170">
        <f t="shared" si="13"/>
        <v>24</v>
      </c>
      <c r="I170" s="27">
        <f>VLOOKUP(C170,阵型生成辅助!H:I,2,FALSE)</f>
        <v>5</v>
      </c>
      <c r="J170" s="27" t="str">
        <f>VLOOKUP(H170,阵型生成辅助!U:V,2,FALSE)</f>
        <v>小蘑菇</v>
      </c>
    </row>
    <row r="171" spans="1:10" x14ac:dyDescent="0.15">
      <c r="A171">
        <f t="shared" si="16"/>
        <v>4</v>
      </c>
      <c r="B171" s="25">
        <v>1</v>
      </c>
      <c r="C171" s="26">
        <f t="shared" si="11"/>
        <v>14</v>
      </c>
      <c r="D171">
        <f>VLOOKUP(I171,阵型生成辅助!N:P,3)</f>
        <v>4</v>
      </c>
      <c r="E171" s="29">
        <f t="shared" ca="1" si="12"/>
        <v>1</v>
      </c>
      <c r="F171" s="28">
        <v>1</v>
      </c>
      <c r="G171">
        <f>VLOOKUP(I171,阵型生成辅助!N:Q,4)</f>
        <v>3</v>
      </c>
      <c r="H171">
        <f t="shared" si="13"/>
        <v>31</v>
      </c>
      <c r="I171" s="27">
        <f>VLOOKUP(C171,阵型生成辅助!H:I,2,FALSE)</f>
        <v>7</v>
      </c>
      <c r="J171" s="27" t="str">
        <f>VLOOKUP(H171,阵型生成辅助!U:V,2,FALSE)</f>
        <v>食人花</v>
      </c>
    </row>
    <row r="172" spans="1:10" x14ac:dyDescent="0.15">
      <c r="A172">
        <f t="shared" si="16"/>
        <v>5</v>
      </c>
      <c r="B172" s="25">
        <v>1</v>
      </c>
      <c r="C172" s="26">
        <f t="shared" si="11"/>
        <v>15</v>
      </c>
      <c r="D172">
        <f>VLOOKUP(I172,阵型生成辅助!N:P,3)</f>
        <v>4</v>
      </c>
      <c r="E172" s="29">
        <f t="shared" ca="1" si="12"/>
        <v>4</v>
      </c>
      <c r="F172" s="28">
        <v>1</v>
      </c>
      <c r="G172">
        <f>VLOOKUP(I172,阵型生成辅助!N:Q,4)</f>
        <v>3</v>
      </c>
      <c r="H172">
        <f t="shared" si="13"/>
        <v>31</v>
      </c>
      <c r="I172" s="27">
        <f>VLOOKUP(C172,阵型生成辅助!H:I,2,FALSE)</f>
        <v>9</v>
      </c>
      <c r="J172" s="27" t="str">
        <f>VLOOKUP(H172,阵型生成辅助!U:V,2,FALSE)</f>
        <v>食人花</v>
      </c>
    </row>
    <row r="173" spans="1:10" x14ac:dyDescent="0.15">
      <c r="A173">
        <f t="shared" si="16"/>
        <v>1</v>
      </c>
      <c r="B173" s="25">
        <v>1</v>
      </c>
      <c r="C173" s="26">
        <f t="shared" si="11"/>
        <v>11</v>
      </c>
      <c r="D173">
        <f>VLOOKUP(I173,阵型生成辅助!N:P,3)</f>
        <v>4</v>
      </c>
      <c r="E173" s="29">
        <f t="shared" ca="1" si="12"/>
        <v>1</v>
      </c>
      <c r="F173" s="28">
        <v>3</v>
      </c>
      <c r="G173">
        <f>VLOOKUP(I173,阵型生成辅助!N:Q,4)</f>
        <v>1</v>
      </c>
      <c r="H173">
        <f t="shared" si="13"/>
        <v>13</v>
      </c>
      <c r="I173" s="27">
        <f>VLOOKUP(C173,阵型生成辅助!H:I,2,FALSE)</f>
        <v>1</v>
      </c>
      <c r="J173" s="27" t="str">
        <f>VLOOKUP(H173,阵型生成辅助!U:V,2,FALSE)</f>
        <v>藤蔓怪</v>
      </c>
    </row>
    <row r="174" spans="1:10" x14ac:dyDescent="0.15">
      <c r="A174">
        <f t="shared" si="16"/>
        <v>2</v>
      </c>
      <c r="B174" s="25">
        <v>1</v>
      </c>
      <c r="C174" s="26">
        <f t="shared" si="11"/>
        <v>12</v>
      </c>
      <c r="D174">
        <f>VLOOKUP(I174,阵型生成辅助!N:P,3)</f>
        <v>4</v>
      </c>
      <c r="E174" s="29">
        <f t="shared" ca="1" si="12"/>
        <v>1</v>
      </c>
      <c r="F174" s="28">
        <v>2</v>
      </c>
      <c r="G174">
        <f>VLOOKUP(I174,阵型生成辅助!N:Q,4)</f>
        <v>1</v>
      </c>
      <c r="H174">
        <f t="shared" si="13"/>
        <v>12</v>
      </c>
      <c r="I174" s="27">
        <f>VLOOKUP(C174,阵型生成辅助!H:I,2,FALSE)</f>
        <v>3</v>
      </c>
      <c r="J174" s="27" t="str">
        <f>VLOOKUP(H174,阵型生成辅助!U:V,2,FALSE)</f>
        <v>甲虫精</v>
      </c>
    </row>
    <row r="175" spans="1:10" x14ac:dyDescent="0.15">
      <c r="A175">
        <f t="shared" si="16"/>
        <v>3</v>
      </c>
      <c r="B175" s="25">
        <v>1</v>
      </c>
      <c r="C175" s="26">
        <f t="shared" si="11"/>
        <v>13</v>
      </c>
      <c r="D175">
        <f>VLOOKUP(I175,阵型生成辅助!N:P,3)</f>
        <v>8</v>
      </c>
      <c r="E175" s="29">
        <f t="shared" ca="1" si="12"/>
        <v>8</v>
      </c>
      <c r="F175" s="28">
        <v>2</v>
      </c>
      <c r="G175">
        <f>VLOOKUP(I175,阵型生成辅助!N:Q,4)</f>
        <v>2</v>
      </c>
      <c r="H175">
        <f t="shared" si="13"/>
        <v>22</v>
      </c>
      <c r="I175" s="27">
        <f>VLOOKUP(C175,阵型生成辅助!H:I,2,FALSE)</f>
        <v>5</v>
      </c>
      <c r="J175" s="27" t="str">
        <f>VLOOKUP(H175,阵型生成辅助!U:V,2,FALSE)</f>
        <v>甲虫精</v>
      </c>
    </row>
    <row r="176" spans="1:10" x14ac:dyDescent="0.15">
      <c r="A176">
        <f t="shared" si="16"/>
        <v>4</v>
      </c>
      <c r="B176" s="25">
        <v>1</v>
      </c>
      <c r="C176" s="26">
        <f t="shared" si="11"/>
        <v>14</v>
      </c>
      <c r="D176">
        <f>VLOOKUP(I176,阵型生成辅助!N:P,3)</f>
        <v>4</v>
      </c>
      <c r="E176" s="29">
        <f t="shared" ca="1" si="12"/>
        <v>1</v>
      </c>
      <c r="F176" s="28">
        <v>1</v>
      </c>
      <c r="G176">
        <f>VLOOKUP(I176,阵型生成辅助!N:Q,4)</f>
        <v>3</v>
      </c>
      <c r="H176">
        <f t="shared" si="13"/>
        <v>31</v>
      </c>
      <c r="I176" s="27">
        <f>VLOOKUP(C176,阵型生成辅助!H:I,2,FALSE)</f>
        <v>7</v>
      </c>
      <c r="J176" s="27" t="str">
        <f>VLOOKUP(H176,阵型生成辅助!U:V,2,FALSE)</f>
        <v>食人花</v>
      </c>
    </row>
    <row r="177" spans="1:10" x14ac:dyDescent="0.15">
      <c r="A177">
        <f t="shared" si="16"/>
        <v>5</v>
      </c>
      <c r="B177" s="25">
        <v>1</v>
      </c>
      <c r="C177" s="26">
        <f t="shared" si="11"/>
        <v>15</v>
      </c>
      <c r="D177">
        <f>VLOOKUP(I177,阵型生成辅助!N:P,3)</f>
        <v>4</v>
      </c>
      <c r="E177" s="29">
        <f t="shared" ca="1" si="12"/>
        <v>4</v>
      </c>
      <c r="F177" s="28">
        <v>3</v>
      </c>
      <c r="G177">
        <f>VLOOKUP(I177,阵型生成辅助!N:Q,4)</f>
        <v>3</v>
      </c>
      <c r="H177">
        <f t="shared" si="13"/>
        <v>33</v>
      </c>
      <c r="I177" s="27">
        <f>VLOOKUP(C177,阵型生成辅助!H:I,2,FALSE)</f>
        <v>9</v>
      </c>
      <c r="J177" s="27" t="str">
        <f>VLOOKUP(H177,阵型生成辅助!U:V,2,FALSE)</f>
        <v>毒蘑菇</v>
      </c>
    </row>
    <row r="178" spans="1:10" x14ac:dyDescent="0.15">
      <c r="A178">
        <f t="shared" si="16"/>
        <v>1</v>
      </c>
      <c r="B178" s="25">
        <v>1</v>
      </c>
      <c r="C178" s="26">
        <f t="shared" si="11"/>
        <v>11</v>
      </c>
      <c r="D178">
        <f>VLOOKUP(I178,阵型生成辅助!N:P,3)</f>
        <v>4</v>
      </c>
      <c r="E178" s="29">
        <f t="shared" ca="1" si="12"/>
        <v>2</v>
      </c>
      <c r="F178" s="28">
        <v>4</v>
      </c>
      <c r="G178">
        <f>VLOOKUP(I178,阵型生成辅助!N:Q,4)</f>
        <v>1</v>
      </c>
      <c r="H178">
        <f t="shared" si="13"/>
        <v>14</v>
      </c>
      <c r="I178" s="27">
        <f>VLOOKUP(C178,阵型生成辅助!H:I,2,FALSE)</f>
        <v>1</v>
      </c>
      <c r="J178" s="27" t="str">
        <f>VLOOKUP(H178,阵型生成辅助!U:V,2,FALSE)</f>
        <v>小蘑菇</v>
      </c>
    </row>
    <row r="179" spans="1:10" x14ac:dyDescent="0.15">
      <c r="A179">
        <f t="shared" si="16"/>
        <v>2</v>
      </c>
      <c r="B179" s="25">
        <v>1</v>
      </c>
      <c r="C179" s="26">
        <f t="shared" si="11"/>
        <v>12</v>
      </c>
      <c r="D179">
        <f>VLOOKUP(I179,阵型生成辅助!N:P,3)</f>
        <v>4</v>
      </c>
      <c r="E179" s="29">
        <f t="shared" ca="1" si="12"/>
        <v>4</v>
      </c>
      <c r="F179" s="28">
        <v>1</v>
      </c>
      <c r="G179">
        <f>VLOOKUP(I179,阵型生成辅助!N:Q,4)</f>
        <v>1</v>
      </c>
      <c r="H179">
        <f t="shared" si="13"/>
        <v>11</v>
      </c>
      <c r="I179" s="27">
        <f>VLOOKUP(C179,阵型生成辅助!H:I,2,FALSE)</f>
        <v>3</v>
      </c>
      <c r="J179" s="27" t="str">
        <f>VLOOKUP(H179,阵型生成辅助!U:V,2,FALSE)</f>
        <v>树妖</v>
      </c>
    </row>
    <row r="180" spans="1:10" x14ac:dyDescent="0.15">
      <c r="A180">
        <f t="shared" si="16"/>
        <v>3</v>
      </c>
      <c r="B180" s="25">
        <v>1</v>
      </c>
      <c r="C180" s="26">
        <f t="shared" si="11"/>
        <v>13</v>
      </c>
      <c r="D180">
        <f>VLOOKUP(I180,阵型生成辅助!N:P,3)</f>
        <v>8</v>
      </c>
      <c r="E180" s="29">
        <f t="shared" ca="1" si="12"/>
        <v>4</v>
      </c>
      <c r="F180" s="28">
        <v>5</v>
      </c>
      <c r="G180">
        <f>VLOOKUP(I180,阵型生成辅助!N:Q,4)</f>
        <v>2</v>
      </c>
      <c r="H180">
        <f t="shared" si="13"/>
        <v>25</v>
      </c>
      <c r="I180" s="27">
        <f>VLOOKUP(C180,阵型生成辅助!H:I,2,FALSE)</f>
        <v>5</v>
      </c>
      <c r="J180" s="27" t="str">
        <f>VLOOKUP(H180,阵型生成辅助!U:V,2,FALSE)</f>
        <v>食人花</v>
      </c>
    </row>
    <row r="181" spans="1:10" x14ac:dyDescent="0.15">
      <c r="A181">
        <f t="shared" si="16"/>
        <v>4</v>
      </c>
      <c r="B181" s="25">
        <v>1</v>
      </c>
      <c r="C181" s="26">
        <f t="shared" si="11"/>
        <v>14</v>
      </c>
      <c r="D181">
        <f>VLOOKUP(I181,阵型生成辅助!N:P,3)</f>
        <v>4</v>
      </c>
      <c r="E181" s="29">
        <f t="shared" ca="1" si="12"/>
        <v>1</v>
      </c>
      <c r="F181" s="28">
        <v>4</v>
      </c>
      <c r="G181">
        <f>VLOOKUP(I181,阵型生成辅助!N:Q,4)</f>
        <v>3</v>
      </c>
      <c r="H181">
        <f t="shared" si="13"/>
        <v>34</v>
      </c>
      <c r="I181" s="27">
        <f>VLOOKUP(C181,阵型生成辅助!H:I,2,FALSE)</f>
        <v>7</v>
      </c>
      <c r="J181" s="27" t="str">
        <f>VLOOKUP(H181,阵型生成辅助!U:V,2,FALSE)</f>
        <v>黄蜂怪</v>
      </c>
    </row>
    <row r="182" spans="1:10" x14ac:dyDescent="0.15">
      <c r="A182">
        <f t="shared" si="16"/>
        <v>5</v>
      </c>
      <c r="B182" s="25">
        <v>1</v>
      </c>
      <c r="C182" s="26">
        <f t="shared" si="11"/>
        <v>15</v>
      </c>
      <c r="D182">
        <f>VLOOKUP(I182,阵型生成辅助!N:P,3)</f>
        <v>4</v>
      </c>
      <c r="E182" s="29">
        <f t="shared" ca="1" si="12"/>
        <v>3</v>
      </c>
      <c r="F182" s="28">
        <v>1</v>
      </c>
      <c r="G182">
        <f>VLOOKUP(I182,阵型生成辅助!N:Q,4)</f>
        <v>3</v>
      </c>
      <c r="H182">
        <f t="shared" si="13"/>
        <v>31</v>
      </c>
      <c r="I182" s="27">
        <f>VLOOKUP(C182,阵型生成辅助!H:I,2,FALSE)</f>
        <v>9</v>
      </c>
      <c r="J182" s="27" t="str">
        <f>VLOOKUP(H182,阵型生成辅助!U:V,2,FALSE)</f>
        <v>食人花</v>
      </c>
    </row>
    <row r="183" spans="1:10" x14ac:dyDescent="0.15">
      <c r="A183">
        <f t="shared" si="16"/>
        <v>1</v>
      </c>
      <c r="B183" s="25">
        <v>2</v>
      </c>
      <c r="C183" s="26">
        <f t="shared" si="11"/>
        <v>21</v>
      </c>
      <c r="D183">
        <f>VLOOKUP(I183,阵型生成辅助!N:P,3)</f>
        <v>4</v>
      </c>
      <c r="E183" s="29">
        <f t="shared" ca="1" si="12"/>
        <v>3</v>
      </c>
      <c r="F183" s="28">
        <v>4</v>
      </c>
      <c r="G183">
        <f>VLOOKUP(I183,阵型生成辅助!N:Q,4)</f>
        <v>1</v>
      </c>
      <c r="H183">
        <f t="shared" si="13"/>
        <v>14</v>
      </c>
      <c r="I183" s="27">
        <f>VLOOKUP(C183,阵型生成辅助!H:I,2,FALSE)</f>
        <v>2</v>
      </c>
      <c r="J183" s="27" t="str">
        <f>VLOOKUP(H183,阵型生成辅助!U:V,2,FALSE)</f>
        <v>小蘑菇</v>
      </c>
    </row>
    <row r="184" spans="1:10" x14ac:dyDescent="0.15">
      <c r="A184">
        <f t="shared" si="16"/>
        <v>2</v>
      </c>
      <c r="B184" s="25">
        <v>2</v>
      </c>
      <c r="C184" s="26">
        <f t="shared" si="11"/>
        <v>22</v>
      </c>
      <c r="D184">
        <f>VLOOKUP(I184,阵型生成辅助!N:P,3)</f>
        <v>8</v>
      </c>
      <c r="E184" s="29">
        <f t="shared" ca="1" si="12"/>
        <v>6</v>
      </c>
      <c r="F184" s="28">
        <v>5</v>
      </c>
      <c r="G184">
        <f>VLOOKUP(I184,阵型生成辅助!N:Q,4)</f>
        <v>2</v>
      </c>
      <c r="H184">
        <f t="shared" si="13"/>
        <v>25</v>
      </c>
      <c r="I184" s="27">
        <f>VLOOKUP(C184,阵型生成辅助!H:I,2,FALSE)</f>
        <v>4</v>
      </c>
      <c r="J184" s="27" t="str">
        <f>VLOOKUP(H184,阵型生成辅助!U:V,2,FALSE)</f>
        <v>食人花</v>
      </c>
    </row>
    <row r="185" spans="1:10" x14ac:dyDescent="0.15">
      <c r="A185">
        <f t="shared" ref="A185:A200" si="17">A180</f>
        <v>3</v>
      </c>
      <c r="B185" s="25">
        <v>2</v>
      </c>
      <c r="C185" s="26">
        <f t="shared" si="11"/>
        <v>23</v>
      </c>
      <c r="D185">
        <f>VLOOKUP(I185,阵型生成辅助!N:P,3)</f>
        <v>8</v>
      </c>
      <c r="E185" s="29">
        <f t="shared" ca="1" si="12"/>
        <v>5</v>
      </c>
      <c r="F185" s="28">
        <v>5</v>
      </c>
      <c r="G185">
        <f>VLOOKUP(I185,阵型生成辅助!N:Q,4)</f>
        <v>2</v>
      </c>
      <c r="H185">
        <f t="shared" si="13"/>
        <v>25</v>
      </c>
      <c r="I185" s="27">
        <f>VLOOKUP(C185,阵型生成辅助!H:I,2,FALSE)</f>
        <v>5</v>
      </c>
      <c r="J185" s="27" t="str">
        <f>VLOOKUP(H185,阵型生成辅助!U:V,2,FALSE)</f>
        <v>食人花</v>
      </c>
    </row>
    <row r="186" spans="1:10" x14ac:dyDescent="0.15">
      <c r="A186">
        <f t="shared" si="17"/>
        <v>4</v>
      </c>
      <c r="B186" s="25">
        <v>2</v>
      </c>
      <c r="C186" s="26">
        <f t="shared" si="11"/>
        <v>24</v>
      </c>
      <c r="D186">
        <f>VLOOKUP(I186,阵型生成辅助!N:P,3)</f>
        <v>8</v>
      </c>
      <c r="E186" s="29">
        <f t="shared" ca="1" si="12"/>
        <v>3</v>
      </c>
      <c r="F186" s="28">
        <v>6</v>
      </c>
      <c r="G186">
        <f>VLOOKUP(I186,阵型生成辅助!N:Q,4)</f>
        <v>2</v>
      </c>
      <c r="H186">
        <f t="shared" si="13"/>
        <v>26</v>
      </c>
      <c r="I186" s="27">
        <f>VLOOKUP(C186,阵型生成辅助!H:I,2,FALSE)</f>
        <v>6</v>
      </c>
      <c r="J186" s="27" t="str">
        <f>VLOOKUP(H186,阵型生成辅助!U:V,2,FALSE)</f>
        <v>小花精</v>
      </c>
    </row>
    <row r="187" spans="1:10" x14ac:dyDescent="0.15">
      <c r="A187">
        <f t="shared" si="17"/>
        <v>5</v>
      </c>
      <c r="B187" s="25">
        <v>2</v>
      </c>
      <c r="C187" s="26">
        <f t="shared" si="11"/>
        <v>25</v>
      </c>
      <c r="D187">
        <f>VLOOKUP(I187,阵型生成辅助!N:P,3)</f>
        <v>4</v>
      </c>
      <c r="E187" s="29">
        <f t="shared" ca="1" si="12"/>
        <v>1</v>
      </c>
      <c r="F187" s="28">
        <v>3</v>
      </c>
      <c r="G187">
        <f>VLOOKUP(I187,阵型生成辅助!N:Q,4)</f>
        <v>3</v>
      </c>
      <c r="H187">
        <f t="shared" si="13"/>
        <v>33</v>
      </c>
      <c r="I187" s="27">
        <f>VLOOKUP(C187,阵型生成辅助!H:I,2,FALSE)</f>
        <v>8</v>
      </c>
      <c r="J187" s="27" t="str">
        <f>VLOOKUP(H187,阵型生成辅助!U:V,2,FALSE)</f>
        <v>毒蘑菇</v>
      </c>
    </row>
    <row r="188" spans="1:10" x14ac:dyDescent="0.15">
      <c r="A188">
        <f t="shared" si="17"/>
        <v>1</v>
      </c>
      <c r="B188" s="25">
        <v>6</v>
      </c>
      <c r="C188" s="26">
        <f t="shared" si="11"/>
        <v>61</v>
      </c>
      <c r="D188">
        <f>VLOOKUP(I188,阵型生成辅助!N:P,3)</f>
        <v>4</v>
      </c>
      <c r="E188" s="29">
        <f t="shared" ca="1" si="12"/>
        <v>1</v>
      </c>
      <c r="F188" s="28">
        <v>4</v>
      </c>
      <c r="G188">
        <f>VLOOKUP(I188,阵型生成辅助!N:Q,4)</f>
        <v>1</v>
      </c>
      <c r="H188">
        <f t="shared" si="13"/>
        <v>14</v>
      </c>
      <c r="I188" s="27">
        <f>VLOOKUP(C188,阵型生成辅助!H:I,2,FALSE)</f>
        <v>2</v>
      </c>
      <c r="J188" s="27" t="str">
        <f>VLOOKUP(H188,阵型生成辅助!U:V,2,FALSE)</f>
        <v>小蘑菇</v>
      </c>
    </row>
    <row r="189" spans="1:10" x14ac:dyDescent="0.15">
      <c r="A189">
        <f t="shared" si="17"/>
        <v>2</v>
      </c>
      <c r="B189" s="25">
        <v>6</v>
      </c>
      <c r="C189" s="26">
        <f t="shared" si="11"/>
        <v>62</v>
      </c>
      <c r="D189">
        <f>VLOOKUP(I189,阵型生成辅助!N:P,3)</f>
        <v>8</v>
      </c>
      <c r="E189" s="29">
        <f t="shared" ca="1" si="12"/>
        <v>5</v>
      </c>
      <c r="F189" s="28">
        <v>6</v>
      </c>
      <c r="G189">
        <f>VLOOKUP(I189,阵型生成辅助!N:Q,4)</f>
        <v>2</v>
      </c>
      <c r="H189">
        <f t="shared" si="13"/>
        <v>26</v>
      </c>
      <c r="I189" s="27">
        <f>VLOOKUP(C189,阵型生成辅助!H:I,2,FALSE)</f>
        <v>4</v>
      </c>
      <c r="J189" s="27" t="str">
        <f>VLOOKUP(H189,阵型生成辅助!U:V,2,FALSE)</f>
        <v>小花精</v>
      </c>
    </row>
    <row r="190" spans="1:10" x14ac:dyDescent="0.15">
      <c r="A190">
        <f t="shared" si="17"/>
        <v>3</v>
      </c>
      <c r="B190" s="25">
        <v>6</v>
      </c>
      <c r="C190" s="26">
        <f t="shared" si="11"/>
        <v>63</v>
      </c>
      <c r="D190">
        <f>VLOOKUP(I190,阵型生成辅助!N:P,3)</f>
        <v>8</v>
      </c>
      <c r="E190" s="29">
        <f t="shared" ca="1" si="12"/>
        <v>1</v>
      </c>
      <c r="F190" s="28">
        <v>7</v>
      </c>
      <c r="G190">
        <f>VLOOKUP(I190,阵型生成辅助!N:Q,4)</f>
        <v>2</v>
      </c>
      <c r="H190">
        <f t="shared" si="13"/>
        <v>27</v>
      </c>
      <c r="I190" s="27">
        <f>VLOOKUP(C190,阵型生成辅助!H:I,2,FALSE)</f>
        <v>6</v>
      </c>
      <c r="J190" s="27" t="str">
        <f>VLOOKUP(H190,阵型生成辅助!U:V,2,FALSE)</f>
        <v>毒蘑菇</v>
      </c>
    </row>
    <row r="191" spans="1:10" x14ac:dyDescent="0.15">
      <c r="A191">
        <f t="shared" si="17"/>
        <v>4</v>
      </c>
      <c r="B191" s="25">
        <v>6</v>
      </c>
      <c r="C191" s="26">
        <f t="shared" si="11"/>
        <v>64</v>
      </c>
      <c r="D191">
        <f>VLOOKUP(I191,阵型生成辅助!N:P,3)</f>
        <v>4</v>
      </c>
      <c r="E191" s="29">
        <f t="shared" ca="1" si="12"/>
        <v>1</v>
      </c>
      <c r="F191" s="28">
        <v>1</v>
      </c>
      <c r="G191">
        <f>VLOOKUP(I191,阵型生成辅助!N:Q,4)</f>
        <v>3</v>
      </c>
      <c r="H191">
        <f t="shared" si="13"/>
        <v>31</v>
      </c>
      <c r="I191" s="27">
        <f>VLOOKUP(C191,阵型生成辅助!H:I,2,FALSE)</f>
        <v>7</v>
      </c>
      <c r="J191" s="27" t="str">
        <f>VLOOKUP(H191,阵型生成辅助!U:V,2,FALSE)</f>
        <v>食人花</v>
      </c>
    </row>
    <row r="192" spans="1:10" x14ac:dyDescent="0.15">
      <c r="A192">
        <f t="shared" si="17"/>
        <v>5</v>
      </c>
      <c r="B192" s="25">
        <v>6</v>
      </c>
      <c r="C192" s="26">
        <f t="shared" si="11"/>
        <v>65</v>
      </c>
      <c r="D192">
        <f>VLOOKUP(I192,阵型生成辅助!N:P,3)</f>
        <v>4</v>
      </c>
      <c r="E192" s="29">
        <f t="shared" ca="1" si="12"/>
        <v>4</v>
      </c>
      <c r="F192" s="28">
        <v>1</v>
      </c>
      <c r="G192">
        <f>VLOOKUP(I192,阵型生成辅助!N:Q,4)</f>
        <v>3</v>
      </c>
      <c r="H192">
        <f t="shared" si="13"/>
        <v>31</v>
      </c>
      <c r="I192" s="27">
        <f>VLOOKUP(C192,阵型生成辅助!H:I,2,FALSE)</f>
        <v>9</v>
      </c>
      <c r="J192" s="27" t="str">
        <f>VLOOKUP(H192,阵型生成辅助!U:V,2,FALSE)</f>
        <v>食人花</v>
      </c>
    </row>
    <row r="193" spans="1:10" x14ac:dyDescent="0.15">
      <c r="A193">
        <f t="shared" si="17"/>
        <v>1</v>
      </c>
      <c r="B193" s="25">
        <v>4</v>
      </c>
      <c r="C193" s="26">
        <f t="shared" si="11"/>
        <v>41</v>
      </c>
      <c r="D193">
        <f>VLOOKUP(I193,阵型生成辅助!N:P,3)</f>
        <v>4</v>
      </c>
      <c r="E193" s="29">
        <f t="shared" ca="1" si="12"/>
        <v>1</v>
      </c>
      <c r="F193" s="28">
        <v>4</v>
      </c>
      <c r="G193">
        <f>VLOOKUP(I193,阵型生成辅助!N:Q,4)</f>
        <v>1</v>
      </c>
      <c r="H193">
        <f t="shared" si="13"/>
        <v>14</v>
      </c>
      <c r="I193" s="27">
        <f>VLOOKUP(C193,阵型生成辅助!H:I,2,FALSE)</f>
        <v>1</v>
      </c>
      <c r="J193" s="27" t="str">
        <f>VLOOKUP(H193,阵型生成辅助!U:V,2,FALSE)</f>
        <v>小蘑菇</v>
      </c>
    </row>
    <row r="194" spans="1:10" x14ac:dyDescent="0.15">
      <c r="A194">
        <f t="shared" si="17"/>
        <v>2</v>
      </c>
      <c r="B194" s="25">
        <v>4</v>
      </c>
      <c r="C194" s="26">
        <f t="shared" si="11"/>
        <v>42</v>
      </c>
      <c r="D194">
        <f>VLOOKUP(I194,阵型生成辅助!N:P,3)</f>
        <v>4</v>
      </c>
      <c r="E194" s="29">
        <f t="shared" ca="1" si="12"/>
        <v>2</v>
      </c>
      <c r="F194" s="28">
        <v>2</v>
      </c>
      <c r="G194">
        <f>VLOOKUP(I194,阵型生成辅助!N:Q,4)</f>
        <v>1</v>
      </c>
      <c r="H194">
        <f t="shared" si="13"/>
        <v>12</v>
      </c>
      <c r="I194" s="27">
        <f>VLOOKUP(C194,阵型生成辅助!H:I,2,FALSE)</f>
        <v>2</v>
      </c>
      <c r="J194" s="27" t="str">
        <f>VLOOKUP(H194,阵型生成辅助!U:V,2,FALSE)</f>
        <v>甲虫精</v>
      </c>
    </row>
    <row r="195" spans="1:10" x14ac:dyDescent="0.15">
      <c r="A195">
        <f t="shared" si="17"/>
        <v>3</v>
      </c>
      <c r="B195" s="25">
        <v>4</v>
      </c>
      <c r="C195" s="26">
        <f t="shared" si="11"/>
        <v>43</v>
      </c>
      <c r="D195">
        <f>VLOOKUP(I195,阵型生成辅助!N:P,3)</f>
        <v>4</v>
      </c>
      <c r="E195" s="29">
        <f t="shared" ca="1" si="12"/>
        <v>1</v>
      </c>
      <c r="F195" s="28">
        <v>2</v>
      </c>
      <c r="G195">
        <f>VLOOKUP(I195,阵型生成辅助!N:Q,4)</f>
        <v>1</v>
      </c>
      <c r="H195">
        <f t="shared" si="13"/>
        <v>12</v>
      </c>
      <c r="I195" s="27">
        <f>VLOOKUP(C195,阵型生成辅助!H:I,2,FALSE)</f>
        <v>3</v>
      </c>
      <c r="J195" s="27" t="str">
        <f>VLOOKUP(H195,阵型生成辅助!U:V,2,FALSE)</f>
        <v>甲虫精</v>
      </c>
    </row>
    <row r="196" spans="1:10" x14ac:dyDescent="0.15">
      <c r="A196">
        <f t="shared" si="17"/>
        <v>4</v>
      </c>
      <c r="B196" s="25">
        <v>4</v>
      </c>
      <c r="C196" s="26">
        <f t="shared" ref="C196:C259" si="18">B196*10+A196</f>
        <v>44</v>
      </c>
      <c r="D196">
        <f>VLOOKUP(I196,阵型生成辅助!N:P,3)</f>
        <v>8</v>
      </c>
      <c r="E196" s="29">
        <f t="shared" ref="E196:E259" ca="1" si="19">RANDBETWEEN(1,D196)</f>
        <v>8</v>
      </c>
      <c r="F196" s="28">
        <v>3</v>
      </c>
      <c r="G196">
        <f>VLOOKUP(I196,阵型生成辅助!N:Q,4)</f>
        <v>2</v>
      </c>
      <c r="H196">
        <f t="shared" ref="H196:H259" si="20">G196*10+F196</f>
        <v>23</v>
      </c>
      <c r="I196" s="27">
        <f>VLOOKUP(C196,阵型生成辅助!H:I,2,FALSE)</f>
        <v>5</v>
      </c>
      <c r="J196" s="27" t="str">
        <f>VLOOKUP(H196,阵型生成辅助!U:V,2,FALSE)</f>
        <v>藤蔓怪</v>
      </c>
    </row>
    <row r="197" spans="1:10" x14ac:dyDescent="0.15">
      <c r="A197">
        <f t="shared" si="17"/>
        <v>5</v>
      </c>
      <c r="B197" s="25">
        <v>4</v>
      </c>
      <c r="C197" s="26">
        <f t="shared" si="18"/>
        <v>45</v>
      </c>
      <c r="D197">
        <f>VLOOKUP(I197,阵型生成辅助!N:P,3)</f>
        <v>4</v>
      </c>
      <c r="E197" s="29">
        <f t="shared" ca="1" si="19"/>
        <v>2</v>
      </c>
      <c r="F197" s="28">
        <v>2</v>
      </c>
      <c r="G197">
        <f>VLOOKUP(I197,阵型生成辅助!N:Q,4)</f>
        <v>3</v>
      </c>
      <c r="H197">
        <f t="shared" si="20"/>
        <v>32</v>
      </c>
      <c r="I197" s="27">
        <f>VLOOKUP(C197,阵型生成辅助!H:I,2,FALSE)</f>
        <v>8</v>
      </c>
      <c r="J197" s="27" t="str">
        <f>VLOOKUP(H197,阵型生成辅助!U:V,2,FALSE)</f>
        <v>小花精</v>
      </c>
    </row>
    <row r="198" spans="1:10" x14ac:dyDescent="0.15">
      <c r="A198">
        <f t="shared" si="17"/>
        <v>1</v>
      </c>
      <c r="B198" s="25">
        <v>2</v>
      </c>
      <c r="C198" s="26">
        <f t="shared" si="18"/>
        <v>21</v>
      </c>
      <c r="D198">
        <f>VLOOKUP(I198,阵型生成辅助!N:P,3)</f>
        <v>4</v>
      </c>
      <c r="E198" s="29">
        <f t="shared" ca="1" si="19"/>
        <v>4</v>
      </c>
      <c r="F198" s="28">
        <v>1</v>
      </c>
      <c r="G198">
        <f>VLOOKUP(I198,阵型生成辅助!N:Q,4)</f>
        <v>1</v>
      </c>
      <c r="H198">
        <f t="shared" si="20"/>
        <v>11</v>
      </c>
      <c r="I198" s="27">
        <f>VLOOKUP(C198,阵型生成辅助!H:I,2,FALSE)</f>
        <v>2</v>
      </c>
      <c r="J198" s="27" t="str">
        <f>VLOOKUP(H198,阵型生成辅助!U:V,2,FALSE)</f>
        <v>树妖</v>
      </c>
    </row>
    <row r="199" spans="1:10" x14ac:dyDescent="0.15">
      <c r="A199">
        <f t="shared" si="17"/>
        <v>2</v>
      </c>
      <c r="B199" s="25">
        <v>2</v>
      </c>
      <c r="C199" s="26">
        <f t="shared" si="18"/>
        <v>22</v>
      </c>
      <c r="D199">
        <f>VLOOKUP(I199,阵型生成辅助!N:P,3)</f>
        <v>8</v>
      </c>
      <c r="E199" s="29">
        <f t="shared" ca="1" si="19"/>
        <v>7</v>
      </c>
      <c r="F199" s="28">
        <v>1</v>
      </c>
      <c r="G199">
        <f>VLOOKUP(I199,阵型生成辅助!N:Q,4)</f>
        <v>2</v>
      </c>
      <c r="H199">
        <f t="shared" si="20"/>
        <v>21</v>
      </c>
      <c r="I199" s="27">
        <f>VLOOKUP(C199,阵型生成辅助!H:I,2,FALSE)</f>
        <v>4</v>
      </c>
      <c r="J199" s="27" t="str">
        <f>VLOOKUP(H199,阵型生成辅助!U:V,2,FALSE)</f>
        <v>树妖</v>
      </c>
    </row>
    <row r="200" spans="1:10" x14ac:dyDescent="0.15">
      <c r="A200">
        <f t="shared" si="17"/>
        <v>3</v>
      </c>
      <c r="B200" s="25">
        <v>2</v>
      </c>
      <c r="C200" s="26">
        <f t="shared" si="18"/>
        <v>23</v>
      </c>
      <c r="D200">
        <f>VLOOKUP(I200,阵型生成辅助!N:P,3)</f>
        <v>8</v>
      </c>
      <c r="E200" s="29">
        <f t="shared" ca="1" si="19"/>
        <v>3</v>
      </c>
      <c r="F200" s="28">
        <v>8</v>
      </c>
      <c r="G200">
        <f>VLOOKUP(I200,阵型生成辅助!N:Q,4)</f>
        <v>2</v>
      </c>
      <c r="H200">
        <f t="shared" si="20"/>
        <v>28</v>
      </c>
      <c r="I200" s="27">
        <f>VLOOKUP(C200,阵型生成辅助!H:I,2,FALSE)</f>
        <v>5</v>
      </c>
      <c r="J200" s="27" t="str">
        <f>VLOOKUP(H200,阵型生成辅助!U:V,2,FALSE)</f>
        <v>黄蜂怪</v>
      </c>
    </row>
    <row r="201" spans="1:10" x14ac:dyDescent="0.15">
      <c r="A201">
        <f t="shared" ref="A201:A216" si="21">A196</f>
        <v>4</v>
      </c>
      <c r="B201" s="25">
        <v>2</v>
      </c>
      <c r="C201" s="26">
        <f t="shared" si="18"/>
        <v>24</v>
      </c>
      <c r="D201">
        <f>VLOOKUP(I201,阵型生成辅助!N:P,3)</f>
        <v>8</v>
      </c>
      <c r="E201" s="29">
        <f t="shared" ca="1" si="19"/>
        <v>7</v>
      </c>
      <c r="F201" s="28">
        <v>2</v>
      </c>
      <c r="G201">
        <f>VLOOKUP(I201,阵型生成辅助!N:Q,4)</f>
        <v>2</v>
      </c>
      <c r="H201">
        <f t="shared" si="20"/>
        <v>22</v>
      </c>
      <c r="I201" s="27">
        <f>VLOOKUP(C201,阵型生成辅助!H:I,2,FALSE)</f>
        <v>6</v>
      </c>
      <c r="J201" s="27" t="str">
        <f>VLOOKUP(H201,阵型生成辅助!U:V,2,FALSE)</f>
        <v>甲虫精</v>
      </c>
    </row>
    <row r="202" spans="1:10" x14ac:dyDescent="0.15">
      <c r="A202">
        <f t="shared" si="21"/>
        <v>5</v>
      </c>
      <c r="B202" s="25">
        <v>2</v>
      </c>
      <c r="C202" s="26">
        <f t="shared" si="18"/>
        <v>25</v>
      </c>
      <c r="D202">
        <f>VLOOKUP(I202,阵型生成辅助!N:P,3)</f>
        <v>4</v>
      </c>
      <c r="E202" s="29">
        <f t="shared" ca="1" si="19"/>
        <v>3</v>
      </c>
      <c r="F202" s="28">
        <v>4</v>
      </c>
      <c r="G202">
        <f>VLOOKUP(I202,阵型生成辅助!N:Q,4)</f>
        <v>3</v>
      </c>
      <c r="H202">
        <f t="shared" si="20"/>
        <v>34</v>
      </c>
      <c r="I202" s="27">
        <f>VLOOKUP(C202,阵型生成辅助!H:I,2,FALSE)</f>
        <v>8</v>
      </c>
      <c r="J202" s="27" t="str">
        <f>VLOOKUP(H202,阵型生成辅助!U:V,2,FALSE)</f>
        <v>黄蜂怪</v>
      </c>
    </row>
    <row r="203" spans="1:10" x14ac:dyDescent="0.15">
      <c r="A203">
        <f t="shared" si="21"/>
        <v>1</v>
      </c>
      <c r="B203" s="25">
        <v>1</v>
      </c>
      <c r="C203" s="26">
        <f t="shared" si="18"/>
        <v>11</v>
      </c>
      <c r="D203">
        <f>VLOOKUP(I203,阵型生成辅助!N:P,3)</f>
        <v>4</v>
      </c>
      <c r="E203" s="29">
        <f t="shared" ca="1" si="19"/>
        <v>1</v>
      </c>
      <c r="F203" s="28">
        <v>3</v>
      </c>
      <c r="G203">
        <f>VLOOKUP(I203,阵型生成辅助!N:Q,4)</f>
        <v>1</v>
      </c>
      <c r="H203">
        <f t="shared" si="20"/>
        <v>13</v>
      </c>
      <c r="I203" s="27">
        <f>VLOOKUP(C203,阵型生成辅助!H:I,2,FALSE)</f>
        <v>1</v>
      </c>
      <c r="J203" s="27" t="str">
        <f>VLOOKUP(H203,阵型生成辅助!U:V,2,FALSE)</f>
        <v>藤蔓怪</v>
      </c>
    </row>
    <row r="204" spans="1:10" x14ac:dyDescent="0.15">
      <c r="A204">
        <f t="shared" si="21"/>
        <v>2</v>
      </c>
      <c r="B204" s="25">
        <v>1</v>
      </c>
      <c r="C204" s="26">
        <f t="shared" si="18"/>
        <v>12</v>
      </c>
      <c r="D204">
        <f>VLOOKUP(I204,阵型生成辅助!N:P,3)</f>
        <v>4</v>
      </c>
      <c r="E204" s="29">
        <f t="shared" ca="1" si="19"/>
        <v>2</v>
      </c>
      <c r="F204" s="28">
        <v>1</v>
      </c>
      <c r="G204">
        <f>VLOOKUP(I204,阵型生成辅助!N:Q,4)</f>
        <v>1</v>
      </c>
      <c r="H204">
        <f t="shared" si="20"/>
        <v>11</v>
      </c>
      <c r="I204" s="27">
        <f>VLOOKUP(C204,阵型生成辅助!H:I,2,FALSE)</f>
        <v>3</v>
      </c>
      <c r="J204" s="27" t="str">
        <f>VLOOKUP(H204,阵型生成辅助!U:V,2,FALSE)</f>
        <v>树妖</v>
      </c>
    </row>
    <row r="205" spans="1:10" x14ac:dyDescent="0.15">
      <c r="A205">
        <f t="shared" si="21"/>
        <v>3</v>
      </c>
      <c r="B205" s="25">
        <v>1</v>
      </c>
      <c r="C205" s="26">
        <f t="shared" si="18"/>
        <v>13</v>
      </c>
      <c r="D205">
        <f>VLOOKUP(I205,阵型生成辅助!N:P,3)</f>
        <v>8</v>
      </c>
      <c r="E205" s="29">
        <f t="shared" ca="1" si="19"/>
        <v>1</v>
      </c>
      <c r="F205" s="28">
        <v>5</v>
      </c>
      <c r="G205">
        <f>VLOOKUP(I205,阵型生成辅助!N:Q,4)</f>
        <v>2</v>
      </c>
      <c r="H205">
        <f t="shared" si="20"/>
        <v>25</v>
      </c>
      <c r="I205" s="27">
        <f>VLOOKUP(C205,阵型生成辅助!H:I,2,FALSE)</f>
        <v>5</v>
      </c>
      <c r="J205" s="27" t="str">
        <f>VLOOKUP(H205,阵型生成辅助!U:V,2,FALSE)</f>
        <v>食人花</v>
      </c>
    </row>
    <row r="206" spans="1:10" x14ac:dyDescent="0.15">
      <c r="A206">
        <f t="shared" si="21"/>
        <v>4</v>
      </c>
      <c r="B206" s="25">
        <v>1</v>
      </c>
      <c r="C206" s="26">
        <f t="shared" si="18"/>
        <v>14</v>
      </c>
      <c r="D206">
        <f>VLOOKUP(I206,阵型生成辅助!N:P,3)</f>
        <v>4</v>
      </c>
      <c r="E206" s="29">
        <f t="shared" ca="1" si="19"/>
        <v>2</v>
      </c>
      <c r="F206" s="28">
        <v>3</v>
      </c>
      <c r="G206">
        <f>VLOOKUP(I206,阵型生成辅助!N:Q,4)</f>
        <v>3</v>
      </c>
      <c r="H206">
        <f t="shared" si="20"/>
        <v>33</v>
      </c>
      <c r="I206" s="27">
        <f>VLOOKUP(C206,阵型生成辅助!H:I,2,FALSE)</f>
        <v>7</v>
      </c>
      <c r="J206" s="27" t="str">
        <f>VLOOKUP(H206,阵型生成辅助!U:V,2,FALSE)</f>
        <v>毒蘑菇</v>
      </c>
    </row>
    <row r="207" spans="1:10" x14ac:dyDescent="0.15">
      <c r="A207">
        <f t="shared" si="21"/>
        <v>5</v>
      </c>
      <c r="B207" s="25">
        <v>1</v>
      </c>
      <c r="C207" s="26">
        <f t="shared" si="18"/>
        <v>15</v>
      </c>
      <c r="D207">
        <f>VLOOKUP(I207,阵型生成辅助!N:P,3)</f>
        <v>4</v>
      </c>
      <c r="E207" s="29">
        <f t="shared" ca="1" si="19"/>
        <v>2</v>
      </c>
      <c r="F207" s="28">
        <v>4</v>
      </c>
      <c r="G207">
        <f>VLOOKUP(I207,阵型生成辅助!N:Q,4)</f>
        <v>3</v>
      </c>
      <c r="H207">
        <f t="shared" si="20"/>
        <v>34</v>
      </c>
      <c r="I207" s="27">
        <f>VLOOKUP(C207,阵型生成辅助!H:I,2,FALSE)</f>
        <v>9</v>
      </c>
      <c r="J207" s="27" t="str">
        <f>VLOOKUP(H207,阵型生成辅助!U:V,2,FALSE)</f>
        <v>黄蜂怪</v>
      </c>
    </row>
    <row r="208" spans="1:10" x14ac:dyDescent="0.15">
      <c r="A208">
        <f t="shared" si="21"/>
        <v>1</v>
      </c>
      <c r="B208" s="25">
        <v>3</v>
      </c>
      <c r="C208" s="26">
        <f t="shared" si="18"/>
        <v>31</v>
      </c>
      <c r="D208">
        <f>VLOOKUP(I208,阵型生成辅助!N:P,3)</f>
        <v>4</v>
      </c>
      <c r="E208" s="29">
        <f t="shared" ca="1" si="19"/>
        <v>4</v>
      </c>
      <c r="F208" s="28">
        <v>4</v>
      </c>
      <c r="G208">
        <f>VLOOKUP(I208,阵型生成辅助!N:Q,4)</f>
        <v>1</v>
      </c>
      <c r="H208">
        <f t="shared" si="20"/>
        <v>14</v>
      </c>
      <c r="I208" s="27">
        <f>VLOOKUP(C208,阵型生成辅助!H:I,2,FALSE)</f>
        <v>1</v>
      </c>
      <c r="J208" s="27" t="str">
        <f>VLOOKUP(H208,阵型生成辅助!U:V,2,FALSE)</f>
        <v>小蘑菇</v>
      </c>
    </row>
    <row r="209" spans="1:10" x14ac:dyDescent="0.15">
      <c r="A209">
        <f t="shared" si="21"/>
        <v>2</v>
      </c>
      <c r="B209" s="25">
        <v>3</v>
      </c>
      <c r="C209" s="26">
        <f t="shared" si="18"/>
        <v>32</v>
      </c>
      <c r="D209">
        <f>VLOOKUP(I209,阵型生成辅助!N:P,3)</f>
        <v>4</v>
      </c>
      <c r="E209" s="29">
        <f t="shared" ca="1" si="19"/>
        <v>2</v>
      </c>
      <c r="F209" s="28">
        <v>1</v>
      </c>
      <c r="G209">
        <f>VLOOKUP(I209,阵型生成辅助!N:Q,4)</f>
        <v>1</v>
      </c>
      <c r="H209">
        <f t="shared" si="20"/>
        <v>11</v>
      </c>
      <c r="I209" s="27">
        <f>VLOOKUP(C209,阵型生成辅助!H:I,2,FALSE)</f>
        <v>3</v>
      </c>
      <c r="J209" s="27" t="str">
        <f>VLOOKUP(H209,阵型生成辅助!U:V,2,FALSE)</f>
        <v>树妖</v>
      </c>
    </row>
    <row r="210" spans="1:10" x14ac:dyDescent="0.15">
      <c r="A210">
        <f t="shared" si="21"/>
        <v>3</v>
      </c>
      <c r="B210" s="25">
        <v>3</v>
      </c>
      <c r="C210" s="26">
        <f t="shared" si="18"/>
        <v>33</v>
      </c>
      <c r="D210">
        <f>VLOOKUP(I210,阵型生成辅助!N:P,3)</f>
        <v>8</v>
      </c>
      <c r="E210" s="29">
        <f t="shared" ca="1" si="19"/>
        <v>2</v>
      </c>
      <c r="F210" s="28">
        <v>7</v>
      </c>
      <c r="G210">
        <f>VLOOKUP(I210,阵型生成辅助!N:Q,4)</f>
        <v>2</v>
      </c>
      <c r="H210">
        <f t="shared" si="20"/>
        <v>27</v>
      </c>
      <c r="I210" s="27">
        <f>VLOOKUP(C210,阵型生成辅助!H:I,2,FALSE)</f>
        <v>4</v>
      </c>
      <c r="J210" s="27" t="str">
        <f>VLOOKUP(H210,阵型生成辅助!U:V,2,FALSE)</f>
        <v>毒蘑菇</v>
      </c>
    </row>
    <row r="211" spans="1:10" x14ac:dyDescent="0.15">
      <c r="A211">
        <f t="shared" si="21"/>
        <v>4</v>
      </c>
      <c r="B211" s="25">
        <v>3</v>
      </c>
      <c r="C211" s="26">
        <f t="shared" si="18"/>
        <v>34</v>
      </c>
      <c r="D211">
        <f>VLOOKUP(I211,阵型生成辅助!N:P,3)</f>
        <v>8</v>
      </c>
      <c r="E211" s="29">
        <f t="shared" ca="1" si="19"/>
        <v>7</v>
      </c>
      <c r="F211" s="28">
        <v>5</v>
      </c>
      <c r="G211">
        <f>VLOOKUP(I211,阵型生成辅助!N:Q,4)</f>
        <v>2</v>
      </c>
      <c r="H211">
        <f t="shared" si="20"/>
        <v>25</v>
      </c>
      <c r="I211" s="27">
        <f>VLOOKUP(C211,阵型生成辅助!H:I,2,FALSE)</f>
        <v>6</v>
      </c>
      <c r="J211" s="27" t="str">
        <f>VLOOKUP(H211,阵型生成辅助!U:V,2,FALSE)</f>
        <v>食人花</v>
      </c>
    </row>
    <row r="212" spans="1:10" x14ac:dyDescent="0.15">
      <c r="A212">
        <f t="shared" si="21"/>
        <v>5</v>
      </c>
      <c r="B212" s="25">
        <v>3</v>
      </c>
      <c r="C212" s="26">
        <f t="shared" si="18"/>
        <v>35</v>
      </c>
      <c r="D212">
        <f>VLOOKUP(I212,阵型生成辅助!N:P,3)</f>
        <v>4</v>
      </c>
      <c r="E212" s="29">
        <f t="shared" ca="1" si="19"/>
        <v>4</v>
      </c>
      <c r="F212" s="28">
        <v>4</v>
      </c>
      <c r="G212">
        <f>VLOOKUP(I212,阵型生成辅助!N:Q,4)</f>
        <v>3</v>
      </c>
      <c r="H212">
        <f t="shared" si="20"/>
        <v>34</v>
      </c>
      <c r="I212" s="27">
        <f>VLOOKUP(C212,阵型生成辅助!H:I,2,FALSE)</f>
        <v>8</v>
      </c>
      <c r="J212" s="27" t="str">
        <f>VLOOKUP(H212,阵型生成辅助!U:V,2,FALSE)</f>
        <v>黄蜂怪</v>
      </c>
    </row>
    <row r="213" spans="1:10" x14ac:dyDescent="0.15">
      <c r="A213">
        <f t="shared" si="21"/>
        <v>1</v>
      </c>
      <c r="B213" s="25">
        <v>3</v>
      </c>
      <c r="C213" s="26">
        <f t="shared" si="18"/>
        <v>31</v>
      </c>
      <c r="D213">
        <f>VLOOKUP(I213,阵型生成辅助!N:P,3)</f>
        <v>4</v>
      </c>
      <c r="E213" s="29">
        <f t="shared" ca="1" si="19"/>
        <v>2</v>
      </c>
      <c r="F213" s="28">
        <v>3</v>
      </c>
      <c r="G213">
        <f>VLOOKUP(I213,阵型生成辅助!N:Q,4)</f>
        <v>1</v>
      </c>
      <c r="H213">
        <f t="shared" si="20"/>
        <v>13</v>
      </c>
      <c r="I213" s="27">
        <f>VLOOKUP(C213,阵型生成辅助!H:I,2,FALSE)</f>
        <v>1</v>
      </c>
      <c r="J213" s="27" t="str">
        <f>VLOOKUP(H213,阵型生成辅助!U:V,2,FALSE)</f>
        <v>藤蔓怪</v>
      </c>
    </row>
    <row r="214" spans="1:10" x14ac:dyDescent="0.15">
      <c r="A214">
        <f t="shared" si="21"/>
        <v>2</v>
      </c>
      <c r="B214" s="25">
        <v>3</v>
      </c>
      <c r="C214" s="26">
        <f t="shared" si="18"/>
        <v>32</v>
      </c>
      <c r="D214">
        <f>VLOOKUP(I214,阵型生成辅助!N:P,3)</f>
        <v>4</v>
      </c>
      <c r="E214" s="29">
        <f t="shared" ca="1" si="19"/>
        <v>3</v>
      </c>
      <c r="F214" s="28">
        <v>3</v>
      </c>
      <c r="G214">
        <f>VLOOKUP(I214,阵型生成辅助!N:Q,4)</f>
        <v>1</v>
      </c>
      <c r="H214">
        <f t="shared" si="20"/>
        <v>13</v>
      </c>
      <c r="I214" s="27">
        <f>VLOOKUP(C214,阵型生成辅助!H:I,2,FALSE)</f>
        <v>3</v>
      </c>
      <c r="J214" s="27" t="str">
        <f>VLOOKUP(H214,阵型生成辅助!U:V,2,FALSE)</f>
        <v>藤蔓怪</v>
      </c>
    </row>
    <row r="215" spans="1:10" x14ac:dyDescent="0.15">
      <c r="A215">
        <f t="shared" si="21"/>
        <v>3</v>
      </c>
      <c r="B215" s="25">
        <v>3</v>
      </c>
      <c r="C215" s="26">
        <f t="shared" si="18"/>
        <v>33</v>
      </c>
      <c r="D215">
        <f>VLOOKUP(I215,阵型生成辅助!N:P,3)</f>
        <v>8</v>
      </c>
      <c r="E215" s="29">
        <f t="shared" ca="1" si="19"/>
        <v>5</v>
      </c>
      <c r="F215" s="28">
        <v>7</v>
      </c>
      <c r="G215">
        <f>VLOOKUP(I215,阵型生成辅助!N:Q,4)</f>
        <v>2</v>
      </c>
      <c r="H215">
        <f t="shared" si="20"/>
        <v>27</v>
      </c>
      <c r="I215" s="27">
        <f>VLOOKUP(C215,阵型生成辅助!H:I,2,FALSE)</f>
        <v>4</v>
      </c>
      <c r="J215" s="27" t="str">
        <f>VLOOKUP(H215,阵型生成辅助!U:V,2,FALSE)</f>
        <v>毒蘑菇</v>
      </c>
    </row>
    <row r="216" spans="1:10" x14ac:dyDescent="0.15">
      <c r="A216">
        <f t="shared" si="21"/>
        <v>4</v>
      </c>
      <c r="B216" s="25">
        <v>3</v>
      </c>
      <c r="C216" s="26">
        <f t="shared" si="18"/>
        <v>34</v>
      </c>
      <c r="D216">
        <f>VLOOKUP(I216,阵型生成辅助!N:P,3)</f>
        <v>8</v>
      </c>
      <c r="E216" s="29">
        <f t="shared" ca="1" si="19"/>
        <v>1</v>
      </c>
      <c r="F216" s="28">
        <v>2</v>
      </c>
      <c r="G216">
        <f>VLOOKUP(I216,阵型生成辅助!N:Q,4)</f>
        <v>2</v>
      </c>
      <c r="H216">
        <f t="shared" si="20"/>
        <v>22</v>
      </c>
      <c r="I216" s="27">
        <f>VLOOKUP(C216,阵型生成辅助!H:I,2,FALSE)</f>
        <v>6</v>
      </c>
      <c r="J216" s="27" t="str">
        <f>VLOOKUP(H216,阵型生成辅助!U:V,2,FALSE)</f>
        <v>甲虫精</v>
      </c>
    </row>
    <row r="217" spans="1:10" x14ac:dyDescent="0.15">
      <c r="A217">
        <f t="shared" ref="A217:A232" si="22">A212</f>
        <v>5</v>
      </c>
      <c r="B217" s="25">
        <v>3</v>
      </c>
      <c r="C217" s="26">
        <f t="shared" si="18"/>
        <v>35</v>
      </c>
      <c r="D217">
        <f>VLOOKUP(I217,阵型生成辅助!N:P,3)</f>
        <v>4</v>
      </c>
      <c r="E217" s="29">
        <f t="shared" ca="1" si="19"/>
        <v>4</v>
      </c>
      <c r="F217" s="28">
        <v>3</v>
      </c>
      <c r="G217">
        <f>VLOOKUP(I217,阵型生成辅助!N:Q,4)</f>
        <v>3</v>
      </c>
      <c r="H217">
        <f t="shared" si="20"/>
        <v>33</v>
      </c>
      <c r="I217" s="27">
        <f>VLOOKUP(C217,阵型生成辅助!H:I,2,FALSE)</f>
        <v>8</v>
      </c>
      <c r="J217" s="27" t="str">
        <f>VLOOKUP(H217,阵型生成辅助!U:V,2,FALSE)</f>
        <v>毒蘑菇</v>
      </c>
    </row>
    <row r="218" spans="1:10" x14ac:dyDescent="0.15">
      <c r="A218">
        <f t="shared" si="22"/>
        <v>1</v>
      </c>
      <c r="B218" s="25">
        <v>6</v>
      </c>
      <c r="C218" s="26">
        <f t="shared" si="18"/>
        <v>61</v>
      </c>
      <c r="D218">
        <f>VLOOKUP(I218,阵型生成辅助!N:P,3)</f>
        <v>4</v>
      </c>
      <c r="E218" s="29">
        <f t="shared" ca="1" si="19"/>
        <v>4</v>
      </c>
      <c r="F218" s="28">
        <v>2</v>
      </c>
      <c r="G218">
        <f>VLOOKUP(I218,阵型生成辅助!N:Q,4)</f>
        <v>1</v>
      </c>
      <c r="H218">
        <f t="shared" si="20"/>
        <v>12</v>
      </c>
      <c r="I218" s="27">
        <f>VLOOKUP(C218,阵型生成辅助!H:I,2,FALSE)</f>
        <v>2</v>
      </c>
      <c r="J218" s="27" t="str">
        <f>VLOOKUP(H218,阵型生成辅助!U:V,2,FALSE)</f>
        <v>甲虫精</v>
      </c>
    </row>
    <row r="219" spans="1:10" x14ac:dyDescent="0.15">
      <c r="A219">
        <f t="shared" si="22"/>
        <v>2</v>
      </c>
      <c r="B219" s="25">
        <v>6</v>
      </c>
      <c r="C219" s="26">
        <f t="shared" si="18"/>
        <v>62</v>
      </c>
      <c r="D219">
        <f>VLOOKUP(I219,阵型生成辅助!N:P,3)</f>
        <v>8</v>
      </c>
      <c r="E219" s="29">
        <f t="shared" ca="1" si="19"/>
        <v>8</v>
      </c>
      <c r="F219" s="28">
        <v>6</v>
      </c>
      <c r="G219">
        <f>VLOOKUP(I219,阵型生成辅助!N:Q,4)</f>
        <v>2</v>
      </c>
      <c r="H219">
        <f t="shared" si="20"/>
        <v>26</v>
      </c>
      <c r="I219" s="27">
        <f>VLOOKUP(C219,阵型生成辅助!H:I,2,FALSE)</f>
        <v>4</v>
      </c>
      <c r="J219" s="27" t="str">
        <f>VLOOKUP(H219,阵型生成辅助!U:V,2,FALSE)</f>
        <v>小花精</v>
      </c>
    </row>
    <row r="220" spans="1:10" x14ac:dyDescent="0.15">
      <c r="A220">
        <f t="shared" si="22"/>
        <v>3</v>
      </c>
      <c r="B220" s="25">
        <v>6</v>
      </c>
      <c r="C220" s="26">
        <f t="shared" si="18"/>
        <v>63</v>
      </c>
      <c r="D220">
        <f>VLOOKUP(I220,阵型生成辅助!N:P,3)</f>
        <v>8</v>
      </c>
      <c r="E220" s="29">
        <f t="shared" ca="1" si="19"/>
        <v>8</v>
      </c>
      <c r="F220" s="28">
        <v>3</v>
      </c>
      <c r="G220">
        <f>VLOOKUP(I220,阵型生成辅助!N:Q,4)</f>
        <v>2</v>
      </c>
      <c r="H220">
        <f t="shared" si="20"/>
        <v>23</v>
      </c>
      <c r="I220" s="27">
        <f>VLOOKUP(C220,阵型生成辅助!H:I,2,FALSE)</f>
        <v>6</v>
      </c>
      <c r="J220" s="27" t="str">
        <f>VLOOKUP(H220,阵型生成辅助!U:V,2,FALSE)</f>
        <v>藤蔓怪</v>
      </c>
    </row>
    <row r="221" spans="1:10" x14ac:dyDescent="0.15">
      <c r="A221">
        <f t="shared" si="22"/>
        <v>4</v>
      </c>
      <c r="B221" s="25">
        <v>6</v>
      </c>
      <c r="C221" s="26">
        <f t="shared" si="18"/>
        <v>64</v>
      </c>
      <c r="D221">
        <f>VLOOKUP(I221,阵型生成辅助!N:P,3)</f>
        <v>4</v>
      </c>
      <c r="E221" s="29">
        <f t="shared" ca="1" si="19"/>
        <v>2</v>
      </c>
      <c r="F221" s="28">
        <v>4</v>
      </c>
      <c r="G221">
        <f>VLOOKUP(I221,阵型生成辅助!N:Q,4)</f>
        <v>3</v>
      </c>
      <c r="H221">
        <f t="shared" si="20"/>
        <v>34</v>
      </c>
      <c r="I221" s="27">
        <f>VLOOKUP(C221,阵型生成辅助!H:I,2,FALSE)</f>
        <v>7</v>
      </c>
      <c r="J221" s="27" t="str">
        <f>VLOOKUP(H221,阵型生成辅助!U:V,2,FALSE)</f>
        <v>黄蜂怪</v>
      </c>
    </row>
    <row r="222" spans="1:10" x14ac:dyDescent="0.15">
      <c r="A222">
        <f t="shared" si="22"/>
        <v>5</v>
      </c>
      <c r="B222" s="25">
        <v>6</v>
      </c>
      <c r="C222" s="26">
        <f t="shared" si="18"/>
        <v>65</v>
      </c>
      <c r="D222">
        <f>VLOOKUP(I222,阵型生成辅助!N:P,3)</f>
        <v>4</v>
      </c>
      <c r="E222" s="29">
        <f t="shared" ca="1" si="19"/>
        <v>3</v>
      </c>
      <c r="F222" s="28">
        <v>2</v>
      </c>
      <c r="G222">
        <f>VLOOKUP(I222,阵型生成辅助!N:Q,4)</f>
        <v>3</v>
      </c>
      <c r="H222">
        <f t="shared" si="20"/>
        <v>32</v>
      </c>
      <c r="I222" s="27">
        <f>VLOOKUP(C222,阵型生成辅助!H:I,2,FALSE)</f>
        <v>9</v>
      </c>
      <c r="J222" s="27" t="str">
        <f>VLOOKUP(H222,阵型生成辅助!U:V,2,FALSE)</f>
        <v>小花精</v>
      </c>
    </row>
    <row r="223" spans="1:10" x14ac:dyDescent="0.15">
      <c r="A223">
        <f t="shared" si="22"/>
        <v>1</v>
      </c>
      <c r="B223" s="25">
        <v>4</v>
      </c>
      <c r="C223" s="26">
        <f t="shared" si="18"/>
        <v>41</v>
      </c>
      <c r="D223">
        <f>VLOOKUP(I223,阵型生成辅助!N:P,3)</f>
        <v>4</v>
      </c>
      <c r="E223" s="29">
        <f t="shared" ca="1" si="19"/>
        <v>3</v>
      </c>
      <c r="F223" s="28">
        <v>4</v>
      </c>
      <c r="G223">
        <f>VLOOKUP(I223,阵型生成辅助!N:Q,4)</f>
        <v>1</v>
      </c>
      <c r="H223">
        <f t="shared" si="20"/>
        <v>14</v>
      </c>
      <c r="I223" s="27">
        <f>VLOOKUP(C223,阵型生成辅助!H:I,2,FALSE)</f>
        <v>1</v>
      </c>
      <c r="J223" s="27" t="str">
        <f>VLOOKUP(H223,阵型生成辅助!U:V,2,FALSE)</f>
        <v>小蘑菇</v>
      </c>
    </row>
    <row r="224" spans="1:10" x14ac:dyDescent="0.15">
      <c r="A224">
        <f t="shared" si="22"/>
        <v>2</v>
      </c>
      <c r="B224" s="25">
        <v>4</v>
      </c>
      <c r="C224" s="26">
        <f t="shared" si="18"/>
        <v>42</v>
      </c>
      <c r="D224">
        <f>VLOOKUP(I224,阵型生成辅助!N:P,3)</f>
        <v>4</v>
      </c>
      <c r="E224" s="29">
        <f t="shared" ca="1" si="19"/>
        <v>4</v>
      </c>
      <c r="F224" s="28">
        <v>4</v>
      </c>
      <c r="G224">
        <f>VLOOKUP(I224,阵型生成辅助!N:Q,4)</f>
        <v>1</v>
      </c>
      <c r="H224">
        <f t="shared" si="20"/>
        <v>14</v>
      </c>
      <c r="I224" s="27">
        <f>VLOOKUP(C224,阵型生成辅助!H:I,2,FALSE)</f>
        <v>2</v>
      </c>
      <c r="J224" s="27" t="str">
        <f>VLOOKUP(H224,阵型生成辅助!U:V,2,FALSE)</f>
        <v>小蘑菇</v>
      </c>
    </row>
    <row r="225" spans="1:10" x14ac:dyDescent="0.15">
      <c r="A225">
        <f t="shared" si="22"/>
        <v>3</v>
      </c>
      <c r="B225" s="25">
        <v>4</v>
      </c>
      <c r="C225" s="26">
        <f t="shared" si="18"/>
        <v>43</v>
      </c>
      <c r="D225">
        <f>VLOOKUP(I225,阵型生成辅助!N:P,3)</f>
        <v>4</v>
      </c>
      <c r="E225" s="29">
        <f t="shared" ca="1" si="19"/>
        <v>3</v>
      </c>
      <c r="F225" s="28">
        <v>1</v>
      </c>
      <c r="G225">
        <f>VLOOKUP(I225,阵型生成辅助!N:Q,4)</f>
        <v>1</v>
      </c>
      <c r="H225">
        <f t="shared" si="20"/>
        <v>11</v>
      </c>
      <c r="I225" s="27">
        <f>VLOOKUP(C225,阵型生成辅助!H:I,2,FALSE)</f>
        <v>3</v>
      </c>
      <c r="J225" s="27" t="str">
        <f>VLOOKUP(H225,阵型生成辅助!U:V,2,FALSE)</f>
        <v>树妖</v>
      </c>
    </row>
    <row r="226" spans="1:10" x14ac:dyDescent="0.15">
      <c r="A226">
        <f t="shared" si="22"/>
        <v>4</v>
      </c>
      <c r="B226" s="25">
        <v>4</v>
      </c>
      <c r="C226" s="26">
        <f t="shared" si="18"/>
        <v>44</v>
      </c>
      <c r="D226">
        <f>VLOOKUP(I226,阵型生成辅助!N:P,3)</f>
        <v>8</v>
      </c>
      <c r="E226" s="29">
        <f t="shared" ca="1" si="19"/>
        <v>3</v>
      </c>
      <c r="F226" s="28">
        <v>8</v>
      </c>
      <c r="G226">
        <f>VLOOKUP(I226,阵型生成辅助!N:Q,4)</f>
        <v>2</v>
      </c>
      <c r="H226">
        <f t="shared" si="20"/>
        <v>28</v>
      </c>
      <c r="I226" s="27">
        <f>VLOOKUP(C226,阵型生成辅助!H:I,2,FALSE)</f>
        <v>5</v>
      </c>
      <c r="J226" s="27" t="str">
        <f>VLOOKUP(H226,阵型生成辅助!U:V,2,FALSE)</f>
        <v>黄蜂怪</v>
      </c>
    </row>
    <row r="227" spans="1:10" x14ac:dyDescent="0.15">
      <c r="A227">
        <f t="shared" si="22"/>
        <v>5</v>
      </c>
      <c r="B227" s="25">
        <v>4</v>
      </c>
      <c r="C227" s="26">
        <f t="shared" si="18"/>
        <v>45</v>
      </c>
      <c r="D227">
        <f>VLOOKUP(I227,阵型生成辅助!N:P,3)</f>
        <v>4</v>
      </c>
      <c r="E227" s="29">
        <f t="shared" ca="1" si="19"/>
        <v>1</v>
      </c>
      <c r="F227" s="28">
        <v>2</v>
      </c>
      <c r="G227">
        <f>VLOOKUP(I227,阵型生成辅助!N:Q,4)</f>
        <v>3</v>
      </c>
      <c r="H227">
        <f t="shared" si="20"/>
        <v>32</v>
      </c>
      <c r="I227" s="27">
        <f>VLOOKUP(C227,阵型生成辅助!H:I,2,FALSE)</f>
        <v>8</v>
      </c>
      <c r="J227" s="27" t="str">
        <f>VLOOKUP(H227,阵型生成辅助!U:V,2,FALSE)</f>
        <v>小花精</v>
      </c>
    </row>
    <row r="228" spans="1:10" x14ac:dyDescent="0.15">
      <c r="A228">
        <f t="shared" si="22"/>
        <v>1</v>
      </c>
      <c r="B228" s="25">
        <v>4</v>
      </c>
      <c r="C228" s="26">
        <f t="shared" si="18"/>
        <v>41</v>
      </c>
      <c r="D228">
        <f>VLOOKUP(I228,阵型生成辅助!N:P,3)</f>
        <v>4</v>
      </c>
      <c r="E228" s="29">
        <f t="shared" ca="1" si="19"/>
        <v>1</v>
      </c>
      <c r="F228" s="28">
        <v>2</v>
      </c>
      <c r="G228">
        <f>VLOOKUP(I228,阵型生成辅助!N:Q,4)</f>
        <v>1</v>
      </c>
      <c r="H228">
        <f t="shared" si="20"/>
        <v>12</v>
      </c>
      <c r="I228" s="27">
        <f>VLOOKUP(C228,阵型生成辅助!H:I,2,FALSE)</f>
        <v>1</v>
      </c>
      <c r="J228" s="27" t="str">
        <f>VLOOKUP(H228,阵型生成辅助!U:V,2,FALSE)</f>
        <v>甲虫精</v>
      </c>
    </row>
    <row r="229" spans="1:10" x14ac:dyDescent="0.15">
      <c r="A229">
        <f t="shared" si="22"/>
        <v>2</v>
      </c>
      <c r="B229" s="25">
        <v>4</v>
      </c>
      <c r="C229" s="26">
        <f t="shared" si="18"/>
        <v>42</v>
      </c>
      <c r="D229">
        <f>VLOOKUP(I229,阵型生成辅助!N:P,3)</f>
        <v>4</v>
      </c>
      <c r="E229" s="29">
        <f t="shared" ca="1" si="19"/>
        <v>3</v>
      </c>
      <c r="F229" s="28">
        <v>2</v>
      </c>
      <c r="G229">
        <f>VLOOKUP(I229,阵型生成辅助!N:Q,4)</f>
        <v>1</v>
      </c>
      <c r="H229">
        <f t="shared" si="20"/>
        <v>12</v>
      </c>
      <c r="I229" s="27">
        <f>VLOOKUP(C229,阵型生成辅助!H:I,2,FALSE)</f>
        <v>2</v>
      </c>
      <c r="J229" s="27" t="str">
        <f>VLOOKUP(H229,阵型生成辅助!U:V,2,FALSE)</f>
        <v>甲虫精</v>
      </c>
    </row>
    <row r="230" spans="1:10" x14ac:dyDescent="0.15">
      <c r="A230">
        <f t="shared" si="22"/>
        <v>3</v>
      </c>
      <c r="B230" s="25">
        <v>4</v>
      </c>
      <c r="C230" s="26">
        <f t="shared" si="18"/>
        <v>43</v>
      </c>
      <c r="D230">
        <f>VLOOKUP(I230,阵型生成辅助!N:P,3)</f>
        <v>4</v>
      </c>
      <c r="E230" s="29">
        <f t="shared" ca="1" si="19"/>
        <v>2</v>
      </c>
      <c r="F230" s="28">
        <v>4</v>
      </c>
      <c r="G230">
        <f>VLOOKUP(I230,阵型生成辅助!N:Q,4)</f>
        <v>1</v>
      </c>
      <c r="H230">
        <f t="shared" si="20"/>
        <v>14</v>
      </c>
      <c r="I230" s="27">
        <f>VLOOKUP(C230,阵型生成辅助!H:I,2,FALSE)</f>
        <v>3</v>
      </c>
      <c r="J230" s="27" t="str">
        <f>VLOOKUP(H230,阵型生成辅助!U:V,2,FALSE)</f>
        <v>小蘑菇</v>
      </c>
    </row>
    <row r="231" spans="1:10" x14ac:dyDescent="0.15">
      <c r="A231">
        <f t="shared" si="22"/>
        <v>4</v>
      </c>
      <c r="B231" s="25">
        <v>4</v>
      </c>
      <c r="C231" s="26">
        <f t="shared" si="18"/>
        <v>44</v>
      </c>
      <c r="D231">
        <f>VLOOKUP(I231,阵型生成辅助!N:P,3)</f>
        <v>8</v>
      </c>
      <c r="E231" s="29">
        <f t="shared" ca="1" si="19"/>
        <v>3</v>
      </c>
      <c r="F231" s="28">
        <v>4</v>
      </c>
      <c r="G231">
        <f>VLOOKUP(I231,阵型生成辅助!N:Q,4)</f>
        <v>2</v>
      </c>
      <c r="H231">
        <f t="shared" si="20"/>
        <v>24</v>
      </c>
      <c r="I231" s="27">
        <f>VLOOKUP(C231,阵型生成辅助!H:I,2,FALSE)</f>
        <v>5</v>
      </c>
      <c r="J231" s="27" t="str">
        <f>VLOOKUP(H231,阵型生成辅助!U:V,2,FALSE)</f>
        <v>小蘑菇</v>
      </c>
    </row>
    <row r="232" spans="1:10" x14ac:dyDescent="0.15">
      <c r="A232">
        <f t="shared" si="22"/>
        <v>5</v>
      </c>
      <c r="B232" s="25">
        <v>4</v>
      </c>
      <c r="C232" s="26">
        <f t="shared" si="18"/>
        <v>45</v>
      </c>
      <c r="D232">
        <f>VLOOKUP(I232,阵型生成辅助!N:P,3)</f>
        <v>4</v>
      </c>
      <c r="E232" s="29">
        <f t="shared" ca="1" si="19"/>
        <v>2</v>
      </c>
      <c r="F232" s="28">
        <v>3</v>
      </c>
      <c r="G232">
        <f>VLOOKUP(I232,阵型生成辅助!N:Q,4)</f>
        <v>3</v>
      </c>
      <c r="H232">
        <f t="shared" si="20"/>
        <v>33</v>
      </c>
      <c r="I232" s="27">
        <f>VLOOKUP(C232,阵型生成辅助!H:I,2,FALSE)</f>
        <v>8</v>
      </c>
      <c r="J232" s="27" t="str">
        <f>VLOOKUP(H232,阵型生成辅助!U:V,2,FALSE)</f>
        <v>毒蘑菇</v>
      </c>
    </row>
    <row r="233" spans="1:10" x14ac:dyDescent="0.15">
      <c r="A233">
        <f t="shared" ref="A233:A248" si="23">A228</f>
        <v>1</v>
      </c>
      <c r="B233" s="25">
        <v>5</v>
      </c>
      <c r="C233" s="26">
        <f t="shared" si="18"/>
        <v>51</v>
      </c>
      <c r="D233">
        <f>VLOOKUP(I233,阵型生成辅助!N:P,3)</f>
        <v>4</v>
      </c>
      <c r="E233" s="29">
        <f t="shared" ca="1" si="19"/>
        <v>4</v>
      </c>
      <c r="F233" s="28">
        <v>3</v>
      </c>
      <c r="G233">
        <f>VLOOKUP(I233,阵型生成辅助!N:Q,4)</f>
        <v>1</v>
      </c>
      <c r="H233">
        <f t="shared" si="20"/>
        <v>13</v>
      </c>
      <c r="I233" s="27">
        <f>VLOOKUP(C233,阵型生成辅助!H:I,2,FALSE)</f>
        <v>2</v>
      </c>
      <c r="J233" s="27" t="str">
        <f>VLOOKUP(H233,阵型生成辅助!U:V,2,FALSE)</f>
        <v>藤蔓怪</v>
      </c>
    </row>
    <row r="234" spans="1:10" x14ac:dyDescent="0.15">
      <c r="A234">
        <f t="shared" si="23"/>
        <v>2</v>
      </c>
      <c r="B234" s="25">
        <v>5</v>
      </c>
      <c r="C234" s="26">
        <f t="shared" si="18"/>
        <v>52</v>
      </c>
      <c r="D234">
        <f>VLOOKUP(I234,阵型生成辅助!N:P,3)</f>
        <v>8</v>
      </c>
      <c r="E234" s="29">
        <f t="shared" ca="1" si="19"/>
        <v>5</v>
      </c>
      <c r="F234" s="28">
        <v>4</v>
      </c>
      <c r="G234">
        <f>VLOOKUP(I234,阵型生成辅助!N:Q,4)</f>
        <v>2</v>
      </c>
      <c r="H234">
        <f t="shared" si="20"/>
        <v>24</v>
      </c>
      <c r="I234" s="27">
        <f>VLOOKUP(C234,阵型生成辅助!H:I,2,FALSE)</f>
        <v>5</v>
      </c>
      <c r="J234" s="27" t="str">
        <f>VLOOKUP(H234,阵型生成辅助!U:V,2,FALSE)</f>
        <v>小蘑菇</v>
      </c>
    </row>
    <row r="235" spans="1:10" x14ac:dyDescent="0.15">
      <c r="A235">
        <f t="shared" si="23"/>
        <v>3</v>
      </c>
      <c r="B235" s="25">
        <v>5</v>
      </c>
      <c r="C235" s="26">
        <f t="shared" si="18"/>
        <v>53</v>
      </c>
      <c r="D235">
        <f>VLOOKUP(I235,阵型生成辅助!N:P,3)</f>
        <v>4</v>
      </c>
      <c r="E235" s="29">
        <f t="shared" ca="1" si="19"/>
        <v>2</v>
      </c>
      <c r="F235" s="28">
        <v>4</v>
      </c>
      <c r="G235">
        <f>VLOOKUP(I235,阵型生成辅助!N:Q,4)</f>
        <v>3</v>
      </c>
      <c r="H235">
        <f t="shared" si="20"/>
        <v>34</v>
      </c>
      <c r="I235" s="27">
        <f>VLOOKUP(C235,阵型生成辅助!H:I,2,FALSE)</f>
        <v>7</v>
      </c>
      <c r="J235" s="27" t="str">
        <f>VLOOKUP(H235,阵型生成辅助!U:V,2,FALSE)</f>
        <v>黄蜂怪</v>
      </c>
    </row>
    <row r="236" spans="1:10" x14ac:dyDescent="0.15">
      <c r="A236">
        <f t="shared" si="23"/>
        <v>4</v>
      </c>
      <c r="B236" s="25">
        <v>5</v>
      </c>
      <c r="C236" s="26">
        <f t="shared" si="18"/>
        <v>54</v>
      </c>
      <c r="D236">
        <f>VLOOKUP(I236,阵型生成辅助!N:P,3)</f>
        <v>4</v>
      </c>
      <c r="E236" s="29">
        <f t="shared" ca="1" si="19"/>
        <v>4</v>
      </c>
      <c r="F236" s="28">
        <v>2</v>
      </c>
      <c r="G236">
        <f>VLOOKUP(I236,阵型生成辅助!N:Q,4)</f>
        <v>3</v>
      </c>
      <c r="H236">
        <f t="shared" si="20"/>
        <v>32</v>
      </c>
      <c r="I236" s="27">
        <f>VLOOKUP(C236,阵型生成辅助!H:I,2,FALSE)</f>
        <v>8</v>
      </c>
      <c r="J236" s="27" t="str">
        <f>VLOOKUP(H236,阵型生成辅助!U:V,2,FALSE)</f>
        <v>小花精</v>
      </c>
    </row>
    <row r="237" spans="1:10" x14ac:dyDescent="0.15">
      <c r="A237">
        <f t="shared" si="23"/>
        <v>5</v>
      </c>
      <c r="B237" s="25">
        <v>5</v>
      </c>
      <c r="C237" s="26">
        <f t="shared" si="18"/>
        <v>55</v>
      </c>
      <c r="D237">
        <f>VLOOKUP(I237,阵型生成辅助!N:P,3)</f>
        <v>4</v>
      </c>
      <c r="E237" s="29">
        <f t="shared" ca="1" si="19"/>
        <v>1</v>
      </c>
      <c r="F237" s="28">
        <v>1</v>
      </c>
      <c r="G237">
        <f>VLOOKUP(I237,阵型生成辅助!N:Q,4)</f>
        <v>3</v>
      </c>
      <c r="H237">
        <f t="shared" si="20"/>
        <v>31</v>
      </c>
      <c r="I237" s="27">
        <f>VLOOKUP(C237,阵型生成辅助!H:I,2,FALSE)</f>
        <v>9</v>
      </c>
      <c r="J237" s="27" t="str">
        <f>VLOOKUP(H237,阵型生成辅助!U:V,2,FALSE)</f>
        <v>食人花</v>
      </c>
    </row>
    <row r="238" spans="1:10" x14ac:dyDescent="0.15">
      <c r="A238">
        <f t="shared" si="23"/>
        <v>1</v>
      </c>
      <c r="B238" s="25">
        <v>4</v>
      </c>
      <c r="C238" s="26">
        <f t="shared" si="18"/>
        <v>41</v>
      </c>
      <c r="D238">
        <f>VLOOKUP(I238,阵型生成辅助!N:P,3)</f>
        <v>4</v>
      </c>
      <c r="E238" s="29">
        <f t="shared" ca="1" si="19"/>
        <v>4</v>
      </c>
      <c r="F238" s="28">
        <v>1</v>
      </c>
      <c r="G238">
        <f>VLOOKUP(I238,阵型生成辅助!N:Q,4)</f>
        <v>1</v>
      </c>
      <c r="H238">
        <f t="shared" si="20"/>
        <v>11</v>
      </c>
      <c r="I238" s="27">
        <f>VLOOKUP(C238,阵型生成辅助!H:I,2,FALSE)</f>
        <v>1</v>
      </c>
      <c r="J238" s="27" t="str">
        <f>VLOOKUP(H238,阵型生成辅助!U:V,2,FALSE)</f>
        <v>树妖</v>
      </c>
    </row>
    <row r="239" spans="1:10" x14ac:dyDescent="0.15">
      <c r="A239">
        <f t="shared" si="23"/>
        <v>2</v>
      </c>
      <c r="B239" s="25">
        <v>4</v>
      </c>
      <c r="C239" s="26">
        <f t="shared" si="18"/>
        <v>42</v>
      </c>
      <c r="D239">
        <f>VLOOKUP(I239,阵型生成辅助!N:P,3)</f>
        <v>4</v>
      </c>
      <c r="E239" s="29">
        <f t="shared" ca="1" si="19"/>
        <v>3</v>
      </c>
      <c r="F239" s="28">
        <v>3</v>
      </c>
      <c r="G239">
        <f>VLOOKUP(I239,阵型生成辅助!N:Q,4)</f>
        <v>1</v>
      </c>
      <c r="H239">
        <f t="shared" si="20"/>
        <v>13</v>
      </c>
      <c r="I239" s="27">
        <f>VLOOKUP(C239,阵型生成辅助!H:I,2,FALSE)</f>
        <v>2</v>
      </c>
      <c r="J239" s="27" t="str">
        <f>VLOOKUP(H239,阵型生成辅助!U:V,2,FALSE)</f>
        <v>藤蔓怪</v>
      </c>
    </row>
    <row r="240" spans="1:10" x14ac:dyDescent="0.15">
      <c r="A240">
        <f t="shared" si="23"/>
        <v>3</v>
      </c>
      <c r="B240" s="25">
        <v>4</v>
      </c>
      <c r="C240" s="26">
        <f t="shared" si="18"/>
        <v>43</v>
      </c>
      <c r="D240">
        <f>VLOOKUP(I240,阵型生成辅助!N:P,3)</f>
        <v>4</v>
      </c>
      <c r="E240" s="29">
        <f t="shared" ca="1" si="19"/>
        <v>1</v>
      </c>
      <c r="F240" s="28">
        <v>4</v>
      </c>
      <c r="G240">
        <f>VLOOKUP(I240,阵型生成辅助!N:Q,4)</f>
        <v>1</v>
      </c>
      <c r="H240">
        <f t="shared" si="20"/>
        <v>14</v>
      </c>
      <c r="I240" s="27">
        <f>VLOOKUP(C240,阵型生成辅助!H:I,2,FALSE)</f>
        <v>3</v>
      </c>
      <c r="J240" s="27" t="str">
        <f>VLOOKUP(H240,阵型生成辅助!U:V,2,FALSE)</f>
        <v>小蘑菇</v>
      </c>
    </row>
    <row r="241" spans="1:10" x14ac:dyDescent="0.15">
      <c r="A241">
        <f t="shared" si="23"/>
        <v>4</v>
      </c>
      <c r="B241" s="25">
        <v>4</v>
      </c>
      <c r="C241" s="26">
        <f t="shared" si="18"/>
        <v>44</v>
      </c>
      <c r="D241">
        <f>VLOOKUP(I241,阵型生成辅助!N:P,3)</f>
        <v>8</v>
      </c>
      <c r="E241" s="29">
        <f t="shared" ca="1" si="19"/>
        <v>1</v>
      </c>
      <c r="F241" s="28">
        <v>6</v>
      </c>
      <c r="G241">
        <f>VLOOKUP(I241,阵型生成辅助!N:Q,4)</f>
        <v>2</v>
      </c>
      <c r="H241">
        <f t="shared" si="20"/>
        <v>26</v>
      </c>
      <c r="I241" s="27">
        <f>VLOOKUP(C241,阵型生成辅助!H:I,2,FALSE)</f>
        <v>5</v>
      </c>
      <c r="J241" s="27" t="str">
        <f>VLOOKUP(H241,阵型生成辅助!U:V,2,FALSE)</f>
        <v>小花精</v>
      </c>
    </row>
    <row r="242" spans="1:10" x14ac:dyDescent="0.15">
      <c r="A242">
        <f t="shared" si="23"/>
        <v>5</v>
      </c>
      <c r="B242" s="25">
        <v>4</v>
      </c>
      <c r="C242" s="26">
        <f t="shared" si="18"/>
        <v>45</v>
      </c>
      <c r="D242">
        <f>VLOOKUP(I242,阵型生成辅助!N:P,3)</f>
        <v>4</v>
      </c>
      <c r="E242" s="29">
        <f t="shared" ca="1" si="19"/>
        <v>1</v>
      </c>
      <c r="F242" s="28">
        <v>1</v>
      </c>
      <c r="G242">
        <f>VLOOKUP(I242,阵型生成辅助!N:Q,4)</f>
        <v>3</v>
      </c>
      <c r="H242">
        <f t="shared" si="20"/>
        <v>31</v>
      </c>
      <c r="I242" s="27">
        <f>VLOOKUP(C242,阵型生成辅助!H:I,2,FALSE)</f>
        <v>8</v>
      </c>
      <c r="J242" s="27" t="str">
        <f>VLOOKUP(H242,阵型生成辅助!U:V,2,FALSE)</f>
        <v>食人花</v>
      </c>
    </row>
    <row r="243" spans="1:10" x14ac:dyDescent="0.15">
      <c r="A243">
        <f t="shared" si="23"/>
        <v>1</v>
      </c>
      <c r="B243" s="25">
        <v>5</v>
      </c>
      <c r="C243" s="26">
        <f t="shared" si="18"/>
        <v>51</v>
      </c>
      <c r="D243">
        <f>VLOOKUP(I243,阵型生成辅助!N:P,3)</f>
        <v>4</v>
      </c>
      <c r="E243" s="29">
        <f t="shared" ca="1" si="19"/>
        <v>3</v>
      </c>
      <c r="F243" s="28">
        <v>1</v>
      </c>
      <c r="G243">
        <f>VLOOKUP(I243,阵型生成辅助!N:Q,4)</f>
        <v>1</v>
      </c>
      <c r="H243">
        <f t="shared" si="20"/>
        <v>11</v>
      </c>
      <c r="I243" s="27">
        <f>VLOOKUP(C243,阵型生成辅助!H:I,2,FALSE)</f>
        <v>2</v>
      </c>
      <c r="J243" s="27" t="str">
        <f>VLOOKUP(H243,阵型生成辅助!U:V,2,FALSE)</f>
        <v>树妖</v>
      </c>
    </row>
    <row r="244" spans="1:10" x14ac:dyDescent="0.15">
      <c r="A244">
        <f t="shared" si="23"/>
        <v>2</v>
      </c>
      <c r="B244" s="25">
        <v>5</v>
      </c>
      <c r="C244" s="26">
        <f t="shared" si="18"/>
        <v>52</v>
      </c>
      <c r="D244">
        <f>VLOOKUP(I244,阵型生成辅助!N:P,3)</f>
        <v>8</v>
      </c>
      <c r="E244" s="29">
        <f t="shared" ca="1" si="19"/>
        <v>5</v>
      </c>
      <c r="F244" s="28">
        <v>2</v>
      </c>
      <c r="G244">
        <f>VLOOKUP(I244,阵型生成辅助!N:Q,4)</f>
        <v>2</v>
      </c>
      <c r="H244">
        <f t="shared" si="20"/>
        <v>22</v>
      </c>
      <c r="I244" s="27">
        <f>VLOOKUP(C244,阵型生成辅助!H:I,2,FALSE)</f>
        <v>5</v>
      </c>
      <c r="J244" s="27" t="str">
        <f>VLOOKUP(H244,阵型生成辅助!U:V,2,FALSE)</f>
        <v>甲虫精</v>
      </c>
    </row>
    <row r="245" spans="1:10" x14ac:dyDescent="0.15">
      <c r="A245">
        <f t="shared" si="23"/>
        <v>3</v>
      </c>
      <c r="B245" s="25">
        <v>5</v>
      </c>
      <c r="C245" s="26">
        <f t="shared" si="18"/>
        <v>53</v>
      </c>
      <c r="D245">
        <f>VLOOKUP(I245,阵型生成辅助!N:P,3)</f>
        <v>4</v>
      </c>
      <c r="E245" s="29">
        <f t="shared" ca="1" si="19"/>
        <v>4</v>
      </c>
      <c r="F245" s="28">
        <v>1</v>
      </c>
      <c r="G245">
        <f>VLOOKUP(I245,阵型生成辅助!N:Q,4)</f>
        <v>3</v>
      </c>
      <c r="H245">
        <f t="shared" si="20"/>
        <v>31</v>
      </c>
      <c r="I245" s="27">
        <f>VLOOKUP(C245,阵型生成辅助!H:I,2,FALSE)</f>
        <v>7</v>
      </c>
      <c r="J245" s="27" t="str">
        <f>VLOOKUP(H245,阵型生成辅助!U:V,2,FALSE)</f>
        <v>食人花</v>
      </c>
    </row>
    <row r="246" spans="1:10" x14ac:dyDescent="0.15">
      <c r="A246">
        <f t="shared" si="23"/>
        <v>4</v>
      </c>
      <c r="B246" s="25">
        <v>5</v>
      </c>
      <c r="C246" s="26">
        <f t="shared" si="18"/>
        <v>54</v>
      </c>
      <c r="D246">
        <f>VLOOKUP(I246,阵型生成辅助!N:P,3)</f>
        <v>4</v>
      </c>
      <c r="E246" s="29">
        <f t="shared" ca="1" si="19"/>
        <v>2</v>
      </c>
      <c r="F246" s="28">
        <v>1</v>
      </c>
      <c r="G246">
        <f>VLOOKUP(I246,阵型生成辅助!N:Q,4)</f>
        <v>3</v>
      </c>
      <c r="H246">
        <f t="shared" si="20"/>
        <v>31</v>
      </c>
      <c r="I246" s="27">
        <f>VLOOKUP(C246,阵型生成辅助!H:I,2,FALSE)</f>
        <v>8</v>
      </c>
      <c r="J246" s="27" t="str">
        <f>VLOOKUP(H246,阵型生成辅助!U:V,2,FALSE)</f>
        <v>食人花</v>
      </c>
    </row>
    <row r="247" spans="1:10" x14ac:dyDescent="0.15">
      <c r="A247">
        <f t="shared" si="23"/>
        <v>5</v>
      </c>
      <c r="B247" s="25">
        <v>5</v>
      </c>
      <c r="C247" s="26">
        <f t="shared" si="18"/>
        <v>55</v>
      </c>
      <c r="D247">
        <f>VLOOKUP(I247,阵型生成辅助!N:P,3)</f>
        <v>4</v>
      </c>
      <c r="E247" s="29">
        <f t="shared" ca="1" si="19"/>
        <v>2</v>
      </c>
      <c r="F247" s="28">
        <v>2</v>
      </c>
      <c r="G247">
        <f>VLOOKUP(I247,阵型生成辅助!N:Q,4)</f>
        <v>3</v>
      </c>
      <c r="H247">
        <f t="shared" si="20"/>
        <v>32</v>
      </c>
      <c r="I247" s="27">
        <f>VLOOKUP(C247,阵型生成辅助!H:I,2,FALSE)</f>
        <v>9</v>
      </c>
      <c r="J247" s="27" t="str">
        <f>VLOOKUP(H247,阵型生成辅助!U:V,2,FALSE)</f>
        <v>小花精</v>
      </c>
    </row>
    <row r="248" spans="1:10" x14ac:dyDescent="0.15">
      <c r="A248">
        <f t="shared" si="23"/>
        <v>1</v>
      </c>
      <c r="B248" s="25">
        <v>6</v>
      </c>
      <c r="C248" s="26">
        <f t="shared" si="18"/>
        <v>61</v>
      </c>
      <c r="D248">
        <f>VLOOKUP(I248,阵型生成辅助!N:P,3)</f>
        <v>4</v>
      </c>
      <c r="E248" s="29">
        <f t="shared" ca="1" si="19"/>
        <v>3</v>
      </c>
      <c r="F248" s="28">
        <v>2</v>
      </c>
      <c r="G248">
        <f>VLOOKUP(I248,阵型生成辅助!N:Q,4)</f>
        <v>1</v>
      </c>
      <c r="H248">
        <f t="shared" si="20"/>
        <v>12</v>
      </c>
      <c r="I248" s="27">
        <f>VLOOKUP(C248,阵型生成辅助!H:I,2,FALSE)</f>
        <v>2</v>
      </c>
      <c r="J248" s="27" t="str">
        <f>VLOOKUP(H248,阵型生成辅助!U:V,2,FALSE)</f>
        <v>甲虫精</v>
      </c>
    </row>
    <row r="249" spans="1:10" x14ac:dyDescent="0.15">
      <c r="A249">
        <f t="shared" ref="A249:A264" si="24">A244</f>
        <v>2</v>
      </c>
      <c r="B249" s="25">
        <v>6</v>
      </c>
      <c r="C249" s="26">
        <f t="shared" si="18"/>
        <v>62</v>
      </c>
      <c r="D249">
        <f>VLOOKUP(I249,阵型生成辅助!N:P,3)</f>
        <v>8</v>
      </c>
      <c r="E249" s="29">
        <f t="shared" ca="1" si="19"/>
        <v>2</v>
      </c>
      <c r="F249" s="28">
        <v>1</v>
      </c>
      <c r="G249">
        <f>VLOOKUP(I249,阵型生成辅助!N:Q,4)</f>
        <v>2</v>
      </c>
      <c r="H249">
        <f t="shared" si="20"/>
        <v>21</v>
      </c>
      <c r="I249" s="27">
        <f>VLOOKUP(C249,阵型生成辅助!H:I,2,FALSE)</f>
        <v>4</v>
      </c>
      <c r="J249" s="27" t="str">
        <f>VLOOKUP(H249,阵型生成辅助!U:V,2,FALSE)</f>
        <v>树妖</v>
      </c>
    </row>
    <row r="250" spans="1:10" x14ac:dyDescent="0.15">
      <c r="A250">
        <f t="shared" si="24"/>
        <v>3</v>
      </c>
      <c r="B250" s="25">
        <v>6</v>
      </c>
      <c r="C250" s="26">
        <f t="shared" si="18"/>
        <v>63</v>
      </c>
      <c r="D250">
        <f>VLOOKUP(I250,阵型生成辅助!N:P,3)</f>
        <v>8</v>
      </c>
      <c r="E250" s="29">
        <f t="shared" ca="1" si="19"/>
        <v>2</v>
      </c>
      <c r="F250" s="28">
        <v>6</v>
      </c>
      <c r="G250">
        <f>VLOOKUP(I250,阵型生成辅助!N:Q,4)</f>
        <v>2</v>
      </c>
      <c r="H250">
        <f t="shared" si="20"/>
        <v>26</v>
      </c>
      <c r="I250" s="27">
        <f>VLOOKUP(C250,阵型生成辅助!H:I,2,FALSE)</f>
        <v>6</v>
      </c>
      <c r="J250" s="27" t="str">
        <f>VLOOKUP(H250,阵型生成辅助!U:V,2,FALSE)</f>
        <v>小花精</v>
      </c>
    </row>
    <row r="251" spans="1:10" x14ac:dyDescent="0.15">
      <c r="A251">
        <f t="shared" si="24"/>
        <v>4</v>
      </c>
      <c r="B251" s="25">
        <v>6</v>
      </c>
      <c r="C251" s="26">
        <f t="shared" si="18"/>
        <v>64</v>
      </c>
      <c r="D251">
        <f>VLOOKUP(I251,阵型生成辅助!N:P,3)</f>
        <v>4</v>
      </c>
      <c r="E251" s="29">
        <f t="shared" ca="1" si="19"/>
        <v>4</v>
      </c>
      <c r="F251" s="28">
        <v>3</v>
      </c>
      <c r="G251">
        <f>VLOOKUP(I251,阵型生成辅助!N:Q,4)</f>
        <v>3</v>
      </c>
      <c r="H251">
        <f t="shared" si="20"/>
        <v>33</v>
      </c>
      <c r="I251" s="27">
        <f>VLOOKUP(C251,阵型生成辅助!H:I,2,FALSE)</f>
        <v>7</v>
      </c>
      <c r="J251" s="27" t="str">
        <f>VLOOKUP(H251,阵型生成辅助!U:V,2,FALSE)</f>
        <v>毒蘑菇</v>
      </c>
    </row>
    <row r="252" spans="1:10" x14ac:dyDescent="0.15">
      <c r="A252">
        <f t="shared" si="24"/>
        <v>5</v>
      </c>
      <c r="B252" s="25">
        <v>6</v>
      </c>
      <c r="C252" s="26">
        <f t="shared" si="18"/>
        <v>65</v>
      </c>
      <c r="D252">
        <f>VLOOKUP(I252,阵型生成辅助!N:P,3)</f>
        <v>4</v>
      </c>
      <c r="E252" s="29">
        <f t="shared" ca="1" si="19"/>
        <v>3</v>
      </c>
      <c r="F252" s="28">
        <v>4</v>
      </c>
      <c r="G252">
        <f>VLOOKUP(I252,阵型生成辅助!N:Q,4)</f>
        <v>3</v>
      </c>
      <c r="H252">
        <f t="shared" si="20"/>
        <v>34</v>
      </c>
      <c r="I252" s="27">
        <f>VLOOKUP(C252,阵型生成辅助!H:I,2,FALSE)</f>
        <v>9</v>
      </c>
      <c r="J252" s="27" t="str">
        <f>VLOOKUP(H252,阵型生成辅助!U:V,2,FALSE)</f>
        <v>黄蜂怪</v>
      </c>
    </row>
    <row r="253" spans="1:10" x14ac:dyDescent="0.15">
      <c r="A253">
        <f t="shared" si="24"/>
        <v>1</v>
      </c>
      <c r="B253" s="25">
        <v>2</v>
      </c>
      <c r="C253" s="26">
        <f t="shared" si="18"/>
        <v>21</v>
      </c>
      <c r="D253">
        <f>VLOOKUP(I253,阵型生成辅助!N:P,3)</f>
        <v>4</v>
      </c>
      <c r="E253" s="29">
        <f t="shared" ca="1" si="19"/>
        <v>3</v>
      </c>
      <c r="F253" s="28">
        <v>3</v>
      </c>
      <c r="G253">
        <f>VLOOKUP(I253,阵型生成辅助!N:Q,4)</f>
        <v>1</v>
      </c>
      <c r="H253">
        <f t="shared" si="20"/>
        <v>13</v>
      </c>
      <c r="I253" s="27">
        <f>VLOOKUP(C253,阵型生成辅助!H:I,2,FALSE)</f>
        <v>2</v>
      </c>
      <c r="J253" s="27" t="str">
        <f>VLOOKUP(H253,阵型生成辅助!U:V,2,FALSE)</f>
        <v>藤蔓怪</v>
      </c>
    </row>
    <row r="254" spans="1:10" x14ac:dyDescent="0.15">
      <c r="A254">
        <f t="shared" si="24"/>
        <v>2</v>
      </c>
      <c r="B254" s="25">
        <v>2</v>
      </c>
      <c r="C254" s="26">
        <f t="shared" si="18"/>
        <v>22</v>
      </c>
      <c r="D254">
        <f>VLOOKUP(I254,阵型生成辅助!N:P,3)</f>
        <v>8</v>
      </c>
      <c r="E254" s="29">
        <f t="shared" ca="1" si="19"/>
        <v>5</v>
      </c>
      <c r="F254" s="28">
        <v>7</v>
      </c>
      <c r="G254">
        <f>VLOOKUP(I254,阵型生成辅助!N:Q,4)</f>
        <v>2</v>
      </c>
      <c r="H254">
        <f t="shared" si="20"/>
        <v>27</v>
      </c>
      <c r="I254" s="27">
        <f>VLOOKUP(C254,阵型生成辅助!H:I,2,FALSE)</f>
        <v>4</v>
      </c>
      <c r="J254" s="27" t="str">
        <f>VLOOKUP(H254,阵型生成辅助!U:V,2,FALSE)</f>
        <v>毒蘑菇</v>
      </c>
    </row>
    <row r="255" spans="1:10" x14ac:dyDescent="0.15">
      <c r="A255">
        <f t="shared" si="24"/>
        <v>3</v>
      </c>
      <c r="B255" s="25">
        <v>2</v>
      </c>
      <c r="C255" s="26">
        <f t="shared" si="18"/>
        <v>23</v>
      </c>
      <c r="D255">
        <f>VLOOKUP(I255,阵型生成辅助!N:P,3)</f>
        <v>8</v>
      </c>
      <c r="E255" s="29">
        <f t="shared" ca="1" si="19"/>
        <v>7</v>
      </c>
      <c r="F255" s="28">
        <v>1</v>
      </c>
      <c r="G255">
        <f>VLOOKUP(I255,阵型生成辅助!N:Q,4)</f>
        <v>2</v>
      </c>
      <c r="H255">
        <f t="shared" si="20"/>
        <v>21</v>
      </c>
      <c r="I255" s="27">
        <f>VLOOKUP(C255,阵型生成辅助!H:I,2,FALSE)</f>
        <v>5</v>
      </c>
      <c r="J255" s="27" t="str">
        <f>VLOOKUP(H255,阵型生成辅助!U:V,2,FALSE)</f>
        <v>树妖</v>
      </c>
    </row>
    <row r="256" spans="1:10" x14ac:dyDescent="0.15">
      <c r="A256">
        <f t="shared" si="24"/>
        <v>4</v>
      </c>
      <c r="B256" s="25">
        <v>2</v>
      </c>
      <c r="C256" s="26">
        <f t="shared" si="18"/>
        <v>24</v>
      </c>
      <c r="D256">
        <f>VLOOKUP(I256,阵型生成辅助!N:P,3)</f>
        <v>8</v>
      </c>
      <c r="E256" s="29">
        <f t="shared" ca="1" si="19"/>
        <v>3</v>
      </c>
      <c r="F256" s="28">
        <v>1</v>
      </c>
      <c r="G256">
        <f>VLOOKUP(I256,阵型生成辅助!N:Q,4)</f>
        <v>2</v>
      </c>
      <c r="H256">
        <f t="shared" si="20"/>
        <v>21</v>
      </c>
      <c r="I256" s="27">
        <f>VLOOKUP(C256,阵型生成辅助!H:I,2,FALSE)</f>
        <v>6</v>
      </c>
      <c r="J256" s="27" t="str">
        <f>VLOOKUP(H256,阵型生成辅助!U:V,2,FALSE)</f>
        <v>树妖</v>
      </c>
    </row>
    <row r="257" spans="1:10" x14ac:dyDescent="0.15">
      <c r="A257">
        <f t="shared" si="24"/>
        <v>5</v>
      </c>
      <c r="B257" s="25">
        <v>2</v>
      </c>
      <c r="C257" s="26">
        <f t="shared" si="18"/>
        <v>25</v>
      </c>
      <c r="D257">
        <f>VLOOKUP(I257,阵型生成辅助!N:P,3)</f>
        <v>4</v>
      </c>
      <c r="E257" s="29">
        <f t="shared" ca="1" si="19"/>
        <v>3</v>
      </c>
      <c r="F257" s="28">
        <v>1</v>
      </c>
      <c r="G257">
        <f>VLOOKUP(I257,阵型生成辅助!N:Q,4)</f>
        <v>3</v>
      </c>
      <c r="H257">
        <f t="shared" si="20"/>
        <v>31</v>
      </c>
      <c r="I257" s="27">
        <f>VLOOKUP(C257,阵型生成辅助!H:I,2,FALSE)</f>
        <v>8</v>
      </c>
      <c r="J257" s="27" t="str">
        <f>VLOOKUP(H257,阵型生成辅助!U:V,2,FALSE)</f>
        <v>食人花</v>
      </c>
    </row>
    <row r="258" spans="1:10" x14ac:dyDescent="0.15">
      <c r="A258">
        <f t="shared" si="24"/>
        <v>1</v>
      </c>
      <c r="B258" s="25">
        <v>4</v>
      </c>
      <c r="C258" s="26">
        <f t="shared" si="18"/>
        <v>41</v>
      </c>
      <c r="D258">
        <f>VLOOKUP(I258,阵型生成辅助!N:P,3)</f>
        <v>4</v>
      </c>
      <c r="E258" s="29">
        <f t="shared" ca="1" si="19"/>
        <v>2</v>
      </c>
      <c r="F258" s="28">
        <v>2</v>
      </c>
      <c r="G258">
        <f>VLOOKUP(I258,阵型生成辅助!N:Q,4)</f>
        <v>1</v>
      </c>
      <c r="H258">
        <f t="shared" si="20"/>
        <v>12</v>
      </c>
      <c r="I258" s="27">
        <f>VLOOKUP(C258,阵型生成辅助!H:I,2,FALSE)</f>
        <v>1</v>
      </c>
      <c r="J258" s="27" t="str">
        <f>VLOOKUP(H258,阵型生成辅助!U:V,2,FALSE)</f>
        <v>甲虫精</v>
      </c>
    </row>
    <row r="259" spans="1:10" x14ac:dyDescent="0.15">
      <c r="A259">
        <f t="shared" si="24"/>
        <v>2</v>
      </c>
      <c r="B259" s="25">
        <v>4</v>
      </c>
      <c r="C259" s="26">
        <f t="shared" si="18"/>
        <v>42</v>
      </c>
      <c r="D259">
        <f>VLOOKUP(I259,阵型生成辅助!N:P,3)</f>
        <v>4</v>
      </c>
      <c r="E259" s="29">
        <f t="shared" ca="1" si="19"/>
        <v>4</v>
      </c>
      <c r="F259" s="28">
        <v>4</v>
      </c>
      <c r="G259">
        <f>VLOOKUP(I259,阵型生成辅助!N:Q,4)</f>
        <v>1</v>
      </c>
      <c r="H259">
        <f t="shared" si="20"/>
        <v>14</v>
      </c>
      <c r="I259" s="27">
        <f>VLOOKUP(C259,阵型生成辅助!H:I,2,FALSE)</f>
        <v>2</v>
      </c>
      <c r="J259" s="27" t="str">
        <f>VLOOKUP(H259,阵型生成辅助!U:V,2,FALSE)</f>
        <v>小蘑菇</v>
      </c>
    </row>
    <row r="260" spans="1:10" x14ac:dyDescent="0.15">
      <c r="A260">
        <f t="shared" si="24"/>
        <v>3</v>
      </c>
      <c r="B260" s="25">
        <v>4</v>
      </c>
      <c r="C260" s="26">
        <f t="shared" ref="C260:C323" si="25">B260*10+A260</f>
        <v>43</v>
      </c>
      <c r="D260">
        <f>VLOOKUP(I260,阵型生成辅助!N:P,3)</f>
        <v>4</v>
      </c>
      <c r="E260" s="29">
        <f t="shared" ref="E260:E323" ca="1" si="26">RANDBETWEEN(1,D260)</f>
        <v>2</v>
      </c>
      <c r="F260" s="28">
        <v>4</v>
      </c>
      <c r="G260">
        <f>VLOOKUP(I260,阵型生成辅助!N:Q,4)</f>
        <v>1</v>
      </c>
      <c r="H260">
        <f t="shared" ref="H260:H323" si="27">G260*10+F260</f>
        <v>14</v>
      </c>
      <c r="I260" s="27">
        <f>VLOOKUP(C260,阵型生成辅助!H:I,2,FALSE)</f>
        <v>3</v>
      </c>
      <c r="J260" s="27" t="str">
        <f>VLOOKUP(H260,阵型生成辅助!U:V,2,FALSE)</f>
        <v>小蘑菇</v>
      </c>
    </row>
    <row r="261" spans="1:10" x14ac:dyDescent="0.15">
      <c r="A261">
        <f t="shared" si="24"/>
        <v>4</v>
      </c>
      <c r="B261" s="25">
        <v>4</v>
      </c>
      <c r="C261" s="26">
        <f t="shared" si="25"/>
        <v>44</v>
      </c>
      <c r="D261">
        <f>VLOOKUP(I261,阵型生成辅助!N:P,3)</f>
        <v>8</v>
      </c>
      <c r="E261" s="29">
        <f t="shared" ca="1" si="26"/>
        <v>1</v>
      </c>
      <c r="F261" s="28">
        <v>2</v>
      </c>
      <c r="G261">
        <f>VLOOKUP(I261,阵型生成辅助!N:Q,4)</f>
        <v>2</v>
      </c>
      <c r="H261">
        <f t="shared" si="27"/>
        <v>22</v>
      </c>
      <c r="I261" s="27">
        <f>VLOOKUP(C261,阵型生成辅助!H:I,2,FALSE)</f>
        <v>5</v>
      </c>
      <c r="J261" s="27" t="str">
        <f>VLOOKUP(H261,阵型生成辅助!U:V,2,FALSE)</f>
        <v>甲虫精</v>
      </c>
    </row>
    <row r="262" spans="1:10" x14ac:dyDescent="0.15">
      <c r="A262">
        <f t="shared" si="24"/>
        <v>5</v>
      </c>
      <c r="B262" s="25">
        <v>4</v>
      </c>
      <c r="C262" s="26">
        <f t="shared" si="25"/>
        <v>45</v>
      </c>
      <c r="D262">
        <f>VLOOKUP(I262,阵型生成辅助!N:P,3)</f>
        <v>4</v>
      </c>
      <c r="E262" s="29">
        <f t="shared" ca="1" si="26"/>
        <v>4</v>
      </c>
      <c r="F262" s="28">
        <v>3</v>
      </c>
      <c r="G262">
        <f>VLOOKUP(I262,阵型生成辅助!N:Q,4)</f>
        <v>3</v>
      </c>
      <c r="H262">
        <f t="shared" si="27"/>
        <v>33</v>
      </c>
      <c r="I262" s="27">
        <f>VLOOKUP(C262,阵型生成辅助!H:I,2,FALSE)</f>
        <v>8</v>
      </c>
      <c r="J262" s="27" t="str">
        <f>VLOOKUP(H262,阵型生成辅助!U:V,2,FALSE)</f>
        <v>毒蘑菇</v>
      </c>
    </row>
    <row r="263" spans="1:10" x14ac:dyDescent="0.15">
      <c r="A263">
        <f t="shared" si="24"/>
        <v>1</v>
      </c>
      <c r="B263" s="25">
        <v>5</v>
      </c>
      <c r="C263" s="26">
        <f t="shared" si="25"/>
        <v>51</v>
      </c>
      <c r="D263">
        <f>VLOOKUP(I263,阵型生成辅助!N:P,3)</f>
        <v>4</v>
      </c>
      <c r="E263" s="29">
        <f t="shared" ca="1" si="26"/>
        <v>3</v>
      </c>
      <c r="F263" s="28">
        <v>3</v>
      </c>
      <c r="G263">
        <f>VLOOKUP(I263,阵型生成辅助!N:Q,4)</f>
        <v>1</v>
      </c>
      <c r="H263">
        <f t="shared" si="27"/>
        <v>13</v>
      </c>
      <c r="I263" s="27">
        <f>VLOOKUP(C263,阵型生成辅助!H:I,2,FALSE)</f>
        <v>2</v>
      </c>
      <c r="J263" s="27" t="str">
        <f>VLOOKUP(H263,阵型生成辅助!U:V,2,FALSE)</f>
        <v>藤蔓怪</v>
      </c>
    </row>
    <row r="264" spans="1:10" x14ac:dyDescent="0.15">
      <c r="A264">
        <f t="shared" si="24"/>
        <v>2</v>
      </c>
      <c r="B264" s="25">
        <v>5</v>
      </c>
      <c r="C264" s="26">
        <f t="shared" si="25"/>
        <v>52</v>
      </c>
      <c r="D264">
        <f>VLOOKUP(I264,阵型生成辅助!N:P,3)</f>
        <v>8</v>
      </c>
      <c r="E264" s="29">
        <f t="shared" ca="1" si="26"/>
        <v>3</v>
      </c>
      <c r="F264" s="28">
        <v>8</v>
      </c>
      <c r="G264">
        <f>VLOOKUP(I264,阵型生成辅助!N:Q,4)</f>
        <v>2</v>
      </c>
      <c r="H264">
        <f t="shared" si="27"/>
        <v>28</v>
      </c>
      <c r="I264" s="27">
        <f>VLOOKUP(C264,阵型生成辅助!H:I,2,FALSE)</f>
        <v>5</v>
      </c>
      <c r="J264" s="27" t="str">
        <f>VLOOKUP(H264,阵型生成辅助!U:V,2,FALSE)</f>
        <v>黄蜂怪</v>
      </c>
    </row>
    <row r="265" spans="1:10" x14ac:dyDescent="0.15">
      <c r="A265">
        <f t="shared" ref="A265:A280" si="28">A260</f>
        <v>3</v>
      </c>
      <c r="B265" s="25">
        <v>5</v>
      </c>
      <c r="C265" s="26">
        <f t="shared" si="25"/>
        <v>53</v>
      </c>
      <c r="D265">
        <f>VLOOKUP(I265,阵型生成辅助!N:P,3)</f>
        <v>4</v>
      </c>
      <c r="E265" s="29">
        <f t="shared" ca="1" si="26"/>
        <v>1</v>
      </c>
      <c r="F265" s="28">
        <v>3</v>
      </c>
      <c r="G265">
        <f>VLOOKUP(I265,阵型生成辅助!N:Q,4)</f>
        <v>3</v>
      </c>
      <c r="H265">
        <f t="shared" si="27"/>
        <v>33</v>
      </c>
      <c r="I265" s="27">
        <f>VLOOKUP(C265,阵型生成辅助!H:I,2,FALSE)</f>
        <v>7</v>
      </c>
      <c r="J265" s="27" t="str">
        <f>VLOOKUP(H265,阵型生成辅助!U:V,2,FALSE)</f>
        <v>毒蘑菇</v>
      </c>
    </row>
    <row r="266" spans="1:10" x14ac:dyDescent="0.15">
      <c r="A266">
        <f t="shared" si="28"/>
        <v>4</v>
      </c>
      <c r="B266" s="25">
        <v>5</v>
      </c>
      <c r="C266" s="26">
        <f t="shared" si="25"/>
        <v>54</v>
      </c>
      <c r="D266">
        <f>VLOOKUP(I266,阵型生成辅助!N:P,3)</f>
        <v>4</v>
      </c>
      <c r="E266" s="29">
        <f t="shared" ca="1" si="26"/>
        <v>4</v>
      </c>
      <c r="F266" s="28">
        <v>1</v>
      </c>
      <c r="G266">
        <f>VLOOKUP(I266,阵型生成辅助!N:Q,4)</f>
        <v>3</v>
      </c>
      <c r="H266">
        <f t="shared" si="27"/>
        <v>31</v>
      </c>
      <c r="I266" s="27">
        <f>VLOOKUP(C266,阵型生成辅助!H:I,2,FALSE)</f>
        <v>8</v>
      </c>
      <c r="J266" s="27" t="str">
        <f>VLOOKUP(H266,阵型生成辅助!U:V,2,FALSE)</f>
        <v>食人花</v>
      </c>
    </row>
    <row r="267" spans="1:10" x14ac:dyDescent="0.15">
      <c r="A267">
        <f t="shared" si="28"/>
        <v>5</v>
      </c>
      <c r="B267" s="25">
        <v>5</v>
      </c>
      <c r="C267" s="26">
        <f t="shared" si="25"/>
        <v>55</v>
      </c>
      <c r="D267">
        <f>VLOOKUP(I267,阵型生成辅助!N:P,3)</f>
        <v>4</v>
      </c>
      <c r="E267" s="29">
        <f t="shared" ca="1" si="26"/>
        <v>3</v>
      </c>
      <c r="F267" s="28">
        <v>1</v>
      </c>
      <c r="G267">
        <f>VLOOKUP(I267,阵型生成辅助!N:Q,4)</f>
        <v>3</v>
      </c>
      <c r="H267">
        <f t="shared" si="27"/>
        <v>31</v>
      </c>
      <c r="I267" s="27">
        <f>VLOOKUP(C267,阵型生成辅助!H:I,2,FALSE)</f>
        <v>9</v>
      </c>
      <c r="J267" s="27" t="str">
        <f>VLOOKUP(H267,阵型生成辅助!U:V,2,FALSE)</f>
        <v>食人花</v>
      </c>
    </row>
    <row r="268" spans="1:10" x14ac:dyDescent="0.15">
      <c r="A268">
        <f t="shared" si="28"/>
        <v>1</v>
      </c>
      <c r="B268" s="25">
        <v>6</v>
      </c>
      <c r="C268" s="26">
        <f t="shared" si="25"/>
        <v>61</v>
      </c>
      <c r="D268">
        <f>VLOOKUP(I268,阵型生成辅助!N:P,3)</f>
        <v>4</v>
      </c>
      <c r="E268" s="29">
        <f t="shared" ca="1" si="26"/>
        <v>2</v>
      </c>
      <c r="F268" s="28">
        <v>3</v>
      </c>
      <c r="G268">
        <f>VLOOKUP(I268,阵型生成辅助!N:Q,4)</f>
        <v>1</v>
      </c>
      <c r="H268">
        <f t="shared" si="27"/>
        <v>13</v>
      </c>
      <c r="I268" s="27">
        <f>VLOOKUP(C268,阵型生成辅助!H:I,2,FALSE)</f>
        <v>2</v>
      </c>
      <c r="J268" s="27" t="str">
        <f>VLOOKUP(H268,阵型生成辅助!U:V,2,FALSE)</f>
        <v>藤蔓怪</v>
      </c>
    </row>
    <row r="269" spans="1:10" x14ac:dyDescent="0.15">
      <c r="A269">
        <f t="shared" si="28"/>
        <v>2</v>
      </c>
      <c r="B269" s="25">
        <v>6</v>
      </c>
      <c r="C269" s="26">
        <f t="shared" si="25"/>
        <v>62</v>
      </c>
      <c r="D269">
        <f>VLOOKUP(I269,阵型生成辅助!N:P,3)</f>
        <v>8</v>
      </c>
      <c r="E269" s="29">
        <f t="shared" ca="1" si="26"/>
        <v>2</v>
      </c>
      <c r="F269" s="28">
        <v>8</v>
      </c>
      <c r="G269">
        <f>VLOOKUP(I269,阵型生成辅助!N:Q,4)</f>
        <v>2</v>
      </c>
      <c r="H269">
        <f t="shared" si="27"/>
        <v>28</v>
      </c>
      <c r="I269" s="27">
        <f>VLOOKUP(C269,阵型生成辅助!H:I,2,FALSE)</f>
        <v>4</v>
      </c>
      <c r="J269" s="27" t="str">
        <f>VLOOKUP(H269,阵型生成辅助!U:V,2,FALSE)</f>
        <v>黄蜂怪</v>
      </c>
    </row>
    <row r="270" spans="1:10" x14ac:dyDescent="0.15">
      <c r="A270">
        <f t="shared" si="28"/>
        <v>3</v>
      </c>
      <c r="B270" s="25">
        <v>6</v>
      </c>
      <c r="C270" s="26">
        <f t="shared" si="25"/>
        <v>63</v>
      </c>
      <c r="D270">
        <f>VLOOKUP(I270,阵型生成辅助!N:P,3)</f>
        <v>8</v>
      </c>
      <c r="E270" s="29">
        <f t="shared" ca="1" si="26"/>
        <v>6</v>
      </c>
      <c r="F270" s="28">
        <v>7</v>
      </c>
      <c r="G270">
        <f>VLOOKUP(I270,阵型生成辅助!N:Q,4)</f>
        <v>2</v>
      </c>
      <c r="H270">
        <f t="shared" si="27"/>
        <v>27</v>
      </c>
      <c r="I270" s="27">
        <f>VLOOKUP(C270,阵型生成辅助!H:I,2,FALSE)</f>
        <v>6</v>
      </c>
      <c r="J270" s="27" t="str">
        <f>VLOOKUP(H270,阵型生成辅助!U:V,2,FALSE)</f>
        <v>毒蘑菇</v>
      </c>
    </row>
    <row r="271" spans="1:10" x14ac:dyDescent="0.15">
      <c r="A271">
        <f t="shared" si="28"/>
        <v>4</v>
      </c>
      <c r="B271" s="25">
        <v>6</v>
      </c>
      <c r="C271" s="26">
        <f t="shared" si="25"/>
        <v>64</v>
      </c>
      <c r="D271">
        <f>VLOOKUP(I271,阵型生成辅助!N:P,3)</f>
        <v>4</v>
      </c>
      <c r="E271" s="29">
        <f t="shared" ca="1" si="26"/>
        <v>4</v>
      </c>
      <c r="F271" s="28">
        <v>2</v>
      </c>
      <c r="G271">
        <f>VLOOKUP(I271,阵型生成辅助!N:Q,4)</f>
        <v>3</v>
      </c>
      <c r="H271">
        <f t="shared" si="27"/>
        <v>32</v>
      </c>
      <c r="I271" s="27">
        <f>VLOOKUP(C271,阵型生成辅助!H:I,2,FALSE)</f>
        <v>7</v>
      </c>
      <c r="J271" s="27" t="str">
        <f>VLOOKUP(H271,阵型生成辅助!U:V,2,FALSE)</f>
        <v>小花精</v>
      </c>
    </row>
    <row r="272" spans="1:10" x14ac:dyDescent="0.15">
      <c r="A272">
        <f t="shared" si="28"/>
        <v>5</v>
      </c>
      <c r="B272" s="25">
        <v>6</v>
      </c>
      <c r="C272" s="26">
        <f t="shared" si="25"/>
        <v>65</v>
      </c>
      <c r="D272">
        <f>VLOOKUP(I272,阵型生成辅助!N:P,3)</f>
        <v>4</v>
      </c>
      <c r="E272" s="29">
        <f t="shared" ca="1" si="26"/>
        <v>3</v>
      </c>
      <c r="F272" s="28">
        <v>1</v>
      </c>
      <c r="G272">
        <f>VLOOKUP(I272,阵型生成辅助!N:Q,4)</f>
        <v>3</v>
      </c>
      <c r="H272">
        <f t="shared" si="27"/>
        <v>31</v>
      </c>
      <c r="I272" s="27">
        <f>VLOOKUP(C272,阵型生成辅助!H:I,2,FALSE)</f>
        <v>9</v>
      </c>
      <c r="J272" s="27" t="str">
        <f>VLOOKUP(H272,阵型生成辅助!U:V,2,FALSE)</f>
        <v>食人花</v>
      </c>
    </row>
    <row r="273" spans="1:10" x14ac:dyDescent="0.15">
      <c r="A273">
        <f t="shared" si="28"/>
        <v>1</v>
      </c>
      <c r="B273" s="25">
        <v>4</v>
      </c>
      <c r="C273" s="26">
        <f t="shared" si="25"/>
        <v>41</v>
      </c>
      <c r="D273">
        <f>VLOOKUP(I273,阵型生成辅助!N:P,3)</f>
        <v>4</v>
      </c>
      <c r="E273" s="29">
        <f t="shared" ca="1" si="26"/>
        <v>2</v>
      </c>
      <c r="F273" s="28">
        <v>4</v>
      </c>
      <c r="G273">
        <f>VLOOKUP(I273,阵型生成辅助!N:Q,4)</f>
        <v>1</v>
      </c>
      <c r="H273">
        <f t="shared" si="27"/>
        <v>14</v>
      </c>
      <c r="I273" s="27">
        <f>VLOOKUP(C273,阵型生成辅助!H:I,2,FALSE)</f>
        <v>1</v>
      </c>
      <c r="J273" s="27" t="str">
        <f>VLOOKUP(H273,阵型生成辅助!U:V,2,FALSE)</f>
        <v>小蘑菇</v>
      </c>
    </row>
    <row r="274" spans="1:10" x14ac:dyDescent="0.15">
      <c r="A274">
        <f t="shared" si="28"/>
        <v>2</v>
      </c>
      <c r="B274" s="25">
        <v>4</v>
      </c>
      <c r="C274" s="26">
        <f t="shared" si="25"/>
        <v>42</v>
      </c>
      <c r="D274">
        <f>VLOOKUP(I274,阵型生成辅助!N:P,3)</f>
        <v>4</v>
      </c>
      <c r="E274" s="29">
        <f t="shared" ca="1" si="26"/>
        <v>2</v>
      </c>
      <c r="F274" s="28">
        <v>4</v>
      </c>
      <c r="G274">
        <f>VLOOKUP(I274,阵型生成辅助!N:Q,4)</f>
        <v>1</v>
      </c>
      <c r="H274">
        <f t="shared" si="27"/>
        <v>14</v>
      </c>
      <c r="I274" s="27">
        <f>VLOOKUP(C274,阵型生成辅助!H:I,2,FALSE)</f>
        <v>2</v>
      </c>
      <c r="J274" s="27" t="str">
        <f>VLOOKUP(H274,阵型生成辅助!U:V,2,FALSE)</f>
        <v>小蘑菇</v>
      </c>
    </row>
    <row r="275" spans="1:10" x14ac:dyDescent="0.15">
      <c r="A275">
        <f t="shared" si="28"/>
        <v>3</v>
      </c>
      <c r="B275" s="25">
        <v>4</v>
      </c>
      <c r="C275" s="26">
        <f t="shared" si="25"/>
        <v>43</v>
      </c>
      <c r="D275">
        <f>VLOOKUP(I275,阵型生成辅助!N:P,3)</f>
        <v>4</v>
      </c>
      <c r="E275" s="29">
        <f t="shared" ca="1" si="26"/>
        <v>4</v>
      </c>
      <c r="F275" s="28">
        <v>4</v>
      </c>
      <c r="G275">
        <f>VLOOKUP(I275,阵型生成辅助!N:Q,4)</f>
        <v>1</v>
      </c>
      <c r="H275">
        <f t="shared" si="27"/>
        <v>14</v>
      </c>
      <c r="I275" s="27">
        <f>VLOOKUP(C275,阵型生成辅助!H:I,2,FALSE)</f>
        <v>3</v>
      </c>
      <c r="J275" s="27" t="str">
        <f>VLOOKUP(H275,阵型生成辅助!U:V,2,FALSE)</f>
        <v>小蘑菇</v>
      </c>
    </row>
    <row r="276" spans="1:10" x14ac:dyDescent="0.15">
      <c r="A276">
        <f t="shared" si="28"/>
        <v>4</v>
      </c>
      <c r="B276" s="25">
        <v>4</v>
      </c>
      <c r="C276" s="26">
        <f t="shared" si="25"/>
        <v>44</v>
      </c>
      <c r="D276">
        <f>VLOOKUP(I276,阵型生成辅助!N:P,3)</f>
        <v>8</v>
      </c>
      <c r="E276" s="29">
        <f t="shared" ca="1" si="26"/>
        <v>8</v>
      </c>
      <c r="F276" s="28">
        <v>8</v>
      </c>
      <c r="G276">
        <f>VLOOKUP(I276,阵型生成辅助!N:Q,4)</f>
        <v>2</v>
      </c>
      <c r="H276">
        <f t="shared" si="27"/>
        <v>28</v>
      </c>
      <c r="I276" s="27">
        <f>VLOOKUP(C276,阵型生成辅助!H:I,2,FALSE)</f>
        <v>5</v>
      </c>
      <c r="J276" s="27" t="str">
        <f>VLOOKUP(H276,阵型生成辅助!U:V,2,FALSE)</f>
        <v>黄蜂怪</v>
      </c>
    </row>
    <row r="277" spans="1:10" x14ac:dyDescent="0.15">
      <c r="A277">
        <f t="shared" si="28"/>
        <v>5</v>
      </c>
      <c r="B277" s="25">
        <v>4</v>
      </c>
      <c r="C277" s="26">
        <f t="shared" si="25"/>
        <v>45</v>
      </c>
      <c r="D277">
        <f>VLOOKUP(I277,阵型生成辅助!N:P,3)</f>
        <v>4</v>
      </c>
      <c r="E277" s="29">
        <f t="shared" ca="1" si="26"/>
        <v>4</v>
      </c>
      <c r="F277" s="28">
        <v>3</v>
      </c>
      <c r="G277">
        <f>VLOOKUP(I277,阵型生成辅助!N:Q,4)</f>
        <v>3</v>
      </c>
      <c r="H277">
        <f t="shared" si="27"/>
        <v>33</v>
      </c>
      <c r="I277" s="27">
        <f>VLOOKUP(C277,阵型生成辅助!H:I,2,FALSE)</f>
        <v>8</v>
      </c>
      <c r="J277" s="27" t="str">
        <f>VLOOKUP(H277,阵型生成辅助!U:V,2,FALSE)</f>
        <v>毒蘑菇</v>
      </c>
    </row>
    <row r="278" spans="1:10" x14ac:dyDescent="0.15">
      <c r="A278">
        <f t="shared" si="28"/>
        <v>1</v>
      </c>
      <c r="B278" s="25">
        <v>2</v>
      </c>
      <c r="C278" s="26">
        <f t="shared" si="25"/>
        <v>21</v>
      </c>
      <c r="D278">
        <f>VLOOKUP(I278,阵型生成辅助!N:P,3)</f>
        <v>4</v>
      </c>
      <c r="E278" s="29">
        <f t="shared" ca="1" si="26"/>
        <v>1</v>
      </c>
      <c r="F278" s="28">
        <v>2</v>
      </c>
      <c r="G278">
        <f>VLOOKUP(I278,阵型生成辅助!N:Q,4)</f>
        <v>1</v>
      </c>
      <c r="H278">
        <f t="shared" si="27"/>
        <v>12</v>
      </c>
      <c r="I278" s="27">
        <f>VLOOKUP(C278,阵型生成辅助!H:I,2,FALSE)</f>
        <v>2</v>
      </c>
      <c r="J278" s="27" t="str">
        <f>VLOOKUP(H278,阵型生成辅助!U:V,2,FALSE)</f>
        <v>甲虫精</v>
      </c>
    </row>
    <row r="279" spans="1:10" x14ac:dyDescent="0.15">
      <c r="A279">
        <f t="shared" si="28"/>
        <v>2</v>
      </c>
      <c r="B279" s="25">
        <v>2</v>
      </c>
      <c r="C279" s="26">
        <f t="shared" si="25"/>
        <v>22</v>
      </c>
      <c r="D279">
        <f>VLOOKUP(I279,阵型生成辅助!N:P,3)</f>
        <v>8</v>
      </c>
      <c r="E279" s="29">
        <f t="shared" ca="1" si="26"/>
        <v>2</v>
      </c>
      <c r="F279" s="28">
        <v>1</v>
      </c>
      <c r="G279">
        <f>VLOOKUP(I279,阵型生成辅助!N:Q,4)</f>
        <v>2</v>
      </c>
      <c r="H279">
        <f t="shared" si="27"/>
        <v>21</v>
      </c>
      <c r="I279" s="27">
        <f>VLOOKUP(C279,阵型生成辅助!H:I,2,FALSE)</f>
        <v>4</v>
      </c>
      <c r="J279" s="27" t="str">
        <f>VLOOKUP(H279,阵型生成辅助!U:V,2,FALSE)</f>
        <v>树妖</v>
      </c>
    </row>
    <row r="280" spans="1:10" x14ac:dyDescent="0.15">
      <c r="A280">
        <f t="shared" si="28"/>
        <v>3</v>
      </c>
      <c r="B280" s="25">
        <v>2</v>
      </c>
      <c r="C280" s="26">
        <f t="shared" si="25"/>
        <v>23</v>
      </c>
      <c r="D280">
        <f>VLOOKUP(I280,阵型生成辅助!N:P,3)</f>
        <v>8</v>
      </c>
      <c r="E280" s="29">
        <f t="shared" ca="1" si="26"/>
        <v>5</v>
      </c>
      <c r="F280" s="28">
        <v>6</v>
      </c>
      <c r="G280">
        <f>VLOOKUP(I280,阵型生成辅助!N:Q,4)</f>
        <v>2</v>
      </c>
      <c r="H280">
        <f t="shared" si="27"/>
        <v>26</v>
      </c>
      <c r="I280" s="27">
        <f>VLOOKUP(C280,阵型生成辅助!H:I,2,FALSE)</f>
        <v>5</v>
      </c>
      <c r="J280" s="27" t="str">
        <f>VLOOKUP(H280,阵型生成辅助!U:V,2,FALSE)</f>
        <v>小花精</v>
      </c>
    </row>
    <row r="281" spans="1:10" x14ac:dyDescent="0.15">
      <c r="A281">
        <f t="shared" ref="A281:A296" si="29">A276</f>
        <v>4</v>
      </c>
      <c r="B281" s="25">
        <v>2</v>
      </c>
      <c r="C281" s="26">
        <f t="shared" si="25"/>
        <v>24</v>
      </c>
      <c r="D281">
        <f>VLOOKUP(I281,阵型生成辅助!N:P,3)</f>
        <v>8</v>
      </c>
      <c r="E281" s="29">
        <f t="shared" ca="1" si="26"/>
        <v>2</v>
      </c>
      <c r="F281" s="28">
        <v>1</v>
      </c>
      <c r="G281">
        <f>VLOOKUP(I281,阵型生成辅助!N:Q,4)</f>
        <v>2</v>
      </c>
      <c r="H281">
        <f t="shared" si="27"/>
        <v>21</v>
      </c>
      <c r="I281" s="27">
        <f>VLOOKUP(C281,阵型生成辅助!H:I,2,FALSE)</f>
        <v>6</v>
      </c>
      <c r="J281" s="27" t="str">
        <f>VLOOKUP(H281,阵型生成辅助!U:V,2,FALSE)</f>
        <v>树妖</v>
      </c>
    </row>
    <row r="282" spans="1:10" x14ac:dyDescent="0.15">
      <c r="A282">
        <f t="shared" si="29"/>
        <v>5</v>
      </c>
      <c r="B282" s="25">
        <v>2</v>
      </c>
      <c r="C282" s="26">
        <f t="shared" si="25"/>
        <v>25</v>
      </c>
      <c r="D282">
        <f>VLOOKUP(I282,阵型生成辅助!N:P,3)</f>
        <v>4</v>
      </c>
      <c r="E282" s="29">
        <f t="shared" ca="1" si="26"/>
        <v>3</v>
      </c>
      <c r="F282" s="28">
        <v>2</v>
      </c>
      <c r="G282">
        <f>VLOOKUP(I282,阵型生成辅助!N:Q,4)</f>
        <v>3</v>
      </c>
      <c r="H282">
        <f t="shared" si="27"/>
        <v>32</v>
      </c>
      <c r="I282" s="27">
        <f>VLOOKUP(C282,阵型生成辅助!H:I,2,FALSE)</f>
        <v>8</v>
      </c>
      <c r="J282" s="27" t="str">
        <f>VLOOKUP(H282,阵型生成辅助!U:V,2,FALSE)</f>
        <v>小花精</v>
      </c>
    </row>
    <row r="283" spans="1:10" x14ac:dyDescent="0.15">
      <c r="A283">
        <f t="shared" si="29"/>
        <v>1</v>
      </c>
      <c r="B283" s="25">
        <v>4</v>
      </c>
      <c r="C283" s="26">
        <f t="shared" si="25"/>
        <v>41</v>
      </c>
      <c r="D283">
        <f>VLOOKUP(I283,阵型生成辅助!N:P,3)</f>
        <v>4</v>
      </c>
      <c r="E283" s="29">
        <f t="shared" ca="1" si="26"/>
        <v>4</v>
      </c>
      <c r="F283" s="28">
        <v>1</v>
      </c>
      <c r="G283">
        <f>VLOOKUP(I283,阵型生成辅助!N:Q,4)</f>
        <v>1</v>
      </c>
      <c r="H283">
        <f t="shared" si="27"/>
        <v>11</v>
      </c>
      <c r="I283" s="27">
        <f>VLOOKUP(C283,阵型生成辅助!H:I,2,FALSE)</f>
        <v>1</v>
      </c>
      <c r="J283" s="27" t="str">
        <f>VLOOKUP(H283,阵型生成辅助!U:V,2,FALSE)</f>
        <v>树妖</v>
      </c>
    </row>
    <row r="284" spans="1:10" x14ac:dyDescent="0.15">
      <c r="A284">
        <f t="shared" si="29"/>
        <v>2</v>
      </c>
      <c r="B284" s="25">
        <v>4</v>
      </c>
      <c r="C284" s="26">
        <f t="shared" si="25"/>
        <v>42</v>
      </c>
      <c r="D284">
        <f>VLOOKUP(I284,阵型生成辅助!N:P,3)</f>
        <v>4</v>
      </c>
      <c r="E284" s="29">
        <f t="shared" ca="1" si="26"/>
        <v>3</v>
      </c>
      <c r="F284" s="28">
        <v>4</v>
      </c>
      <c r="G284">
        <f>VLOOKUP(I284,阵型生成辅助!N:Q,4)</f>
        <v>1</v>
      </c>
      <c r="H284">
        <f t="shared" si="27"/>
        <v>14</v>
      </c>
      <c r="I284" s="27">
        <f>VLOOKUP(C284,阵型生成辅助!H:I,2,FALSE)</f>
        <v>2</v>
      </c>
      <c r="J284" s="27" t="str">
        <f>VLOOKUP(H284,阵型生成辅助!U:V,2,FALSE)</f>
        <v>小蘑菇</v>
      </c>
    </row>
    <row r="285" spans="1:10" x14ac:dyDescent="0.15">
      <c r="A285">
        <f t="shared" si="29"/>
        <v>3</v>
      </c>
      <c r="B285" s="25">
        <v>4</v>
      </c>
      <c r="C285" s="26">
        <f t="shared" si="25"/>
        <v>43</v>
      </c>
      <c r="D285">
        <f>VLOOKUP(I285,阵型生成辅助!N:P,3)</f>
        <v>4</v>
      </c>
      <c r="E285" s="29">
        <f t="shared" ca="1" si="26"/>
        <v>2</v>
      </c>
      <c r="F285" s="28">
        <v>2</v>
      </c>
      <c r="G285">
        <f>VLOOKUP(I285,阵型生成辅助!N:Q,4)</f>
        <v>1</v>
      </c>
      <c r="H285">
        <f t="shared" si="27"/>
        <v>12</v>
      </c>
      <c r="I285" s="27">
        <f>VLOOKUP(C285,阵型生成辅助!H:I,2,FALSE)</f>
        <v>3</v>
      </c>
      <c r="J285" s="27" t="str">
        <f>VLOOKUP(H285,阵型生成辅助!U:V,2,FALSE)</f>
        <v>甲虫精</v>
      </c>
    </row>
    <row r="286" spans="1:10" x14ac:dyDescent="0.15">
      <c r="A286">
        <f t="shared" si="29"/>
        <v>4</v>
      </c>
      <c r="B286" s="25">
        <v>4</v>
      </c>
      <c r="C286" s="26">
        <f t="shared" si="25"/>
        <v>44</v>
      </c>
      <c r="D286">
        <f>VLOOKUP(I286,阵型生成辅助!N:P,3)</f>
        <v>8</v>
      </c>
      <c r="E286" s="29">
        <f t="shared" ca="1" si="26"/>
        <v>5</v>
      </c>
      <c r="F286" s="28">
        <v>7</v>
      </c>
      <c r="G286">
        <f>VLOOKUP(I286,阵型生成辅助!N:Q,4)</f>
        <v>2</v>
      </c>
      <c r="H286">
        <f t="shared" si="27"/>
        <v>27</v>
      </c>
      <c r="I286" s="27">
        <f>VLOOKUP(C286,阵型生成辅助!H:I,2,FALSE)</f>
        <v>5</v>
      </c>
      <c r="J286" s="27" t="str">
        <f>VLOOKUP(H286,阵型生成辅助!U:V,2,FALSE)</f>
        <v>毒蘑菇</v>
      </c>
    </row>
    <row r="287" spans="1:10" x14ac:dyDescent="0.15">
      <c r="A287">
        <f t="shared" si="29"/>
        <v>5</v>
      </c>
      <c r="B287" s="25">
        <v>4</v>
      </c>
      <c r="C287" s="26">
        <f t="shared" si="25"/>
        <v>45</v>
      </c>
      <c r="D287">
        <f>VLOOKUP(I287,阵型生成辅助!N:P,3)</f>
        <v>4</v>
      </c>
      <c r="E287" s="29">
        <f t="shared" ca="1" si="26"/>
        <v>4</v>
      </c>
      <c r="F287" s="28">
        <v>2</v>
      </c>
      <c r="G287">
        <f>VLOOKUP(I287,阵型生成辅助!N:Q,4)</f>
        <v>3</v>
      </c>
      <c r="H287">
        <f t="shared" si="27"/>
        <v>32</v>
      </c>
      <c r="I287" s="27">
        <f>VLOOKUP(C287,阵型生成辅助!H:I,2,FALSE)</f>
        <v>8</v>
      </c>
      <c r="J287" s="27" t="str">
        <f>VLOOKUP(H287,阵型生成辅助!U:V,2,FALSE)</f>
        <v>小花精</v>
      </c>
    </row>
    <row r="288" spans="1:10" x14ac:dyDescent="0.15">
      <c r="A288">
        <f t="shared" si="29"/>
        <v>1</v>
      </c>
      <c r="B288" s="25">
        <v>1</v>
      </c>
      <c r="C288" s="26">
        <f t="shared" si="25"/>
        <v>11</v>
      </c>
      <c r="D288">
        <f>VLOOKUP(I288,阵型生成辅助!N:P,3)</f>
        <v>4</v>
      </c>
      <c r="E288" s="29">
        <f t="shared" ca="1" si="26"/>
        <v>2</v>
      </c>
      <c r="F288" s="28">
        <v>1</v>
      </c>
      <c r="G288">
        <f>VLOOKUP(I288,阵型生成辅助!N:Q,4)</f>
        <v>1</v>
      </c>
      <c r="H288">
        <f t="shared" si="27"/>
        <v>11</v>
      </c>
      <c r="I288" s="27">
        <f>VLOOKUP(C288,阵型生成辅助!H:I,2,FALSE)</f>
        <v>1</v>
      </c>
      <c r="J288" s="27" t="str">
        <f>VLOOKUP(H288,阵型生成辅助!U:V,2,FALSE)</f>
        <v>树妖</v>
      </c>
    </row>
    <row r="289" spans="1:10" x14ac:dyDescent="0.15">
      <c r="A289">
        <f t="shared" si="29"/>
        <v>2</v>
      </c>
      <c r="B289" s="25">
        <v>1</v>
      </c>
      <c r="C289" s="26">
        <f t="shared" si="25"/>
        <v>12</v>
      </c>
      <c r="D289">
        <f>VLOOKUP(I289,阵型生成辅助!N:P,3)</f>
        <v>4</v>
      </c>
      <c r="E289" s="29">
        <f t="shared" ca="1" si="26"/>
        <v>4</v>
      </c>
      <c r="F289" s="28">
        <v>3</v>
      </c>
      <c r="G289">
        <f>VLOOKUP(I289,阵型生成辅助!N:Q,4)</f>
        <v>1</v>
      </c>
      <c r="H289">
        <f t="shared" si="27"/>
        <v>13</v>
      </c>
      <c r="I289" s="27">
        <f>VLOOKUP(C289,阵型生成辅助!H:I,2,FALSE)</f>
        <v>3</v>
      </c>
      <c r="J289" s="27" t="str">
        <f>VLOOKUP(H289,阵型生成辅助!U:V,2,FALSE)</f>
        <v>藤蔓怪</v>
      </c>
    </row>
    <row r="290" spans="1:10" x14ac:dyDescent="0.15">
      <c r="A290">
        <f t="shared" si="29"/>
        <v>3</v>
      </c>
      <c r="B290" s="25">
        <v>1</v>
      </c>
      <c r="C290" s="26">
        <f t="shared" si="25"/>
        <v>13</v>
      </c>
      <c r="D290">
        <f>VLOOKUP(I290,阵型生成辅助!N:P,3)</f>
        <v>8</v>
      </c>
      <c r="E290" s="29">
        <f t="shared" ca="1" si="26"/>
        <v>1</v>
      </c>
      <c r="F290" s="28">
        <v>3</v>
      </c>
      <c r="G290">
        <f>VLOOKUP(I290,阵型生成辅助!N:Q,4)</f>
        <v>2</v>
      </c>
      <c r="H290">
        <f t="shared" si="27"/>
        <v>23</v>
      </c>
      <c r="I290" s="27">
        <f>VLOOKUP(C290,阵型生成辅助!H:I,2,FALSE)</f>
        <v>5</v>
      </c>
      <c r="J290" s="27" t="str">
        <f>VLOOKUP(H290,阵型生成辅助!U:V,2,FALSE)</f>
        <v>藤蔓怪</v>
      </c>
    </row>
    <row r="291" spans="1:10" x14ac:dyDescent="0.15">
      <c r="A291">
        <f t="shared" si="29"/>
        <v>4</v>
      </c>
      <c r="B291" s="25">
        <v>1</v>
      </c>
      <c r="C291" s="26">
        <f t="shared" si="25"/>
        <v>14</v>
      </c>
      <c r="D291">
        <f>VLOOKUP(I291,阵型生成辅助!N:P,3)</f>
        <v>4</v>
      </c>
      <c r="E291" s="29">
        <f t="shared" ca="1" si="26"/>
        <v>4</v>
      </c>
      <c r="F291" s="28">
        <v>3</v>
      </c>
      <c r="G291">
        <f>VLOOKUP(I291,阵型生成辅助!N:Q,4)</f>
        <v>3</v>
      </c>
      <c r="H291">
        <f t="shared" si="27"/>
        <v>33</v>
      </c>
      <c r="I291" s="27">
        <f>VLOOKUP(C291,阵型生成辅助!H:I,2,FALSE)</f>
        <v>7</v>
      </c>
      <c r="J291" s="27" t="str">
        <f>VLOOKUP(H291,阵型生成辅助!U:V,2,FALSE)</f>
        <v>毒蘑菇</v>
      </c>
    </row>
    <row r="292" spans="1:10" x14ac:dyDescent="0.15">
      <c r="A292">
        <f t="shared" si="29"/>
        <v>5</v>
      </c>
      <c r="B292" s="25">
        <v>1</v>
      </c>
      <c r="C292" s="26">
        <f t="shared" si="25"/>
        <v>15</v>
      </c>
      <c r="D292">
        <f>VLOOKUP(I292,阵型生成辅助!N:P,3)</f>
        <v>4</v>
      </c>
      <c r="E292" s="29">
        <f t="shared" ca="1" si="26"/>
        <v>1</v>
      </c>
      <c r="F292" s="28">
        <v>4</v>
      </c>
      <c r="G292">
        <f>VLOOKUP(I292,阵型生成辅助!N:Q,4)</f>
        <v>3</v>
      </c>
      <c r="H292">
        <f t="shared" si="27"/>
        <v>34</v>
      </c>
      <c r="I292" s="27">
        <f>VLOOKUP(C292,阵型生成辅助!H:I,2,FALSE)</f>
        <v>9</v>
      </c>
      <c r="J292" s="27" t="str">
        <f>VLOOKUP(H292,阵型生成辅助!U:V,2,FALSE)</f>
        <v>黄蜂怪</v>
      </c>
    </row>
    <row r="293" spans="1:10" x14ac:dyDescent="0.15">
      <c r="A293">
        <f t="shared" si="29"/>
        <v>1</v>
      </c>
      <c r="B293" s="25">
        <v>3</v>
      </c>
      <c r="C293" s="26">
        <f t="shared" si="25"/>
        <v>31</v>
      </c>
      <c r="D293">
        <f>VLOOKUP(I293,阵型生成辅助!N:P,3)</f>
        <v>4</v>
      </c>
      <c r="E293" s="29">
        <f t="shared" ca="1" si="26"/>
        <v>4</v>
      </c>
      <c r="F293" s="28">
        <v>3</v>
      </c>
      <c r="G293">
        <f>VLOOKUP(I293,阵型生成辅助!N:Q,4)</f>
        <v>1</v>
      </c>
      <c r="H293">
        <f t="shared" si="27"/>
        <v>13</v>
      </c>
      <c r="I293" s="27">
        <f>VLOOKUP(C293,阵型生成辅助!H:I,2,FALSE)</f>
        <v>1</v>
      </c>
      <c r="J293" s="27" t="str">
        <f>VLOOKUP(H293,阵型生成辅助!U:V,2,FALSE)</f>
        <v>藤蔓怪</v>
      </c>
    </row>
    <row r="294" spans="1:10" x14ac:dyDescent="0.15">
      <c r="A294">
        <f t="shared" si="29"/>
        <v>2</v>
      </c>
      <c r="B294" s="25">
        <v>3</v>
      </c>
      <c r="C294" s="26">
        <f t="shared" si="25"/>
        <v>32</v>
      </c>
      <c r="D294">
        <f>VLOOKUP(I294,阵型生成辅助!N:P,3)</f>
        <v>4</v>
      </c>
      <c r="E294" s="29">
        <f t="shared" ca="1" si="26"/>
        <v>4</v>
      </c>
      <c r="F294" s="28">
        <v>3</v>
      </c>
      <c r="G294">
        <f>VLOOKUP(I294,阵型生成辅助!N:Q,4)</f>
        <v>1</v>
      </c>
      <c r="H294">
        <f t="shared" si="27"/>
        <v>13</v>
      </c>
      <c r="I294" s="27">
        <f>VLOOKUP(C294,阵型生成辅助!H:I,2,FALSE)</f>
        <v>3</v>
      </c>
      <c r="J294" s="27" t="str">
        <f>VLOOKUP(H294,阵型生成辅助!U:V,2,FALSE)</f>
        <v>藤蔓怪</v>
      </c>
    </row>
    <row r="295" spans="1:10" x14ac:dyDescent="0.15">
      <c r="A295">
        <f t="shared" si="29"/>
        <v>3</v>
      </c>
      <c r="B295" s="25">
        <v>3</v>
      </c>
      <c r="C295" s="26">
        <f t="shared" si="25"/>
        <v>33</v>
      </c>
      <c r="D295">
        <f>VLOOKUP(I295,阵型生成辅助!N:P,3)</f>
        <v>8</v>
      </c>
      <c r="E295" s="29">
        <f t="shared" ca="1" si="26"/>
        <v>3</v>
      </c>
      <c r="F295" s="28">
        <v>8</v>
      </c>
      <c r="G295">
        <f>VLOOKUP(I295,阵型生成辅助!N:Q,4)</f>
        <v>2</v>
      </c>
      <c r="H295">
        <f t="shared" si="27"/>
        <v>28</v>
      </c>
      <c r="I295" s="27">
        <f>VLOOKUP(C295,阵型生成辅助!H:I,2,FALSE)</f>
        <v>4</v>
      </c>
      <c r="J295" s="27" t="str">
        <f>VLOOKUP(H295,阵型生成辅助!U:V,2,FALSE)</f>
        <v>黄蜂怪</v>
      </c>
    </row>
    <row r="296" spans="1:10" x14ac:dyDescent="0.15">
      <c r="A296">
        <f t="shared" si="29"/>
        <v>4</v>
      </c>
      <c r="B296" s="25">
        <v>3</v>
      </c>
      <c r="C296" s="26">
        <f t="shared" si="25"/>
        <v>34</v>
      </c>
      <c r="D296">
        <f>VLOOKUP(I296,阵型生成辅助!N:P,3)</f>
        <v>8</v>
      </c>
      <c r="E296" s="29">
        <f t="shared" ca="1" si="26"/>
        <v>6</v>
      </c>
      <c r="F296" s="28">
        <v>7</v>
      </c>
      <c r="G296">
        <f>VLOOKUP(I296,阵型生成辅助!N:Q,4)</f>
        <v>2</v>
      </c>
      <c r="H296">
        <f t="shared" si="27"/>
        <v>27</v>
      </c>
      <c r="I296" s="27">
        <f>VLOOKUP(C296,阵型生成辅助!H:I,2,FALSE)</f>
        <v>6</v>
      </c>
      <c r="J296" s="27" t="str">
        <f>VLOOKUP(H296,阵型生成辅助!U:V,2,FALSE)</f>
        <v>毒蘑菇</v>
      </c>
    </row>
    <row r="297" spans="1:10" x14ac:dyDescent="0.15">
      <c r="A297">
        <f t="shared" ref="A297:A312" si="30">A292</f>
        <v>5</v>
      </c>
      <c r="B297" s="25">
        <v>3</v>
      </c>
      <c r="C297" s="26">
        <f t="shared" si="25"/>
        <v>35</v>
      </c>
      <c r="D297">
        <f>VLOOKUP(I297,阵型生成辅助!N:P,3)</f>
        <v>4</v>
      </c>
      <c r="E297" s="29">
        <f t="shared" ca="1" si="26"/>
        <v>2</v>
      </c>
      <c r="F297" s="28">
        <v>3</v>
      </c>
      <c r="G297">
        <f>VLOOKUP(I297,阵型生成辅助!N:Q,4)</f>
        <v>3</v>
      </c>
      <c r="H297">
        <f t="shared" si="27"/>
        <v>33</v>
      </c>
      <c r="I297" s="27">
        <f>VLOOKUP(C297,阵型生成辅助!H:I,2,FALSE)</f>
        <v>8</v>
      </c>
      <c r="J297" s="27" t="str">
        <f>VLOOKUP(H297,阵型生成辅助!U:V,2,FALSE)</f>
        <v>毒蘑菇</v>
      </c>
    </row>
    <row r="298" spans="1:10" x14ac:dyDescent="0.15">
      <c r="A298">
        <f t="shared" si="30"/>
        <v>1</v>
      </c>
      <c r="B298" s="25">
        <v>2</v>
      </c>
      <c r="C298" s="26">
        <f t="shared" si="25"/>
        <v>21</v>
      </c>
      <c r="D298">
        <f>VLOOKUP(I298,阵型生成辅助!N:P,3)</f>
        <v>4</v>
      </c>
      <c r="E298" s="29">
        <f t="shared" ca="1" si="26"/>
        <v>2</v>
      </c>
      <c r="F298" s="28">
        <v>2</v>
      </c>
      <c r="G298">
        <f>VLOOKUP(I298,阵型生成辅助!N:Q,4)</f>
        <v>1</v>
      </c>
      <c r="H298">
        <f t="shared" si="27"/>
        <v>12</v>
      </c>
      <c r="I298" s="27">
        <f>VLOOKUP(C298,阵型生成辅助!H:I,2,FALSE)</f>
        <v>2</v>
      </c>
      <c r="J298" s="27" t="str">
        <f>VLOOKUP(H298,阵型生成辅助!U:V,2,FALSE)</f>
        <v>甲虫精</v>
      </c>
    </row>
    <row r="299" spans="1:10" x14ac:dyDescent="0.15">
      <c r="A299">
        <f t="shared" si="30"/>
        <v>2</v>
      </c>
      <c r="B299" s="25">
        <v>2</v>
      </c>
      <c r="C299" s="26">
        <f t="shared" si="25"/>
        <v>22</v>
      </c>
      <c r="D299">
        <f>VLOOKUP(I299,阵型生成辅助!N:P,3)</f>
        <v>8</v>
      </c>
      <c r="E299" s="29">
        <f t="shared" ca="1" si="26"/>
        <v>4</v>
      </c>
      <c r="F299" s="28">
        <v>3</v>
      </c>
      <c r="G299">
        <f>VLOOKUP(I299,阵型生成辅助!N:Q,4)</f>
        <v>2</v>
      </c>
      <c r="H299">
        <f t="shared" si="27"/>
        <v>23</v>
      </c>
      <c r="I299" s="27">
        <f>VLOOKUP(C299,阵型生成辅助!H:I,2,FALSE)</f>
        <v>4</v>
      </c>
      <c r="J299" s="27" t="str">
        <f>VLOOKUP(H299,阵型生成辅助!U:V,2,FALSE)</f>
        <v>藤蔓怪</v>
      </c>
    </row>
    <row r="300" spans="1:10" x14ac:dyDescent="0.15">
      <c r="A300">
        <f t="shared" si="30"/>
        <v>3</v>
      </c>
      <c r="B300" s="25">
        <v>2</v>
      </c>
      <c r="C300" s="26">
        <f t="shared" si="25"/>
        <v>23</v>
      </c>
      <c r="D300">
        <f>VLOOKUP(I300,阵型生成辅助!N:P,3)</f>
        <v>8</v>
      </c>
      <c r="E300" s="29">
        <f t="shared" ca="1" si="26"/>
        <v>4</v>
      </c>
      <c r="F300" s="28">
        <v>3</v>
      </c>
      <c r="G300">
        <f>VLOOKUP(I300,阵型生成辅助!N:Q,4)</f>
        <v>2</v>
      </c>
      <c r="H300">
        <f t="shared" si="27"/>
        <v>23</v>
      </c>
      <c r="I300" s="27">
        <f>VLOOKUP(C300,阵型生成辅助!H:I,2,FALSE)</f>
        <v>5</v>
      </c>
      <c r="J300" s="27" t="str">
        <f>VLOOKUP(H300,阵型生成辅助!U:V,2,FALSE)</f>
        <v>藤蔓怪</v>
      </c>
    </row>
    <row r="301" spans="1:10" x14ac:dyDescent="0.15">
      <c r="A301">
        <f t="shared" si="30"/>
        <v>4</v>
      </c>
      <c r="B301" s="25">
        <v>2</v>
      </c>
      <c r="C301" s="26">
        <f t="shared" si="25"/>
        <v>24</v>
      </c>
      <c r="D301">
        <f>VLOOKUP(I301,阵型生成辅助!N:P,3)</f>
        <v>8</v>
      </c>
      <c r="E301" s="29">
        <f t="shared" ca="1" si="26"/>
        <v>2</v>
      </c>
      <c r="F301" s="28">
        <v>4</v>
      </c>
      <c r="G301">
        <f>VLOOKUP(I301,阵型生成辅助!N:Q,4)</f>
        <v>2</v>
      </c>
      <c r="H301">
        <f t="shared" si="27"/>
        <v>24</v>
      </c>
      <c r="I301" s="27">
        <f>VLOOKUP(C301,阵型生成辅助!H:I,2,FALSE)</f>
        <v>6</v>
      </c>
      <c r="J301" s="27" t="str">
        <f>VLOOKUP(H301,阵型生成辅助!U:V,2,FALSE)</f>
        <v>小蘑菇</v>
      </c>
    </row>
    <row r="302" spans="1:10" x14ac:dyDescent="0.15">
      <c r="A302">
        <f t="shared" si="30"/>
        <v>5</v>
      </c>
      <c r="B302" s="25">
        <v>2</v>
      </c>
      <c r="C302" s="26">
        <f t="shared" si="25"/>
        <v>25</v>
      </c>
      <c r="D302">
        <f>VLOOKUP(I302,阵型生成辅助!N:P,3)</f>
        <v>4</v>
      </c>
      <c r="E302" s="29">
        <f t="shared" ca="1" si="26"/>
        <v>3</v>
      </c>
      <c r="F302" s="28">
        <v>3</v>
      </c>
      <c r="G302">
        <f>VLOOKUP(I302,阵型生成辅助!N:Q,4)</f>
        <v>3</v>
      </c>
      <c r="H302">
        <f t="shared" si="27"/>
        <v>33</v>
      </c>
      <c r="I302" s="27">
        <f>VLOOKUP(C302,阵型生成辅助!H:I,2,FALSE)</f>
        <v>8</v>
      </c>
      <c r="J302" s="27" t="str">
        <f>VLOOKUP(H302,阵型生成辅助!U:V,2,FALSE)</f>
        <v>毒蘑菇</v>
      </c>
    </row>
    <row r="303" spans="1:10" x14ac:dyDescent="0.15">
      <c r="A303">
        <f t="shared" si="30"/>
        <v>1</v>
      </c>
      <c r="B303" s="25">
        <v>2</v>
      </c>
      <c r="C303" s="26">
        <f t="shared" si="25"/>
        <v>21</v>
      </c>
      <c r="D303">
        <f>VLOOKUP(I303,阵型生成辅助!N:P,3)</f>
        <v>4</v>
      </c>
      <c r="E303" s="29">
        <f t="shared" ca="1" si="26"/>
        <v>3</v>
      </c>
      <c r="F303" s="28">
        <v>2</v>
      </c>
      <c r="G303">
        <f>VLOOKUP(I303,阵型生成辅助!N:Q,4)</f>
        <v>1</v>
      </c>
      <c r="H303">
        <f t="shared" si="27"/>
        <v>12</v>
      </c>
      <c r="I303" s="27">
        <f>VLOOKUP(C303,阵型生成辅助!H:I,2,FALSE)</f>
        <v>2</v>
      </c>
      <c r="J303" s="27" t="str">
        <f>VLOOKUP(H303,阵型生成辅助!U:V,2,FALSE)</f>
        <v>甲虫精</v>
      </c>
    </row>
    <row r="304" spans="1:10" x14ac:dyDescent="0.15">
      <c r="A304">
        <f t="shared" si="30"/>
        <v>2</v>
      </c>
      <c r="B304" s="25">
        <v>2</v>
      </c>
      <c r="C304" s="26">
        <f t="shared" si="25"/>
        <v>22</v>
      </c>
      <c r="D304">
        <f>VLOOKUP(I304,阵型生成辅助!N:P,3)</f>
        <v>8</v>
      </c>
      <c r="E304" s="29">
        <f t="shared" ca="1" si="26"/>
        <v>8</v>
      </c>
      <c r="F304" s="28">
        <v>8</v>
      </c>
      <c r="G304">
        <f>VLOOKUP(I304,阵型生成辅助!N:Q,4)</f>
        <v>2</v>
      </c>
      <c r="H304">
        <f t="shared" si="27"/>
        <v>28</v>
      </c>
      <c r="I304" s="27">
        <f>VLOOKUP(C304,阵型生成辅助!H:I,2,FALSE)</f>
        <v>4</v>
      </c>
      <c r="J304" s="27" t="str">
        <f>VLOOKUP(H304,阵型生成辅助!U:V,2,FALSE)</f>
        <v>黄蜂怪</v>
      </c>
    </row>
    <row r="305" spans="1:10" x14ac:dyDescent="0.15">
      <c r="A305">
        <f t="shared" si="30"/>
        <v>3</v>
      </c>
      <c r="B305" s="25">
        <v>2</v>
      </c>
      <c r="C305" s="26">
        <f t="shared" si="25"/>
        <v>23</v>
      </c>
      <c r="D305">
        <f>VLOOKUP(I305,阵型生成辅助!N:P,3)</f>
        <v>8</v>
      </c>
      <c r="E305" s="29">
        <f t="shared" ca="1" si="26"/>
        <v>1</v>
      </c>
      <c r="F305" s="28">
        <v>5</v>
      </c>
      <c r="G305">
        <f>VLOOKUP(I305,阵型生成辅助!N:Q,4)</f>
        <v>2</v>
      </c>
      <c r="H305">
        <f t="shared" si="27"/>
        <v>25</v>
      </c>
      <c r="I305" s="27">
        <f>VLOOKUP(C305,阵型生成辅助!H:I,2,FALSE)</f>
        <v>5</v>
      </c>
      <c r="J305" s="27" t="str">
        <f>VLOOKUP(H305,阵型生成辅助!U:V,2,FALSE)</f>
        <v>食人花</v>
      </c>
    </row>
    <row r="306" spans="1:10" x14ac:dyDescent="0.15">
      <c r="A306">
        <f t="shared" si="30"/>
        <v>4</v>
      </c>
      <c r="B306" s="25">
        <v>2</v>
      </c>
      <c r="C306" s="26">
        <f t="shared" si="25"/>
        <v>24</v>
      </c>
      <c r="D306">
        <f>VLOOKUP(I306,阵型生成辅助!N:P,3)</f>
        <v>8</v>
      </c>
      <c r="E306" s="29">
        <f t="shared" ca="1" si="26"/>
        <v>7</v>
      </c>
      <c r="F306" s="28">
        <v>6</v>
      </c>
      <c r="G306">
        <f>VLOOKUP(I306,阵型生成辅助!N:Q,4)</f>
        <v>2</v>
      </c>
      <c r="H306">
        <f t="shared" si="27"/>
        <v>26</v>
      </c>
      <c r="I306" s="27">
        <f>VLOOKUP(C306,阵型生成辅助!H:I,2,FALSE)</f>
        <v>6</v>
      </c>
      <c r="J306" s="27" t="str">
        <f>VLOOKUP(H306,阵型生成辅助!U:V,2,FALSE)</f>
        <v>小花精</v>
      </c>
    </row>
    <row r="307" spans="1:10" x14ac:dyDescent="0.15">
      <c r="A307">
        <f t="shared" si="30"/>
        <v>5</v>
      </c>
      <c r="B307" s="25">
        <v>2</v>
      </c>
      <c r="C307" s="26">
        <f t="shared" si="25"/>
        <v>25</v>
      </c>
      <c r="D307">
        <f>VLOOKUP(I307,阵型生成辅助!N:P,3)</f>
        <v>4</v>
      </c>
      <c r="E307" s="29">
        <f t="shared" ca="1" si="26"/>
        <v>4</v>
      </c>
      <c r="F307" s="28">
        <v>3</v>
      </c>
      <c r="G307">
        <f>VLOOKUP(I307,阵型生成辅助!N:Q,4)</f>
        <v>3</v>
      </c>
      <c r="H307">
        <f t="shared" si="27"/>
        <v>33</v>
      </c>
      <c r="I307" s="27">
        <f>VLOOKUP(C307,阵型生成辅助!H:I,2,FALSE)</f>
        <v>8</v>
      </c>
      <c r="J307" s="27" t="str">
        <f>VLOOKUP(H307,阵型生成辅助!U:V,2,FALSE)</f>
        <v>毒蘑菇</v>
      </c>
    </row>
    <row r="308" spans="1:10" x14ac:dyDescent="0.15">
      <c r="A308">
        <f t="shared" si="30"/>
        <v>1</v>
      </c>
      <c r="B308" s="25">
        <v>5</v>
      </c>
      <c r="C308" s="26">
        <f t="shared" si="25"/>
        <v>51</v>
      </c>
      <c r="D308">
        <f>VLOOKUP(I308,阵型生成辅助!N:P,3)</f>
        <v>4</v>
      </c>
      <c r="E308" s="29">
        <f t="shared" ca="1" si="26"/>
        <v>4</v>
      </c>
      <c r="F308" s="28">
        <v>1</v>
      </c>
      <c r="G308">
        <f>VLOOKUP(I308,阵型生成辅助!N:Q,4)</f>
        <v>1</v>
      </c>
      <c r="H308">
        <f t="shared" si="27"/>
        <v>11</v>
      </c>
      <c r="I308" s="27">
        <f>VLOOKUP(C308,阵型生成辅助!H:I,2,FALSE)</f>
        <v>2</v>
      </c>
      <c r="J308" s="27" t="str">
        <f>VLOOKUP(H308,阵型生成辅助!U:V,2,FALSE)</f>
        <v>树妖</v>
      </c>
    </row>
    <row r="309" spans="1:10" x14ac:dyDescent="0.15">
      <c r="A309">
        <f t="shared" si="30"/>
        <v>2</v>
      </c>
      <c r="B309" s="25">
        <v>5</v>
      </c>
      <c r="C309" s="26">
        <f t="shared" si="25"/>
        <v>52</v>
      </c>
      <c r="D309">
        <f>VLOOKUP(I309,阵型生成辅助!N:P,3)</f>
        <v>8</v>
      </c>
      <c r="E309" s="29">
        <f t="shared" ca="1" si="26"/>
        <v>3</v>
      </c>
      <c r="F309" s="28">
        <v>3</v>
      </c>
      <c r="G309">
        <f>VLOOKUP(I309,阵型生成辅助!N:Q,4)</f>
        <v>2</v>
      </c>
      <c r="H309">
        <f t="shared" si="27"/>
        <v>23</v>
      </c>
      <c r="I309" s="27">
        <f>VLOOKUP(C309,阵型生成辅助!H:I,2,FALSE)</f>
        <v>5</v>
      </c>
      <c r="J309" s="27" t="str">
        <f>VLOOKUP(H309,阵型生成辅助!U:V,2,FALSE)</f>
        <v>藤蔓怪</v>
      </c>
    </row>
    <row r="310" spans="1:10" x14ac:dyDescent="0.15">
      <c r="A310">
        <f t="shared" si="30"/>
        <v>3</v>
      </c>
      <c r="B310" s="25">
        <v>5</v>
      </c>
      <c r="C310" s="26">
        <f t="shared" si="25"/>
        <v>53</v>
      </c>
      <c r="D310">
        <f>VLOOKUP(I310,阵型生成辅助!N:P,3)</f>
        <v>4</v>
      </c>
      <c r="E310" s="29">
        <f t="shared" ca="1" si="26"/>
        <v>3</v>
      </c>
      <c r="F310" s="28">
        <v>2</v>
      </c>
      <c r="G310">
        <f>VLOOKUP(I310,阵型生成辅助!N:Q,4)</f>
        <v>3</v>
      </c>
      <c r="H310">
        <f t="shared" si="27"/>
        <v>32</v>
      </c>
      <c r="I310" s="27">
        <f>VLOOKUP(C310,阵型生成辅助!H:I,2,FALSE)</f>
        <v>7</v>
      </c>
      <c r="J310" s="27" t="str">
        <f>VLOOKUP(H310,阵型生成辅助!U:V,2,FALSE)</f>
        <v>小花精</v>
      </c>
    </row>
    <row r="311" spans="1:10" x14ac:dyDescent="0.15">
      <c r="A311">
        <f t="shared" si="30"/>
        <v>4</v>
      </c>
      <c r="B311" s="25">
        <v>5</v>
      </c>
      <c r="C311" s="26">
        <f t="shared" si="25"/>
        <v>54</v>
      </c>
      <c r="D311">
        <f>VLOOKUP(I311,阵型生成辅助!N:P,3)</f>
        <v>4</v>
      </c>
      <c r="E311" s="29">
        <f t="shared" ca="1" si="26"/>
        <v>4</v>
      </c>
      <c r="F311" s="28">
        <v>1</v>
      </c>
      <c r="G311">
        <f>VLOOKUP(I311,阵型生成辅助!N:Q,4)</f>
        <v>3</v>
      </c>
      <c r="H311">
        <f t="shared" si="27"/>
        <v>31</v>
      </c>
      <c r="I311" s="27">
        <f>VLOOKUP(C311,阵型生成辅助!H:I,2,FALSE)</f>
        <v>8</v>
      </c>
      <c r="J311" s="27" t="str">
        <f>VLOOKUP(H311,阵型生成辅助!U:V,2,FALSE)</f>
        <v>食人花</v>
      </c>
    </row>
    <row r="312" spans="1:10" x14ac:dyDescent="0.15">
      <c r="A312">
        <f t="shared" si="30"/>
        <v>5</v>
      </c>
      <c r="B312" s="25">
        <v>5</v>
      </c>
      <c r="C312" s="26">
        <f t="shared" si="25"/>
        <v>55</v>
      </c>
      <c r="D312">
        <f>VLOOKUP(I312,阵型生成辅助!N:P,3)</f>
        <v>4</v>
      </c>
      <c r="E312" s="29">
        <f t="shared" ca="1" si="26"/>
        <v>2</v>
      </c>
      <c r="F312" s="28">
        <v>2</v>
      </c>
      <c r="G312">
        <f>VLOOKUP(I312,阵型生成辅助!N:Q,4)</f>
        <v>3</v>
      </c>
      <c r="H312">
        <f t="shared" si="27"/>
        <v>32</v>
      </c>
      <c r="I312" s="27">
        <f>VLOOKUP(C312,阵型生成辅助!H:I,2,FALSE)</f>
        <v>9</v>
      </c>
      <c r="J312" s="27" t="str">
        <f>VLOOKUP(H312,阵型生成辅助!U:V,2,FALSE)</f>
        <v>小花精</v>
      </c>
    </row>
    <row r="313" spans="1:10" x14ac:dyDescent="0.15">
      <c r="A313">
        <f t="shared" ref="A313:A328" si="31">A308</f>
        <v>1</v>
      </c>
      <c r="B313" s="25">
        <v>1</v>
      </c>
      <c r="C313" s="26">
        <f t="shared" si="25"/>
        <v>11</v>
      </c>
      <c r="D313">
        <f>VLOOKUP(I313,阵型生成辅助!N:P,3)</f>
        <v>4</v>
      </c>
      <c r="E313" s="29">
        <f t="shared" ca="1" si="26"/>
        <v>2</v>
      </c>
      <c r="F313" s="28">
        <v>1</v>
      </c>
      <c r="G313">
        <f>VLOOKUP(I313,阵型生成辅助!N:Q,4)</f>
        <v>1</v>
      </c>
      <c r="H313">
        <f t="shared" si="27"/>
        <v>11</v>
      </c>
      <c r="I313" s="27">
        <f>VLOOKUP(C313,阵型生成辅助!H:I,2,FALSE)</f>
        <v>1</v>
      </c>
      <c r="J313" s="27" t="str">
        <f>VLOOKUP(H313,阵型生成辅助!U:V,2,FALSE)</f>
        <v>树妖</v>
      </c>
    </row>
    <row r="314" spans="1:10" x14ac:dyDescent="0.15">
      <c r="A314">
        <f t="shared" si="31"/>
        <v>2</v>
      </c>
      <c r="B314" s="25">
        <v>1</v>
      </c>
      <c r="C314" s="26">
        <f t="shared" si="25"/>
        <v>12</v>
      </c>
      <c r="D314">
        <f>VLOOKUP(I314,阵型生成辅助!N:P,3)</f>
        <v>4</v>
      </c>
      <c r="E314" s="29">
        <f t="shared" ca="1" si="26"/>
        <v>2</v>
      </c>
      <c r="F314" s="28">
        <v>3</v>
      </c>
      <c r="G314">
        <f>VLOOKUP(I314,阵型生成辅助!N:Q,4)</f>
        <v>1</v>
      </c>
      <c r="H314">
        <f t="shared" si="27"/>
        <v>13</v>
      </c>
      <c r="I314" s="27">
        <f>VLOOKUP(C314,阵型生成辅助!H:I,2,FALSE)</f>
        <v>3</v>
      </c>
      <c r="J314" s="27" t="str">
        <f>VLOOKUP(H314,阵型生成辅助!U:V,2,FALSE)</f>
        <v>藤蔓怪</v>
      </c>
    </row>
    <row r="315" spans="1:10" x14ac:dyDescent="0.15">
      <c r="A315">
        <f t="shared" si="31"/>
        <v>3</v>
      </c>
      <c r="B315" s="25">
        <v>1</v>
      </c>
      <c r="C315" s="26">
        <f t="shared" si="25"/>
        <v>13</v>
      </c>
      <c r="D315">
        <f>VLOOKUP(I315,阵型生成辅助!N:P,3)</f>
        <v>8</v>
      </c>
      <c r="E315" s="29">
        <f t="shared" ca="1" si="26"/>
        <v>3</v>
      </c>
      <c r="F315" s="28">
        <v>5</v>
      </c>
      <c r="G315">
        <f>VLOOKUP(I315,阵型生成辅助!N:Q,4)</f>
        <v>2</v>
      </c>
      <c r="H315">
        <f t="shared" si="27"/>
        <v>25</v>
      </c>
      <c r="I315" s="27">
        <f>VLOOKUP(C315,阵型生成辅助!H:I,2,FALSE)</f>
        <v>5</v>
      </c>
      <c r="J315" s="27" t="str">
        <f>VLOOKUP(H315,阵型生成辅助!U:V,2,FALSE)</f>
        <v>食人花</v>
      </c>
    </row>
    <row r="316" spans="1:10" x14ac:dyDescent="0.15">
      <c r="A316">
        <f t="shared" si="31"/>
        <v>4</v>
      </c>
      <c r="B316" s="25">
        <v>1</v>
      </c>
      <c r="C316" s="26">
        <f t="shared" si="25"/>
        <v>14</v>
      </c>
      <c r="D316">
        <f>VLOOKUP(I316,阵型生成辅助!N:P,3)</f>
        <v>4</v>
      </c>
      <c r="E316" s="29">
        <f t="shared" ca="1" si="26"/>
        <v>4</v>
      </c>
      <c r="F316" s="28">
        <v>3</v>
      </c>
      <c r="G316">
        <f>VLOOKUP(I316,阵型生成辅助!N:Q,4)</f>
        <v>3</v>
      </c>
      <c r="H316">
        <f t="shared" si="27"/>
        <v>33</v>
      </c>
      <c r="I316" s="27">
        <f>VLOOKUP(C316,阵型生成辅助!H:I,2,FALSE)</f>
        <v>7</v>
      </c>
      <c r="J316" s="27" t="str">
        <f>VLOOKUP(H316,阵型生成辅助!U:V,2,FALSE)</f>
        <v>毒蘑菇</v>
      </c>
    </row>
    <row r="317" spans="1:10" x14ac:dyDescent="0.15">
      <c r="A317">
        <f t="shared" si="31"/>
        <v>5</v>
      </c>
      <c r="B317" s="25">
        <v>1</v>
      </c>
      <c r="C317" s="26">
        <f t="shared" si="25"/>
        <v>15</v>
      </c>
      <c r="D317">
        <f>VLOOKUP(I317,阵型生成辅助!N:P,3)</f>
        <v>4</v>
      </c>
      <c r="E317" s="29">
        <f t="shared" ca="1" si="26"/>
        <v>2</v>
      </c>
      <c r="F317" s="28">
        <v>3</v>
      </c>
      <c r="G317">
        <f>VLOOKUP(I317,阵型生成辅助!N:Q,4)</f>
        <v>3</v>
      </c>
      <c r="H317">
        <f t="shared" si="27"/>
        <v>33</v>
      </c>
      <c r="I317" s="27">
        <f>VLOOKUP(C317,阵型生成辅助!H:I,2,FALSE)</f>
        <v>9</v>
      </c>
      <c r="J317" s="27" t="str">
        <f>VLOOKUP(H317,阵型生成辅助!U:V,2,FALSE)</f>
        <v>毒蘑菇</v>
      </c>
    </row>
    <row r="318" spans="1:10" x14ac:dyDescent="0.15">
      <c r="A318">
        <f t="shared" si="31"/>
        <v>1</v>
      </c>
      <c r="B318" s="25">
        <v>4</v>
      </c>
      <c r="C318" s="26">
        <f t="shared" si="25"/>
        <v>41</v>
      </c>
      <c r="D318">
        <f>VLOOKUP(I318,阵型生成辅助!N:P,3)</f>
        <v>4</v>
      </c>
      <c r="E318" s="29">
        <f t="shared" ca="1" si="26"/>
        <v>4</v>
      </c>
      <c r="F318" s="28">
        <v>1</v>
      </c>
      <c r="G318">
        <f>VLOOKUP(I318,阵型生成辅助!N:Q,4)</f>
        <v>1</v>
      </c>
      <c r="H318">
        <f t="shared" si="27"/>
        <v>11</v>
      </c>
      <c r="I318" s="27">
        <f>VLOOKUP(C318,阵型生成辅助!H:I,2,FALSE)</f>
        <v>1</v>
      </c>
      <c r="J318" s="27" t="str">
        <f>VLOOKUP(H318,阵型生成辅助!U:V,2,FALSE)</f>
        <v>树妖</v>
      </c>
    </row>
    <row r="319" spans="1:10" x14ac:dyDescent="0.15">
      <c r="A319">
        <f t="shared" si="31"/>
        <v>2</v>
      </c>
      <c r="B319" s="25">
        <v>4</v>
      </c>
      <c r="C319" s="26">
        <f t="shared" si="25"/>
        <v>42</v>
      </c>
      <c r="D319">
        <f>VLOOKUP(I319,阵型生成辅助!N:P,3)</f>
        <v>4</v>
      </c>
      <c r="E319" s="29">
        <f t="shared" ca="1" si="26"/>
        <v>2</v>
      </c>
      <c r="F319" s="28">
        <v>3</v>
      </c>
      <c r="G319">
        <f>VLOOKUP(I319,阵型生成辅助!N:Q,4)</f>
        <v>1</v>
      </c>
      <c r="H319">
        <f t="shared" si="27"/>
        <v>13</v>
      </c>
      <c r="I319" s="27">
        <f>VLOOKUP(C319,阵型生成辅助!H:I,2,FALSE)</f>
        <v>2</v>
      </c>
      <c r="J319" s="27" t="str">
        <f>VLOOKUP(H319,阵型生成辅助!U:V,2,FALSE)</f>
        <v>藤蔓怪</v>
      </c>
    </row>
    <row r="320" spans="1:10" x14ac:dyDescent="0.15">
      <c r="A320">
        <f t="shared" si="31"/>
        <v>3</v>
      </c>
      <c r="B320" s="25">
        <v>4</v>
      </c>
      <c r="C320" s="26">
        <f t="shared" si="25"/>
        <v>43</v>
      </c>
      <c r="D320">
        <f>VLOOKUP(I320,阵型生成辅助!N:P,3)</f>
        <v>4</v>
      </c>
      <c r="E320" s="29">
        <f t="shared" ca="1" si="26"/>
        <v>1</v>
      </c>
      <c r="F320" s="28">
        <v>2</v>
      </c>
      <c r="G320">
        <f>VLOOKUP(I320,阵型生成辅助!N:Q,4)</f>
        <v>1</v>
      </c>
      <c r="H320">
        <f t="shared" si="27"/>
        <v>12</v>
      </c>
      <c r="I320" s="27">
        <f>VLOOKUP(C320,阵型生成辅助!H:I,2,FALSE)</f>
        <v>3</v>
      </c>
      <c r="J320" s="27" t="str">
        <f>VLOOKUP(H320,阵型生成辅助!U:V,2,FALSE)</f>
        <v>甲虫精</v>
      </c>
    </row>
    <row r="321" spans="1:10" x14ac:dyDescent="0.15">
      <c r="A321">
        <f t="shared" si="31"/>
        <v>4</v>
      </c>
      <c r="B321" s="25">
        <v>4</v>
      </c>
      <c r="C321" s="26">
        <f t="shared" si="25"/>
        <v>44</v>
      </c>
      <c r="D321">
        <f>VLOOKUP(I321,阵型生成辅助!N:P,3)</f>
        <v>8</v>
      </c>
      <c r="E321" s="29">
        <f t="shared" ca="1" si="26"/>
        <v>2</v>
      </c>
      <c r="F321" s="28">
        <v>8</v>
      </c>
      <c r="G321">
        <f>VLOOKUP(I321,阵型生成辅助!N:Q,4)</f>
        <v>2</v>
      </c>
      <c r="H321">
        <f t="shared" si="27"/>
        <v>28</v>
      </c>
      <c r="I321" s="27">
        <f>VLOOKUP(C321,阵型生成辅助!H:I,2,FALSE)</f>
        <v>5</v>
      </c>
      <c r="J321" s="27" t="str">
        <f>VLOOKUP(H321,阵型生成辅助!U:V,2,FALSE)</f>
        <v>黄蜂怪</v>
      </c>
    </row>
    <row r="322" spans="1:10" x14ac:dyDescent="0.15">
      <c r="A322">
        <f t="shared" si="31"/>
        <v>5</v>
      </c>
      <c r="B322" s="25">
        <v>4</v>
      </c>
      <c r="C322" s="26">
        <f t="shared" si="25"/>
        <v>45</v>
      </c>
      <c r="D322">
        <f>VLOOKUP(I322,阵型生成辅助!N:P,3)</f>
        <v>4</v>
      </c>
      <c r="E322" s="29">
        <f t="shared" ca="1" si="26"/>
        <v>3</v>
      </c>
      <c r="F322" s="28">
        <v>3</v>
      </c>
      <c r="G322">
        <f>VLOOKUP(I322,阵型生成辅助!N:Q,4)</f>
        <v>3</v>
      </c>
      <c r="H322">
        <f t="shared" si="27"/>
        <v>33</v>
      </c>
      <c r="I322" s="27">
        <f>VLOOKUP(C322,阵型生成辅助!H:I,2,FALSE)</f>
        <v>8</v>
      </c>
      <c r="J322" s="27" t="str">
        <f>VLOOKUP(H322,阵型生成辅助!U:V,2,FALSE)</f>
        <v>毒蘑菇</v>
      </c>
    </row>
    <row r="323" spans="1:10" x14ac:dyDescent="0.15">
      <c r="A323">
        <f t="shared" si="31"/>
        <v>1</v>
      </c>
      <c r="B323" s="25">
        <v>5</v>
      </c>
      <c r="C323" s="26">
        <f t="shared" si="25"/>
        <v>51</v>
      </c>
      <c r="D323">
        <f>VLOOKUP(I323,阵型生成辅助!N:P,3)</f>
        <v>4</v>
      </c>
      <c r="E323" s="29">
        <f t="shared" ca="1" si="26"/>
        <v>3</v>
      </c>
      <c r="F323" s="28">
        <v>3</v>
      </c>
      <c r="G323">
        <f>VLOOKUP(I323,阵型生成辅助!N:Q,4)</f>
        <v>1</v>
      </c>
      <c r="H323">
        <f t="shared" si="27"/>
        <v>13</v>
      </c>
      <c r="I323" s="27">
        <f>VLOOKUP(C323,阵型生成辅助!H:I,2,FALSE)</f>
        <v>2</v>
      </c>
      <c r="J323" s="27" t="str">
        <f>VLOOKUP(H323,阵型生成辅助!U:V,2,FALSE)</f>
        <v>藤蔓怪</v>
      </c>
    </row>
    <row r="324" spans="1:10" x14ac:dyDescent="0.15">
      <c r="A324">
        <f t="shared" si="31"/>
        <v>2</v>
      </c>
      <c r="B324" s="25">
        <v>5</v>
      </c>
      <c r="C324" s="26">
        <f t="shared" ref="C324:C387" si="32">B324*10+A324</f>
        <v>52</v>
      </c>
      <c r="D324">
        <f>VLOOKUP(I324,阵型生成辅助!N:P,3)</f>
        <v>8</v>
      </c>
      <c r="E324" s="29">
        <f t="shared" ref="E324:E387" ca="1" si="33">RANDBETWEEN(1,D324)</f>
        <v>6</v>
      </c>
      <c r="F324" s="28">
        <v>3</v>
      </c>
      <c r="G324">
        <f>VLOOKUP(I324,阵型生成辅助!N:Q,4)</f>
        <v>2</v>
      </c>
      <c r="H324">
        <f t="shared" ref="H324:H387" si="34">G324*10+F324</f>
        <v>23</v>
      </c>
      <c r="I324" s="27">
        <f>VLOOKUP(C324,阵型生成辅助!H:I,2,FALSE)</f>
        <v>5</v>
      </c>
      <c r="J324" s="27" t="str">
        <f>VLOOKUP(H324,阵型生成辅助!U:V,2,FALSE)</f>
        <v>藤蔓怪</v>
      </c>
    </row>
    <row r="325" spans="1:10" x14ac:dyDescent="0.15">
      <c r="A325">
        <f t="shared" si="31"/>
        <v>3</v>
      </c>
      <c r="B325" s="25">
        <v>5</v>
      </c>
      <c r="C325" s="26">
        <f t="shared" si="32"/>
        <v>53</v>
      </c>
      <c r="D325">
        <f>VLOOKUP(I325,阵型生成辅助!N:P,3)</f>
        <v>4</v>
      </c>
      <c r="E325" s="29">
        <f t="shared" ca="1" si="33"/>
        <v>4</v>
      </c>
      <c r="F325" s="28">
        <v>3</v>
      </c>
      <c r="G325">
        <f>VLOOKUP(I325,阵型生成辅助!N:Q,4)</f>
        <v>3</v>
      </c>
      <c r="H325">
        <f t="shared" si="34"/>
        <v>33</v>
      </c>
      <c r="I325" s="27">
        <f>VLOOKUP(C325,阵型生成辅助!H:I,2,FALSE)</f>
        <v>7</v>
      </c>
      <c r="J325" s="27" t="str">
        <f>VLOOKUP(H325,阵型生成辅助!U:V,2,FALSE)</f>
        <v>毒蘑菇</v>
      </c>
    </row>
    <row r="326" spans="1:10" x14ac:dyDescent="0.15">
      <c r="A326">
        <f t="shared" si="31"/>
        <v>4</v>
      </c>
      <c r="B326" s="25">
        <v>5</v>
      </c>
      <c r="C326" s="26">
        <f t="shared" si="32"/>
        <v>54</v>
      </c>
      <c r="D326">
        <f>VLOOKUP(I326,阵型生成辅助!N:P,3)</f>
        <v>4</v>
      </c>
      <c r="E326" s="29">
        <f t="shared" ca="1" si="33"/>
        <v>2</v>
      </c>
      <c r="F326" s="28">
        <v>4</v>
      </c>
      <c r="G326">
        <f>VLOOKUP(I326,阵型生成辅助!N:Q,4)</f>
        <v>3</v>
      </c>
      <c r="H326">
        <f t="shared" si="34"/>
        <v>34</v>
      </c>
      <c r="I326" s="27">
        <f>VLOOKUP(C326,阵型生成辅助!H:I,2,FALSE)</f>
        <v>8</v>
      </c>
      <c r="J326" s="27" t="str">
        <f>VLOOKUP(H326,阵型生成辅助!U:V,2,FALSE)</f>
        <v>黄蜂怪</v>
      </c>
    </row>
    <row r="327" spans="1:10" x14ac:dyDescent="0.15">
      <c r="A327">
        <f t="shared" si="31"/>
        <v>5</v>
      </c>
      <c r="B327" s="25">
        <v>5</v>
      </c>
      <c r="C327" s="26">
        <f t="shared" si="32"/>
        <v>55</v>
      </c>
      <c r="D327">
        <f>VLOOKUP(I327,阵型生成辅助!N:P,3)</f>
        <v>4</v>
      </c>
      <c r="E327" s="29">
        <f t="shared" ca="1" si="33"/>
        <v>2</v>
      </c>
      <c r="F327" s="28">
        <v>2</v>
      </c>
      <c r="G327">
        <f>VLOOKUP(I327,阵型生成辅助!N:Q,4)</f>
        <v>3</v>
      </c>
      <c r="H327">
        <f t="shared" si="34"/>
        <v>32</v>
      </c>
      <c r="I327" s="27">
        <f>VLOOKUP(C327,阵型生成辅助!H:I,2,FALSE)</f>
        <v>9</v>
      </c>
      <c r="J327" s="27" t="str">
        <f>VLOOKUP(H327,阵型生成辅助!U:V,2,FALSE)</f>
        <v>小花精</v>
      </c>
    </row>
    <row r="328" spans="1:10" x14ac:dyDescent="0.15">
      <c r="A328">
        <f t="shared" si="31"/>
        <v>1</v>
      </c>
      <c r="B328" s="25">
        <v>1</v>
      </c>
      <c r="C328" s="26">
        <f t="shared" si="32"/>
        <v>11</v>
      </c>
      <c r="D328">
        <f>VLOOKUP(I328,阵型生成辅助!N:P,3)</f>
        <v>4</v>
      </c>
      <c r="E328" s="29">
        <f t="shared" ca="1" si="33"/>
        <v>1</v>
      </c>
      <c r="F328" s="28">
        <v>1</v>
      </c>
      <c r="G328">
        <f>VLOOKUP(I328,阵型生成辅助!N:Q,4)</f>
        <v>1</v>
      </c>
      <c r="H328">
        <f t="shared" si="34"/>
        <v>11</v>
      </c>
      <c r="I328" s="27">
        <f>VLOOKUP(C328,阵型生成辅助!H:I,2,FALSE)</f>
        <v>1</v>
      </c>
      <c r="J328" s="27" t="str">
        <f>VLOOKUP(H328,阵型生成辅助!U:V,2,FALSE)</f>
        <v>树妖</v>
      </c>
    </row>
    <row r="329" spans="1:10" x14ac:dyDescent="0.15">
      <c r="A329">
        <f t="shared" ref="A329:A344" si="35">A324</f>
        <v>2</v>
      </c>
      <c r="B329" s="25">
        <v>1</v>
      </c>
      <c r="C329" s="26">
        <f t="shared" si="32"/>
        <v>12</v>
      </c>
      <c r="D329">
        <f>VLOOKUP(I329,阵型生成辅助!N:P,3)</f>
        <v>4</v>
      </c>
      <c r="E329" s="29">
        <f t="shared" ca="1" si="33"/>
        <v>3</v>
      </c>
      <c r="F329" s="28">
        <v>4</v>
      </c>
      <c r="G329">
        <f>VLOOKUP(I329,阵型生成辅助!N:Q,4)</f>
        <v>1</v>
      </c>
      <c r="H329">
        <f t="shared" si="34"/>
        <v>14</v>
      </c>
      <c r="I329" s="27">
        <f>VLOOKUP(C329,阵型生成辅助!H:I,2,FALSE)</f>
        <v>3</v>
      </c>
      <c r="J329" s="27" t="str">
        <f>VLOOKUP(H329,阵型生成辅助!U:V,2,FALSE)</f>
        <v>小蘑菇</v>
      </c>
    </row>
    <row r="330" spans="1:10" x14ac:dyDescent="0.15">
      <c r="A330">
        <f t="shared" si="35"/>
        <v>3</v>
      </c>
      <c r="B330" s="25">
        <v>1</v>
      </c>
      <c r="C330" s="26">
        <f t="shared" si="32"/>
        <v>13</v>
      </c>
      <c r="D330">
        <f>VLOOKUP(I330,阵型生成辅助!N:P,3)</f>
        <v>8</v>
      </c>
      <c r="E330" s="29">
        <f t="shared" ca="1" si="33"/>
        <v>1</v>
      </c>
      <c r="F330" s="28">
        <v>6</v>
      </c>
      <c r="G330">
        <f>VLOOKUP(I330,阵型生成辅助!N:Q,4)</f>
        <v>2</v>
      </c>
      <c r="H330">
        <f t="shared" si="34"/>
        <v>26</v>
      </c>
      <c r="I330" s="27">
        <f>VLOOKUP(C330,阵型生成辅助!H:I,2,FALSE)</f>
        <v>5</v>
      </c>
      <c r="J330" s="27" t="str">
        <f>VLOOKUP(H330,阵型生成辅助!U:V,2,FALSE)</f>
        <v>小花精</v>
      </c>
    </row>
    <row r="331" spans="1:10" x14ac:dyDescent="0.15">
      <c r="A331">
        <f t="shared" si="35"/>
        <v>4</v>
      </c>
      <c r="B331" s="25">
        <v>1</v>
      </c>
      <c r="C331" s="26">
        <f t="shared" si="32"/>
        <v>14</v>
      </c>
      <c r="D331">
        <f>VLOOKUP(I331,阵型生成辅助!N:P,3)</f>
        <v>4</v>
      </c>
      <c r="E331" s="29">
        <f t="shared" ca="1" si="33"/>
        <v>1</v>
      </c>
      <c r="F331" s="28">
        <v>3</v>
      </c>
      <c r="G331">
        <f>VLOOKUP(I331,阵型生成辅助!N:Q,4)</f>
        <v>3</v>
      </c>
      <c r="H331">
        <f t="shared" si="34"/>
        <v>33</v>
      </c>
      <c r="I331" s="27">
        <f>VLOOKUP(C331,阵型生成辅助!H:I,2,FALSE)</f>
        <v>7</v>
      </c>
      <c r="J331" s="27" t="str">
        <f>VLOOKUP(H331,阵型生成辅助!U:V,2,FALSE)</f>
        <v>毒蘑菇</v>
      </c>
    </row>
    <row r="332" spans="1:10" x14ac:dyDescent="0.15">
      <c r="A332">
        <f t="shared" si="35"/>
        <v>5</v>
      </c>
      <c r="B332" s="25">
        <v>1</v>
      </c>
      <c r="C332" s="26">
        <f t="shared" si="32"/>
        <v>15</v>
      </c>
      <c r="D332">
        <f>VLOOKUP(I332,阵型生成辅助!N:P,3)</f>
        <v>4</v>
      </c>
      <c r="E332" s="29">
        <f t="shared" ca="1" si="33"/>
        <v>1</v>
      </c>
      <c r="F332" s="28">
        <v>3</v>
      </c>
      <c r="G332">
        <f>VLOOKUP(I332,阵型生成辅助!N:Q,4)</f>
        <v>3</v>
      </c>
      <c r="H332">
        <f t="shared" si="34"/>
        <v>33</v>
      </c>
      <c r="I332" s="27">
        <f>VLOOKUP(C332,阵型生成辅助!H:I,2,FALSE)</f>
        <v>9</v>
      </c>
      <c r="J332" s="27" t="str">
        <f>VLOOKUP(H332,阵型生成辅助!U:V,2,FALSE)</f>
        <v>毒蘑菇</v>
      </c>
    </row>
    <row r="333" spans="1:10" x14ac:dyDescent="0.15">
      <c r="A333">
        <f t="shared" si="35"/>
        <v>1</v>
      </c>
      <c r="B333" s="25">
        <v>4</v>
      </c>
      <c r="C333" s="26">
        <f t="shared" si="32"/>
        <v>41</v>
      </c>
      <c r="D333">
        <f>VLOOKUP(I333,阵型生成辅助!N:P,3)</f>
        <v>4</v>
      </c>
      <c r="E333" s="29">
        <f t="shared" ca="1" si="33"/>
        <v>2</v>
      </c>
      <c r="F333" s="28">
        <v>1</v>
      </c>
      <c r="G333">
        <f>VLOOKUP(I333,阵型生成辅助!N:Q,4)</f>
        <v>1</v>
      </c>
      <c r="H333">
        <f t="shared" si="34"/>
        <v>11</v>
      </c>
      <c r="I333" s="27">
        <f>VLOOKUP(C333,阵型生成辅助!H:I,2,FALSE)</f>
        <v>1</v>
      </c>
      <c r="J333" s="27" t="str">
        <f>VLOOKUP(H333,阵型生成辅助!U:V,2,FALSE)</f>
        <v>树妖</v>
      </c>
    </row>
    <row r="334" spans="1:10" x14ac:dyDescent="0.15">
      <c r="A334">
        <f t="shared" si="35"/>
        <v>2</v>
      </c>
      <c r="B334" s="25">
        <v>4</v>
      </c>
      <c r="C334" s="26">
        <f t="shared" si="32"/>
        <v>42</v>
      </c>
      <c r="D334">
        <f>VLOOKUP(I334,阵型生成辅助!N:P,3)</f>
        <v>4</v>
      </c>
      <c r="E334" s="29">
        <f t="shared" ca="1" si="33"/>
        <v>4</v>
      </c>
      <c r="F334" s="28">
        <v>1</v>
      </c>
      <c r="G334">
        <f>VLOOKUP(I334,阵型生成辅助!N:Q,4)</f>
        <v>1</v>
      </c>
      <c r="H334">
        <f t="shared" si="34"/>
        <v>11</v>
      </c>
      <c r="I334" s="27">
        <f>VLOOKUP(C334,阵型生成辅助!H:I,2,FALSE)</f>
        <v>2</v>
      </c>
      <c r="J334" s="27" t="str">
        <f>VLOOKUP(H334,阵型生成辅助!U:V,2,FALSE)</f>
        <v>树妖</v>
      </c>
    </row>
    <row r="335" spans="1:10" x14ac:dyDescent="0.15">
      <c r="A335">
        <f t="shared" si="35"/>
        <v>3</v>
      </c>
      <c r="B335" s="25">
        <v>4</v>
      </c>
      <c r="C335" s="26">
        <f t="shared" si="32"/>
        <v>43</v>
      </c>
      <c r="D335">
        <f>VLOOKUP(I335,阵型生成辅助!N:P,3)</f>
        <v>4</v>
      </c>
      <c r="E335" s="29">
        <f t="shared" ca="1" si="33"/>
        <v>1</v>
      </c>
      <c r="F335" s="28">
        <v>1</v>
      </c>
      <c r="G335">
        <f>VLOOKUP(I335,阵型生成辅助!N:Q,4)</f>
        <v>1</v>
      </c>
      <c r="H335">
        <f t="shared" si="34"/>
        <v>11</v>
      </c>
      <c r="I335" s="27">
        <f>VLOOKUP(C335,阵型生成辅助!H:I,2,FALSE)</f>
        <v>3</v>
      </c>
      <c r="J335" s="27" t="str">
        <f>VLOOKUP(H335,阵型生成辅助!U:V,2,FALSE)</f>
        <v>树妖</v>
      </c>
    </row>
    <row r="336" spans="1:10" x14ac:dyDescent="0.15">
      <c r="A336">
        <f t="shared" si="35"/>
        <v>4</v>
      </c>
      <c r="B336" s="25">
        <v>4</v>
      </c>
      <c r="C336" s="26">
        <f t="shared" si="32"/>
        <v>44</v>
      </c>
      <c r="D336">
        <f>VLOOKUP(I336,阵型生成辅助!N:P,3)</f>
        <v>8</v>
      </c>
      <c r="E336" s="29">
        <f t="shared" ca="1" si="33"/>
        <v>1</v>
      </c>
      <c r="F336" s="28">
        <v>3</v>
      </c>
      <c r="G336">
        <f>VLOOKUP(I336,阵型生成辅助!N:Q,4)</f>
        <v>2</v>
      </c>
      <c r="H336">
        <f t="shared" si="34"/>
        <v>23</v>
      </c>
      <c r="I336" s="27">
        <f>VLOOKUP(C336,阵型生成辅助!H:I,2,FALSE)</f>
        <v>5</v>
      </c>
      <c r="J336" s="27" t="str">
        <f>VLOOKUP(H336,阵型生成辅助!U:V,2,FALSE)</f>
        <v>藤蔓怪</v>
      </c>
    </row>
    <row r="337" spans="1:10" x14ac:dyDescent="0.15">
      <c r="A337">
        <f t="shared" si="35"/>
        <v>5</v>
      </c>
      <c r="B337" s="25">
        <v>4</v>
      </c>
      <c r="C337" s="26">
        <f t="shared" si="32"/>
        <v>45</v>
      </c>
      <c r="D337">
        <f>VLOOKUP(I337,阵型生成辅助!N:P,3)</f>
        <v>4</v>
      </c>
      <c r="E337" s="29">
        <f t="shared" ca="1" si="33"/>
        <v>4</v>
      </c>
      <c r="F337" s="28">
        <v>4</v>
      </c>
      <c r="G337">
        <f>VLOOKUP(I337,阵型生成辅助!N:Q,4)</f>
        <v>3</v>
      </c>
      <c r="H337">
        <f t="shared" si="34"/>
        <v>34</v>
      </c>
      <c r="I337" s="27">
        <f>VLOOKUP(C337,阵型生成辅助!H:I,2,FALSE)</f>
        <v>8</v>
      </c>
      <c r="J337" s="27" t="str">
        <f>VLOOKUP(H337,阵型生成辅助!U:V,2,FALSE)</f>
        <v>黄蜂怪</v>
      </c>
    </row>
    <row r="338" spans="1:10" x14ac:dyDescent="0.15">
      <c r="A338">
        <f t="shared" si="35"/>
        <v>1</v>
      </c>
      <c r="B338" s="25">
        <v>1</v>
      </c>
      <c r="C338" s="26">
        <f t="shared" si="32"/>
        <v>11</v>
      </c>
      <c r="D338">
        <f>VLOOKUP(I338,阵型生成辅助!N:P,3)</f>
        <v>4</v>
      </c>
      <c r="E338" s="29">
        <f t="shared" ca="1" si="33"/>
        <v>3</v>
      </c>
      <c r="F338" s="28">
        <v>1</v>
      </c>
      <c r="G338">
        <f>VLOOKUP(I338,阵型生成辅助!N:Q,4)</f>
        <v>1</v>
      </c>
      <c r="H338">
        <f t="shared" si="34"/>
        <v>11</v>
      </c>
      <c r="I338" s="27">
        <f>VLOOKUP(C338,阵型生成辅助!H:I,2,FALSE)</f>
        <v>1</v>
      </c>
      <c r="J338" s="27" t="str">
        <f>VLOOKUP(H338,阵型生成辅助!U:V,2,FALSE)</f>
        <v>树妖</v>
      </c>
    </row>
    <row r="339" spans="1:10" x14ac:dyDescent="0.15">
      <c r="A339">
        <f t="shared" si="35"/>
        <v>2</v>
      </c>
      <c r="B339" s="25">
        <v>1</v>
      </c>
      <c r="C339" s="26">
        <f t="shared" si="32"/>
        <v>12</v>
      </c>
      <c r="D339">
        <f>VLOOKUP(I339,阵型生成辅助!N:P,3)</f>
        <v>4</v>
      </c>
      <c r="E339" s="29">
        <f t="shared" ca="1" si="33"/>
        <v>4</v>
      </c>
      <c r="F339" s="28">
        <v>3</v>
      </c>
      <c r="G339">
        <f>VLOOKUP(I339,阵型生成辅助!N:Q,4)</f>
        <v>1</v>
      </c>
      <c r="H339">
        <f t="shared" si="34"/>
        <v>13</v>
      </c>
      <c r="I339" s="27">
        <f>VLOOKUP(C339,阵型生成辅助!H:I,2,FALSE)</f>
        <v>3</v>
      </c>
      <c r="J339" s="27" t="str">
        <f>VLOOKUP(H339,阵型生成辅助!U:V,2,FALSE)</f>
        <v>藤蔓怪</v>
      </c>
    </row>
    <row r="340" spans="1:10" x14ac:dyDescent="0.15">
      <c r="A340">
        <f t="shared" si="35"/>
        <v>3</v>
      </c>
      <c r="B340" s="25">
        <v>1</v>
      </c>
      <c r="C340" s="26">
        <f t="shared" si="32"/>
        <v>13</v>
      </c>
      <c r="D340">
        <f>VLOOKUP(I340,阵型生成辅助!N:P,3)</f>
        <v>8</v>
      </c>
      <c r="E340" s="29">
        <f t="shared" ca="1" si="33"/>
        <v>3</v>
      </c>
      <c r="F340" s="28">
        <v>8</v>
      </c>
      <c r="G340">
        <f>VLOOKUP(I340,阵型生成辅助!N:Q,4)</f>
        <v>2</v>
      </c>
      <c r="H340">
        <f t="shared" si="34"/>
        <v>28</v>
      </c>
      <c r="I340" s="27">
        <f>VLOOKUP(C340,阵型生成辅助!H:I,2,FALSE)</f>
        <v>5</v>
      </c>
      <c r="J340" s="27" t="str">
        <f>VLOOKUP(H340,阵型生成辅助!U:V,2,FALSE)</f>
        <v>黄蜂怪</v>
      </c>
    </row>
    <row r="341" spans="1:10" x14ac:dyDescent="0.15">
      <c r="A341">
        <f t="shared" si="35"/>
        <v>4</v>
      </c>
      <c r="B341" s="25">
        <v>1</v>
      </c>
      <c r="C341" s="26">
        <f t="shared" si="32"/>
        <v>14</v>
      </c>
      <c r="D341">
        <f>VLOOKUP(I341,阵型生成辅助!N:P,3)</f>
        <v>4</v>
      </c>
      <c r="E341" s="29">
        <f t="shared" ca="1" si="33"/>
        <v>2</v>
      </c>
      <c r="F341" s="28">
        <v>3</v>
      </c>
      <c r="G341">
        <f>VLOOKUP(I341,阵型生成辅助!N:Q,4)</f>
        <v>3</v>
      </c>
      <c r="H341">
        <f t="shared" si="34"/>
        <v>33</v>
      </c>
      <c r="I341" s="27">
        <f>VLOOKUP(C341,阵型生成辅助!H:I,2,FALSE)</f>
        <v>7</v>
      </c>
      <c r="J341" s="27" t="str">
        <f>VLOOKUP(H341,阵型生成辅助!U:V,2,FALSE)</f>
        <v>毒蘑菇</v>
      </c>
    </row>
    <row r="342" spans="1:10" x14ac:dyDescent="0.15">
      <c r="A342">
        <f t="shared" si="35"/>
        <v>5</v>
      </c>
      <c r="B342" s="25">
        <v>1</v>
      </c>
      <c r="C342" s="26">
        <f t="shared" si="32"/>
        <v>15</v>
      </c>
      <c r="D342">
        <f>VLOOKUP(I342,阵型生成辅助!N:P,3)</f>
        <v>4</v>
      </c>
      <c r="E342" s="29">
        <f t="shared" ca="1" si="33"/>
        <v>3</v>
      </c>
      <c r="F342" s="28">
        <v>1</v>
      </c>
      <c r="G342">
        <f>VLOOKUP(I342,阵型生成辅助!N:Q,4)</f>
        <v>3</v>
      </c>
      <c r="H342">
        <f t="shared" si="34"/>
        <v>31</v>
      </c>
      <c r="I342" s="27">
        <f>VLOOKUP(C342,阵型生成辅助!H:I,2,FALSE)</f>
        <v>9</v>
      </c>
      <c r="J342" s="27" t="str">
        <f>VLOOKUP(H342,阵型生成辅助!U:V,2,FALSE)</f>
        <v>食人花</v>
      </c>
    </row>
    <row r="343" spans="1:10" x14ac:dyDescent="0.15">
      <c r="A343">
        <f t="shared" si="35"/>
        <v>1</v>
      </c>
      <c r="B343" s="25">
        <v>2</v>
      </c>
      <c r="C343" s="26">
        <f t="shared" si="32"/>
        <v>21</v>
      </c>
      <c r="D343">
        <f>VLOOKUP(I343,阵型生成辅助!N:P,3)</f>
        <v>4</v>
      </c>
      <c r="E343" s="29">
        <f t="shared" ca="1" si="33"/>
        <v>1</v>
      </c>
      <c r="F343" s="28">
        <v>1</v>
      </c>
      <c r="G343">
        <f>VLOOKUP(I343,阵型生成辅助!N:Q,4)</f>
        <v>1</v>
      </c>
      <c r="H343">
        <f t="shared" si="34"/>
        <v>11</v>
      </c>
      <c r="I343" s="27">
        <f>VLOOKUP(C343,阵型生成辅助!H:I,2,FALSE)</f>
        <v>2</v>
      </c>
      <c r="J343" s="27" t="str">
        <f>VLOOKUP(H343,阵型生成辅助!U:V,2,FALSE)</f>
        <v>树妖</v>
      </c>
    </row>
    <row r="344" spans="1:10" x14ac:dyDescent="0.15">
      <c r="A344">
        <f t="shared" si="35"/>
        <v>2</v>
      </c>
      <c r="B344" s="25">
        <v>2</v>
      </c>
      <c r="C344" s="26">
        <f t="shared" si="32"/>
        <v>22</v>
      </c>
      <c r="D344">
        <f>VLOOKUP(I344,阵型生成辅助!N:P,3)</f>
        <v>8</v>
      </c>
      <c r="E344" s="29">
        <f t="shared" ca="1" si="33"/>
        <v>2</v>
      </c>
      <c r="F344" s="28">
        <v>8</v>
      </c>
      <c r="G344">
        <f>VLOOKUP(I344,阵型生成辅助!N:Q,4)</f>
        <v>2</v>
      </c>
      <c r="H344">
        <f t="shared" si="34"/>
        <v>28</v>
      </c>
      <c r="I344" s="27">
        <f>VLOOKUP(C344,阵型生成辅助!H:I,2,FALSE)</f>
        <v>4</v>
      </c>
      <c r="J344" s="27" t="str">
        <f>VLOOKUP(H344,阵型生成辅助!U:V,2,FALSE)</f>
        <v>黄蜂怪</v>
      </c>
    </row>
    <row r="345" spans="1:10" x14ac:dyDescent="0.15">
      <c r="A345">
        <f t="shared" ref="A345:A360" si="36">A340</f>
        <v>3</v>
      </c>
      <c r="B345" s="25">
        <v>2</v>
      </c>
      <c r="C345" s="26">
        <f t="shared" si="32"/>
        <v>23</v>
      </c>
      <c r="D345">
        <f>VLOOKUP(I345,阵型生成辅助!N:P,3)</f>
        <v>8</v>
      </c>
      <c r="E345" s="29">
        <f t="shared" ca="1" si="33"/>
        <v>4</v>
      </c>
      <c r="F345" s="28">
        <v>4</v>
      </c>
      <c r="G345">
        <f>VLOOKUP(I345,阵型生成辅助!N:Q,4)</f>
        <v>2</v>
      </c>
      <c r="H345">
        <f t="shared" si="34"/>
        <v>24</v>
      </c>
      <c r="I345" s="27">
        <f>VLOOKUP(C345,阵型生成辅助!H:I,2,FALSE)</f>
        <v>5</v>
      </c>
      <c r="J345" s="27" t="str">
        <f>VLOOKUP(H345,阵型生成辅助!U:V,2,FALSE)</f>
        <v>小蘑菇</v>
      </c>
    </row>
    <row r="346" spans="1:10" x14ac:dyDescent="0.15">
      <c r="A346">
        <f t="shared" si="36"/>
        <v>4</v>
      </c>
      <c r="B346" s="25">
        <v>2</v>
      </c>
      <c r="C346" s="26">
        <f t="shared" si="32"/>
        <v>24</v>
      </c>
      <c r="D346">
        <f>VLOOKUP(I346,阵型生成辅助!N:P,3)</f>
        <v>8</v>
      </c>
      <c r="E346" s="29">
        <f t="shared" ca="1" si="33"/>
        <v>8</v>
      </c>
      <c r="F346" s="28">
        <v>1</v>
      </c>
      <c r="G346">
        <f>VLOOKUP(I346,阵型生成辅助!N:Q,4)</f>
        <v>2</v>
      </c>
      <c r="H346">
        <f t="shared" si="34"/>
        <v>21</v>
      </c>
      <c r="I346" s="27">
        <f>VLOOKUP(C346,阵型生成辅助!H:I,2,FALSE)</f>
        <v>6</v>
      </c>
      <c r="J346" s="27" t="str">
        <f>VLOOKUP(H346,阵型生成辅助!U:V,2,FALSE)</f>
        <v>树妖</v>
      </c>
    </row>
    <row r="347" spans="1:10" x14ac:dyDescent="0.15">
      <c r="A347">
        <f t="shared" si="36"/>
        <v>5</v>
      </c>
      <c r="B347" s="25">
        <v>2</v>
      </c>
      <c r="C347" s="26">
        <f t="shared" si="32"/>
        <v>25</v>
      </c>
      <c r="D347">
        <f>VLOOKUP(I347,阵型生成辅助!N:P,3)</f>
        <v>4</v>
      </c>
      <c r="E347" s="29">
        <f t="shared" ca="1" si="33"/>
        <v>1</v>
      </c>
      <c r="F347" s="28">
        <v>3</v>
      </c>
      <c r="G347">
        <f>VLOOKUP(I347,阵型生成辅助!N:Q,4)</f>
        <v>3</v>
      </c>
      <c r="H347">
        <f t="shared" si="34"/>
        <v>33</v>
      </c>
      <c r="I347" s="27">
        <f>VLOOKUP(C347,阵型生成辅助!H:I,2,FALSE)</f>
        <v>8</v>
      </c>
      <c r="J347" s="27" t="str">
        <f>VLOOKUP(H347,阵型生成辅助!U:V,2,FALSE)</f>
        <v>毒蘑菇</v>
      </c>
    </row>
    <row r="348" spans="1:10" x14ac:dyDescent="0.15">
      <c r="A348">
        <f t="shared" si="36"/>
        <v>1</v>
      </c>
      <c r="B348" s="25">
        <v>2</v>
      </c>
      <c r="C348" s="26">
        <f t="shared" si="32"/>
        <v>21</v>
      </c>
      <c r="D348">
        <f>VLOOKUP(I348,阵型生成辅助!N:P,3)</f>
        <v>4</v>
      </c>
      <c r="E348" s="29">
        <f t="shared" ca="1" si="33"/>
        <v>2</v>
      </c>
      <c r="F348" s="28">
        <v>2</v>
      </c>
      <c r="G348">
        <f>VLOOKUP(I348,阵型生成辅助!N:Q,4)</f>
        <v>1</v>
      </c>
      <c r="H348">
        <f t="shared" si="34"/>
        <v>12</v>
      </c>
      <c r="I348" s="27">
        <f>VLOOKUP(C348,阵型生成辅助!H:I,2,FALSE)</f>
        <v>2</v>
      </c>
      <c r="J348" s="27" t="str">
        <f>VLOOKUP(H348,阵型生成辅助!U:V,2,FALSE)</f>
        <v>甲虫精</v>
      </c>
    </row>
    <row r="349" spans="1:10" x14ac:dyDescent="0.15">
      <c r="A349">
        <f t="shared" si="36"/>
        <v>2</v>
      </c>
      <c r="B349" s="25">
        <v>2</v>
      </c>
      <c r="C349" s="26">
        <f t="shared" si="32"/>
        <v>22</v>
      </c>
      <c r="D349">
        <f>VLOOKUP(I349,阵型生成辅助!N:P,3)</f>
        <v>8</v>
      </c>
      <c r="E349" s="29">
        <f t="shared" ca="1" si="33"/>
        <v>7</v>
      </c>
      <c r="F349" s="28">
        <v>4</v>
      </c>
      <c r="G349">
        <f>VLOOKUP(I349,阵型生成辅助!N:Q,4)</f>
        <v>2</v>
      </c>
      <c r="H349">
        <f t="shared" si="34"/>
        <v>24</v>
      </c>
      <c r="I349" s="27">
        <f>VLOOKUP(C349,阵型生成辅助!H:I,2,FALSE)</f>
        <v>4</v>
      </c>
      <c r="J349" s="27" t="str">
        <f>VLOOKUP(H349,阵型生成辅助!U:V,2,FALSE)</f>
        <v>小蘑菇</v>
      </c>
    </row>
    <row r="350" spans="1:10" x14ac:dyDescent="0.15">
      <c r="A350">
        <f t="shared" si="36"/>
        <v>3</v>
      </c>
      <c r="B350" s="25">
        <v>2</v>
      </c>
      <c r="C350" s="26">
        <f t="shared" si="32"/>
        <v>23</v>
      </c>
      <c r="D350">
        <f>VLOOKUP(I350,阵型生成辅助!N:P,3)</f>
        <v>8</v>
      </c>
      <c r="E350" s="29">
        <f t="shared" ca="1" si="33"/>
        <v>2</v>
      </c>
      <c r="F350" s="28">
        <v>3</v>
      </c>
      <c r="G350">
        <f>VLOOKUP(I350,阵型生成辅助!N:Q,4)</f>
        <v>2</v>
      </c>
      <c r="H350">
        <f t="shared" si="34"/>
        <v>23</v>
      </c>
      <c r="I350" s="27">
        <f>VLOOKUP(C350,阵型生成辅助!H:I,2,FALSE)</f>
        <v>5</v>
      </c>
      <c r="J350" s="27" t="str">
        <f>VLOOKUP(H350,阵型生成辅助!U:V,2,FALSE)</f>
        <v>藤蔓怪</v>
      </c>
    </row>
    <row r="351" spans="1:10" x14ac:dyDescent="0.15">
      <c r="A351">
        <f t="shared" si="36"/>
        <v>4</v>
      </c>
      <c r="B351" s="25">
        <v>2</v>
      </c>
      <c r="C351" s="26">
        <f t="shared" si="32"/>
        <v>24</v>
      </c>
      <c r="D351">
        <f>VLOOKUP(I351,阵型生成辅助!N:P,3)</f>
        <v>8</v>
      </c>
      <c r="E351" s="29">
        <f t="shared" ca="1" si="33"/>
        <v>7</v>
      </c>
      <c r="F351" s="28">
        <v>8</v>
      </c>
      <c r="G351">
        <f>VLOOKUP(I351,阵型生成辅助!N:Q,4)</f>
        <v>2</v>
      </c>
      <c r="H351">
        <f t="shared" si="34"/>
        <v>28</v>
      </c>
      <c r="I351" s="27">
        <f>VLOOKUP(C351,阵型生成辅助!H:I,2,FALSE)</f>
        <v>6</v>
      </c>
      <c r="J351" s="27" t="str">
        <f>VLOOKUP(H351,阵型生成辅助!U:V,2,FALSE)</f>
        <v>黄蜂怪</v>
      </c>
    </row>
    <row r="352" spans="1:10" x14ac:dyDescent="0.15">
      <c r="A352">
        <f t="shared" si="36"/>
        <v>5</v>
      </c>
      <c r="B352" s="25">
        <v>2</v>
      </c>
      <c r="C352" s="26">
        <f t="shared" si="32"/>
        <v>25</v>
      </c>
      <c r="D352">
        <f>VLOOKUP(I352,阵型生成辅助!N:P,3)</f>
        <v>4</v>
      </c>
      <c r="E352" s="29">
        <f t="shared" ca="1" si="33"/>
        <v>1</v>
      </c>
      <c r="F352" s="28">
        <v>4</v>
      </c>
      <c r="G352">
        <f>VLOOKUP(I352,阵型生成辅助!N:Q,4)</f>
        <v>3</v>
      </c>
      <c r="H352">
        <f t="shared" si="34"/>
        <v>34</v>
      </c>
      <c r="I352" s="27">
        <f>VLOOKUP(C352,阵型生成辅助!H:I,2,FALSE)</f>
        <v>8</v>
      </c>
      <c r="J352" s="27" t="str">
        <f>VLOOKUP(H352,阵型生成辅助!U:V,2,FALSE)</f>
        <v>黄蜂怪</v>
      </c>
    </row>
    <row r="353" spans="1:10" x14ac:dyDescent="0.15">
      <c r="A353">
        <f t="shared" si="36"/>
        <v>1</v>
      </c>
      <c r="B353" s="25">
        <v>2</v>
      </c>
      <c r="C353" s="26">
        <f t="shared" si="32"/>
        <v>21</v>
      </c>
      <c r="D353">
        <f>VLOOKUP(I353,阵型生成辅助!N:P,3)</f>
        <v>4</v>
      </c>
      <c r="E353" s="29">
        <f t="shared" ca="1" si="33"/>
        <v>4</v>
      </c>
      <c r="F353" s="28">
        <v>4</v>
      </c>
      <c r="G353">
        <f>VLOOKUP(I353,阵型生成辅助!N:Q,4)</f>
        <v>1</v>
      </c>
      <c r="H353">
        <f t="shared" si="34"/>
        <v>14</v>
      </c>
      <c r="I353" s="27">
        <f>VLOOKUP(C353,阵型生成辅助!H:I,2,FALSE)</f>
        <v>2</v>
      </c>
      <c r="J353" s="27" t="str">
        <f>VLOOKUP(H353,阵型生成辅助!U:V,2,FALSE)</f>
        <v>小蘑菇</v>
      </c>
    </row>
    <row r="354" spans="1:10" x14ac:dyDescent="0.15">
      <c r="A354">
        <f t="shared" si="36"/>
        <v>2</v>
      </c>
      <c r="B354" s="25">
        <v>2</v>
      </c>
      <c r="C354" s="26">
        <f t="shared" si="32"/>
        <v>22</v>
      </c>
      <c r="D354">
        <f>VLOOKUP(I354,阵型生成辅助!N:P,3)</f>
        <v>8</v>
      </c>
      <c r="E354" s="29">
        <f t="shared" ca="1" si="33"/>
        <v>7</v>
      </c>
      <c r="F354" s="28">
        <v>1</v>
      </c>
      <c r="G354">
        <f>VLOOKUP(I354,阵型生成辅助!N:Q,4)</f>
        <v>2</v>
      </c>
      <c r="H354">
        <f t="shared" si="34"/>
        <v>21</v>
      </c>
      <c r="I354" s="27">
        <f>VLOOKUP(C354,阵型生成辅助!H:I,2,FALSE)</f>
        <v>4</v>
      </c>
      <c r="J354" s="27" t="str">
        <f>VLOOKUP(H354,阵型生成辅助!U:V,2,FALSE)</f>
        <v>树妖</v>
      </c>
    </row>
    <row r="355" spans="1:10" x14ac:dyDescent="0.15">
      <c r="A355">
        <f t="shared" si="36"/>
        <v>3</v>
      </c>
      <c r="B355" s="25">
        <v>2</v>
      </c>
      <c r="C355" s="26">
        <f t="shared" si="32"/>
        <v>23</v>
      </c>
      <c r="D355">
        <f>VLOOKUP(I355,阵型生成辅助!N:P,3)</f>
        <v>8</v>
      </c>
      <c r="E355" s="29">
        <f t="shared" ca="1" si="33"/>
        <v>3</v>
      </c>
      <c r="F355" s="28">
        <v>5</v>
      </c>
      <c r="G355">
        <f>VLOOKUP(I355,阵型生成辅助!N:Q,4)</f>
        <v>2</v>
      </c>
      <c r="H355">
        <f t="shared" si="34"/>
        <v>25</v>
      </c>
      <c r="I355" s="27">
        <f>VLOOKUP(C355,阵型生成辅助!H:I,2,FALSE)</f>
        <v>5</v>
      </c>
      <c r="J355" s="27" t="str">
        <f>VLOOKUP(H355,阵型生成辅助!U:V,2,FALSE)</f>
        <v>食人花</v>
      </c>
    </row>
    <row r="356" spans="1:10" x14ac:dyDescent="0.15">
      <c r="A356">
        <f t="shared" si="36"/>
        <v>4</v>
      </c>
      <c r="B356" s="25">
        <v>2</v>
      </c>
      <c r="C356" s="26">
        <f t="shared" si="32"/>
        <v>24</v>
      </c>
      <c r="D356">
        <f>VLOOKUP(I356,阵型生成辅助!N:P,3)</f>
        <v>8</v>
      </c>
      <c r="E356" s="29">
        <f t="shared" ca="1" si="33"/>
        <v>2</v>
      </c>
      <c r="F356" s="28">
        <v>6</v>
      </c>
      <c r="G356">
        <f>VLOOKUP(I356,阵型生成辅助!N:Q,4)</f>
        <v>2</v>
      </c>
      <c r="H356">
        <f t="shared" si="34"/>
        <v>26</v>
      </c>
      <c r="I356" s="27">
        <f>VLOOKUP(C356,阵型生成辅助!H:I,2,FALSE)</f>
        <v>6</v>
      </c>
      <c r="J356" s="27" t="str">
        <f>VLOOKUP(H356,阵型生成辅助!U:V,2,FALSE)</f>
        <v>小花精</v>
      </c>
    </row>
    <row r="357" spans="1:10" x14ac:dyDescent="0.15">
      <c r="A357">
        <f t="shared" si="36"/>
        <v>5</v>
      </c>
      <c r="B357" s="25">
        <v>2</v>
      </c>
      <c r="C357" s="26">
        <f t="shared" si="32"/>
        <v>25</v>
      </c>
      <c r="D357">
        <f>VLOOKUP(I357,阵型生成辅助!N:P,3)</f>
        <v>4</v>
      </c>
      <c r="E357" s="29">
        <f t="shared" ca="1" si="33"/>
        <v>4</v>
      </c>
      <c r="F357" s="28">
        <v>4</v>
      </c>
      <c r="G357">
        <f>VLOOKUP(I357,阵型生成辅助!N:Q,4)</f>
        <v>3</v>
      </c>
      <c r="H357">
        <f t="shared" si="34"/>
        <v>34</v>
      </c>
      <c r="I357" s="27">
        <f>VLOOKUP(C357,阵型生成辅助!H:I,2,FALSE)</f>
        <v>8</v>
      </c>
      <c r="J357" s="27" t="str">
        <f>VLOOKUP(H357,阵型生成辅助!U:V,2,FALSE)</f>
        <v>黄蜂怪</v>
      </c>
    </row>
    <row r="358" spans="1:10" x14ac:dyDescent="0.15">
      <c r="A358">
        <f t="shared" si="36"/>
        <v>1</v>
      </c>
      <c r="B358" s="25">
        <v>5</v>
      </c>
      <c r="C358" s="26">
        <f t="shared" si="32"/>
        <v>51</v>
      </c>
      <c r="D358">
        <f>VLOOKUP(I358,阵型生成辅助!N:P,3)</f>
        <v>4</v>
      </c>
      <c r="E358" s="29">
        <f t="shared" ca="1" si="33"/>
        <v>4</v>
      </c>
      <c r="F358" s="28">
        <v>3</v>
      </c>
      <c r="G358">
        <f>VLOOKUP(I358,阵型生成辅助!N:Q,4)</f>
        <v>1</v>
      </c>
      <c r="H358">
        <f t="shared" si="34"/>
        <v>13</v>
      </c>
      <c r="I358" s="27">
        <f>VLOOKUP(C358,阵型生成辅助!H:I,2,FALSE)</f>
        <v>2</v>
      </c>
      <c r="J358" s="27" t="str">
        <f>VLOOKUP(H358,阵型生成辅助!U:V,2,FALSE)</f>
        <v>藤蔓怪</v>
      </c>
    </row>
    <row r="359" spans="1:10" x14ac:dyDescent="0.15">
      <c r="A359">
        <f t="shared" si="36"/>
        <v>2</v>
      </c>
      <c r="B359" s="25">
        <v>5</v>
      </c>
      <c r="C359" s="26">
        <f t="shared" si="32"/>
        <v>52</v>
      </c>
      <c r="D359">
        <f>VLOOKUP(I359,阵型生成辅助!N:P,3)</f>
        <v>8</v>
      </c>
      <c r="E359" s="29">
        <f t="shared" ca="1" si="33"/>
        <v>1</v>
      </c>
      <c r="F359" s="28">
        <v>5</v>
      </c>
      <c r="G359">
        <f>VLOOKUP(I359,阵型生成辅助!N:Q,4)</f>
        <v>2</v>
      </c>
      <c r="H359">
        <f t="shared" si="34"/>
        <v>25</v>
      </c>
      <c r="I359" s="27">
        <f>VLOOKUP(C359,阵型生成辅助!H:I,2,FALSE)</f>
        <v>5</v>
      </c>
      <c r="J359" s="27" t="str">
        <f>VLOOKUP(H359,阵型生成辅助!U:V,2,FALSE)</f>
        <v>食人花</v>
      </c>
    </row>
    <row r="360" spans="1:10" x14ac:dyDescent="0.15">
      <c r="A360">
        <f t="shared" si="36"/>
        <v>3</v>
      </c>
      <c r="B360" s="25">
        <v>5</v>
      </c>
      <c r="C360" s="26">
        <f t="shared" si="32"/>
        <v>53</v>
      </c>
      <c r="D360">
        <f>VLOOKUP(I360,阵型生成辅助!N:P,3)</f>
        <v>4</v>
      </c>
      <c r="E360" s="29">
        <f t="shared" ca="1" si="33"/>
        <v>3</v>
      </c>
      <c r="F360" s="28">
        <v>1</v>
      </c>
      <c r="G360">
        <f>VLOOKUP(I360,阵型生成辅助!N:Q,4)</f>
        <v>3</v>
      </c>
      <c r="H360">
        <f t="shared" si="34"/>
        <v>31</v>
      </c>
      <c r="I360" s="27">
        <f>VLOOKUP(C360,阵型生成辅助!H:I,2,FALSE)</f>
        <v>7</v>
      </c>
      <c r="J360" s="27" t="str">
        <f>VLOOKUP(H360,阵型生成辅助!U:V,2,FALSE)</f>
        <v>食人花</v>
      </c>
    </row>
    <row r="361" spans="1:10" x14ac:dyDescent="0.15">
      <c r="A361">
        <f t="shared" ref="A361:A376" si="37">A356</f>
        <v>4</v>
      </c>
      <c r="B361" s="25">
        <v>5</v>
      </c>
      <c r="C361" s="26">
        <f t="shared" si="32"/>
        <v>54</v>
      </c>
      <c r="D361">
        <f>VLOOKUP(I361,阵型生成辅助!N:P,3)</f>
        <v>4</v>
      </c>
      <c r="E361" s="29">
        <f t="shared" ca="1" si="33"/>
        <v>1</v>
      </c>
      <c r="F361" s="28">
        <v>2</v>
      </c>
      <c r="G361">
        <f>VLOOKUP(I361,阵型生成辅助!N:Q,4)</f>
        <v>3</v>
      </c>
      <c r="H361">
        <f t="shared" si="34"/>
        <v>32</v>
      </c>
      <c r="I361" s="27">
        <f>VLOOKUP(C361,阵型生成辅助!H:I,2,FALSE)</f>
        <v>8</v>
      </c>
      <c r="J361" s="27" t="str">
        <f>VLOOKUP(H361,阵型生成辅助!U:V,2,FALSE)</f>
        <v>小花精</v>
      </c>
    </row>
    <row r="362" spans="1:10" x14ac:dyDescent="0.15">
      <c r="A362">
        <f t="shared" si="37"/>
        <v>5</v>
      </c>
      <c r="B362" s="25">
        <v>5</v>
      </c>
      <c r="C362" s="26">
        <f t="shared" si="32"/>
        <v>55</v>
      </c>
      <c r="D362">
        <f>VLOOKUP(I362,阵型生成辅助!N:P,3)</f>
        <v>4</v>
      </c>
      <c r="E362" s="29">
        <f t="shared" ca="1" si="33"/>
        <v>2</v>
      </c>
      <c r="F362" s="28">
        <v>3</v>
      </c>
      <c r="G362">
        <f>VLOOKUP(I362,阵型生成辅助!N:Q,4)</f>
        <v>3</v>
      </c>
      <c r="H362">
        <f t="shared" si="34"/>
        <v>33</v>
      </c>
      <c r="I362" s="27">
        <f>VLOOKUP(C362,阵型生成辅助!H:I,2,FALSE)</f>
        <v>9</v>
      </c>
      <c r="J362" s="27" t="str">
        <f>VLOOKUP(H362,阵型生成辅助!U:V,2,FALSE)</f>
        <v>毒蘑菇</v>
      </c>
    </row>
    <row r="363" spans="1:10" x14ac:dyDescent="0.15">
      <c r="A363">
        <f t="shared" si="37"/>
        <v>1</v>
      </c>
      <c r="B363" s="25">
        <v>1</v>
      </c>
      <c r="C363" s="26">
        <f t="shared" si="32"/>
        <v>11</v>
      </c>
      <c r="D363">
        <f>VLOOKUP(I363,阵型生成辅助!N:P,3)</f>
        <v>4</v>
      </c>
      <c r="E363" s="29">
        <f t="shared" ca="1" si="33"/>
        <v>2</v>
      </c>
      <c r="F363" s="28">
        <v>4</v>
      </c>
      <c r="G363">
        <f>VLOOKUP(I363,阵型生成辅助!N:Q,4)</f>
        <v>1</v>
      </c>
      <c r="H363">
        <f t="shared" si="34"/>
        <v>14</v>
      </c>
      <c r="I363" s="27">
        <f>VLOOKUP(C363,阵型生成辅助!H:I,2,FALSE)</f>
        <v>1</v>
      </c>
      <c r="J363" s="27" t="str">
        <f>VLOOKUP(H363,阵型生成辅助!U:V,2,FALSE)</f>
        <v>小蘑菇</v>
      </c>
    </row>
    <row r="364" spans="1:10" x14ac:dyDescent="0.15">
      <c r="A364">
        <f t="shared" si="37"/>
        <v>2</v>
      </c>
      <c r="B364" s="25">
        <v>1</v>
      </c>
      <c r="C364" s="26">
        <f t="shared" si="32"/>
        <v>12</v>
      </c>
      <c r="D364">
        <f>VLOOKUP(I364,阵型生成辅助!N:P,3)</f>
        <v>4</v>
      </c>
      <c r="E364" s="29">
        <f t="shared" ca="1" si="33"/>
        <v>4</v>
      </c>
      <c r="F364" s="28">
        <v>3</v>
      </c>
      <c r="G364">
        <f>VLOOKUP(I364,阵型生成辅助!N:Q,4)</f>
        <v>1</v>
      </c>
      <c r="H364">
        <f t="shared" si="34"/>
        <v>13</v>
      </c>
      <c r="I364" s="27">
        <f>VLOOKUP(C364,阵型生成辅助!H:I,2,FALSE)</f>
        <v>3</v>
      </c>
      <c r="J364" s="27" t="str">
        <f>VLOOKUP(H364,阵型生成辅助!U:V,2,FALSE)</f>
        <v>藤蔓怪</v>
      </c>
    </row>
    <row r="365" spans="1:10" x14ac:dyDescent="0.15">
      <c r="A365">
        <f t="shared" si="37"/>
        <v>3</v>
      </c>
      <c r="B365" s="25">
        <v>1</v>
      </c>
      <c r="C365" s="26">
        <f t="shared" si="32"/>
        <v>13</v>
      </c>
      <c r="D365">
        <f>VLOOKUP(I365,阵型生成辅助!N:P,3)</f>
        <v>8</v>
      </c>
      <c r="E365" s="29">
        <f t="shared" ca="1" si="33"/>
        <v>5</v>
      </c>
      <c r="F365" s="28">
        <v>1</v>
      </c>
      <c r="G365">
        <f>VLOOKUP(I365,阵型生成辅助!N:Q,4)</f>
        <v>2</v>
      </c>
      <c r="H365">
        <f t="shared" si="34"/>
        <v>21</v>
      </c>
      <c r="I365" s="27">
        <f>VLOOKUP(C365,阵型生成辅助!H:I,2,FALSE)</f>
        <v>5</v>
      </c>
      <c r="J365" s="27" t="str">
        <f>VLOOKUP(H365,阵型生成辅助!U:V,2,FALSE)</f>
        <v>树妖</v>
      </c>
    </row>
    <row r="366" spans="1:10" x14ac:dyDescent="0.15">
      <c r="A366">
        <f t="shared" si="37"/>
        <v>4</v>
      </c>
      <c r="B366" s="25">
        <v>1</v>
      </c>
      <c r="C366" s="26">
        <f t="shared" si="32"/>
        <v>14</v>
      </c>
      <c r="D366">
        <f>VLOOKUP(I366,阵型生成辅助!N:P,3)</f>
        <v>4</v>
      </c>
      <c r="E366" s="29">
        <f t="shared" ca="1" si="33"/>
        <v>1</v>
      </c>
      <c r="F366" s="28">
        <v>2</v>
      </c>
      <c r="G366">
        <f>VLOOKUP(I366,阵型生成辅助!N:Q,4)</f>
        <v>3</v>
      </c>
      <c r="H366">
        <f t="shared" si="34"/>
        <v>32</v>
      </c>
      <c r="I366" s="27">
        <f>VLOOKUP(C366,阵型生成辅助!H:I,2,FALSE)</f>
        <v>7</v>
      </c>
      <c r="J366" s="27" t="str">
        <f>VLOOKUP(H366,阵型生成辅助!U:V,2,FALSE)</f>
        <v>小花精</v>
      </c>
    </row>
    <row r="367" spans="1:10" x14ac:dyDescent="0.15">
      <c r="A367">
        <f t="shared" si="37"/>
        <v>5</v>
      </c>
      <c r="B367" s="25">
        <v>1</v>
      </c>
      <c r="C367" s="26">
        <f t="shared" si="32"/>
        <v>15</v>
      </c>
      <c r="D367">
        <f>VLOOKUP(I367,阵型生成辅助!N:P,3)</f>
        <v>4</v>
      </c>
      <c r="E367" s="29">
        <f t="shared" ca="1" si="33"/>
        <v>3</v>
      </c>
      <c r="F367" s="28">
        <v>3</v>
      </c>
      <c r="G367">
        <f>VLOOKUP(I367,阵型生成辅助!N:Q,4)</f>
        <v>3</v>
      </c>
      <c r="H367">
        <f t="shared" si="34"/>
        <v>33</v>
      </c>
      <c r="I367" s="27">
        <f>VLOOKUP(C367,阵型生成辅助!H:I,2,FALSE)</f>
        <v>9</v>
      </c>
      <c r="J367" s="27" t="str">
        <f>VLOOKUP(H367,阵型生成辅助!U:V,2,FALSE)</f>
        <v>毒蘑菇</v>
      </c>
    </row>
    <row r="368" spans="1:10" x14ac:dyDescent="0.15">
      <c r="A368">
        <f t="shared" si="37"/>
        <v>1</v>
      </c>
      <c r="B368" s="25">
        <v>3</v>
      </c>
      <c r="C368" s="26">
        <f t="shared" si="32"/>
        <v>31</v>
      </c>
      <c r="D368">
        <f>VLOOKUP(I368,阵型生成辅助!N:P,3)</f>
        <v>4</v>
      </c>
      <c r="E368" s="29">
        <f t="shared" ca="1" si="33"/>
        <v>1</v>
      </c>
      <c r="F368" s="28">
        <v>3</v>
      </c>
      <c r="G368">
        <f>VLOOKUP(I368,阵型生成辅助!N:Q,4)</f>
        <v>1</v>
      </c>
      <c r="H368">
        <f t="shared" si="34"/>
        <v>13</v>
      </c>
      <c r="I368" s="27">
        <f>VLOOKUP(C368,阵型生成辅助!H:I,2,FALSE)</f>
        <v>1</v>
      </c>
      <c r="J368" s="27" t="str">
        <f>VLOOKUP(H368,阵型生成辅助!U:V,2,FALSE)</f>
        <v>藤蔓怪</v>
      </c>
    </row>
    <row r="369" spans="1:10" x14ac:dyDescent="0.15">
      <c r="A369">
        <f t="shared" si="37"/>
        <v>2</v>
      </c>
      <c r="B369" s="25">
        <v>3</v>
      </c>
      <c r="C369" s="26">
        <f t="shared" si="32"/>
        <v>32</v>
      </c>
      <c r="D369">
        <f>VLOOKUP(I369,阵型生成辅助!N:P,3)</f>
        <v>4</v>
      </c>
      <c r="E369" s="29">
        <f t="shared" ca="1" si="33"/>
        <v>3</v>
      </c>
      <c r="F369" s="28">
        <v>4</v>
      </c>
      <c r="G369">
        <f>VLOOKUP(I369,阵型生成辅助!N:Q,4)</f>
        <v>1</v>
      </c>
      <c r="H369">
        <f t="shared" si="34"/>
        <v>14</v>
      </c>
      <c r="I369" s="27">
        <f>VLOOKUP(C369,阵型生成辅助!H:I,2,FALSE)</f>
        <v>3</v>
      </c>
      <c r="J369" s="27" t="str">
        <f>VLOOKUP(H369,阵型生成辅助!U:V,2,FALSE)</f>
        <v>小蘑菇</v>
      </c>
    </row>
    <row r="370" spans="1:10" x14ac:dyDescent="0.15">
      <c r="A370">
        <f t="shared" si="37"/>
        <v>3</v>
      </c>
      <c r="B370" s="25">
        <v>3</v>
      </c>
      <c r="C370" s="26">
        <f t="shared" si="32"/>
        <v>33</v>
      </c>
      <c r="D370">
        <f>VLOOKUP(I370,阵型生成辅助!N:P,3)</f>
        <v>8</v>
      </c>
      <c r="E370" s="29">
        <f t="shared" ca="1" si="33"/>
        <v>1</v>
      </c>
      <c r="F370" s="28">
        <v>7</v>
      </c>
      <c r="G370">
        <f>VLOOKUP(I370,阵型生成辅助!N:Q,4)</f>
        <v>2</v>
      </c>
      <c r="H370">
        <f t="shared" si="34"/>
        <v>27</v>
      </c>
      <c r="I370" s="27">
        <f>VLOOKUP(C370,阵型生成辅助!H:I,2,FALSE)</f>
        <v>4</v>
      </c>
      <c r="J370" s="27" t="str">
        <f>VLOOKUP(H370,阵型生成辅助!U:V,2,FALSE)</f>
        <v>毒蘑菇</v>
      </c>
    </row>
    <row r="371" spans="1:10" x14ac:dyDescent="0.15">
      <c r="A371">
        <f t="shared" si="37"/>
        <v>4</v>
      </c>
      <c r="B371" s="25">
        <v>3</v>
      </c>
      <c r="C371" s="26">
        <f t="shared" si="32"/>
        <v>34</v>
      </c>
      <c r="D371">
        <f>VLOOKUP(I371,阵型生成辅助!N:P,3)</f>
        <v>8</v>
      </c>
      <c r="E371" s="29">
        <f t="shared" ca="1" si="33"/>
        <v>6</v>
      </c>
      <c r="F371" s="28">
        <v>3</v>
      </c>
      <c r="G371">
        <f>VLOOKUP(I371,阵型生成辅助!N:Q,4)</f>
        <v>2</v>
      </c>
      <c r="H371">
        <f t="shared" si="34"/>
        <v>23</v>
      </c>
      <c r="I371" s="27">
        <f>VLOOKUP(C371,阵型生成辅助!H:I,2,FALSE)</f>
        <v>6</v>
      </c>
      <c r="J371" s="27" t="str">
        <f>VLOOKUP(H371,阵型生成辅助!U:V,2,FALSE)</f>
        <v>藤蔓怪</v>
      </c>
    </row>
    <row r="372" spans="1:10" x14ac:dyDescent="0.15">
      <c r="A372">
        <f t="shared" si="37"/>
        <v>5</v>
      </c>
      <c r="B372" s="25">
        <v>3</v>
      </c>
      <c r="C372" s="26">
        <f t="shared" si="32"/>
        <v>35</v>
      </c>
      <c r="D372">
        <f>VLOOKUP(I372,阵型生成辅助!N:P,3)</f>
        <v>4</v>
      </c>
      <c r="E372" s="29">
        <f t="shared" ca="1" si="33"/>
        <v>4</v>
      </c>
      <c r="F372" s="28">
        <v>2</v>
      </c>
      <c r="G372">
        <f>VLOOKUP(I372,阵型生成辅助!N:Q,4)</f>
        <v>3</v>
      </c>
      <c r="H372">
        <f t="shared" si="34"/>
        <v>32</v>
      </c>
      <c r="I372" s="27">
        <f>VLOOKUP(C372,阵型生成辅助!H:I,2,FALSE)</f>
        <v>8</v>
      </c>
      <c r="J372" s="27" t="str">
        <f>VLOOKUP(H372,阵型生成辅助!U:V,2,FALSE)</f>
        <v>小花精</v>
      </c>
    </row>
    <row r="373" spans="1:10" x14ac:dyDescent="0.15">
      <c r="A373">
        <f t="shared" si="37"/>
        <v>1</v>
      </c>
      <c r="B373" s="25">
        <v>3</v>
      </c>
      <c r="C373" s="26">
        <f t="shared" si="32"/>
        <v>31</v>
      </c>
      <c r="D373">
        <f>VLOOKUP(I373,阵型生成辅助!N:P,3)</f>
        <v>4</v>
      </c>
      <c r="E373" s="29">
        <f t="shared" ca="1" si="33"/>
        <v>1</v>
      </c>
      <c r="F373" s="28">
        <v>4</v>
      </c>
      <c r="G373">
        <f>VLOOKUP(I373,阵型生成辅助!N:Q,4)</f>
        <v>1</v>
      </c>
      <c r="H373">
        <f t="shared" si="34"/>
        <v>14</v>
      </c>
      <c r="I373" s="27">
        <f>VLOOKUP(C373,阵型生成辅助!H:I,2,FALSE)</f>
        <v>1</v>
      </c>
      <c r="J373" s="27" t="str">
        <f>VLOOKUP(H373,阵型生成辅助!U:V,2,FALSE)</f>
        <v>小蘑菇</v>
      </c>
    </row>
    <row r="374" spans="1:10" x14ac:dyDescent="0.15">
      <c r="A374">
        <f t="shared" si="37"/>
        <v>2</v>
      </c>
      <c r="B374" s="25">
        <v>3</v>
      </c>
      <c r="C374" s="26">
        <f t="shared" si="32"/>
        <v>32</v>
      </c>
      <c r="D374">
        <f>VLOOKUP(I374,阵型生成辅助!N:P,3)</f>
        <v>4</v>
      </c>
      <c r="E374" s="29">
        <f t="shared" ca="1" si="33"/>
        <v>3</v>
      </c>
      <c r="F374" s="28">
        <v>4</v>
      </c>
      <c r="G374">
        <f>VLOOKUP(I374,阵型生成辅助!N:Q,4)</f>
        <v>1</v>
      </c>
      <c r="H374">
        <f t="shared" si="34"/>
        <v>14</v>
      </c>
      <c r="I374" s="27">
        <f>VLOOKUP(C374,阵型生成辅助!H:I,2,FALSE)</f>
        <v>3</v>
      </c>
      <c r="J374" s="27" t="str">
        <f>VLOOKUP(H374,阵型生成辅助!U:V,2,FALSE)</f>
        <v>小蘑菇</v>
      </c>
    </row>
    <row r="375" spans="1:10" x14ac:dyDescent="0.15">
      <c r="A375">
        <f t="shared" si="37"/>
        <v>3</v>
      </c>
      <c r="B375" s="25">
        <v>3</v>
      </c>
      <c r="C375" s="26">
        <f t="shared" si="32"/>
        <v>33</v>
      </c>
      <c r="D375">
        <f>VLOOKUP(I375,阵型生成辅助!N:P,3)</f>
        <v>8</v>
      </c>
      <c r="E375" s="29">
        <f t="shared" ca="1" si="33"/>
        <v>5</v>
      </c>
      <c r="F375" s="28">
        <v>8</v>
      </c>
      <c r="G375">
        <f>VLOOKUP(I375,阵型生成辅助!N:Q,4)</f>
        <v>2</v>
      </c>
      <c r="H375">
        <f t="shared" si="34"/>
        <v>28</v>
      </c>
      <c r="I375" s="27">
        <f>VLOOKUP(C375,阵型生成辅助!H:I,2,FALSE)</f>
        <v>4</v>
      </c>
      <c r="J375" s="27" t="str">
        <f>VLOOKUP(H375,阵型生成辅助!U:V,2,FALSE)</f>
        <v>黄蜂怪</v>
      </c>
    </row>
    <row r="376" spans="1:10" x14ac:dyDescent="0.15">
      <c r="A376">
        <f t="shared" si="37"/>
        <v>4</v>
      </c>
      <c r="B376" s="25">
        <v>3</v>
      </c>
      <c r="C376" s="26">
        <f t="shared" si="32"/>
        <v>34</v>
      </c>
      <c r="D376">
        <f>VLOOKUP(I376,阵型生成辅助!N:P,3)</f>
        <v>8</v>
      </c>
      <c r="E376" s="29">
        <f t="shared" ca="1" si="33"/>
        <v>1</v>
      </c>
      <c r="F376" s="28">
        <v>3</v>
      </c>
      <c r="G376">
        <f>VLOOKUP(I376,阵型生成辅助!N:Q,4)</f>
        <v>2</v>
      </c>
      <c r="H376">
        <f t="shared" si="34"/>
        <v>23</v>
      </c>
      <c r="I376" s="27">
        <f>VLOOKUP(C376,阵型生成辅助!H:I,2,FALSE)</f>
        <v>6</v>
      </c>
      <c r="J376" s="27" t="str">
        <f>VLOOKUP(H376,阵型生成辅助!U:V,2,FALSE)</f>
        <v>藤蔓怪</v>
      </c>
    </row>
    <row r="377" spans="1:10" x14ac:dyDescent="0.15">
      <c r="A377">
        <f t="shared" ref="A377:A392" si="38">A372</f>
        <v>5</v>
      </c>
      <c r="B377" s="25">
        <v>3</v>
      </c>
      <c r="C377" s="26">
        <f t="shared" si="32"/>
        <v>35</v>
      </c>
      <c r="D377">
        <f>VLOOKUP(I377,阵型生成辅助!N:P,3)</f>
        <v>4</v>
      </c>
      <c r="E377" s="29">
        <f t="shared" ca="1" si="33"/>
        <v>3</v>
      </c>
      <c r="F377" s="28">
        <v>2</v>
      </c>
      <c r="G377">
        <f>VLOOKUP(I377,阵型生成辅助!N:Q,4)</f>
        <v>3</v>
      </c>
      <c r="H377">
        <f t="shared" si="34"/>
        <v>32</v>
      </c>
      <c r="I377" s="27">
        <f>VLOOKUP(C377,阵型生成辅助!H:I,2,FALSE)</f>
        <v>8</v>
      </c>
      <c r="J377" s="27" t="str">
        <f>VLOOKUP(H377,阵型生成辅助!U:V,2,FALSE)</f>
        <v>小花精</v>
      </c>
    </row>
    <row r="378" spans="1:10" x14ac:dyDescent="0.15">
      <c r="A378">
        <f t="shared" si="38"/>
        <v>1</v>
      </c>
      <c r="B378" s="25">
        <v>3</v>
      </c>
      <c r="C378" s="26">
        <f t="shared" si="32"/>
        <v>31</v>
      </c>
      <c r="D378">
        <f>VLOOKUP(I378,阵型生成辅助!N:P,3)</f>
        <v>4</v>
      </c>
      <c r="E378" s="29">
        <f t="shared" ca="1" si="33"/>
        <v>2</v>
      </c>
      <c r="F378" s="28">
        <v>3</v>
      </c>
      <c r="G378">
        <f>VLOOKUP(I378,阵型生成辅助!N:Q,4)</f>
        <v>1</v>
      </c>
      <c r="H378">
        <f t="shared" si="34"/>
        <v>13</v>
      </c>
      <c r="I378" s="27">
        <f>VLOOKUP(C378,阵型生成辅助!H:I,2,FALSE)</f>
        <v>1</v>
      </c>
      <c r="J378" s="27" t="str">
        <f>VLOOKUP(H378,阵型生成辅助!U:V,2,FALSE)</f>
        <v>藤蔓怪</v>
      </c>
    </row>
    <row r="379" spans="1:10" x14ac:dyDescent="0.15">
      <c r="A379">
        <f t="shared" si="38"/>
        <v>2</v>
      </c>
      <c r="B379" s="25">
        <v>3</v>
      </c>
      <c r="C379" s="26">
        <f t="shared" si="32"/>
        <v>32</v>
      </c>
      <c r="D379">
        <f>VLOOKUP(I379,阵型生成辅助!N:P,3)</f>
        <v>4</v>
      </c>
      <c r="E379" s="29">
        <f t="shared" ca="1" si="33"/>
        <v>4</v>
      </c>
      <c r="F379" s="28">
        <v>2</v>
      </c>
      <c r="G379">
        <f>VLOOKUP(I379,阵型生成辅助!N:Q,4)</f>
        <v>1</v>
      </c>
      <c r="H379">
        <f t="shared" si="34"/>
        <v>12</v>
      </c>
      <c r="I379" s="27">
        <f>VLOOKUP(C379,阵型生成辅助!H:I,2,FALSE)</f>
        <v>3</v>
      </c>
      <c r="J379" s="27" t="str">
        <f>VLOOKUP(H379,阵型生成辅助!U:V,2,FALSE)</f>
        <v>甲虫精</v>
      </c>
    </row>
    <row r="380" spans="1:10" x14ac:dyDescent="0.15">
      <c r="A380">
        <f t="shared" si="38"/>
        <v>3</v>
      </c>
      <c r="B380" s="25">
        <v>3</v>
      </c>
      <c r="C380" s="26">
        <f t="shared" si="32"/>
        <v>33</v>
      </c>
      <c r="D380">
        <f>VLOOKUP(I380,阵型生成辅助!N:P,3)</f>
        <v>8</v>
      </c>
      <c r="E380" s="29">
        <f t="shared" ca="1" si="33"/>
        <v>3</v>
      </c>
      <c r="F380" s="28">
        <v>6</v>
      </c>
      <c r="G380">
        <f>VLOOKUP(I380,阵型生成辅助!N:Q,4)</f>
        <v>2</v>
      </c>
      <c r="H380">
        <f t="shared" si="34"/>
        <v>26</v>
      </c>
      <c r="I380" s="27">
        <f>VLOOKUP(C380,阵型生成辅助!H:I,2,FALSE)</f>
        <v>4</v>
      </c>
      <c r="J380" s="27" t="str">
        <f>VLOOKUP(H380,阵型生成辅助!U:V,2,FALSE)</f>
        <v>小花精</v>
      </c>
    </row>
    <row r="381" spans="1:10" x14ac:dyDescent="0.15">
      <c r="A381">
        <f t="shared" si="38"/>
        <v>4</v>
      </c>
      <c r="B381" s="25">
        <v>3</v>
      </c>
      <c r="C381" s="26">
        <f t="shared" si="32"/>
        <v>34</v>
      </c>
      <c r="D381">
        <f>VLOOKUP(I381,阵型生成辅助!N:P,3)</f>
        <v>8</v>
      </c>
      <c r="E381" s="29">
        <f t="shared" ca="1" si="33"/>
        <v>7</v>
      </c>
      <c r="F381" s="28">
        <v>5</v>
      </c>
      <c r="G381">
        <f>VLOOKUP(I381,阵型生成辅助!N:Q,4)</f>
        <v>2</v>
      </c>
      <c r="H381">
        <f t="shared" si="34"/>
        <v>25</v>
      </c>
      <c r="I381" s="27">
        <f>VLOOKUP(C381,阵型生成辅助!H:I,2,FALSE)</f>
        <v>6</v>
      </c>
      <c r="J381" s="27" t="str">
        <f>VLOOKUP(H381,阵型生成辅助!U:V,2,FALSE)</f>
        <v>食人花</v>
      </c>
    </row>
    <row r="382" spans="1:10" x14ac:dyDescent="0.15">
      <c r="A382">
        <f t="shared" si="38"/>
        <v>5</v>
      </c>
      <c r="B382" s="25">
        <v>3</v>
      </c>
      <c r="C382" s="26">
        <f t="shared" si="32"/>
        <v>35</v>
      </c>
      <c r="D382">
        <f>VLOOKUP(I382,阵型生成辅助!N:P,3)</f>
        <v>4</v>
      </c>
      <c r="E382" s="29">
        <f t="shared" ca="1" si="33"/>
        <v>3</v>
      </c>
      <c r="F382" s="28">
        <v>3</v>
      </c>
      <c r="G382">
        <f>VLOOKUP(I382,阵型生成辅助!N:Q,4)</f>
        <v>3</v>
      </c>
      <c r="H382">
        <f t="shared" si="34"/>
        <v>33</v>
      </c>
      <c r="I382" s="27">
        <f>VLOOKUP(C382,阵型生成辅助!H:I,2,FALSE)</f>
        <v>8</v>
      </c>
      <c r="J382" s="27" t="str">
        <f>VLOOKUP(H382,阵型生成辅助!U:V,2,FALSE)</f>
        <v>毒蘑菇</v>
      </c>
    </row>
    <row r="383" spans="1:10" x14ac:dyDescent="0.15">
      <c r="A383">
        <f t="shared" si="38"/>
        <v>1</v>
      </c>
      <c r="B383" s="25">
        <v>2</v>
      </c>
      <c r="C383" s="26">
        <f t="shared" si="32"/>
        <v>21</v>
      </c>
      <c r="D383">
        <f>VLOOKUP(I383,阵型生成辅助!N:P,3)</f>
        <v>4</v>
      </c>
      <c r="E383" s="29">
        <f t="shared" ca="1" si="33"/>
        <v>1</v>
      </c>
      <c r="F383" s="28">
        <v>4</v>
      </c>
      <c r="G383">
        <f>VLOOKUP(I383,阵型生成辅助!N:Q,4)</f>
        <v>1</v>
      </c>
      <c r="H383">
        <f t="shared" si="34"/>
        <v>14</v>
      </c>
      <c r="I383" s="27">
        <f>VLOOKUP(C383,阵型生成辅助!H:I,2,FALSE)</f>
        <v>2</v>
      </c>
      <c r="J383" s="27" t="str">
        <f>VLOOKUP(H383,阵型生成辅助!U:V,2,FALSE)</f>
        <v>小蘑菇</v>
      </c>
    </row>
    <row r="384" spans="1:10" x14ac:dyDescent="0.15">
      <c r="A384">
        <f t="shared" si="38"/>
        <v>2</v>
      </c>
      <c r="B384" s="25">
        <v>2</v>
      </c>
      <c r="C384" s="26">
        <f t="shared" si="32"/>
        <v>22</v>
      </c>
      <c r="D384">
        <f>VLOOKUP(I384,阵型生成辅助!N:P,3)</f>
        <v>8</v>
      </c>
      <c r="E384" s="29">
        <f t="shared" ca="1" si="33"/>
        <v>1</v>
      </c>
      <c r="F384" s="28">
        <v>8</v>
      </c>
      <c r="G384">
        <f>VLOOKUP(I384,阵型生成辅助!N:Q,4)</f>
        <v>2</v>
      </c>
      <c r="H384">
        <f t="shared" si="34"/>
        <v>28</v>
      </c>
      <c r="I384" s="27">
        <f>VLOOKUP(C384,阵型生成辅助!H:I,2,FALSE)</f>
        <v>4</v>
      </c>
      <c r="J384" s="27" t="str">
        <f>VLOOKUP(H384,阵型生成辅助!U:V,2,FALSE)</f>
        <v>黄蜂怪</v>
      </c>
    </row>
    <row r="385" spans="1:10" x14ac:dyDescent="0.15">
      <c r="A385">
        <f t="shared" si="38"/>
        <v>3</v>
      </c>
      <c r="B385" s="25">
        <v>2</v>
      </c>
      <c r="C385" s="26">
        <f t="shared" si="32"/>
        <v>23</v>
      </c>
      <c r="D385">
        <f>VLOOKUP(I385,阵型生成辅助!N:P,3)</f>
        <v>8</v>
      </c>
      <c r="E385" s="29">
        <f t="shared" ca="1" si="33"/>
        <v>5</v>
      </c>
      <c r="F385" s="28">
        <v>5</v>
      </c>
      <c r="G385">
        <f>VLOOKUP(I385,阵型生成辅助!N:Q,4)</f>
        <v>2</v>
      </c>
      <c r="H385">
        <f t="shared" si="34"/>
        <v>25</v>
      </c>
      <c r="I385" s="27">
        <f>VLOOKUP(C385,阵型生成辅助!H:I,2,FALSE)</f>
        <v>5</v>
      </c>
      <c r="J385" s="27" t="str">
        <f>VLOOKUP(H385,阵型生成辅助!U:V,2,FALSE)</f>
        <v>食人花</v>
      </c>
    </row>
    <row r="386" spans="1:10" x14ac:dyDescent="0.15">
      <c r="A386">
        <f t="shared" si="38"/>
        <v>4</v>
      </c>
      <c r="B386" s="25">
        <v>2</v>
      </c>
      <c r="C386" s="26">
        <f t="shared" si="32"/>
        <v>24</v>
      </c>
      <c r="D386">
        <f>VLOOKUP(I386,阵型生成辅助!N:P,3)</f>
        <v>8</v>
      </c>
      <c r="E386" s="29">
        <f t="shared" ca="1" si="33"/>
        <v>1</v>
      </c>
      <c r="F386" s="28">
        <v>2</v>
      </c>
      <c r="G386">
        <f>VLOOKUP(I386,阵型生成辅助!N:Q,4)</f>
        <v>2</v>
      </c>
      <c r="H386">
        <f t="shared" si="34"/>
        <v>22</v>
      </c>
      <c r="I386" s="27">
        <f>VLOOKUP(C386,阵型生成辅助!H:I,2,FALSE)</f>
        <v>6</v>
      </c>
      <c r="J386" s="27" t="str">
        <f>VLOOKUP(H386,阵型生成辅助!U:V,2,FALSE)</f>
        <v>甲虫精</v>
      </c>
    </row>
    <row r="387" spans="1:10" x14ac:dyDescent="0.15">
      <c r="A387">
        <f t="shared" si="38"/>
        <v>5</v>
      </c>
      <c r="B387" s="25">
        <v>2</v>
      </c>
      <c r="C387" s="26">
        <f t="shared" si="32"/>
        <v>25</v>
      </c>
      <c r="D387">
        <f>VLOOKUP(I387,阵型生成辅助!N:P,3)</f>
        <v>4</v>
      </c>
      <c r="E387" s="29">
        <f t="shared" ca="1" si="33"/>
        <v>2</v>
      </c>
      <c r="F387" s="28">
        <v>4</v>
      </c>
      <c r="G387">
        <f>VLOOKUP(I387,阵型生成辅助!N:Q,4)</f>
        <v>3</v>
      </c>
      <c r="H387">
        <f t="shared" si="34"/>
        <v>34</v>
      </c>
      <c r="I387" s="27">
        <f>VLOOKUP(C387,阵型生成辅助!H:I,2,FALSE)</f>
        <v>8</v>
      </c>
      <c r="J387" s="27" t="str">
        <f>VLOOKUP(H387,阵型生成辅助!U:V,2,FALSE)</f>
        <v>黄蜂怪</v>
      </c>
    </row>
    <row r="388" spans="1:10" x14ac:dyDescent="0.15">
      <c r="A388">
        <f t="shared" si="38"/>
        <v>1</v>
      </c>
      <c r="B388" s="25">
        <v>6</v>
      </c>
      <c r="C388" s="26">
        <f t="shared" ref="C388:C451" si="39">B388*10+A388</f>
        <v>61</v>
      </c>
      <c r="D388">
        <f>VLOOKUP(I388,阵型生成辅助!N:P,3)</f>
        <v>4</v>
      </c>
      <c r="E388" s="29">
        <f t="shared" ref="E388:E451" ca="1" si="40">RANDBETWEEN(1,D388)</f>
        <v>2</v>
      </c>
      <c r="F388" s="28">
        <v>3</v>
      </c>
      <c r="G388">
        <f>VLOOKUP(I388,阵型生成辅助!N:Q,4)</f>
        <v>1</v>
      </c>
      <c r="H388">
        <f t="shared" ref="H388:H451" si="41">G388*10+F388</f>
        <v>13</v>
      </c>
      <c r="I388" s="27">
        <f>VLOOKUP(C388,阵型生成辅助!H:I,2,FALSE)</f>
        <v>2</v>
      </c>
      <c r="J388" s="27" t="str">
        <f>VLOOKUP(H388,阵型生成辅助!U:V,2,FALSE)</f>
        <v>藤蔓怪</v>
      </c>
    </row>
    <row r="389" spans="1:10" x14ac:dyDescent="0.15">
      <c r="A389">
        <f t="shared" si="38"/>
        <v>2</v>
      </c>
      <c r="B389" s="25">
        <v>6</v>
      </c>
      <c r="C389" s="26">
        <f t="shared" si="39"/>
        <v>62</v>
      </c>
      <c r="D389">
        <f>VLOOKUP(I389,阵型生成辅助!N:P,3)</f>
        <v>8</v>
      </c>
      <c r="E389" s="29">
        <f t="shared" ca="1" si="40"/>
        <v>5</v>
      </c>
      <c r="F389" s="28">
        <v>8</v>
      </c>
      <c r="G389">
        <f>VLOOKUP(I389,阵型生成辅助!N:Q,4)</f>
        <v>2</v>
      </c>
      <c r="H389">
        <f t="shared" si="41"/>
        <v>28</v>
      </c>
      <c r="I389" s="27">
        <f>VLOOKUP(C389,阵型生成辅助!H:I,2,FALSE)</f>
        <v>4</v>
      </c>
      <c r="J389" s="27" t="str">
        <f>VLOOKUP(H389,阵型生成辅助!U:V,2,FALSE)</f>
        <v>黄蜂怪</v>
      </c>
    </row>
    <row r="390" spans="1:10" x14ac:dyDescent="0.15">
      <c r="A390">
        <f t="shared" si="38"/>
        <v>3</v>
      </c>
      <c r="B390" s="25">
        <v>6</v>
      </c>
      <c r="C390" s="26">
        <f t="shared" si="39"/>
        <v>63</v>
      </c>
      <c r="D390">
        <f>VLOOKUP(I390,阵型生成辅助!N:P,3)</f>
        <v>8</v>
      </c>
      <c r="E390" s="29">
        <f t="shared" ca="1" si="40"/>
        <v>8</v>
      </c>
      <c r="F390" s="28">
        <v>4</v>
      </c>
      <c r="G390">
        <f>VLOOKUP(I390,阵型生成辅助!N:Q,4)</f>
        <v>2</v>
      </c>
      <c r="H390">
        <f t="shared" si="41"/>
        <v>24</v>
      </c>
      <c r="I390" s="27">
        <f>VLOOKUP(C390,阵型生成辅助!H:I,2,FALSE)</f>
        <v>6</v>
      </c>
      <c r="J390" s="27" t="str">
        <f>VLOOKUP(H390,阵型生成辅助!U:V,2,FALSE)</f>
        <v>小蘑菇</v>
      </c>
    </row>
    <row r="391" spans="1:10" x14ac:dyDescent="0.15">
      <c r="A391">
        <f t="shared" si="38"/>
        <v>4</v>
      </c>
      <c r="B391" s="25">
        <v>6</v>
      </c>
      <c r="C391" s="26">
        <f t="shared" si="39"/>
        <v>64</v>
      </c>
      <c r="D391">
        <f>VLOOKUP(I391,阵型生成辅助!N:P,3)</f>
        <v>4</v>
      </c>
      <c r="E391" s="29">
        <f t="shared" ca="1" si="40"/>
        <v>1</v>
      </c>
      <c r="F391" s="28">
        <v>4</v>
      </c>
      <c r="G391">
        <f>VLOOKUP(I391,阵型生成辅助!N:Q,4)</f>
        <v>3</v>
      </c>
      <c r="H391">
        <f t="shared" si="41"/>
        <v>34</v>
      </c>
      <c r="I391" s="27">
        <f>VLOOKUP(C391,阵型生成辅助!H:I,2,FALSE)</f>
        <v>7</v>
      </c>
      <c r="J391" s="27" t="str">
        <f>VLOOKUP(H391,阵型生成辅助!U:V,2,FALSE)</f>
        <v>黄蜂怪</v>
      </c>
    </row>
    <row r="392" spans="1:10" x14ac:dyDescent="0.15">
      <c r="A392">
        <f t="shared" si="38"/>
        <v>5</v>
      </c>
      <c r="B392" s="25">
        <v>6</v>
      </c>
      <c r="C392" s="26">
        <f t="shared" si="39"/>
        <v>65</v>
      </c>
      <c r="D392">
        <f>VLOOKUP(I392,阵型生成辅助!N:P,3)</f>
        <v>4</v>
      </c>
      <c r="E392" s="29">
        <f t="shared" ca="1" si="40"/>
        <v>2</v>
      </c>
      <c r="F392" s="28">
        <v>4</v>
      </c>
      <c r="G392">
        <f>VLOOKUP(I392,阵型生成辅助!N:Q,4)</f>
        <v>3</v>
      </c>
      <c r="H392">
        <f t="shared" si="41"/>
        <v>34</v>
      </c>
      <c r="I392" s="27">
        <f>VLOOKUP(C392,阵型生成辅助!H:I,2,FALSE)</f>
        <v>9</v>
      </c>
      <c r="J392" s="27" t="str">
        <f>VLOOKUP(H392,阵型生成辅助!U:V,2,FALSE)</f>
        <v>黄蜂怪</v>
      </c>
    </row>
    <row r="393" spans="1:10" x14ac:dyDescent="0.15">
      <c r="A393">
        <f t="shared" ref="A393:A408" si="42">A388</f>
        <v>1</v>
      </c>
      <c r="B393" s="25">
        <v>4</v>
      </c>
      <c r="C393" s="26">
        <f t="shared" si="39"/>
        <v>41</v>
      </c>
      <c r="D393">
        <f>VLOOKUP(I393,阵型生成辅助!N:P,3)</f>
        <v>4</v>
      </c>
      <c r="E393" s="29">
        <f t="shared" ca="1" si="40"/>
        <v>2</v>
      </c>
      <c r="F393" s="28">
        <v>2</v>
      </c>
      <c r="G393">
        <f>VLOOKUP(I393,阵型生成辅助!N:Q,4)</f>
        <v>1</v>
      </c>
      <c r="H393">
        <f t="shared" si="41"/>
        <v>12</v>
      </c>
      <c r="I393" s="27">
        <f>VLOOKUP(C393,阵型生成辅助!H:I,2,FALSE)</f>
        <v>1</v>
      </c>
      <c r="J393" s="27" t="str">
        <f>VLOOKUP(H393,阵型生成辅助!U:V,2,FALSE)</f>
        <v>甲虫精</v>
      </c>
    </row>
    <row r="394" spans="1:10" x14ac:dyDescent="0.15">
      <c r="A394">
        <f t="shared" si="42"/>
        <v>2</v>
      </c>
      <c r="B394" s="25">
        <v>4</v>
      </c>
      <c r="C394" s="26">
        <f t="shared" si="39"/>
        <v>42</v>
      </c>
      <c r="D394">
        <f>VLOOKUP(I394,阵型生成辅助!N:P,3)</f>
        <v>4</v>
      </c>
      <c r="E394" s="29">
        <f t="shared" ca="1" si="40"/>
        <v>2</v>
      </c>
      <c r="F394" s="28">
        <v>4</v>
      </c>
      <c r="G394">
        <f>VLOOKUP(I394,阵型生成辅助!N:Q,4)</f>
        <v>1</v>
      </c>
      <c r="H394">
        <f t="shared" si="41"/>
        <v>14</v>
      </c>
      <c r="I394" s="27">
        <f>VLOOKUP(C394,阵型生成辅助!H:I,2,FALSE)</f>
        <v>2</v>
      </c>
      <c r="J394" s="27" t="str">
        <f>VLOOKUP(H394,阵型生成辅助!U:V,2,FALSE)</f>
        <v>小蘑菇</v>
      </c>
    </row>
    <row r="395" spans="1:10" x14ac:dyDescent="0.15">
      <c r="A395">
        <f t="shared" si="42"/>
        <v>3</v>
      </c>
      <c r="B395" s="25">
        <v>4</v>
      </c>
      <c r="C395" s="26">
        <f t="shared" si="39"/>
        <v>43</v>
      </c>
      <c r="D395">
        <f>VLOOKUP(I395,阵型生成辅助!N:P,3)</f>
        <v>4</v>
      </c>
      <c r="E395" s="29">
        <f t="shared" ca="1" si="40"/>
        <v>3</v>
      </c>
      <c r="F395" s="28">
        <v>4</v>
      </c>
      <c r="G395">
        <f>VLOOKUP(I395,阵型生成辅助!N:Q,4)</f>
        <v>1</v>
      </c>
      <c r="H395">
        <f t="shared" si="41"/>
        <v>14</v>
      </c>
      <c r="I395" s="27">
        <f>VLOOKUP(C395,阵型生成辅助!H:I,2,FALSE)</f>
        <v>3</v>
      </c>
      <c r="J395" s="27" t="str">
        <f>VLOOKUP(H395,阵型生成辅助!U:V,2,FALSE)</f>
        <v>小蘑菇</v>
      </c>
    </row>
    <row r="396" spans="1:10" x14ac:dyDescent="0.15">
      <c r="A396">
        <f t="shared" si="42"/>
        <v>4</v>
      </c>
      <c r="B396" s="25">
        <v>4</v>
      </c>
      <c r="C396" s="26">
        <f t="shared" si="39"/>
        <v>44</v>
      </c>
      <c r="D396">
        <f>VLOOKUP(I396,阵型生成辅助!N:P,3)</f>
        <v>8</v>
      </c>
      <c r="E396" s="29">
        <f t="shared" ca="1" si="40"/>
        <v>5</v>
      </c>
      <c r="F396" s="28">
        <v>5</v>
      </c>
      <c r="G396">
        <f>VLOOKUP(I396,阵型生成辅助!N:Q,4)</f>
        <v>2</v>
      </c>
      <c r="H396">
        <f t="shared" si="41"/>
        <v>25</v>
      </c>
      <c r="I396" s="27">
        <f>VLOOKUP(C396,阵型生成辅助!H:I,2,FALSE)</f>
        <v>5</v>
      </c>
      <c r="J396" s="27" t="str">
        <f>VLOOKUP(H396,阵型生成辅助!U:V,2,FALSE)</f>
        <v>食人花</v>
      </c>
    </row>
    <row r="397" spans="1:10" x14ac:dyDescent="0.15">
      <c r="A397">
        <f t="shared" si="42"/>
        <v>5</v>
      </c>
      <c r="B397" s="25">
        <v>4</v>
      </c>
      <c r="C397" s="26">
        <f t="shared" si="39"/>
        <v>45</v>
      </c>
      <c r="D397">
        <f>VLOOKUP(I397,阵型生成辅助!N:P,3)</f>
        <v>4</v>
      </c>
      <c r="E397" s="29">
        <f t="shared" ca="1" si="40"/>
        <v>4</v>
      </c>
      <c r="F397" s="28">
        <v>4</v>
      </c>
      <c r="G397">
        <f>VLOOKUP(I397,阵型生成辅助!N:Q,4)</f>
        <v>3</v>
      </c>
      <c r="H397">
        <f t="shared" si="41"/>
        <v>34</v>
      </c>
      <c r="I397" s="27">
        <f>VLOOKUP(C397,阵型生成辅助!H:I,2,FALSE)</f>
        <v>8</v>
      </c>
      <c r="J397" s="27" t="str">
        <f>VLOOKUP(H397,阵型生成辅助!U:V,2,FALSE)</f>
        <v>黄蜂怪</v>
      </c>
    </row>
    <row r="398" spans="1:10" x14ac:dyDescent="0.15">
      <c r="A398">
        <f t="shared" si="42"/>
        <v>1</v>
      </c>
      <c r="B398" s="25">
        <v>1</v>
      </c>
      <c r="C398" s="26">
        <f t="shared" si="39"/>
        <v>11</v>
      </c>
      <c r="D398">
        <f>VLOOKUP(I398,阵型生成辅助!N:P,3)</f>
        <v>4</v>
      </c>
      <c r="E398" s="29">
        <f t="shared" ca="1" si="40"/>
        <v>4</v>
      </c>
      <c r="F398" s="28">
        <v>4</v>
      </c>
      <c r="G398">
        <f>VLOOKUP(I398,阵型生成辅助!N:Q,4)</f>
        <v>1</v>
      </c>
      <c r="H398">
        <f t="shared" si="41"/>
        <v>14</v>
      </c>
      <c r="I398" s="27">
        <f>VLOOKUP(C398,阵型生成辅助!H:I,2,FALSE)</f>
        <v>1</v>
      </c>
      <c r="J398" s="27" t="str">
        <f>VLOOKUP(H398,阵型生成辅助!U:V,2,FALSE)</f>
        <v>小蘑菇</v>
      </c>
    </row>
    <row r="399" spans="1:10" x14ac:dyDescent="0.15">
      <c r="A399">
        <f t="shared" si="42"/>
        <v>2</v>
      </c>
      <c r="B399" s="25">
        <v>1</v>
      </c>
      <c r="C399" s="26">
        <f t="shared" si="39"/>
        <v>12</v>
      </c>
      <c r="D399">
        <f>VLOOKUP(I399,阵型生成辅助!N:P,3)</f>
        <v>4</v>
      </c>
      <c r="E399" s="29">
        <f t="shared" ca="1" si="40"/>
        <v>1</v>
      </c>
      <c r="F399" s="28">
        <v>4</v>
      </c>
      <c r="G399">
        <f>VLOOKUP(I399,阵型生成辅助!N:Q,4)</f>
        <v>1</v>
      </c>
      <c r="H399">
        <f t="shared" si="41"/>
        <v>14</v>
      </c>
      <c r="I399" s="27">
        <f>VLOOKUP(C399,阵型生成辅助!H:I,2,FALSE)</f>
        <v>3</v>
      </c>
      <c r="J399" s="27" t="str">
        <f>VLOOKUP(H399,阵型生成辅助!U:V,2,FALSE)</f>
        <v>小蘑菇</v>
      </c>
    </row>
    <row r="400" spans="1:10" x14ac:dyDescent="0.15">
      <c r="A400">
        <f t="shared" si="42"/>
        <v>3</v>
      </c>
      <c r="B400" s="25">
        <v>1</v>
      </c>
      <c r="C400" s="26">
        <f t="shared" si="39"/>
        <v>13</v>
      </c>
      <c r="D400">
        <f>VLOOKUP(I400,阵型生成辅助!N:P,3)</f>
        <v>8</v>
      </c>
      <c r="E400" s="29">
        <f t="shared" ca="1" si="40"/>
        <v>1</v>
      </c>
      <c r="F400" s="28">
        <v>5</v>
      </c>
      <c r="G400">
        <f>VLOOKUP(I400,阵型生成辅助!N:Q,4)</f>
        <v>2</v>
      </c>
      <c r="H400">
        <f t="shared" si="41"/>
        <v>25</v>
      </c>
      <c r="I400" s="27">
        <f>VLOOKUP(C400,阵型生成辅助!H:I,2,FALSE)</f>
        <v>5</v>
      </c>
      <c r="J400" s="27" t="str">
        <f>VLOOKUP(H400,阵型生成辅助!U:V,2,FALSE)</f>
        <v>食人花</v>
      </c>
    </row>
    <row r="401" spans="1:10" x14ac:dyDescent="0.15">
      <c r="A401">
        <f t="shared" si="42"/>
        <v>4</v>
      </c>
      <c r="B401" s="25">
        <v>1</v>
      </c>
      <c r="C401" s="26">
        <f t="shared" si="39"/>
        <v>14</v>
      </c>
      <c r="D401">
        <f>VLOOKUP(I401,阵型生成辅助!N:P,3)</f>
        <v>4</v>
      </c>
      <c r="E401" s="29">
        <f t="shared" ca="1" si="40"/>
        <v>2</v>
      </c>
      <c r="F401" s="28">
        <v>2</v>
      </c>
      <c r="G401">
        <f>VLOOKUP(I401,阵型生成辅助!N:Q,4)</f>
        <v>3</v>
      </c>
      <c r="H401">
        <f t="shared" si="41"/>
        <v>32</v>
      </c>
      <c r="I401" s="27">
        <f>VLOOKUP(C401,阵型生成辅助!H:I,2,FALSE)</f>
        <v>7</v>
      </c>
      <c r="J401" s="27" t="str">
        <f>VLOOKUP(H401,阵型生成辅助!U:V,2,FALSE)</f>
        <v>小花精</v>
      </c>
    </row>
    <row r="402" spans="1:10" x14ac:dyDescent="0.15">
      <c r="A402">
        <f t="shared" si="42"/>
        <v>5</v>
      </c>
      <c r="B402" s="25">
        <v>1</v>
      </c>
      <c r="C402" s="26">
        <f t="shared" si="39"/>
        <v>15</v>
      </c>
      <c r="D402">
        <f>VLOOKUP(I402,阵型生成辅助!N:P,3)</f>
        <v>4</v>
      </c>
      <c r="E402" s="29">
        <f t="shared" ca="1" si="40"/>
        <v>1</v>
      </c>
      <c r="F402" s="28">
        <v>2</v>
      </c>
      <c r="G402">
        <f>VLOOKUP(I402,阵型生成辅助!N:Q,4)</f>
        <v>3</v>
      </c>
      <c r="H402">
        <f t="shared" si="41"/>
        <v>32</v>
      </c>
      <c r="I402" s="27">
        <f>VLOOKUP(C402,阵型生成辅助!H:I,2,FALSE)</f>
        <v>9</v>
      </c>
      <c r="J402" s="27" t="str">
        <f>VLOOKUP(H402,阵型生成辅助!U:V,2,FALSE)</f>
        <v>小花精</v>
      </c>
    </row>
    <row r="403" spans="1:10" x14ac:dyDescent="0.15">
      <c r="A403">
        <f t="shared" si="42"/>
        <v>1</v>
      </c>
      <c r="B403" s="25">
        <v>6</v>
      </c>
      <c r="C403" s="26">
        <f t="shared" si="39"/>
        <v>61</v>
      </c>
      <c r="D403">
        <f>VLOOKUP(I403,阵型生成辅助!N:P,3)</f>
        <v>4</v>
      </c>
      <c r="E403" s="29">
        <f t="shared" ca="1" si="40"/>
        <v>1</v>
      </c>
      <c r="F403" s="28">
        <v>2</v>
      </c>
      <c r="G403">
        <f>VLOOKUP(I403,阵型生成辅助!N:Q,4)</f>
        <v>1</v>
      </c>
      <c r="H403">
        <f t="shared" si="41"/>
        <v>12</v>
      </c>
      <c r="I403" s="27">
        <f>VLOOKUP(C403,阵型生成辅助!H:I,2,FALSE)</f>
        <v>2</v>
      </c>
      <c r="J403" s="27" t="str">
        <f>VLOOKUP(H403,阵型生成辅助!U:V,2,FALSE)</f>
        <v>甲虫精</v>
      </c>
    </row>
    <row r="404" spans="1:10" x14ac:dyDescent="0.15">
      <c r="A404">
        <f t="shared" si="42"/>
        <v>2</v>
      </c>
      <c r="B404" s="25">
        <v>6</v>
      </c>
      <c r="C404" s="26">
        <f t="shared" si="39"/>
        <v>62</v>
      </c>
      <c r="D404">
        <f>VLOOKUP(I404,阵型生成辅助!N:P,3)</f>
        <v>8</v>
      </c>
      <c r="E404" s="29">
        <f t="shared" ca="1" si="40"/>
        <v>5</v>
      </c>
      <c r="F404" s="28">
        <v>3</v>
      </c>
      <c r="G404">
        <f>VLOOKUP(I404,阵型生成辅助!N:Q,4)</f>
        <v>2</v>
      </c>
      <c r="H404">
        <f t="shared" si="41"/>
        <v>23</v>
      </c>
      <c r="I404" s="27">
        <f>VLOOKUP(C404,阵型生成辅助!H:I,2,FALSE)</f>
        <v>4</v>
      </c>
      <c r="J404" s="27" t="str">
        <f>VLOOKUP(H404,阵型生成辅助!U:V,2,FALSE)</f>
        <v>藤蔓怪</v>
      </c>
    </row>
    <row r="405" spans="1:10" x14ac:dyDescent="0.15">
      <c r="A405">
        <f t="shared" si="42"/>
        <v>3</v>
      </c>
      <c r="B405" s="25">
        <v>6</v>
      </c>
      <c r="C405" s="26">
        <f t="shared" si="39"/>
        <v>63</v>
      </c>
      <c r="D405">
        <f>VLOOKUP(I405,阵型生成辅助!N:P,3)</f>
        <v>8</v>
      </c>
      <c r="E405" s="29">
        <f t="shared" ca="1" si="40"/>
        <v>8</v>
      </c>
      <c r="F405" s="28">
        <v>8</v>
      </c>
      <c r="G405">
        <f>VLOOKUP(I405,阵型生成辅助!N:Q,4)</f>
        <v>2</v>
      </c>
      <c r="H405">
        <f t="shared" si="41"/>
        <v>28</v>
      </c>
      <c r="I405" s="27">
        <f>VLOOKUP(C405,阵型生成辅助!H:I,2,FALSE)</f>
        <v>6</v>
      </c>
      <c r="J405" s="27" t="str">
        <f>VLOOKUP(H405,阵型生成辅助!U:V,2,FALSE)</f>
        <v>黄蜂怪</v>
      </c>
    </row>
    <row r="406" spans="1:10" x14ac:dyDescent="0.15">
      <c r="A406">
        <f t="shared" si="42"/>
        <v>4</v>
      </c>
      <c r="B406" s="25">
        <v>6</v>
      </c>
      <c r="C406" s="26">
        <f t="shared" si="39"/>
        <v>64</v>
      </c>
      <c r="D406">
        <f>VLOOKUP(I406,阵型生成辅助!N:P,3)</f>
        <v>4</v>
      </c>
      <c r="E406" s="29">
        <f t="shared" ca="1" si="40"/>
        <v>4</v>
      </c>
      <c r="F406" s="28">
        <v>2</v>
      </c>
      <c r="G406">
        <f>VLOOKUP(I406,阵型生成辅助!N:Q,4)</f>
        <v>3</v>
      </c>
      <c r="H406">
        <f t="shared" si="41"/>
        <v>32</v>
      </c>
      <c r="I406" s="27">
        <f>VLOOKUP(C406,阵型生成辅助!H:I,2,FALSE)</f>
        <v>7</v>
      </c>
      <c r="J406" s="27" t="str">
        <f>VLOOKUP(H406,阵型生成辅助!U:V,2,FALSE)</f>
        <v>小花精</v>
      </c>
    </row>
    <row r="407" spans="1:10" x14ac:dyDescent="0.15">
      <c r="A407">
        <f t="shared" si="42"/>
        <v>5</v>
      </c>
      <c r="B407" s="25">
        <v>6</v>
      </c>
      <c r="C407" s="26">
        <f t="shared" si="39"/>
        <v>65</v>
      </c>
      <c r="D407">
        <f>VLOOKUP(I407,阵型生成辅助!N:P,3)</f>
        <v>4</v>
      </c>
      <c r="E407" s="29">
        <f t="shared" ca="1" si="40"/>
        <v>3</v>
      </c>
      <c r="F407" s="28">
        <v>2</v>
      </c>
      <c r="G407">
        <f>VLOOKUP(I407,阵型生成辅助!N:Q,4)</f>
        <v>3</v>
      </c>
      <c r="H407">
        <f t="shared" si="41"/>
        <v>32</v>
      </c>
      <c r="I407" s="27">
        <f>VLOOKUP(C407,阵型生成辅助!H:I,2,FALSE)</f>
        <v>9</v>
      </c>
      <c r="J407" s="27" t="str">
        <f>VLOOKUP(H407,阵型生成辅助!U:V,2,FALSE)</f>
        <v>小花精</v>
      </c>
    </row>
    <row r="408" spans="1:10" x14ac:dyDescent="0.15">
      <c r="A408">
        <f t="shared" si="42"/>
        <v>1</v>
      </c>
      <c r="B408" s="25">
        <v>5</v>
      </c>
      <c r="C408" s="26">
        <f t="shared" si="39"/>
        <v>51</v>
      </c>
      <c r="D408">
        <f>VLOOKUP(I408,阵型生成辅助!N:P,3)</f>
        <v>4</v>
      </c>
      <c r="E408" s="29">
        <f t="shared" ca="1" si="40"/>
        <v>2</v>
      </c>
      <c r="F408" s="28">
        <v>3</v>
      </c>
      <c r="G408">
        <f>VLOOKUP(I408,阵型生成辅助!N:Q,4)</f>
        <v>1</v>
      </c>
      <c r="H408">
        <f t="shared" si="41"/>
        <v>13</v>
      </c>
      <c r="I408" s="27">
        <f>VLOOKUP(C408,阵型生成辅助!H:I,2,FALSE)</f>
        <v>2</v>
      </c>
      <c r="J408" s="27" t="str">
        <f>VLOOKUP(H408,阵型生成辅助!U:V,2,FALSE)</f>
        <v>藤蔓怪</v>
      </c>
    </row>
    <row r="409" spans="1:10" x14ac:dyDescent="0.15">
      <c r="A409">
        <f t="shared" ref="A409:A424" si="43">A404</f>
        <v>2</v>
      </c>
      <c r="B409" s="25">
        <v>5</v>
      </c>
      <c r="C409" s="26">
        <f t="shared" si="39"/>
        <v>52</v>
      </c>
      <c r="D409">
        <f>VLOOKUP(I409,阵型生成辅助!N:P,3)</f>
        <v>8</v>
      </c>
      <c r="E409" s="29">
        <f t="shared" ca="1" si="40"/>
        <v>2</v>
      </c>
      <c r="F409" s="28">
        <v>6</v>
      </c>
      <c r="G409">
        <f>VLOOKUP(I409,阵型生成辅助!N:Q,4)</f>
        <v>2</v>
      </c>
      <c r="H409">
        <f t="shared" si="41"/>
        <v>26</v>
      </c>
      <c r="I409" s="27">
        <f>VLOOKUP(C409,阵型生成辅助!H:I,2,FALSE)</f>
        <v>5</v>
      </c>
      <c r="J409" s="27" t="str">
        <f>VLOOKUP(H409,阵型生成辅助!U:V,2,FALSE)</f>
        <v>小花精</v>
      </c>
    </row>
    <row r="410" spans="1:10" x14ac:dyDescent="0.15">
      <c r="A410">
        <f t="shared" si="43"/>
        <v>3</v>
      </c>
      <c r="B410" s="25">
        <v>5</v>
      </c>
      <c r="C410" s="26">
        <f t="shared" si="39"/>
        <v>53</v>
      </c>
      <c r="D410">
        <f>VLOOKUP(I410,阵型生成辅助!N:P,3)</f>
        <v>4</v>
      </c>
      <c r="E410" s="29">
        <f t="shared" ca="1" si="40"/>
        <v>2</v>
      </c>
      <c r="F410" s="28">
        <v>3</v>
      </c>
      <c r="G410">
        <f>VLOOKUP(I410,阵型生成辅助!N:Q,4)</f>
        <v>3</v>
      </c>
      <c r="H410">
        <f t="shared" si="41"/>
        <v>33</v>
      </c>
      <c r="I410" s="27">
        <f>VLOOKUP(C410,阵型生成辅助!H:I,2,FALSE)</f>
        <v>7</v>
      </c>
      <c r="J410" s="27" t="str">
        <f>VLOOKUP(H410,阵型生成辅助!U:V,2,FALSE)</f>
        <v>毒蘑菇</v>
      </c>
    </row>
    <row r="411" spans="1:10" x14ac:dyDescent="0.15">
      <c r="A411">
        <f t="shared" si="43"/>
        <v>4</v>
      </c>
      <c r="B411" s="25">
        <v>5</v>
      </c>
      <c r="C411" s="26">
        <f t="shared" si="39"/>
        <v>54</v>
      </c>
      <c r="D411">
        <f>VLOOKUP(I411,阵型生成辅助!N:P,3)</f>
        <v>4</v>
      </c>
      <c r="E411" s="29">
        <f t="shared" ca="1" si="40"/>
        <v>3</v>
      </c>
      <c r="F411" s="28">
        <v>1</v>
      </c>
      <c r="G411">
        <f>VLOOKUP(I411,阵型生成辅助!N:Q,4)</f>
        <v>3</v>
      </c>
      <c r="H411">
        <f t="shared" si="41"/>
        <v>31</v>
      </c>
      <c r="I411" s="27">
        <f>VLOOKUP(C411,阵型生成辅助!H:I,2,FALSE)</f>
        <v>8</v>
      </c>
      <c r="J411" s="27" t="str">
        <f>VLOOKUP(H411,阵型生成辅助!U:V,2,FALSE)</f>
        <v>食人花</v>
      </c>
    </row>
    <row r="412" spans="1:10" x14ac:dyDescent="0.15">
      <c r="A412">
        <f t="shared" si="43"/>
        <v>5</v>
      </c>
      <c r="B412" s="25">
        <v>5</v>
      </c>
      <c r="C412" s="26">
        <f t="shared" si="39"/>
        <v>55</v>
      </c>
      <c r="D412">
        <f>VLOOKUP(I412,阵型生成辅助!N:P,3)</f>
        <v>4</v>
      </c>
      <c r="E412" s="29">
        <f t="shared" ca="1" si="40"/>
        <v>2</v>
      </c>
      <c r="F412" s="28">
        <v>4</v>
      </c>
      <c r="G412">
        <f>VLOOKUP(I412,阵型生成辅助!N:Q,4)</f>
        <v>3</v>
      </c>
      <c r="H412">
        <f t="shared" si="41"/>
        <v>34</v>
      </c>
      <c r="I412" s="27">
        <f>VLOOKUP(C412,阵型生成辅助!H:I,2,FALSE)</f>
        <v>9</v>
      </c>
      <c r="J412" s="27" t="str">
        <f>VLOOKUP(H412,阵型生成辅助!U:V,2,FALSE)</f>
        <v>黄蜂怪</v>
      </c>
    </row>
    <row r="413" spans="1:10" x14ac:dyDescent="0.15">
      <c r="A413">
        <f t="shared" si="43"/>
        <v>1</v>
      </c>
      <c r="B413" s="25">
        <v>2</v>
      </c>
      <c r="C413" s="26">
        <f t="shared" si="39"/>
        <v>21</v>
      </c>
      <c r="D413">
        <f>VLOOKUP(I413,阵型生成辅助!N:P,3)</f>
        <v>4</v>
      </c>
      <c r="E413" s="29">
        <f t="shared" ca="1" si="40"/>
        <v>3</v>
      </c>
      <c r="F413" s="28">
        <v>3</v>
      </c>
      <c r="G413">
        <f>VLOOKUP(I413,阵型生成辅助!N:Q,4)</f>
        <v>1</v>
      </c>
      <c r="H413">
        <f t="shared" si="41"/>
        <v>13</v>
      </c>
      <c r="I413" s="27">
        <f>VLOOKUP(C413,阵型生成辅助!H:I,2,FALSE)</f>
        <v>2</v>
      </c>
      <c r="J413" s="27" t="str">
        <f>VLOOKUP(H413,阵型生成辅助!U:V,2,FALSE)</f>
        <v>藤蔓怪</v>
      </c>
    </row>
    <row r="414" spans="1:10" x14ac:dyDescent="0.15">
      <c r="A414">
        <f t="shared" si="43"/>
        <v>2</v>
      </c>
      <c r="B414" s="25">
        <v>2</v>
      </c>
      <c r="C414" s="26">
        <f t="shared" si="39"/>
        <v>22</v>
      </c>
      <c r="D414">
        <f>VLOOKUP(I414,阵型生成辅助!N:P,3)</f>
        <v>8</v>
      </c>
      <c r="E414" s="29">
        <f t="shared" ca="1" si="40"/>
        <v>1</v>
      </c>
      <c r="F414" s="28">
        <v>1</v>
      </c>
      <c r="G414">
        <f>VLOOKUP(I414,阵型生成辅助!N:Q,4)</f>
        <v>2</v>
      </c>
      <c r="H414">
        <f t="shared" si="41"/>
        <v>21</v>
      </c>
      <c r="I414" s="27">
        <f>VLOOKUP(C414,阵型生成辅助!H:I,2,FALSE)</f>
        <v>4</v>
      </c>
      <c r="J414" s="27" t="str">
        <f>VLOOKUP(H414,阵型生成辅助!U:V,2,FALSE)</f>
        <v>树妖</v>
      </c>
    </row>
    <row r="415" spans="1:10" x14ac:dyDescent="0.15">
      <c r="A415">
        <f t="shared" si="43"/>
        <v>3</v>
      </c>
      <c r="B415" s="25">
        <v>2</v>
      </c>
      <c r="C415" s="26">
        <f t="shared" si="39"/>
        <v>23</v>
      </c>
      <c r="D415">
        <f>VLOOKUP(I415,阵型生成辅助!N:P,3)</f>
        <v>8</v>
      </c>
      <c r="E415" s="29">
        <f t="shared" ca="1" si="40"/>
        <v>7</v>
      </c>
      <c r="F415" s="28">
        <v>7</v>
      </c>
      <c r="G415">
        <f>VLOOKUP(I415,阵型生成辅助!N:Q,4)</f>
        <v>2</v>
      </c>
      <c r="H415">
        <f t="shared" si="41"/>
        <v>27</v>
      </c>
      <c r="I415" s="27">
        <f>VLOOKUP(C415,阵型生成辅助!H:I,2,FALSE)</f>
        <v>5</v>
      </c>
      <c r="J415" s="27" t="str">
        <f>VLOOKUP(H415,阵型生成辅助!U:V,2,FALSE)</f>
        <v>毒蘑菇</v>
      </c>
    </row>
    <row r="416" spans="1:10" x14ac:dyDescent="0.15">
      <c r="A416">
        <f t="shared" si="43"/>
        <v>4</v>
      </c>
      <c r="B416" s="25">
        <v>2</v>
      </c>
      <c r="C416" s="26">
        <f t="shared" si="39"/>
        <v>24</v>
      </c>
      <c r="D416">
        <f>VLOOKUP(I416,阵型生成辅助!N:P,3)</f>
        <v>8</v>
      </c>
      <c r="E416" s="29">
        <f t="shared" ca="1" si="40"/>
        <v>6</v>
      </c>
      <c r="F416" s="28">
        <v>3</v>
      </c>
      <c r="G416">
        <f>VLOOKUP(I416,阵型生成辅助!N:Q,4)</f>
        <v>2</v>
      </c>
      <c r="H416">
        <f t="shared" si="41"/>
        <v>23</v>
      </c>
      <c r="I416" s="27">
        <f>VLOOKUP(C416,阵型生成辅助!H:I,2,FALSE)</f>
        <v>6</v>
      </c>
      <c r="J416" s="27" t="str">
        <f>VLOOKUP(H416,阵型生成辅助!U:V,2,FALSE)</f>
        <v>藤蔓怪</v>
      </c>
    </row>
    <row r="417" spans="1:10" x14ac:dyDescent="0.15">
      <c r="A417">
        <f t="shared" si="43"/>
        <v>5</v>
      </c>
      <c r="B417" s="25">
        <v>2</v>
      </c>
      <c r="C417" s="26">
        <f t="shared" si="39"/>
        <v>25</v>
      </c>
      <c r="D417">
        <f>VLOOKUP(I417,阵型生成辅助!N:P,3)</f>
        <v>4</v>
      </c>
      <c r="E417" s="29">
        <f t="shared" ca="1" si="40"/>
        <v>4</v>
      </c>
      <c r="F417" s="28">
        <v>3</v>
      </c>
      <c r="G417">
        <f>VLOOKUP(I417,阵型生成辅助!N:Q,4)</f>
        <v>3</v>
      </c>
      <c r="H417">
        <f t="shared" si="41"/>
        <v>33</v>
      </c>
      <c r="I417" s="27">
        <f>VLOOKUP(C417,阵型生成辅助!H:I,2,FALSE)</f>
        <v>8</v>
      </c>
      <c r="J417" s="27" t="str">
        <f>VLOOKUP(H417,阵型生成辅助!U:V,2,FALSE)</f>
        <v>毒蘑菇</v>
      </c>
    </row>
    <row r="418" spans="1:10" x14ac:dyDescent="0.15">
      <c r="A418">
        <f t="shared" si="43"/>
        <v>1</v>
      </c>
      <c r="B418" s="25">
        <v>4</v>
      </c>
      <c r="C418" s="26">
        <f t="shared" si="39"/>
        <v>41</v>
      </c>
      <c r="D418">
        <f>VLOOKUP(I418,阵型生成辅助!N:P,3)</f>
        <v>4</v>
      </c>
      <c r="E418" s="29">
        <f t="shared" ca="1" si="40"/>
        <v>3</v>
      </c>
      <c r="F418" s="28">
        <v>1</v>
      </c>
      <c r="G418">
        <f>VLOOKUP(I418,阵型生成辅助!N:Q,4)</f>
        <v>1</v>
      </c>
      <c r="H418">
        <f t="shared" si="41"/>
        <v>11</v>
      </c>
      <c r="I418" s="27">
        <f>VLOOKUP(C418,阵型生成辅助!H:I,2,FALSE)</f>
        <v>1</v>
      </c>
      <c r="J418" s="27" t="str">
        <f>VLOOKUP(H418,阵型生成辅助!U:V,2,FALSE)</f>
        <v>树妖</v>
      </c>
    </row>
    <row r="419" spans="1:10" x14ac:dyDescent="0.15">
      <c r="A419">
        <f t="shared" si="43"/>
        <v>2</v>
      </c>
      <c r="B419" s="25">
        <v>4</v>
      </c>
      <c r="C419" s="26">
        <f t="shared" si="39"/>
        <v>42</v>
      </c>
      <c r="D419">
        <f>VLOOKUP(I419,阵型生成辅助!N:P,3)</f>
        <v>4</v>
      </c>
      <c r="E419" s="29">
        <f t="shared" ca="1" si="40"/>
        <v>4</v>
      </c>
      <c r="F419" s="28">
        <v>1</v>
      </c>
      <c r="G419">
        <f>VLOOKUP(I419,阵型生成辅助!N:Q,4)</f>
        <v>1</v>
      </c>
      <c r="H419">
        <f t="shared" si="41"/>
        <v>11</v>
      </c>
      <c r="I419" s="27">
        <f>VLOOKUP(C419,阵型生成辅助!H:I,2,FALSE)</f>
        <v>2</v>
      </c>
      <c r="J419" s="27" t="str">
        <f>VLOOKUP(H419,阵型生成辅助!U:V,2,FALSE)</f>
        <v>树妖</v>
      </c>
    </row>
    <row r="420" spans="1:10" x14ac:dyDescent="0.15">
      <c r="A420">
        <f t="shared" si="43"/>
        <v>3</v>
      </c>
      <c r="B420" s="25">
        <v>4</v>
      </c>
      <c r="C420" s="26">
        <f t="shared" si="39"/>
        <v>43</v>
      </c>
      <c r="D420">
        <f>VLOOKUP(I420,阵型生成辅助!N:P,3)</f>
        <v>4</v>
      </c>
      <c r="E420" s="29">
        <f t="shared" ca="1" si="40"/>
        <v>2</v>
      </c>
      <c r="F420" s="28">
        <v>4</v>
      </c>
      <c r="G420">
        <f>VLOOKUP(I420,阵型生成辅助!N:Q,4)</f>
        <v>1</v>
      </c>
      <c r="H420">
        <f t="shared" si="41"/>
        <v>14</v>
      </c>
      <c r="I420" s="27">
        <f>VLOOKUP(C420,阵型生成辅助!H:I,2,FALSE)</f>
        <v>3</v>
      </c>
      <c r="J420" s="27" t="str">
        <f>VLOOKUP(H420,阵型生成辅助!U:V,2,FALSE)</f>
        <v>小蘑菇</v>
      </c>
    </row>
    <row r="421" spans="1:10" x14ac:dyDescent="0.15">
      <c r="A421">
        <f t="shared" si="43"/>
        <v>4</v>
      </c>
      <c r="B421" s="25">
        <v>4</v>
      </c>
      <c r="C421" s="26">
        <f t="shared" si="39"/>
        <v>44</v>
      </c>
      <c r="D421">
        <f>VLOOKUP(I421,阵型生成辅助!N:P,3)</f>
        <v>8</v>
      </c>
      <c r="E421" s="29">
        <f t="shared" ca="1" si="40"/>
        <v>4</v>
      </c>
      <c r="F421" s="28">
        <v>3</v>
      </c>
      <c r="G421">
        <f>VLOOKUP(I421,阵型生成辅助!N:Q,4)</f>
        <v>2</v>
      </c>
      <c r="H421">
        <f t="shared" si="41"/>
        <v>23</v>
      </c>
      <c r="I421" s="27">
        <f>VLOOKUP(C421,阵型生成辅助!H:I,2,FALSE)</f>
        <v>5</v>
      </c>
      <c r="J421" s="27" t="str">
        <f>VLOOKUP(H421,阵型生成辅助!U:V,2,FALSE)</f>
        <v>藤蔓怪</v>
      </c>
    </row>
    <row r="422" spans="1:10" x14ac:dyDescent="0.15">
      <c r="A422">
        <f t="shared" si="43"/>
        <v>5</v>
      </c>
      <c r="B422" s="25">
        <v>4</v>
      </c>
      <c r="C422" s="26">
        <f t="shared" si="39"/>
        <v>45</v>
      </c>
      <c r="D422">
        <f>VLOOKUP(I422,阵型生成辅助!N:P,3)</f>
        <v>4</v>
      </c>
      <c r="E422" s="29">
        <f t="shared" ca="1" si="40"/>
        <v>2</v>
      </c>
      <c r="F422" s="28">
        <v>3</v>
      </c>
      <c r="G422">
        <f>VLOOKUP(I422,阵型生成辅助!N:Q,4)</f>
        <v>3</v>
      </c>
      <c r="H422">
        <f t="shared" si="41"/>
        <v>33</v>
      </c>
      <c r="I422" s="27">
        <f>VLOOKUP(C422,阵型生成辅助!H:I,2,FALSE)</f>
        <v>8</v>
      </c>
      <c r="J422" s="27" t="str">
        <f>VLOOKUP(H422,阵型生成辅助!U:V,2,FALSE)</f>
        <v>毒蘑菇</v>
      </c>
    </row>
    <row r="423" spans="1:10" x14ac:dyDescent="0.15">
      <c r="A423">
        <f t="shared" si="43"/>
        <v>1</v>
      </c>
      <c r="B423" s="25">
        <v>5</v>
      </c>
      <c r="C423" s="26">
        <f t="shared" si="39"/>
        <v>51</v>
      </c>
      <c r="D423">
        <f>VLOOKUP(I423,阵型生成辅助!N:P,3)</f>
        <v>4</v>
      </c>
      <c r="E423" s="29">
        <f t="shared" ca="1" si="40"/>
        <v>3</v>
      </c>
      <c r="F423" s="28">
        <v>2</v>
      </c>
      <c r="G423">
        <f>VLOOKUP(I423,阵型生成辅助!N:Q,4)</f>
        <v>1</v>
      </c>
      <c r="H423">
        <f t="shared" si="41"/>
        <v>12</v>
      </c>
      <c r="I423" s="27">
        <f>VLOOKUP(C423,阵型生成辅助!H:I,2,FALSE)</f>
        <v>2</v>
      </c>
      <c r="J423" s="27" t="str">
        <f>VLOOKUP(H423,阵型生成辅助!U:V,2,FALSE)</f>
        <v>甲虫精</v>
      </c>
    </row>
    <row r="424" spans="1:10" x14ac:dyDescent="0.15">
      <c r="A424">
        <f t="shared" si="43"/>
        <v>2</v>
      </c>
      <c r="B424" s="25">
        <v>5</v>
      </c>
      <c r="C424" s="26">
        <f t="shared" si="39"/>
        <v>52</v>
      </c>
      <c r="D424">
        <f>VLOOKUP(I424,阵型生成辅助!N:P,3)</f>
        <v>8</v>
      </c>
      <c r="E424" s="29">
        <f t="shared" ca="1" si="40"/>
        <v>1</v>
      </c>
      <c r="F424" s="28">
        <v>5</v>
      </c>
      <c r="G424">
        <f>VLOOKUP(I424,阵型生成辅助!N:Q,4)</f>
        <v>2</v>
      </c>
      <c r="H424">
        <f t="shared" si="41"/>
        <v>25</v>
      </c>
      <c r="I424" s="27">
        <f>VLOOKUP(C424,阵型生成辅助!H:I,2,FALSE)</f>
        <v>5</v>
      </c>
      <c r="J424" s="27" t="str">
        <f>VLOOKUP(H424,阵型生成辅助!U:V,2,FALSE)</f>
        <v>食人花</v>
      </c>
    </row>
    <row r="425" spans="1:10" x14ac:dyDescent="0.15">
      <c r="A425">
        <f t="shared" ref="A425:A440" si="44">A420</f>
        <v>3</v>
      </c>
      <c r="B425" s="25">
        <v>5</v>
      </c>
      <c r="C425" s="26">
        <f t="shared" si="39"/>
        <v>53</v>
      </c>
      <c r="D425">
        <f>VLOOKUP(I425,阵型生成辅助!N:P,3)</f>
        <v>4</v>
      </c>
      <c r="E425" s="29">
        <f t="shared" ca="1" si="40"/>
        <v>2</v>
      </c>
      <c r="F425" s="28">
        <v>2</v>
      </c>
      <c r="G425">
        <f>VLOOKUP(I425,阵型生成辅助!N:Q,4)</f>
        <v>3</v>
      </c>
      <c r="H425">
        <f t="shared" si="41"/>
        <v>32</v>
      </c>
      <c r="I425" s="27">
        <f>VLOOKUP(C425,阵型生成辅助!H:I,2,FALSE)</f>
        <v>7</v>
      </c>
      <c r="J425" s="27" t="str">
        <f>VLOOKUP(H425,阵型生成辅助!U:V,2,FALSE)</f>
        <v>小花精</v>
      </c>
    </row>
    <row r="426" spans="1:10" x14ac:dyDescent="0.15">
      <c r="A426">
        <f t="shared" si="44"/>
        <v>4</v>
      </c>
      <c r="B426" s="25">
        <v>5</v>
      </c>
      <c r="C426" s="26">
        <f t="shared" si="39"/>
        <v>54</v>
      </c>
      <c r="D426">
        <f>VLOOKUP(I426,阵型生成辅助!N:P,3)</f>
        <v>4</v>
      </c>
      <c r="E426" s="29">
        <f t="shared" ca="1" si="40"/>
        <v>3</v>
      </c>
      <c r="F426" s="28">
        <v>1</v>
      </c>
      <c r="G426">
        <f>VLOOKUP(I426,阵型生成辅助!N:Q,4)</f>
        <v>3</v>
      </c>
      <c r="H426">
        <f t="shared" si="41"/>
        <v>31</v>
      </c>
      <c r="I426" s="27">
        <f>VLOOKUP(C426,阵型生成辅助!H:I,2,FALSE)</f>
        <v>8</v>
      </c>
      <c r="J426" s="27" t="str">
        <f>VLOOKUP(H426,阵型生成辅助!U:V,2,FALSE)</f>
        <v>食人花</v>
      </c>
    </row>
    <row r="427" spans="1:10" x14ac:dyDescent="0.15">
      <c r="A427">
        <f t="shared" si="44"/>
        <v>5</v>
      </c>
      <c r="B427" s="25">
        <v>5</v>
      </c>
      <c r="C427" s="26">
        <f t="shared" si="39"/>
        <v>55</v>
      </c>
      <c r="D427">
        <f>VLOOKUP(I427,阵型生成辅助!N:P,3)</f>
        <v>4</v>
      </c>
      <c r="E427" s="29">
        <f t="shared" ca="1" si="40"/>
        <v>4</v>
      </c>
      <c r="F427" s="28">
        <v>2</v>
      </c>
      <c r="G427">
        <f>VLOOKUP(I427,阵型生成辅助!N:Q,4)</f>
        <v>3</v>
      </c>
      <c r="H427">
        <f t="shared" si="41"/>
        <v>32</v>
      </c>
      <c r="I427" s="27">
        <f>VLOOKUP(C427,阵型生成辅助!H:I,2,FALSE)</f>
        <v>9</v>
      </c>
      <c r="J427" s="27" t="str">
        <f>VLOOKUP(H427,阵型生成辅助!U:V,2,FALSE)</f>
        <v>小花精</v>
      </c>
    </row>
    <row r="428" spans="1:10" x14ac:dyDescent="0.15">
      <c r="A428">
        <f t="shared" si="44"/>
        <v>1</v>
      </c>
      <c r="B428" s="25">
        <v>4</v>
      </c>
      <c r="C428" s="26">
        <f t="shared" si="39"/>
        <v>41</v>
      </c>
      <c r="D428">
        <f>VLOOKUP(I428,阵型生成辅助!N:P,3)</f>
        <v>4</v>
      </c>
      <c r="E428" s="29">
        <f t="shared" ca="1" si="40"/>
        <v>2</v>
      </c>
      <c r="F428" s="28">
        <v>4</v>
      </c>
      <c r="G428">
        <f>VLOOKUP(I428,阵型生成辅助!N:Q,4)</f>
        <v>1</v>
      </c>
      <c r="H428">
        <f t="shared" si="41"/>
        <v>14</v>
      </c>
      <c r="I428" s="27">
        <f>VLOOKUP(C428,阵型生成辅助!H:I,2,FALSE)</f>
        <v>1</v>
      </c>
      <c r="J428" s="27" t="str">
        <f>VLOOKUP(H428,阵型生成辅助!U:V,2,FALSE)</f>
        <v>小蘑菇</v>
      </c>
    </row>
    <row r="429" spans="1:10" x14ac:dyDescent="0.15">
      <c r="A429">
        <f t="shared" si="44"/>
        <v>2</v>
      </c>
      <c r="B429" s="25">
        <v>4</v>
      </c>
      <c r="C429" s="26">
        <f t="shared" si="39"/>
        <v>42</v>
      </c>
      <c r="D429">
        <f>VLOOKUP(I429,阵型生成辅助!N:P,3)</f>
        <v>4</v>
      </c>
      <c r="E429" s="29">
        <f t="shared" ca="1" si="40"/>
        <v>2</v>
      </c>
      <c r="F429" s="28">
        <v>1</v>
      </c>
      <c r="G429">
        <f>VLOOKUP(I429,阵型生成辅助!N:Q,4)</f>
        <v>1</v>
      </c>
      <c r="H429">
        <f t="shared" si="41"/>
        <v>11</v>
      </c>
      <c r="I429" s="27">
        <f>VLOOKUP(C429,阵型生成辅助!H:I,2,FALSE)</f>
        <v>2</v>
      </c>
      <c r="J429" s="27" t="str">
        <f>VLOOKUP(H429,阵型生成辅助!U:V,2,FALSE)</f>
        <v>树妖</v>
      </c>
    </row>
    <row r="430" spans="1:10" x14ac:dyDescent="0.15">
      <c r="A430">
        <f t="shared" si="44"/>
        <v>3</v>
      </c>
      <c r="B430" s="25">
        <v>4</v>
      </c>
      <c r="C430" s="26">
        <f t="shared" si="39"/>
        <v>43</v>
      </c>
      <c r="D430">
        <f>VLOOKUP(I430,阵型生成辅助!N:P,3)</f>
        <v>4</v>
      </c>
      <c r="E430" s="29">
        <f t="shared" ca="1" si="40"/>
        <v>2</v>
      </c>
      <c r="F430" s="28">
        <v>3</v>
      </c>
      <c r="G430">
        <f>VLOOKUP(I430,阵型生成辅助!N:Q,4)</f>
        <v>1</v>
      </c>
      <c r="H430">
        <f t="shared" si="41"/>
        <v>13</v>
      </c>
      <c r="I430" s="27">
        <f>VLOOKUP(C430,阵型生成辅助!H:I,2,FALSE)</f>
        <v>3</v>
      </c>
      <c r="J430" s="27" t="str">
        <f>VLOOKUP(H430,阵型生成辅助!U:V,2,FALSE)</f>
        <v>藤蔓怪</v>
      </c>
    </row>
    <row r="431" spans="1:10" x14ac:dyDescent="0.15">
      <c r="A431">
        <f t="shared" si="44"/>
        <v>4</v>
      </c>
      <c r="B431" s="25">
        <v>4</v>
      </c>
      <c r="C431" s="26">
        <f t="shared" si="39"/>
        <v>44</v>
      </c>
      <c r="D431">
        <f>VLOOKUP(I431,阵型生成辅助!N:P,3)</f>
        <v>8</v>
      </c>
      <c r="E431" s="29">
        <f t="shared" ca="1" si="40"/>
        <v>7</v>
      </c>
      <c r="F431" s="28">
        <v>1</v>
      </c>
      <c r="G431">
        <f>VLOOKUP(I431,阵型生成辅助!N:Q,4)</f>
        <v>2</v>
      </c>
      <c r="H431">
        <f t="shared" si="41"/>
        <v>21</v>
      </c>
      <c r="I431" s="27">
        <f>VLOOKUP(C431,阵型生成辅助!H:I,2,FALSE)</f>
        <v>5</v>
      </c>
      <c r="J431" s="27" t="str">
        <f>VLOOKUP(H431,阵型生成辅助!U:V,2,FALSE)</f>
        <v>树妖</v>
      </c>
    </row>
    <row r="432" spans="1:10" x14ac:dyDescent="0.15">
      <c r="A432">
        <f t="shared" si="44"/>
        <v>5</v>
      </c>
      <c r="B432" s="25">
        <v>4</v>
      </c>
      <c r="C432" s="26">
        <f t="shared" si="39"/>
        <v>45</v>
      </c>
      <c r="D432">
        <f>VLOOKUP(I432,阵型生成辅助!N:P,3)</f>
        <v>4</v>
      </c>
      <c r="E432" s="29">
        <f t="shared" ca="1" si="40"/>
        <v>3</v>
      </c>
      <c r="F432" s="28">
        <v>1</v>
      </c>
      <c r="G432">
        <f>VLOOKUP(I432,阵型生成辅助!N:Q,4)</f>
        <v>3</v>
      </c>
      <c r="H432">
        <f t="shared" si="41"/>
        <v>31</v>
      </c>
      <c r="I432" s="27">
        <f>VLOOKUP(C432,阵型生成辅助!H:I,2,FALSE)</f>
        <v>8</v>
      </c>
      <c r="J432" s="27" t="str">
        <f>VLOOKUP(H432,阵型生成辅助!U:V,2,FALSE)</f>
        <v>食人花</v>
      </c>
    </row>
    <row r="433" spans="1:10" x14ac:dyDescent="0.15">
      <c r="A433">
        <f t="shared" si="44"/>
        <v>1</v>
      </c>
      <c r="B433" s="25">
        <v>5</v>
      </c>
      <c r="C433" s="26">
        <f t="shared" si="39"/>
        <v>51</v>
      </c>
      <c r="D433">
        <f>VLOOKUP(I433,阵型生成辅助!N:P,3)</f>
        <v>4</v>
      </c>
      <c r="E433" s="29">
        <f t="shared" ca="1" si="40"/>
        <v>3</v>
      </c>
      <c r="F433" s="28">
        <v>3</v>
      </c>
      <c r="G433">
        <f>VLOOKUP(I433,阵型生成辅助!N:Q,4)</f>
        <v>1</v>
      </c>
      <c r="H433">
        <f t="shared" si="41"/>
        <v>13</v>
      </c>
      <c r="I433" s="27">
        <f>VLOOKUP(C433,阵型生成辅助!H:I,2,FALSE)</f>
        <v>2</v>
      </c>
      <c r="J433" s="27" t="str">
        <f>VLOOKUP(H433,阵型生成辅助!U:V,2,FALSE)</f>
        <v>藤蔓怪</v>
      </c>
    </row>
    <row r="434" spans="1:10" x14ac:dyDescent="0.15">
      <c r="A434">
        <f t="shared" si="44"/>
        <v>2</v>
      </c>
      <c r="B434" s="25">
        <v>5</v>
      </c>
      <c r="C434" s="26">
        <f t="shared" si="39"/>
        <v>52</v>
      </c>
      <c r="D434">
        <f>VLOOKUP(I434,阵型生成辅助!N:P,3)</f>
        <v>8</v>
      </c>
      <c r="E434" s="29">
        <f t="shared" ca="1" si="40"/>
        <v>2</v>
      </c>
      <c r="F434" s="28">
        <v>5</v>
      </c>
      <c r="G434">
        <f>VLOOKUP(I434,阵型生成辅助!N:Q,4)</f>
        <v>2</v>
      </c>
      <c r="H434">
        <f t="shared" si="41"/>
        <v>25</v>
      </c>
      <c r="I434" s="27">
        <f>VLOOKUP(C434,阵型生成辅助!H:I,2,FALSE)</f>
        <v>5</v>
      </c>
      <c r="J434" s="27" t="str">
        <f>VLOOKUP(H434,阵型生成辅助!U:V,2,FALSE)</f>
        <v>食人花</v>
      </c>
    </row>
    <row r="435" spans="1:10" x14ac:dyDescent="0.15">
      <c r="A435">
        <f t="shared" si="44"/>
        <v>3</v>
      </c>
      <c r="B435" s="25">
        <v>5</v>
      </c>
      <c r="C435" s="26">
        <f t="shared" si="39"/>
        <v>53</v>
      </c>
      <c r="D435">
        <f>VLOOKUP(I435,阵型生成辅助!N:P,3)</f>
        <v>4</v>
      </c>
      <c r="E435" s="29">
        <f t="shared" ca="1" si="40"/>
        <v>1</v>
      </c>
      <c r="F435" s="28">
        <v>3</v>
      </c>
      <c r="G435">
        <f>VLOOKUP(I435,阵型生成辅助!N:Q,4)</f>
        <v>3</v>
      </c>
      <c r="H435">
        <f t="shared" si="41"/>
        <v>33</v>
      </c>
      <c r="I435" s="27">
        <f>VLOOKUP(C435,阵型生成辅助!H:I,2,FALSE)</f>
        <v>7</v>
      </c>
      <c r="J435" s="27" t="str">
        <f>VLOOKUP(H435,阵型生成辅助!U:V,2,FALSE)</f>
        <v>毒蘑菇</v>
      </c>
    </row>
    <row r="436" spans="1:10" x14ac:dyDescent="0.15">
      <c r="A436">
        <f t="shared" si="44"/>
        <v>4</v>
      </c>
      <c r="B436" s="25">
        <v>5</v>
      </c>
      <c r="C436" s="26">
        <f t="shared" si="39"/>
        <v>54</v>
      </c>
      <c r="D436">
        <f>VLOOKUP(I436,阵型生成辅助!N:P,3)</f>
        <v>4</v>
      </c>
      <c r="E436" s="29">
        <f t="shared" ca="1" si="40"/>
        <v>3</v>
      </c>
      <c r="F436" s="28">
        <v>1</v>
      </c>
      <c r="G436">
        <f>VLOOKUP(I436,阵型生成辅助!N:Q,4)</f>
        <v>3</v>
      </c>
      <c r="H436">
        <f t="shared" si="41"/>
        <v>31</v>
      </c>
      <c r="I436" s="27">
        <f>VLOOKUP(C436,阵型生成辅助!H:I,2,FALSE)</f>
        <v>8</v>
      </c>
      <c r="J436" s="27" t="str">
        <f>VLOOKUP(H436,阵型生成辅助!U:V,2,FALSE)</f>
        <v>食人花</v>
      </c>
    </row>
    <row r="437" spans="1:10" x14ac:dyDescent="0.15">
      <c r="A437">
        <f t="shared" si="44"/>
        <v>5</v>
      </c>
      <c r="B437" s="25">
        <v>5</v>
      </c>
      <c r="C437" s="26">
        <f t="shared" si="39"/>
        <v>55</v>
      </c>
      <c r="D437">
        <f>VLOOKUP(I437,阵型生成辅助!N:P,3)</f>
        <v>4</v>
      </c>
      <c r="E437" s="29">
        <f t="shared" ca="1" si="40"/>
        <v>4</v>
      </c>
      <c r="F437" s="28">
        <v>3</v>
      </c>
      <c r="G437">
        <f>VLOOKUP(I437,阵型生成辅助!N:Q,4)</f>
        <v>3</v>
      </c>
      <c r="H437">
        <f t="shared" si="41"/>
        <v>33</v>
      </c>
      <c r="I437" s="27">
        <f>VLOOKUP(C437,阵型生成辅助!H:I,2,FALSE)</f>
        <v>9</v>
      </c>
      <c r="J437" s="27" t="str">
        <f>VLOOKUP(H437,阵型生成辅助!U:V,2,FALSE)</f>
        <v>毒蘑菇</v>
      </c>
    </row>
    <row r="438" spans="1:10" x14ac:dyDescent="0.15">
      <c r="A438">
        <f t="shared" si="44"/>
        <v>1</v>
      </c>
      <c r="B438" s="25">
        <v>2</v>
      </c>
      <c r="C438" s="26">
        <f t="shared" si="39"/>
        <v>21</v>
      </c>
      <c r="D438">
        <f>VLOOKUP(I438,阵型生成辅助!N:P,3)</f>
        <v>4</v>
      </c>
      <c r="E438" s="29">
        <f t="shared" ca="1" si="40"/>
        <v>2</v>
      </c>
      <c r="F438" s="28">
        <v>1</v>
      </c>
      <c r="G438">
        <f>VLOOKUP(I438,阵型生成辅助!N:Q,4)</f>
        <v>1</v>
      </c>
      <c r="H438">
        <f t="shared" si="41"/>
        <v>11</v>
      </c>
      <c r="I438" s="27">
        <f>VLOOKUP(C438,阵型生成辅助!H:I,2,FALSE)</f>
        <v>2</v>
      </c>
      <c r="J438" s="27" t="str">
        <f>VLOOKUP(H438,阵型生成辅助!U:V,2,FALSE)</f>
        <v>树妖</v>
      </c>
    </row>
    <row r="439" spans="1:10" x14ac:dyDescent="0.15">
      <c r="A439">
        <f t="shared" si="44"/>
        <v>2</v>
      </c>
      <c r="B439" s="25">
        <v>2</v>
      </c>
      <c r="C439" s="26">
        <f t="shared" si="39"/>
        <v>22</v>
      </c>
      <c r="D439">
        <f>VLOOKUP(I439,阵型生成辅助!N:P,3)</f>
        <v>8</v>
      </c>
      <c r="E439" s="29">
        <f t="shared" ca="1" si="40"/>
        <v>3</v>
      </c>
      <c r="F439" s="28">
        <v>8</v>
      </c>
      <c r="G439">
        <f>VLOOKUP(I439,阵型生成辅助!N:Q,4)</f>
        <v>2</v>
      </c>
      <c r="H439">
        <f t="shared" si="41"/>
        <v>28</v>
      </c>
      <c r="I439" s="27">
        <f>VLOOKUP(C439,阵型生成辅助!H:I,2,FALSE)</f>
        <v>4</v>
      </c>
      <c r="J439" s="27" t="str">
        <f>VLOOKUP(H439,阵型生成辅助!U:V,2,FALSE)</f>
        <v>黄蜂怪</v>
      </c>
    </row>
    <row r="440" spans="1:10" x14ac:dyDescent="0.15">
      <c r="A440">
        <f t="shared" si="44"/>
        <v>3</v>
      </c>
      <c r="B440" s="25">
        <v>2</v>
      </c>
      <c r="C440" s="26">
        <f t="shared" si="39"/>
        <v>23</v>
      </c>
      <c r="D440">
        <f>VLOOKUP(I440,阵型生成辅助!N:P,3)</f>
        <v>8</v>
      </c>
      <c r="E440" s="29">
        <f t="shared" ca="1" si="40"/>
        <v>6</v>
      </c>
      <c r="F440" s="28">
        <v>2</v>
      </c>
      <c r="G440">
        <f>VLOOKUP(I440,阵型生成辅助!N:Q,4)</f>
        <v>2</v>
      </c>
      <c r="H440">
        <f t="shared" si="41"/>
        <v>22</v>
      </c>
      <c r="I440" s="27">
        <f>VLOOKUP(C440,阵型生成辅助!H:I,2,FALSE)</f>
        <v>5</v>
      </c>
      <c r="J440" s="27" t="str">
        <f>VLOOKUP(H440,阵型生成辅助!U:V,2,FALSE)</f>
        <v>甲虫精</v>
      </c>
    </row>
    <row r="441" spans="1:10" x14ac:dyDescent="0.15">
      <c r="A441">
        <f t="shared" ref="A441:A456" si="45">A436</f>
        <v>4</v>
      </c>
      <c r="B441" s="25">
        <v>2</v>
      </c>
      <c r="C441" s="26">
        <f t="shared" si="39"/>
        <v>24</v>
      </c>
      <c r="D441">
        <f>VLOOKUP(I441,阵型生成辅助!N:P,3)</f>
        <v>8</v>
      </c>
      <c r="E441" s="29">
        <f t="shared" ca="1" si="40"/>
        <v>2</v>
      </c>
      <c r="F441" s="28">
        <v>5</v>
      </c>
      <c r="G441">
        <f>VLOOKUP(I441,阵型生成辅助!N:Q,4)</f>
        <v>2</v>
      </c>
      <c r="H441">
        <f t="shared" si="41"/>
        <v>25</v>
      </c>
      <c r="I441" s="27">
        <f>VLOOKUP(C441,阵型生成辅助!H:I,2,FALSE)</f>
        <v>6</v>
      </c>
      <c r="J441" s="27" t="str">
        <f>VLOOKUP(H441,阵型生成辅助!U:V,2,FALSE)</f>
        <v>食人花</v>
      </c>
    </row>
    <row r="442" spans="1:10" x14ac:dyDescent="0.15">
      <c r="A442">
        <f t="shared" si="45"/>
        <v>5</v>
      </c>
      <c r="B442" s="25">
        <v>2</v>
      </c>
      <c r="C442" s="26">
        <f t="shared" si="39"/>
        <v>25</v>
      </c>
      <c r="D442">
        <f>VLOOKUP(I442,阵型生成辅助!N:P,3)</f>
        <v>4</v>
      </c>
      <c r="E442" s="29">
        <f t="shared" ca="1" si="40"/>
        <v>4</v>
      </c>
      <c r="F442" s="28">
        <v>2</v>
      </c>
      <c r="G442">
        <f>VLOOKUP(I442,阵型生成辅助!N:Q,4)</f>
        <v>3</v>
      </c>
      <c r="H442">
        <f t="shared" si="41"/>
        <v>32</v>
      </c>
      <c r="I442" s="27">
        <f>VLOOKUP(C442,阵型生成辅助!H:I,2,FALSE)</f>
        <v>8</v>
      </c>
      <c r="J442" s="27" t="str">
        <f>VLOOKUP(H442,阵型生成辅助!U:V,2,FALSE)</f>
        <v>小花精</v>
      </c>
    </row>
    <row r="443" spans="1:10" x14ac:dyDescent="0.15">
      <c r="A443">
        <f t="shared" si="45"/>
        <v>1</v>
      </c>
      <c r="B443" s="25">
        <v>3</v>
      </c>
      <c r="C443" s="26">
        <f t="shared" si="39"/>
        <v>31</v>
      </c>
      <c r="D443">
        <f>VLOOKUP(I443,阵型生成辅助!N:P,3)</f>
        <v>4</v>
      </c>
      <c r="E443" s="29">
        <f t="shared" ca="1" si="40"/>
        <v>4</v>
      </c>
      <c r="F443" s="28">
        <v>2</v>
      </c>
      <c r="G443">
        <f>VLOOKUP(I443,阵型生成辅助!N:Q,4)</f>
        <v>1</v>
      </c>
      <c r="H443">
        <f t="shared" si="41"/>
        <v>12</v>
      </c>
      <c r="I443" s="27">
        <f>VLOOKUP(C443,阵型生成辅助!H:I,2,FALSE)</f>
        <v>1</v>
      </c>
      <c r="J443" s="27" t="str">
        <f>VLOOKUP(H443,阵型生成辅助!U:V,2,FALSE)</f>
        <v>甲虫精</v>
      </c>
    </row>
    <row r="444" spans="1:10" x14ac:dyDescent="0.15">
      <c r="A444">
        <f t="shared" si="45"/>
        <v>2</v>
      </c>
      <c r="B444" s="25">
        <v>3</v>
      </c>
      <c r="C444" s="26">
        <f t="shared" si="39"/>
        <v>32</v>
      </c>
      <c r="D444">
        <f>VLOOKUP(I444,阵型生成辅助!N:P,3)</f>
        <v>4</v>
      </c>
      <c r="E444" s="29">
        <f t="shared" ca="1" si="40"/>
        <v>4</v>
      </c>
      <c r="F444" s="28">
        <v>3</v>
      </c>
      <c r="G444">
        <f>VLOOKUP(I444,阵型生成辅助!N:Q,4)</f>
        <v>1</v>
      </c>
      <c r="H444">
        <f t="shared" si="41"/>
        <v>13</v>
      </c>
      <c r="I444" s="27">
        <f>VLOOKUP(C444,阵型生成辅助!H:I,2,FALSE)</f>
        <v>3</v>
      </c>
      <c r="J444" s="27" t="str">
        <f>VLOOKUP(H444,阵型生成辅助!U:V,2,FALSE)</f>
        <v>藤蔓怪</v>
      </c>
    </row>
    <row r="445" spans="1:10" x14ac:dyDescent="0.15">
      <c r="A445">
        <f t="shared" si="45"/>
        <v>3</v>
      </c>
      <c r="B445" s="25">
        <v>3</v>
      </c>
      <c r="C445" s="26">
        <f t="shared" si="39"/>
        <v>33</v>
      </c>
      <c r="D445">
        <f>VLOOKUP(I445,阵型生成辅助!N:P,3)</f>
        <v>8</v>
      </c>
      <c r="E445" s="29">
        <f t="shared" ca="1" si="40"/>
        <v>7</v>
      </c>
      <c r="F445" s="28">
        <v>1</v>
      </c>
      <c r="G445">
        <f>VLOOKUP(I445,阵型生成辅助!N:Q,4)</f>
        <v>2</v>
      </c>
      <c r="H445">
        <f t="shared" si="41"/>
        <v>21</v>
      </c>
      <c r="I445" s="27">
        <f>VLOOKUP(C445,阵型生成辅助!H:I,2,FALSE)</f>
        <v>4</v>
      </c>
      <c r="J445" s="27" t="str">
        <f>VLOOKUP(H445,阵型生成辅助!U:V,2,FALSE)</f>
        <v>树妖</v>
      </c>
    </row>
    <row r="446" spans="1:10" x14ac:dyDescent="0.15">
      <c r="A446">
        <f t="shared" si="45"/>
        <v>4</v>
      </c>
      <c r="B446" s="25">
        <v>3</v>
      </c>
      <c r="C446" s="26">
        <f t="shared" si="39"/>
        <v>34</v>
      </c>
      <c r="D446">
        <f>VLOOKUP(I446,阵型生成辅助!N:P,3)</f>
        <v>8</v>
      </c>
      <c r="E446" s="29">
        <f t="shared" ca="1" si="40"/>
        <v>2</v>
      </c>
      <c r="F446" s="28">
        <v>2</v>
      </c>
      <c r="G446">
        <f>VLOOKUP(I446,阵型生成辅助!N:Q,4)</f>
        <v>2</v>
      </c>
      <c r="H446">
        <f t="shared" si="41"/>
        <v>22</v>
      </c>
      <c r="I446" s="27">
        <f>VLOOKUP(C446,阵型生成辅助!H:I,2,FALSE)</f>
        <v>6</v>
      </c>
      <c r="J446" s="27" t="str">
        <f>VLOOKUP(H446,阵型生成辅助!U:V,2,FALSE)</f>
        <v>甲虫精</v>
      </c>
    </row>
    <row r="447" spans="1:10" x14ac:dyDescent="0.15">
      <c r="A447">
        <f t="shared" si="45"/>
        <v>5</v>
      </c>
      <c r="B447" s="25">
        <v>3</v>
      </c>
      <c r="C447" s="26">
        <f t="shared" si="39"/>
        <v>35</v>
      </c>
      <c r="D447">
        <f>VLOOKUP(I447,阵型生成辅助!N:P,3)</f>
        <v>4</v>
      </c>
      <c r="E447" s="29">
        <f t="shared" ca="1" si="40"/>
        <v>3</v>
      </c>
      <c r="F447" s="28">
        <v>2</v>
      </c>
      <c r="G447">
        <f>VLOOKUP(I447,阵型生成辅助!N:Q,4)</f>
        <v>3</v>
      </c>
      <c r="H447">
        <f t="shared" si="41"/>
        <v>32</v>
      </c>
      <c r="I447" s="27">
        <f>VLOOKUP(C447,阵型生成辅助!H:I,2,FALSE)</f>
        <v>8</v>
      </c>
      <c r="J447" s="27" t="str">
        <f>VLOOKUP(H447,阵型生成辅助!U:V,2,FALSE)</f>
        <v>小花精</v>
      </c>
    </row>
    <row r="448" spans="1:10" x14ac:dyDescent="0.15">
      <c r="A448">
        <f t="shared" si="45"/>
        <v>1</v>
      </c>
      <c r="B448" s="25">
        <v>2</v>
      </c>
      <c r="C448" s="26">
        <f t="shared" si="39"/>
        <v>21</v>
      </c>
      <c r="D448">
        <f>VLOOKUP(I448,阵型生成辅助!N:P,3)</f>
        <v>4</v>
      </c>
      <c r="E448" s="29">
        <f t="shared" ca="1" si="40"/>
        <v>3</v>
      </c>
      <c r="F448" s="28">
        <v>3</v>
      </c>
      <c r="G448">
        <f>VLOOKUP(I448,阵型生成辅助!N:Q,4)</f>
        <v>1</v>
      </c>
      <c r="H448">
        <f t="shared" si="41"/>
        <v>13</v>
      </c>
      <c r="I448" s="27">
        <f>VLOOKUP(C448,阵型生成辅助!H:I,2,FALSE)</f>
        <v>2</v>
      </c>
      <c r="J448" s="27" t="str">
        <f>VLOOKUP(H448,阵型生成辅助!U:V,2,FALSE)</f>
        <v>藤蔓怪</v>
      </c>
    </row>
    <row r="449" spans="1:10" x14ac:dyDescent="0.15">
      <c r="A449">
        <f t="shared" si="45"/>
        <v>2</v>
      </c>
      <c r="B449" s="25">
        <v>2</v>
      </c>
      <c r="C449" s="26">
        <f t="shared" si="39"/>
        <v>22</v>
      </c>
      <c r="D449">
        <f>VLOOKUP(I449,阵型生成辅助!N:P,3)</f>
        <v>8</v>
      </c>
      <c r="E449" s="29">
        <f t="shared" ca="1" si="40"/>
        <v>4</v>
      </c>
      <c r="F449" s="28">
        <v>2</v>
      </c>
      <c r="G449">
        <f>VLOOKUP(I449,阵型生成辅助!N:Q,4)</f>
        <v>2</v>
      </c>
      <c r="H449">
        <f t="shared" si="41"/>
        <v>22</v>
      </c>
      <c r="I449" s="27">
        <f>VLOOKUP(C449,阵型生成辅助!H:I,2,FALSE)</f>
        <v>4</v>
      </c>
      <c r="J449" s="27" t="str">
        <f>VLOOKUP(H449,阵型生成辅助!U:V,2,FALSE)</f>
        <v>甲虫精</v>
      </c>
    </row>
    <row r="450" spans="1:10" x14ac:dyDescent="0.15">
      <c r="A450">
        <f t="shared" si="45"/>
        <v>3</v>
      </c>
      <c r="B450" s="25">
        <v>2</v>
      </c>
      <c r="C450" s="26">
        <f t="shared" si="39"/>
        <v>23</v>
      </c>
      <c r="D450">
        <f>VLOOKUP(I450,阵型生成辅助!N:P,3)</f>
        <v>8</v>
      </c>
      <c r="E450" s="29">
        <f t="shared" ca="1" si="40"/>
        <v>8</v>
      </c>
      <c r="F450" s="28">
        <v>2</v>
      </c>
      <c r="G450">
        <f>VLOOKUP(I450,阵型生成辅助!N:Q,4)</f>
        <v>2</v>
      </c>
      <c r="H450">
        <f t="shared" si="41"/>
        <v>22</v>
      </c>
      <c r="I450" s="27">
        <f>VLOOKUP(C450,阵型生成辅助!H:I,2,FALSE)</f>
        <v>5</v>
      </c>
      <c r="J450" s="27" t="str">
        <f>VLOOKUP(H450,阵型生成辅助!U:V,2,FALSE)</f>
        <v>甲虫精</v>
      </c>
    </row>
    <row r="451" spans="1:10" x14ac:dyDescent="0.15">
      <c r="A451">
        <f t="shared" si="45"/>
        <v>4</v>
      </c>
      <c r="B451" s="25">
        <v>2</v>
      </c>
      <c r="C451" s="26">
        <f t="shared" si="39"/>
        <v>24</v>
      </c>
      <c r="D451">
        <f>VLOOKUP(I451,阵型生成辅助!N:P,3)</f>
        <v>8</v>
      </c>
      <c r="E451" s="29">
        <f t="shared" ca="1" si="40"/>
        <v>4</v>
      </c>
      <c r="F451" s="28">
        <v>6</v>
      </c>
      <c r="G451">
        <f>VLOOKUP(I451,阵型生成辅助!N:Q,4)</f>
        <v>2</v>
      </c>
      <c r="H451">
        <f t="shared" si="41"/>
        <v>26</v>
      </c>
      <c r="I451" s="27">
        <f>VLOOKUP(C451,阵型生成辅助!H:I,2,FALSE)</f>
        <v>6</v>
      </c>
      <c r="J451" s="27" t="str">
        <f>VLOOKUP(H451,阵型生成辅助!U:V,2,FALSE)</f>
        <v>小花精</v>
      </c>
    </row>
    <row r="452" spans="1:10" x14ac:dyDescent="0.15">
      <c r="A452">
        <f t="shared" si="45"/>
        <v>5</v>
      </c>
      <c r="B452" s="25">
        <v>2</v>
      </c>
      <c r="C452" s="26">
        <f t="shared" ref="C452:C502" si="46">B452*10+A452</f>
        <v>25</v>
      </c>
      <c r="D452">
        <f>VLOOKUP(I452,阵型生成辅助!N:P,3)</f>
        <v>4</v>
      </c>
      <c r="E452" s="29">
        <f t="shared" ref="E452:E502" ca="1" si="47">RANDBETWEEN(1,D452)</f>
        <v>3</v>
      </c>
      <c r="F452" s="28">
        <v>2</v>
      </c>
      <c r="G452">
        <f>VLOOKUP(I452,阵型生成辅助!N:Q,4)</f>
        <v>3</v>
      </c>
      <c r="H452">
        <f t="shared" ref="H452:H502" si="48">G452*10+F452</f>
        <v>32</v>
      </c>
      <c r="I452" s="27">
        <f>VLOOKUP(C452,阵型生成辅助!H:I,2,FALSE)</f>
        <v>8</v>
      </c>
      <c r="J452" s="27" t="str">
        <f>VLOOKUP(H452,阵型生成辅助!U:V,2,FALSE)</f>
        <v>小花精</v>
      </c>
    </row>
    <row r="453" spans="1:10" x14ac:dyDescent="0.15">
      <c r="A453">
        <f t="shared" si="45"/>
        <v>1</v>
      </c>
      <c r="B453" s="25">
        <v>6</v>
      </c>
      <c r="C453" s="26">
        <f t="shared" si="46"/>
        <v>61</v>
      </c>
      <c r="D453">
        <f>VLOOKUP(I453,阵型生成辅助!N:P,3)</f>
        <v>4</v>
      </c>
      <c r="E453" s="29">
        <f t="shared" ca="1" si="47"/>
        <v>3</v>
      </c>
      <c r="F453" s="28">
        <v>1</v>
      </c>
      <c r="G453">
        <f>VLOOKUP(I453,阵型生成辅助!N:Q,4)</f>
        <v>1</v>
      </c>
      <c r="H453">
        <f t="shared" si="48"/>
        <v>11</v>
      </c>
      <c r="I453" s="27">
        <f>VLOOKUP(C453,阵型生成辅助!H:I,2,FALSE)</f>
        <v>2</v>
      </c>
      <c r="J453" s="27" t="str">
        <f>VLOOKUP(H453,阵型生成辅助!U:V,2,FALSE)</f>
        <v>树妖</v>
      </c>
    </row>
    <row r="454" spans="1:10" x14ac:dyDescent="0.15">
      <c r="A454">
        <f t="shared" si="45"/>
        <v>2</v>
      </c>
      <c r="B454" s="25">
        <v>6</v>
      </c>
      <c r="C454" s="26">
        <f t="shared" si="46"/>
        <v>62</v>
      </c>
      <c r="D454">
        <f>VLOOKUP(I454,阵型生成辅助!N:P,3)</f>
        <v>8</v>
      </c>
      <c r="E454" s="29">
        <f t="shared" ca="1" si="47"/>
        <v>8</v>
      </c>
      <c r="F454" s="28">
        <v>7</v>
      </c>
      <c r="G454">
        <f>VLOOKUP(I454,阵型生成辅助!N:Q,4)</f>
        <v>2</v>
      </c>
      <c r="H454">
        <f t="shared" si="48"/>
        <v>27</v>
      </c>
      <c r="I454" s="27">
        <f>VLOOKUP(C454,阵型生成辅助!H:I,2,FALSE)</f>
        <v>4</v>
      </c>
      <c r="J454" s="27" t="str">
        <f>VLOOKUP(H454,阵型生成辅助!U:V,2,FALSE)</f>
        <v>毒蘑菇</v>
      </c>
    </row>
    <row r="455" spans="1:10" x14ac:dyDescent="0.15">
      <c r="A455">
        <f t="shared" si="45"/>
        <v>3</v>
      </c>
      <c r="B455" s="25">
        <v>6</v>
      </c>
      <c r="C455" s="26">
        <f t="shared" si="46"/>
        <v>63</v>
      </c>
      <c r="D455">
        <f>VLOOKUP(I455,阵型生成辅助!N:P,3)</f>
        <v>8</v>
      </c>
      <c r="E455" s="29">
        <f t="shared" ca="1" si="47"/>
        <v>7</v>
      </c>
      <c r="F455" s="28">
        <v>2</v>
      </c>
      <c r="G455">
        <f>VLOOKUP(I455,阵型生成辅助!N:Q,4)</f>
        <v>2</v>
      </c>
      <c r="H455">
        <f t="shared" si="48"/>
        <v>22</v>
      </c>
      <c r="I455" s="27">
        <f>VLOOKUP(C455,阵型生成辅助!H:I,2,FALSE)</f>
        <v>6</v>
      </c>
      <c r="J455" s="27" t="str">
        <f>VLOOKUP(H455,阵型生成辅助!U:V,2,FALSE)</f>
        <v>甲虫精</v>
      </c>
    </row>
    <row r="456" spans="1:10" x14ac:dyDescent="0.15">
      <c r="A456">
        <f t="shared" si="45"/>
        <v>4</v>
      </c>
      <c r="B456" s="25">
        <v>6</v>
      </c>
      <c r="C456" s="26">
        <f t="shared" si="46"/>
        <v>64</v>
      </c>
      <c r="D456">
        <f>VLOOKUP(I456,阵型生成辅助!N:P,3)</f>
        <v>4</v>
      </c>
      <c r="E456" s="29">
        <f t="shared" ca="1" si="47"/>
        <v>1</v>
      </c>
      <c r="F456" s="28">
        <v>3</v>
      </c>
      <c r="G456">
        <f>VLOOKUP(I456,阵型生成辅助!N:Q,4)</f>
        <v>3</v>
      </c>
      <c r="H456">
        <f t="shared" si="48"/>
        <v>33</v>
      </c>
      <c r="I456" s="27">
        <f>VLOOKUP(C456,阵型生成辅助!H:I,2,FALSE)</f>
        <v>7</v>
      </c>
      <c r="J456" s="27" t="str">
        <f>VLOOKUP(H456,阵型生成辅助!U:V,2,FALSE)</f>
        <v>毒蘑菇</v>
      </c>
    </row>
    <row r="457" spans="1:10" x14ac:dyDescent="0.15">
      <c r="A457">
        <f t="shared" ref="A457:A472" si="49">A452</f>
        <v>5</v>
      </c>
      <c r="B457" s="25">
        <v>6</v>
      </c>
      <c r="C457" s="26">
        <f t="shared" si="46"/>
        <v>65</v>
      </c>
      <c r="D457">
        <f>VLOOKUP(I457,阵型生成辅助!N:P,3)</f>
        <v>4</v>
      </c>
      <c r="E457" s="29">
        <f t="shared" ca="1" si="47"/>
        <v>1</v>
      </c>
      <c r="F457" s="28">
        <v>1</v>
      </c>
      <c r="G457">
        <f>VLOOKUP(I457,阵型生成辅助!N:Q,4)</f>
        <v>3</v>
      </c>
      <c r="H457">
        <f t="shared" si="48"/>
        <v>31</v>
      </c>
      <c r="I457" s="27">
        <f>VLOOKUP(C457,阵型生成辅助!H:I,2,FALSE)</f>
        <v>9</v>
      </c>
      <c r="J457" s="27" t="str">
        <f>VLOOKUP(H457,阵型生成辅助!U:V,2,FALSE)</f>
        <v>食人花</v>
      </c>
    </row>
    <row r="458" spans="1:10" x14ac:dyDescent="0.15">
      <c r="A458">
        <f t="shared" si="49"/>
        <v>1</v>
      </c>
      <c r="B458" s="25">
        <v>4</v>
      </c>
      <c r="C458" s="26">
        <f t="shared" si="46"/>
        <v>41</v>
      </c>
      <c r="D458">
        <f>VLOOKUP(I458,阵型生成辅助!N:P,3)</f>
        <v>4</v>
      </c>
      <c r="E458" s="29">
        <f t="shared" ca="1" si="47"/>
        <v>1</v>
      </c>
      <c r="F458" s="28">
        <v>2</v>
      </c>
      <c r="G458">
        <f>VLOOKUP(I458,阵型生成辅助!N:Q,4)</f>
        <v>1</v>
      </c>
      <c r="H458">
        <f t="shared" si="48"/>
        <v>12</v>
      </c>
      <c r="I458" s="27">
        <f>VLOOKUP(C458,阵型生成辅助!H:I,2,FALSE)</f>
        <v>1</v>
      </c>
      <c r="J458" s="27" t="str">
        <f>VLOOKUP(H458,阵型生成辅助!U:V,2,FALSE)</f>
        <v>甲虫精</v>
      </c>
    </row>
    <row r="459" spans="1:10" x14ac:dyDescent="0.15">
      <c r="A459">
        <f t="shared" si="49"/>
        <v>2</v>
      </c>
      <c r="B459" s="25">
        <v>4</v>
      </c>
      <c r="C459" s="26">
        <f t="shared" si="46"/>
        <v>42</v>
      </c>
      <c r="D459">
        <f>VLOOKUP(I459,阵型生成辅助!N:P,3)</f>
        <v>4</v>
      </c>
      <c r="E459" s="29">
        <f t="shared" ca="1" si="47"/>
        <v>3</v>
      </c>
      <c r="F459" s="28">
        <v>4</v>
      </c>
      <c r="G459">
        <f>VLOOKUP(I459,阵型生成辅助!N:Q,4)</f>
        <v>1</v>
      </c>
      <c r="H459">
        <f t="shared" si="48"/>
        <v>14</v>
      </c>
      <c r="I459" s="27">
        <f>VLOOKUP(C459,阵型生成辅助!H:I,2,FALSE)</f>
        <v>2</v>
      </c>
      <c r="J459" s="27" t="str">
        <f>VLOOKUP(H459,阵型生成辅助!U:V,2,FALSE)</f>
        <v>小蘑菇</v>
      </c>
    </row>
    <row r="460" spans="1:10" x14ac:dyDescent="0.15">
      <c r="A460">
        <f t="shared" si="49"/>
        <v>3</v>
      </c>
      <c r="B460" s="25">
        <v>4</v>
      </c>
      <c r="C460" s="26">
        <f t="shared" si="46"/>
        <v>43</v>
      </c>
      <c r="D460">
        <f>VLOOKUP(I460,阵型生成辅助!N:P,3)</f>
        <v>4</v>
      </c>
      <c r="E460" s="29">
        <f t="shared" ca="1" si="47"/>
        <v>4</v>
      </c>
      <c r="F460" s="28">
        <v>1</v>
      </c>
      <c r="G460">
        <f>VLOOKUP(I460,阵型生成辅助!N:Q,4)</f>
        <v>1</v>
      </c>
      <c r="H460">
        <f t="shared" si="48"/>
        <v>11</v>
      </c>
      <c r="I460" s="27">
        <f>VLOOKUP(C460,阵型生成辅助!H:I,2,FALSE)</f>
        <v>3</v>
      </c>
      <c r="J460" s="27" t="str">
        <f>VLOOKUP(H460,阵型生成辅助!U:V,2,FALSE)</f>
        <v>树妖</v>
      </c>
    </row>
    <row r="461" spans="1:10" x14ac:dyDescent="0.15">
      <c r="A461">
        <f t="shared" si="49"/>
        <v>4</v>
      </c>
      <c r="B461" s="25">
        <v>4</v>
      </c>
      <c r="C461" s="26">
        <f t="shared" si="46"/>
        <v>44</v>
      </c>
      <c r="D461">
        <f>VLOOKUP(I461,阵型生成辅助!N:P,3)</f>
        <v>8</v>
      </c>
      <c r="E461" s="29">
        <f t="shared" ca="1" si="47"/>
        <v>2</v>
      </c>
      <c r="F461" s="28">
        <v>2</v>
      </c>
      <c r="G461">
        <f>VLOOKUP(I461,阵型生成辅助!N:Q,4)</f>
        <v>2</v>
      </c>
      <c r="H461">
        <f t="shared" si="48"/>
        <v>22</v>
      </c>
      <c r="I461" s="27">
        <f>VLOOKUP(C461,阵型生成辅助!H:I,2,FALSE)</f>
        <v>5</v>
      </c>
      <c r="J461" s="27" t="str">
        <f>VLOOKUP(H461,阵型生成辅助!U:V,2,FALSE)</f>
        <v>甲虫精</v>
      </c>
    </row>
    <row r="462" spans="1:10" x14ac:dyDescent="0.15">
      <c r="A462">
        <f t="shared" si="49"/>
        <v>5</v>
      </c>
      <c r="B462" s="25">
        <v>4</v>
      </c>
      <c r="C462" s="26">
        <f t="shared" si="46"/>
        <v>45</v>
      </c>
      <c r="D462">
        <f>VLOOKUP(I462,阵型生成辅助!N:P,3)</f>
        <v>4</v>
      </c>
      <c r="E462" s="29">
        <f t="shared" ca="1" si="47"/>
        <v>4</v>
      </c>
      <c r="F462" s="28">
        <v>2</v>
      </c>
      <c r="G462">
        <f>VLOOKUP(I462,阵型生成辅助!N:Q,4)</f>
        <v>3</v>
      </c>
      <c r="H462">
        <f t="shared" si="48"/>
        <v>32</v>
      </c>
      <c r="I462" s="27">
        <f>VLOOKUP(C462,阵型生成辅助!H:I,2,FALSE)</f>
        <v>8</v>
      </c>
      <c r="J462" s="27" t="str">
        <f>VLOOKUP(H462,阵型生成辅助!U:V,2,FALSE)</f>
        <v>小花精</v>
      </c>
    </row>
    <row r="463" spans="1:10" x14ac:dyDescent="0.15">
      <c r="A463">
        <f t="shared" si="49"/>
        <v>1</v>
      </c>
      <c r="B463" s="25">
        <v>3</v>
      </c>
      <c r="C463" s="26">
        <f t="shared" si="46"/>
        <v>31</v>
      </c>
      <c r="D463">
        <f>VLOOKUP(I463,阵型生成辅助!N:P,3)</f>
        <v>4</v>
      </c>
      <c r="E463" s="29">
        <f t="shared" ca="1" si="47"/>
        <v>4</v>
      </c>
      <c r="F463" s="28">
        <v>1</v>
      </c>
      <c r="G463">
        <f>VLOOKUP(I463,阵型生成辅助!N:Q,4)</f>
        <v>1</v>
      </c>
      <c r="H463">
        <f t="shared" si="48"/>
        <v>11</v>
      </c>
      <c r="I463" s="27">
        <f>VLOOKUP(C463,阵型生成辅助!H:I,2,FALSE)</f>
        <v>1</v>
      </c>
      <c r="J463" s="27" t="str">
        <f>VLOOKUP(H463,阵型生成辅助!U:V,2,FALSE)</f>
        <v>树妖</v>
      </c>
    </row>
    <row r="464" spans="1:10" x14ac:dyDescent="0.15">
      <c r="A464">
        <f t="shared" si="49"/>
        <v>2</v>
      </c>
      <c r="B464" s="25">
        <v>3</v>
      </c>
      <c r="C464" s="26">
        <f t="shared" si="46"/>
        <v>32</v>
      </c>
      <c r="D464">
        <f>VLOOKUP(I464,阵型生成辅助!N:P,3)</f>
        <v>4</v>
      </c>
      <c r="E464" s="29">
        <f t="shared" ca="1" si="47"/>
        <v>4</v>
      </c>
      <c r="F464" s="28">
        <v>2</v>
      </c>
      <c r="G464">
        <f>VLOOKUP(I464,阵型生成辅助!N:Q,4)</f>
        <v>1</v>
      </c>
      <c r="H464">
        <f t="shared" si="48"/>
        <v>12</v>
      </c>
      <c r="I464" s="27">
        <f>VLOOKUP(C464,阵型生成辅助!H:I,2,FALSE)</f>
        <v>3</v>
      </c>
      <c r="J464" s="27" t="str">
        <f>VLOOKUP(H464,阵型生成辅助!U:V,2,FALSE)</f>
        <v>甲虫精</v>
      </c>
    </row>
    <row r="465" spans="1:10" x14ac:dyDescent="0.15">
      <c r="A465">
        <f t="shared" si="49"/>
        <v>3</v>
      </c>
      <c r="B465" s="25">
        <v>3</v>
      </c>
      <c r="C465" s="26">
        <f t="shared" si="46"/>
        <v>33</v>
      </c>
      <c r="D465">
        <f>VLOOKUP(I465,阵型生成辅助!N:P,3)</f>
        <v>8</v>
      </c>
      <c r="E465" s="29">
        <f t="shared" ca="1" si="47"/>
        <v>6</v>
      </c>
      <c r="F465" s="28">
        <v>1</v>
      </c>
      <c r="G465">
        <f>VLOOKUP(I465,阵型生成辅助!N:Q,4)</f>
        <v>2</v>
      </c>
      <c r="H465">
        <f t="shared" si="48"/>
        <v>21</v>
      </c>
      <c r="I465" s="27">
        <f>VLOOKUP(C465,阵型生成辅助!H:I,2,FALSE)</f>
        <v>4</v>
      </c>
      <c r="J465" s="27" t="str">
        <f>VLOOKUP(H465,阵型生成辅助!U:V,2,FALSE)</f>
        <v>树妖</v>
      </c>
    </row>
    <row r="466" spans="1:10" x14ac:dyDescent="0.15">
      <c r="A466">
        <f t="shared" si="49"/>
        <v>4</v>
      </c>
      <c r="B466" s="25">
        <v>3</v>
      </c>
      <c r="C466" s="26">
        <f t="shared" si="46"/>
        <v>34</v>
      </c>
      <c r="D466">
        <f>VLOOKUP(I466,阵型生成辅助!N:P,3)</f>
        <v>8</v>
      </c>
      <c r="E466" s="29">
        <f t="shared" ca="1" si="47"/>
        <v>3</v>
      </c>
      <c r="F466" s="28">
        <v>2</v>
      </c>
      <c r="G466">
        <f>VLOOKUP(I466,阵型生成辅助!N:Q,4)</f>
        <v>2</v>
      </c>
      <c r="H466">
        <f t="shared" si="48"/>
        <v>22</v>
      </c>
      <c r="I466" s="27">
        <f>VLOOKUP(C466,阵型生成辅助!H:I,2,FALSE)</f>
        <v>6</v>
      </c>
      <c r="J466" s="27" t="str">
        <f>VLOOKUP(H466,阵型生成辅助!U:V,2,FALSE)</f>
        <v>甲虫精</v>
      </c>
    </row>
    <row r="467" spans="1:10" x14ac:dyDescent="0.15">
      <c r="A467">
        <f t="shared" si="49"/>
        <v>5</v>
      </c>
      <c r="B467" s="25">
        <v>3</v>
      </c>
      <c r="C467" s="26">
        <f t="shared" si="46"/>
        <v>35</v>
      </c>
      <c r="D467">
        <f>VLOOKUP(I467,阵型生成辅助!N:P,3)</f>
        <v>4</v>
      </c>
      <c r="E467" s="29">
        <f t="shared" ca="1" si="47"/>
        <v>3</v>
      </c>
      <c r="F467" s="28">
        <v>4</v>
      </c>
      <c r="G467">
        <f>VLOOKUP(I467,阵型生成辅助!N:Q,4)</f>
        <v>3</v>
      </c>
      <c r="H467">
        <f t="shared" si="48"/>
        <v>34</v>
      </c>
      <c r="I467" s="27">
        <f>VLOOKUP(C467,阵型生成辅助!H:I,2,FALSE)</f>
        <v>8</v>
      </c>
      <c r="J467" s="27" t="str">
        <f>VLOOKUP(H467,阵型生成辅助!U:V,2,FALSE)</f>
        <v>黄蜂怪</v>
      </c>
    </row>
    <row r="468" spans="1:10" x14ac:dyDescent="0.15">
      <c r="A468">
        <f t="shared" si="49"/>
        <v>1</v>
      </c>
      <c r="B468" s="25">
        <v>6</v>
      </c>
      <c r="C468" s="26">
        <f t="shared" si="46"/>
        <v>61</v>
      </c>
      <c r="D468">
        <f>VLOOKUP(I468,阵型生成辅助!N:P,3)</f>
        <v>4</v>
      </c>
      <c r="E468" s="29">
        <f t="shared" ca="1" si="47"/>
        <v>3</v>
      </c>
      <c r="F468" s="28">
        <v>1</v>
      </c>
      <c r="G468">
        <f>VLOOKUP(I468,阵型生成辅助!N:Q,4)</f>
        <v>1</v>
      </c>
      <c r="H468">
        <f t="shared" si="48"/>
        <v>11</v>
      </c>
      <c r="I468" s="27">
        <f>VLOOKUP(C468,阵型生成辅助!H:I,2,FALSE)</f>
        <v>2</v>
      </c>
      <c r="J468" s="27" t="str">
        <f>VLOOKUP(H468,阵型生成辅助!U:V,2,FALSE)</f>
        <v>树妖</v>
      </c>
    </row>
    <row r="469" spans="1:10" x14ac:dyDescent="0.15">
      <c r="A469">
        <f t="shared" si="49"/>
        <v>2</v>
      </c>
      <c r="B469" s="25">
        <v>6</v>
      </c>
      <c r="C469" s="26">
        <f t="shared" si="46"/>
        <v>62</v>
      </c>
      <c r="D469">
        <f>VLOOKUP(I469,阵型生成辅助!N:P,3)</f>
        <v>8</v>
      </c>
      <c r="E469" s="29">
        <f t="shared" ca="1" si="47"/>
        <v>3</v>
      </c>
      <c r="F469" s="28">
        <v>6</v>
      </c>
      <c r="G469">
        <f>VLOOKUP(I469,阵型生成辅助!N:Q,4)</f>
        <v>2</v>
      </c>
      <c r="H469">
        <f t="shared" si="48"/>
        <v>26</v>
      </c>
      <c r="I469" s="27">
        <f>VLOOKUP(C469,阵型生成辅助!H:I,2,FALSE)</f>
        <v>4</v>
      </c>
      <c r="J469" s="27" t="str">
        <f>VLOOKUP(H469,阵型生成辅助!U:V,2,FALSE)</f>
        <v>小花精</v>
      </c>
    </row>
    <row r="470" spans="1:10" x14ac:dyDescent="0.15">
      <c r="A470">
        <f t="shared" si="49"/>
        <v>3</v>
      </c>
      <c r="B470" s="25">
        <v>6</v>
      </c>
      <c r="C470" s="26">
        <f t="shared" si="46"/>
        <v>63</v>
      </c>
      <c r="D470">
        <f>VLOOKUP(I470,阵型生成辅助!N:P,3)</f>
        <v>8</v>
      </c>
      <c r="E470" s="29">
        <f t="shared" ca="1" si="47"/>
        <v>6</v>
      </c>
      <c r="F470" s="28">
        <v>6</v>
      </c>
      <c r="G470">
        <f>VLOOKUP(I470,阵型生成辅助!N:Q,4)</f>
        <v>2</v>
      </c>
      <c r="H470">
        <f t="shared" si="48"/>
        <v>26</v>
      </c>
      <c r="I470" s="27">
        <f>VLOOKUP(C470,阵型生成辅助!H:I,2,FALSE)</f>
        <v>6</v>
      </c>
      <c r="J470" s="27" t="str">
        <f>VLOOKUP(H470,阵型生成辅助!U:V,2,FALSE)</f>
        <v>小花精</v>
      </c>
    </row>
    <row r="471" spans="1:10" x14ac:dyDescent="0.15">
      <c r="A471">
        <f t="shared" si="49"/>
        <v>4</v>
      </c>
      <c r="B471" s="25">
        <v>6</v>
      </c>
      <c r="C471" s="26">
        <f t="shared" si="46"/>
        <v>64</v>
      </c>
      <c r="D471">
        <f>VLOOKUP(I471,阵型生成辅助!N:P,3)</f>
        <v>4</v>
      </c>
      <c r="E471" s="29">
        <f t="shared" ca="1" si="47"/>
        <v>1</v>
      </c>
      <c r="F471" s="28">
        <v>3</v>
      </c>
      <c r="G471">
        <f>VLOOKUP(I471,阵型生成辅助!N:Q,4)</f>
        <v>3</v>
      </c>
      <c r="H471">
        <f t="shared" si="48"/>
        <v>33</v>
      </c>
      <c r="I471" s="27">
        <f>VLOOKUP(C471,阵型生成辅助!H:I,2,FALSE)</f>
        <v>7</v>
      </c>
      <c r="J471" s="27" t="str">
        <f>VLOOKUP(H471,阵型生成辅助!U:V,2,FALSE)</f>
        <v>毒蘑菇</v>
      </c>
    </row>
    <row r="472" spans="1:10" x14ac:dyDescent="0.15">
      <c r="A472">
        <f t="shared" si="49"/>
        <v>5</v>
      </c>
      <c r="B472" s="25">
        <v>6</v>
      </c>
      <c r="C472" s="26">
        <f t="shared" si="46"/>
        <v>65</v>
      </c>
      <c r="D472">
        <f>VLOOKUP(I472,阵型生成辅助!N:P,3)</f>
        <v>4</v>
      </c>
      <c r="E472" s="29">
        <f t="shared" ca="1" si="47"/>
        <v>1</v>
      </c>
      <c r="F472" s="28">
        <v>3</v>
      </c>
      <c r="G472">
        <f>VLOOKUP(I472,阵型生成辅助!N:Q,4)</f>
        <v>3</v>
      </c>
      <c r="H472">
        <f t="shared" si="48"/>
        <v>33</v>
      </c>
      <c r="I472" s="27">
        <f>VLOOKUP(C472,阵型生成辅助!H:I,2,FALSE)</f>
        <v>9</v>
      </c>
      <c r="J472" s="27" t="str">
        <f>VLOOKUP(H472,阵型生成辅助!U:V,2,FALSE)</f>
        <v>毒蘑菇</v>
      </c>
    </row>
    <row r="473" spans="1:10" x14ac:dyDescent="0.15">
      <c r="A473">
        <f t="shared" ref="A473:A488" si="50">A468</f>
        <v>1</v>
      </c>
      <c r="B473" s="25">
        <v>1</v>
      </c>
      <c r="C473" s="26">
        <f t="shared" si="46"/>
        <v>11</v>
      </c>
      <c r="D473">
        <f>VLOOKUP(I473,阵型生成辅助!N:P,3)</f>
        <v>4</v>
      </c>
      <c r="E473" s="29">
        <f t="shared" ca="1" si="47"/>
        <v>3</v>
      </c>
      <c r="F473" s="28">
        <v>2</v>
      </c>
      <c r="G473">
        <f>VLOOKUP(I473,阵型生成辅助!N:Q,4)</f>
        <v>1</v>
      </c>
      <c r="H473">
        <f t="shared" si="48"/>
        <v>12</v>
      </c>
      <c r="I473" s="27">
        <f>VLOOKUP(C473,阵型生成辅助!H:I,2,FALSE)</f>
        <v>1</v>
      </c>
      <c r="J473" s="27" t="str">
        <f>VLOOKUP(H473,阵型生成辅助!U:V,2,FALSE)</f>
        <v>甲虫精</v>
      </c>
    </row>
    <row r="474" spans="1:10" x14ac:dyDescent="0.15">
      <c r="A474">
        <f t="shared" si="50"/>
        <v>2</v>
      </c>
      <c r="B474" s="25">
        <v>1</v>
      </c>
      <c r="C474" s="26">
        <f t="shared" si="46"/>
        <v>12</v>
      </c>
      <c r="D474">
        <f>VLOOKUP(I474,阵型生成辅助!N:P,3)</f>
        <v>4</v>
      </c>
      <c r="E474" s="29">
        <f t="shared" ca="1" si="47"/>
        <v>4</v>
      </c>
      <c r="F474" s="28">
        <v>3</v>
      </c>
      <c r="G474">
        <f>VLOOKUP(I474,阵型生成辅助!N:Q,4)</f>
        <v>1</v>
      </c>
      <c r="H474">
        <f t="shared" si="48"/>
        <v>13</v>
      </c>
      <c r="I474" s="27">
        <f>VLOOKUP(C474,阵型生成辅助!H:I,2,FALSE)</f>
        <v>3</v>
      </c>
      <c r="J474" s="27" t="str">
        <f>VLOOKUP(H474,阵型生成辅助!U:V,2,FALSE)</f>
        <v>藤蔓怪</v>
      </c>
    </row>
    <row r="475" spans="1:10" x14ac:dyDescent="0.15">
      <c r="A475">
        <f t="shared" si="50"/>
        <v>3</v>
      </c>
      <c r="B475" s="25">
        <v>1</v>
      </c>
      <c r="C475" s="26">
        <f t="shared" si="46"/>
        <v>13</v>
      </c>
      <c r="D475">
        <f>VLOOKUP(I475,阵型生成辅助!N:P,3)</f>
        <v>8</v>
      </c>
      <c r="E475" s="29">
        <f t="shared" ca="1" si="47"/>
        <v>3</v>
      </c>
      <c r="F475" s="28">
        <v>2</v>
      </c>
      <c r="G475">
        <f>VLOOKUP(I475,阵型生成辅助!N:Q,4)</f>
        <v>2</v>
      </c>
      <c r="H475">
        <f t="shared" si="48"/>
        <v>22</v>
      </c>
      <c r="I475" s="27">
        <f>VLOOKUP(C475,阵型生成辅助!H:I,2,FALSE)</f>
        <v>5</v>
      </c>
      <c r="J475" s="27" t="str">
        <f>VLOOKUP(H475,阵型生成辅助!U:V,2,FALSE)</f>
        <v>甲虫精</v>
      </c>
    </row>
    <row r="476" spans="1:10" x14ac:dyDescent="0.15">
      <c r="A476">
        <f t="shared" si="50"/>
        <v>4</v>
      </c>
      <c r="B476" s="25">
        <v>1</v>
      </c>
      <c r="C476" s="26">
        <f t="shared" si="46"/>
        <v>14</v>
      </c>
      <c r="D476">
        <f>VLOOKUP(I476,阵型生成辅助!N:P,3)</f>
        <v>4</v>
      </c>
      <c r="E476" s="29">
        <f t="shared" ca="1" si="47"/>
        <v>4</v>
      </c>
      <c r="F476" s="28">
        <v>2</v>
      </c>
      <c r="G476">
        <f>VLOOKUP(I476,阵型生成辅助!N:Q,4)</f>
        <v>3</v>
      </c>
      <c r="H476">
        <f t="shared" si="48"/>
        <v>32</v>
      </c>
      <c r="I476" s="27">
        <f>VLOOKUP(C476,阵型生成辅助!H:I,2,FALSE)</f>
        <v>7</v>
      </c>
      <c r="J476" s="27" t="str">
        <f>VLOOKUP(H476,阵型生成辅助!U:V,2,FALSE)</f>
        <v>小花精</v>
      </c>
    </row>
    <row r="477" spans="1:10" x14ac:dyDescent="0.15">
      <c r="A477">
        <f t="shared" si="50"/>
        <v>5</v>
      </c>
      <c r="B477" s="25">
        <v>1</v>
      </c>
      <c r="C477" s="26">
        <f t="shared" si="46"/>
        <v>15</v>
      </c>
      <c r="D477">
        <f>VLOOKUP(I477,阵型生成辅助!N:P,3)</f>
        <v>4</v>
      </c>
      <c r="E477" s="29">
        <f t="shared" ca="1" si="47"/>
        <v>2</v>
      </c>
      <c r="F477" s="28">
        <v>1</v>
      </c>
      <c r="G477">
        <f>VLOOKUP(I477,阵型生成辅助!N:Q,4)</f>
        <v>3</v>
      </c>
      <c r="H477">
        <f t="shared" si="48"/>
        <v>31</v>
      </c>
      <c r="I477" s="27">
        <f>VLOOKUP(C477,阵型生成辅助!H:I,2,FALSE)</f>
        <v>9</v>
      </c>
      <c r="J477" s="27" t="str">
        <f>VLOOKUP(H477,阵型生成辅助!U:V,2,FALSE)</f>
        <v>食人花</v>
      </c>
    </row>
    <row r="478" spans="1:10" x14ac:dyDescent="0.15">
      <c r="A478">
        <f t="shared" si="50"/>
        <v>1</v>
      </c>
      <c r="B478" s="25">
        <v>5</v>
      </c>
      <c r="C478" s="26">
        <f t="shared" si="46"/>
        <v>51</v>
      </c>
      <c r="D478">
        <f>VLOOKUP(I478,阵型生成辅助!N:P,3)</f>
        <v>4</v>
      </c>
      <c r="E478" s="29">
        <f t="shared" ca="1" si="47"/>
        <v>3</v>
      </c>
      <c r="F478" s="28">
        <v>2</v>
      </c>
      <c r="G478">
        <f>VLOOKUP(I478,阵型生成辅助!N:Q,4)</f>
        <v>1</v>
      </c>
      <c r="H478">
        <f t="shared" si="48"/>
        <v>12</v>
      </c>
      <c r="I478" s="27">
        <f>VLOOKUP(C478,阵型生成辅助!H:I,2,FALSE)</f>
        <v>2</v>
      </c>
      <c r="J478" s="27" t="str">
        <f>VLOOKUP(H478,阵型生成辅助!U:V,2,FALSE)</f>
        <v>甲虫精</v>
      </c>
    </row>
    <row r="479" spans="1:10" x14ac:dyDescent="0.15">
      <c r="A479">
        <f t="shared" si="50"/>
        <v>2</v>
      </c>
      <c r="B479" s="25">
        <v>5</v>
      </c>
      <c r="C479" s="26">
        <f t="shared" si="46"/>
        <v>52</v>
      </c>
      <c r="D479">
        <f>VLOOKUP(I479,阵型生成辅助!N:P,3)</f>
        <v>8</v>
      </c>
      <c r="E479" s="29">
        <f t="shared" ca="1" si="47"/>
        <v>3</v>
      </c>
      <c r="F479" s="28">
        <v>1</v>
      </c>
      <c r="G479">
        <f>VLOOKUP(I479,阵型生成辅助!N:Q,4)</f>
        <v>2</v>
      </c>
      <c r="H479">
        <f t="shared" si="48"/>
        <v>21</v>
      </c>
      <c r="I479" s="27">
        <f>VLOOKUP(C479,阵型生成辅助!H:I,2,FALSE)</f>
        <v>5</v>
      </c>
      <c r="J479" s="27" t="str">
        <f>VLOOKUP(H479,阵型生成辅助!U:V,2,FALSE)</f>
        <v>树妖</v>
      </c>
    </row>
    <row r="480" spans="1:10" x14ac:dyDescent="0.15">
      <c r="A480">
        <f t="shared" si="50"/>
        <v>3</v>
      </c>
      <c r="B480" s="25">
        <v>5</v>
      </c>
      <c r="C480" s="26">
        <f t="shared" si="46"/>
        <v>53</v>
      </c>
      <c r="D480">
        <f>VLOOKUP(I480,阵型生成辅助!N:P,3)</f>
        <v>4</v>
      </c>
      <c r="E480" s="29">
        <f t="shared" ca="1" si="47"/>
        <v>3</v>
      </c>
      <c r="F480" s="28">
        <v>1</v>
      </c>
      <c r="G480">
        <f>VLOOKUP(I480,阵型生成辅助!N:Q,4)</f>
        <v>3</v>
      </c>
      <c r="H480">
        <f t="shared" si="48"/>
        <v>31</v>
      </c>
      <c r="I480" s="27">
        <f>VLOOKUP(C480,阵型生成辅助!H:I,2,FALSE)</f>
        <v>7</v>
      </c>
      <c r="J480" s="27" t="str">
        <f>VLOOKUP(H480,阵型生成辅助!U:V,2,FALSE)</f>
        <v>食人花</v>
      </c>
    </row>
    <row r="481" spans="1:10" x14ac:dyDescent="0.15">
      <c r="A481">
        <f t="shared" si="50"/>
        <v>4</v>
      </c>
      <c r="B481" s="25">
        <v>5</v>
      </c>
      <c r="C481" s="26">
        <f t="shared" si="46"/>
        <v>54</v>
      </c>
      <c r="D481">
        <f>VLOOKUP(I481,阵型生成辅助!N:P,3)</f>
        <v>4</v>
      </c>
      <c r="E481" s="29">
        <f t="shared" ca="1" si="47"/>
        <v>2</v>
      </c>
      <c r="F481" s="28">
        <v>2</v>
      </c>
      <c r="G481">
        <f>VLOOKUP(I481,阵型生成辅助!N:Q,4)</f>
        <v>3</v>
      </c>
      <c r="H481">
        <f t="shared" si="48"/>
        <v>32</v>
      </c>
      <c r="I481" s="27">
        <f>VLOOKUP(C481,阵型生成辅助!H:I,2,FALSE)</f>
        <v>8</v>
      </c>
      <c r="J481" s="27" t="str">
        <f>VLOOKUP(H481,阵型生成辅助!U:V,2,FALSE)</f>
        <v>小花精</v>
      </c>
    </row>
    <row r="482" spans="1:10" x14ac:dyDescent="0.15">
      <c r="A482">
        <f t="shared" si="50"/>
        <v>5</v>
      </c>
      <c r="B482" s="25">
        <v>5</v>
      </c>
      <c r="C482" s="26">
        <f t="shared" si="46"/>
        <v>55</v>
      </c>
      <c r="D482">
        <f>VLOOKUP(I482,阵型生成辅助!N:P,3)</f>
        <v>4</v>
      </c>
      <c r="E482" s="29">
        <f t="shared" ca="1" si="47"/>
        <v>3</v>
      </c>
      <c r="F482" s="28">
        <v>2</v>
      </c>
      <c r="G482">
        <f>VLOOKUP(I482,阵型生成辅助!N:Q,4)</f>
        <v>3</v>
      </c>
      <c r="H482">
        <f t="shared" si="48"/>
        <v>32</v>
      </c>
      <c r="I482" s="27">
        <f>VLOOKUP(C482,阵型生成辅助!H:I,2,FALSE)</f>
        <v>9</v>
      </c>
      <c r="J482" s="27" t="str">
        <f>VLOOKUP(H482,阵型生成辅助!U:V,2,FALSE)</f>
        <v>小花精</v>
      </c>
    </row>
    <row r="483" spans="1:10" x14ac:dyDescent="0.15">
      <c r="A483">
        <f t="shared" si="50"/>
        <v>1</v>
      </c>
      <c r="B483" s="25">
        <v>1</v>
      </c>
      <c r="C483" s="26">
        <f t="shared" si="46"/>
        <v>11</v>
      </c>
      <c r="D483">
        <f>VLOOKUP(I483,阵型生成辅助!N:P,3)</f>
        <v>4</v>
      </c>
      <c r="E483" s="29">
        <f t="shared" ca="1" si="47"/>
        <v>1</v>
      </c>
      <c r="F483" s="28">
        <v>3</v>
      </c>
      <c r="G483">
        <f>VLOOKUP(I483,阵型生成辅助!N:Q,4)</f>
        <v>1</v>
      </c>
      <c r="H483">
        <f t="shared" si="48"/>
        <v>13</v>
      </c>
      <c r="I483" s="27">
        <f>VLOOKUP(C483,阵型生成辅助!H:I,2,FALSE)</f>
        <v>1</v>
      </c>
      <c r="J483" s="27" t="str">
        <f>VLOOKUP(H483,阵型生成辅助!U:V,2,FALSE)</f>
        <v>藤蔓怪</v>
      </c>
    </row>
    <row r="484" spans="1:10" x14ac:dyDescent="0.15">
      <c r="A484">
        <f t="shared" si="50"/>
        <v>2</v>
      </c>
      <c r="B484" s="25">
        <v>1</v>
      </c>
      <c r="C484" s="26">
        <f t="shared" si="46"/>
        <v>12</v>
      </c>
      <c r="D484">
        <f>VLOOKUP(I484,阵型生成辅助!N:P,3)</f>
        <v>4</v>
      </c>
      <c r="E484" s="29">
        <f t="shared" ca="1" si="47"/>
        <v>1</v>
      </c>
      <c r="F484" s="28">
        <v>4</v>
      </c>
      <c r="G484">
        <f>VLOOKUP(I484,阵型生成辅助!N:Q,4)</f>
        <v>1</v>
      </c>
      <c r="H484">
        <f t="shared" si="48"/>
        <v>14</v>
      </c>
      <c r="I484" s="27">
        <f>VLOOKUP(C484,阵型生成辅助!H:I,2,FALSE)</f>
        <v>3</v>
      </c>
      <c r="J484" s="27" t="str">
        <f>VLOOKUP(H484,阵型生成辅助!U:V,2,FALSE)</f>
        <v>小蘑菇</v>
      </c>
    </row>
    <row r="485" spans="1:10" x14ac:dyDescent="0.15">
      <c r="A485">
        <f t="shared" si="50"/>
        <v>3</v>
      </c>
      <c r="B485" s="25">
        <v>1</v>
      </c>
      <c r="C485" s="26">
        <f t="shared" si="46"/>
        <v>13</v>
      </c>
      <c r="D485">
        <f>VLOOKUP(I485,阵型生成辅助!N:P,3)</f>
        <v>8</v>
      </c>
      <c r="E485" s="29">
        <f t="shared" ca="1" si="47"/>
        <v>2</v>
      </c>
      <c r="F485" s="28">
        <v>2</v>
      </c>
      <c r="G485">
        <f>VLOOKUP(I485,阵型生成辅助!N:Q,4)</f>
        <v>2</v>
      </c>
      <c r="H485">
        <f t="shared" si="48"/>
        <v>22</v>
      </c>
      <c r="I485" s="27">
        <f>VLOOKUP(C485,阵型生成辅助!H:I,2,FALSE)</f>
        <v>5</v>
      </c>
      <c r="J485" s="27" t="str">
        <f>VLOOKUP(H485,阵型生成辅助!U:V,2,FALSE)</f>
        <v>甲虫精</v>
      </c>
    </row>
    <row r="486" spans="1:10" x14ac:dyDescent="0.15">
      <c r="A486">
        <f t="shared" si="50"/>
        <v>4</v>
      </c>
      <c r="B486" s="25">
        <v>1</v>
      </c>
      <c r="C486" s="26">
        <f t="shared" si="46"/>
        <v>14</v>
      </c>
      <c r="D486">
        <f>VLOOKUP(I486,阵型生成辅助!N:P,3)</f>
        <v>4</v>
      </c>
      <c r="E486" s="29">
        <f t="shared" ca="1" si="47"/>
        <v>2</v>
      </c>
      <c r="F486" s="28">
        <v>3</v>
      </c>
      <c r="G486">
        <f>VLOOKUP(I486,阵型生成辅助!N:Q,4)</f>
        <v>3</v>
      </c>
      <c r="H486">
        <f t="shared" si="48"/>
        <v>33</v>
      </c>
      <c r="I486" s="27">
        <f>VLOOKUP(C486,阵型生成辅助!H:I,2,FALSE)</f>
        <v>7</v>
      </c>
      <c r="J486" s="27" t="str">
        <f>VLOOKUP(H486,阵型生成辅助!U:V,2,FALSE)</f>
        <v>毒蘑菇</v>
      </c>
    </row>
    <row r="487" spans="1:10" x14ac:dyDescent="0.15">
      <c r="A487">
        <f t="shared" si="50"/>
        <v>5</v>
      </c>
      <c r="B487" s="25">
        <v>1</v>
      </c>
      <c r="C487" s="26">
        <f t="shared" si="46"/>
        <v>15</v>
      </c>
      <c r="D487">
        <f>VLOOKUP(I487,阵型生成辅助!N:P,3)</f>
        <v>4</v>
      </c>
      <c r="E487" s="29">
        <f t="shared" ca="1" si="47"/>
        <v>2</v>
      </c>
      <c r="F487" s="28">
        <v>1</v>
      </c>
      <c r="G487">
        <f>VLOOKUP(I487,阵型生成辅助!N:Q,4)</f>
        <v>3</v>
      </c>
      <c r="H487">
        <f t="shared" si="48"/>
        <v>31</v>
      </c>
      <c r="I487" s="27">
        <f>VLOOKUP(C487,阵型生成辅助!H:I,2,FALSE)</f>
        <v>9</v>
      </c>
      <c r="J487" s="27" t="str">
        <f>VLOOKUP(H487,阵型生成辅助!U:V,2,FALSE)</f>
        <v>食人花</v>
      </c>
    </row>
    <row r="488" spans="1:10" x14ac:dyDescent="0.15">
      <c r="A488">
        <f t="shared" si="50"/>
        <v>1</v>
      </c>
      <c r="B488" s="25">
        <v>3</v>
      </c>
      <c r="C488" s="26">
        <f t="shared" si="46"/>
        <v>31</v>
      </c>
      <c r="D488">
        <f>VLOOKUP(I488,阵型生成辅助!N:P,3)</f>
        <v>4</v>
      </c>
      <c r="E488" s="29">
        <f t="shared" ca="1" si="47"/>
        <v>4</v>
      </c>
      <c r="F488" s="28">
        <v>2</v>
      </c>
      <c r="G488">
        <f>VLOOKUP(I488,阵型生成辅助!N:Q,4)</f>
        <v>1</v>
      </c>
      <c r="H488">
        <f t="shared" si="48"/>
        <v>12</v>
      </c>
      <c r="I488" s="27">
        <f>VLOOKUP(C488,阵型生成辅助!H:I,2,FALSE)</f>
        <v>1</v>
      </c>
      <c r="J488" s="27" t="str">
        <f>VLOOKUP(H488,阵型生成辅助!U:V,2,FALSE)</f>
        <v>甲虫精</v>
      </c>
    </row>
    <row r="489" spans="1:10" x14ac:dyDescent="0.15">
      <c r="A489">
        <f t="shared" ref="A489:A502" si="51">A484</f>
        <v>2</v>
      </c>
      <c r="B489" s="25">
        <v>3</v>
      </c>
      <c r="C489" s="26">
        <f t="shared" si="46"/>
        <v>32</v>
      </c>
      <c r="D489">
        <f>VLOOKUP(I489,阵型生成辅助!N:P,3)</f>
        <v>4</v>
      </c>
      <c r="E489" s="29">
        <f t="shared" ca="1" si="47"/>
        <v>1</v>
      </c>
      <c r="F489" s="28">
        <v>2</v>
      </c>
      <c r="G489">
        <f>VLOOKUP(I489,阵型生成辅助!N:Q,4)</f>
        <v>1</v>
      </c>
      <c r="H489">
        <f t="shared" si="48"/>
        <v>12</v>
      </c>
      <c r="I489" s="27">
        <f>VLOOKUP(C489,阵型生成辅助!H:I,2,FALSE)</f>
        <v>3</v>
      </c>
      <c r="J489" s="27" t="str">
        <f>VLOOKUP(H489,阵型生成辅助!U:V,2,FALSE)</f>
        <v>甲虫精</v>
      </c>
    </row>
    <row r="490" spans="1:10" x14ac:dyDescent="0.15">
      <c r="A490">
        <f t="shared" si="51"/>
        <v>3</v>
      </c>
      <c r="B490" s="25">
        <v>3</v>
      </c>
      <c r="C490" s="26">
        <f t="shared" si="46"/>
        <v>33</v>
      </c>
      <c r="D490">
        <f>VLOOKUP(I490,阵型生成辅助!N:P,3)</f>
        <v>8</v>
      </c>
      <c r="E490" s="29">
        <f t="shared" ca="1" si="47"/>
        <v>4</v>
      </c>
      <c r="F490" s="28">
        <v>1</v>
      </c>
      <c r="G490">
        <f>VLOOKUP(I490,阵型生成辅助!N:Q,4)</f>
        <v>2</v>
      </c>
      <c r="H490">
        <f t="shared" si="48"/>
        <v>21</v>
      </c>
      <c r="I490" s="27">
        <f>VLOOKUP(C490,阵型生成辅助!H:I,2,FALSE)</f>
        <v>4</v>
      </c>
      <c r="J490" s="27" t="str">
        <f>VLOOKUP(H490,阵型生成辅助!U:V,2,FALSE)</f>
        <v>树妖</v>
      </c>
    </row>
    <row r="491" spans="1:10" x14ac:dyDescent="0.15">
      <c r="A491">
        <f t="shared" si="51"/>
        <v>4</v>
      </c>
      <c r="B491" s="25">
        <v>3</v>
      </c>
      <c r="C491" s="26">
        <f t="shared" si="46"/>
        <v>34</v>
      </c>
      <c r="D491">
        <f>VLOOKUP(I491,阵型生成辅助!N:P,3)</f>
        <v>8</v>
      </c>
      <c r="E491" s="29">
        <f t="shared" ca="1" si="47"/>
        <v>7</v>
      </c>
      <c r="F491" s="28">
        <v>5</v>
      </c>
      <c r="G491">
        <f>VLOOKUP(I491,阵型生成辅助!N:Q,4)</f>
        <v>2</v>
      </c>
      <c r="H491">
        <f t="shared" si="48"/>
        <v>25</v>
      </c>
      <c r="I491" s="27">
        <f>VLOOKUP(C491,阵型生成辅助!H:I,2,FALSE)</f>
        <v>6</v>
      </c>
      <c r="J491" s="27" t="str">
        <f>VLOOKUP(H491,阵型生成辅助!U:V,2,FALSE)</f>
        <v>食人花</v>
      </c>
    </row>
    <row r="492" spans="1:10" x14ac:dyDescent="0.15">
      <c r="A492">
        <f t="shared" si="51"/>
        <v>5</v>
      </c>
      <c r="B492" s="25">
        <v>3</v>
      </c>
      <c r="C492" s="26">
        <f t="shared" si="46"/>
        <v>35</v>
      </c>
      <c r="D492">
        <f>VLOOKUP(I492,阵型生成辅助!N:P,3)</f>
        <v>4</v>
      </c>
      <c r="E492" s="29">
        <f t="shared" ca="1" si="47"/>
        <v>2</v>
      </c>
      <c r="F492" s="28">
        <v>2</v>
      </c>
      <c r="G492">
        <f>VLOOKUP(I492,阵型生成辅助!N:Q,4)</f>
        <v>3</v>
      </c>
      <c r="H492">
        <f t="shared" si="48"/>
        <v>32</v>
      </c>
      <c r="I492" s="27">
        <f>VLOOKUP(C492,阵型生成辅助!H:I,2,FALSE)</f>
        <v>8</v>
      </c>
      <c r="J492" s="27" t="str">
        <f>VLOOKUP(H492,阵型生成辅助!U:V,2,FALSE)</f>
        <v>小花精</v>
      </c>
    </row>
    <row r="493" spans="1:10" x14ac:dyDescent="0.15">
      <c r="A493">
        <f t="shared" si="51"/>
        <v>1</v>
      </c>
      <c r="B493" s="25">
        <v>4</v>
      </c>
      <c r="C493" s="26">
        <f t="shared" si="46"/>
        <v>41</v>
      </c>
      <c r="D493">
        <f>VLOOKUP(I493,阵型生成辅助!N:P,3)</f>
        <v>4</v>
      </c>
      <c r="E493" s="29">
        <f t="shared" ca="1" si="47"/>
        <v>2</v>
      </c>
      <c r="F493" s="28">
        <v>2</v>
      </c>
      <c r="G493">
        <f>VLOOKUP(I493,阵型生成辅助!N:Q,4)</f>
        <v>1</v>
      </c>
      <c r="H493">
        <f t="shared" si="48"/>
        <v>12</v>
      </c>
      <c r="I493" s="27">
        <f>VLOOKUP(C493,阵型生成辅助!H:I,2,FALSE)</f>
        <v>1</v>
      </c>
      <c r="J493" s="27" t="str">
        <f>VLOOKUP(H493,阵型生成辅助!U:V,2,FALSE)</f>
        <v>甲虫精</v>
      </c>
    </row>
    <row r="494" spans="1:10" x14ac:dyDescent="0.15">
      <c r="A494">
        <f t="shared" si="51"/>
        <v>2</v>
      </c>
      <c r="B494" s="25">
        <v>4</v>
      </c>
      <c r="C494" s="26">
        <f t="shared" si="46"/>
        <v>42</v>
      </c>
      <c r="D494">
        <f>VLOOKUP(I494,阵型生成辅助!N:P,3)</f>
        <v>4</v>
      </c>
      <c r="E494" s="29">
        <f t="shared" ca="1" si="47"/>
        <v>1</v>
      </c>
      <c r="F494" s="28">
        <v>3</v>
      </c>
      <c r="G494">
        <f>VLOOKUP(I494,阵型生成辅助!N:Q,4)</f>
        <v>1</v>
      </c>
      <c r="H494">
        <f t="shared" si="48"/>
        <v>13</v>
      </c>
      <c r="I494" s="27">
        <f>VLOOKUP(C494,阵型生成辅助!H:I,2,FALSE)</f>
        <v>2</v>
      </c>
      <c r="J494" s="27" t="str">
        <f>VLOOKUP(H494,阵型生成辅助!U:V,2,FALSE)</f>
        <v>藤蔓怪</v>
      </c>
    </row>
    <row r="495" spans="1:10" x14ac:dyDescent="0.15">
      <c r="A495">
        <f t="shared" si="51"/>
        <v>3</v>
      </c>
      <c r="B495" s="25">
        <v>4</v>
      </c>
      <c r="C495" s="26">
        <f t="shared" si="46"/>
        <v>43</v>
      </c>
      <c r="D495">
        <f>VLOOKUP(I495,阵型生成辅助!N:P,3)</f>
        <v>4</v>
      </c>
      <c r="E495" s="29">
        <f t="shared" ca="1" si="47"/>
        <v>1</v>
      </c>
      <c r="F495" s="28">
        <v>3</v>
      </c>
      <c r="G495">
        <f>VLOOKUP(I495,阵型生成辅助!N:Q,4)</f>
        <v>1</v>
      </c>
      <c r="H495">
        <f t="shared" si="48"/>
        <v>13</v>
      </c>
      <c r="I495" s="27">
        <f>VLOOKUP(C495,阵型生成辅助!H:I,2,FALSE)</f>
        <v>3</v>
      </c>
      <c r="J495" s="27" t="str">
        <f>VLOOKUP(H495,阵型生成辅助!U:V,2,FALSE)</f>
        <v>藤蔓怪</v>
      </c>
    </row>
    <row r="496" spans="1:10" x14ac:dyDescent="0.15">
      <c r="A496">
        <f t="shared" si="51"/>
        <v>4</v>
      </c>
      <c r="B496" s="25">
        <v>4</v>
      </c>
      <c r="C496" s="26">
        <f t="shared" si="46"/>
        <v>44</v>
      </c>
      <c r="D496">
        <f>VLOOKUP(I496,阵型生成辅助!N:P,3)</f>
        <v>8</v>
      </c>
      <c r="E496" s="29">
        <f t="shared" ca="1" si="47"/>
        <v>1</v>
      </c>
      <c r="F496" s="28">
        <v>8</v>
      </c>
      <c r="G496">
        <f>VLOOKUP(I496,阵型生成辅助!N:Q,4)</f>
        <v>2</v>
      </c>
      <c r="H496">
        <f t="shared" si="48"/>
        <v>28</v>
      </c>
      <c r="I496" s="27">
        <f>VLOOKUP(C496,阵型生成辅助!H:I,2,FALSE)</f>
        <v>5</v>
      </c>
      <c r="J496" s="27" t="str">
        <f>VLOOKUP(H496,阵型生成辅助!U:V,2,FALSE)</f>
        <v>黄蜂怪</v>
      </c>
    </row>
    <row r="497" spans="1:10" x14ac:dyDescent="0.15">
      <c r="A497">
        <f t="shared" si="51"/>
        <v>5</v>
      </c>
      <c r="B497" s="25">
        <v>4</v>
      </c>
      <c r="C497" s="26">
        <f t="shared" si="46"/>
        <v>45</v>
      </c>
      <c r="D497">
        <f>VLOOKUP(I497,阵型生成辅助!N:P,3)</f>
        <v>4</v>
      </c>
      <c r="E497" s="29">
        <f t="shared" ca="1" si="47"/>
        <v>1</v>
      </c>
      <c r="F497" s="28">
        <v>4</v>
      </c>
      <c r="G497">
        <f>VLOOKUP(I497,阵型生成辅助!N:Q,4)</f>
        <v>3</v>
      </c>
      <c r="H497">
        <f t="shared" si="48"/>
        <v>34</v>
      </c>
      <c r="I497" s="27">
        <f>VLOOKUP(C497,阵型生成辅助!H:I,2,FALSE)</f>
        <v>8</v>
      </c>
      <c r="J497" s="27" t="str">
        <f>VLOOKUP(H497,阵型生成辅助!U:V,2,FALSE)</f>
        <v>黄蜂怪</v>
      </c>
    </row>
    <row r="498" spans="1:10" x14ac:dyDescent="0.15">
      <c r="A498">
        <f t="shared" si="51"/>
        <v>1</v>
      </c>
      <c r="B498" s="25">
        <v>3</v>
      </c>
      <c r="C498" s="26">
        <f t="shared" si="46"/>
        <v>31</v>
      </c>
      <c r="D498">
        <f>VLOOKUP(I498,阵型生成辅助!N:P,3)</f>
        <v>4</v>
      </c>
      <c r="E498" s="29">
        <f t="shared" ca="1" si="47"/>
        <v>4</v>
      </c>
      <c r="F498" s="28">
        <v>3</v>
      </c>
      <c r="G498">
        <f>VLOOKUP(I498,阵型生成辅助!N:Q,4)</f>
        <v>1</v>
      </c>
      <c r="H498">
        <f t="shared" si="48"/>
        <v>13</v>
      </c>
      <c r="I498" s="27">
        <f>VLOOKUP(C498,阵型生成辅助!H:I,2,FALSE)</f>
        <v>1</v>
      </c>
      <c r="J498" s="27" t="str">
        <f>VLOOKUP(H498,阵型生成辅助!U:V,2,FALSE)</f>
        <v>藤蔓怪</v>
      </c>
    </row>
    <row r="499" spans="1:10" x14ac:dyDescent="0.15">
      <c r="A499">
        <f t="shared" si="51"/>
        <v>2</v>
      </c>
      <c r="B499" s="25">
        <v>3</v>
      </c>
      <c r="C499" s="26">
        <f t="shared" si="46"/>
        <v>32</v>
      </c>
      <c r="D499">
        <f>VLOOKUP(I499,阵型生成辅助!N:P,3)</f>
        <v>4</v>
      </c>
      <c r="E499" s="29">
        <f t="shared" ca="1" si="47"/>
        <v>4</v>
      </c>
      <c r="F499" s="28">
        <v>2</v>
      </c>
      <c r="G499">
        <f>VLOOKUP(I499,阵型生成辅助!N:Q,4)</f>
        <v>1</v>
      </c>
      <c r="H499">
        <f t="shared" si="48"/>
        <v>12</v>
      </c>
      <c r="I499" s="27">
        <f>VLOOKUP(C499,阵型生成辅助!H:I,2,FALSE)</f>
        <v>3</v>
      </c>
      <c r="J499" s="27" t="str">
        <f>VLOOKUP(H499,阵型生成辅助!U:V,2,FALSE)</f>
        <v>甲虫精</v>
      </c>
    </row>
    <row r="500" spans="1:10" x14ac:dyDescent="0.15">
      <c r="A500">
        <f t="shared" si="51"/>
        <v>3</v>
      </c>
      <c r="B500" s="25">
        <v>3</v>
      </c>
      <c r="C500" s="26">
        <f t="shared" si="46"/>
        <v>33</v>
      </c>
      <c r="D500">
        <f>VLOOKUP(I500,阵型生成辅助!N:P,3)</f>
        <v>8</v>
      </c>
      <c r="E500" s="29">
        <f t="shared" ca="1" si="47"/>
        <v>1</v>
      </c>
      <c r="F500" s="28">
        <v>5</v>
      </c>
      <c r="G500">
        <f>VLOOKUP(I500,阵型生成辅助!N:Q,4)</f>
        <v>2</v>
      </c>
      <c r="H500">
        <f t="shared" si="48"/>
        <v>25</v>
      </c>
      <c r="I500" s="27">
        <f>VLOOKUP(C500,阵型生成辅助!H:I,2,FALSE)</f>
        <v>4</v>
      </c>
      <c r="J500" s="27" t="str">
        <f>VLOOKUP(H500,阵型生成辅助!U:V,2,FALSE)</f>
        <v>食人花</v>
      </c>
    </row>
    <row r="501" spans="1:10" x14ac:dyDescent="0.15">
      <c r="A501">
        <f t="shared" si="51"/>
        <v>4</v>
      </c>
      <c r="B501" s="25">
        <v>3</v>
      </c>
      <c r="C501" s="26">
        <f t="shared" si="46"/>
        <v>34</v>
      </c>
      <c r="D501">
        <f>VLOOKUP(I501,阵型生成辅助!N:P,3)</f>
        <v>8</v>
      </c>
      <c r="E501" s="29">
        <f t="shared" ca="1" si="47"/>
        <v>3</v>
      </c>
      <c r="F501" s="28">
        <v>8</v>
      </c>
      <c r="G501">
        <f>VLOOKUP(I501,阵型生成辅助!N:Q,4)</f>
        <v>2</v>
      </c>
      <c r="H501">
        <f t="shared" si="48"/>
        <v>28</v>
      </c>
      <c r="I501" s="27">
        <f>VLOOKUP(C501,阵型生成辅助!H:I,2,FALSE)</f>
        <v>6</v>
      </c>
      <c r="J501" s="27" t="str">
        <f>VLOOKUP(H501,阵型生成辅助!U:V,2,FALSE)</f>
        <v>黄蜂怪</v>
      </c>
    </row>
    <row r="502" spans="1:10" x14ac:dyDescent="0.15">
      <c r="A502">
        <f t="shared" si="51"/>
        <v>5</v>
      </c>
      <c r="B502" s="25">
        <v>3</v>
      </c>
      <c r="C502" s="26">
        <f t="shared" si="46"/>
        <v>35</v>
      </c>
      <c r="D502">
        <f>VLOOKUP(I502,阵型生成辅助!N:P,3)</f>
        <v>4</v>
      </c>
      <c r="E502" s="29">
        <f t="shared" ca="1" si="47"/>
        <v>3</v>
      </c>
      <c r="F502" s="28">
        <v>1</v>
      </c>
      <c r="G502">
        <f>VLOOKUP(I502,阵型生成辅助!N:Q,4)</f>
        <v>3</v>
      </c>
      <c r="H502">
        <f t="shared" si="48"/>
        <v>31</v>
      </c>
      <c r="I502" s="27">
        <f>VLOOKUP(C502,阵型生成辅助!H:I,2,FALSE)</f>
        <v>8</v>
      </c>
      <c r="J502" s="27" t="str">
        <f>VLOOKUP(H502,阵型生成辅助!U:V,2,FALSE)</f>
        <v>食人花</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7" sqref="E17"/>
    </sheetView>
  </sheetViews>
  <sheetFormatPr baseColWidth="10" defaultRowHeight="15" x14ac:dyDescent="0.15"/>
  <sheetData>
    <row r="1" spans="1:6" x14ac:dyDescent="0.15">
      <c r="A1" t="s">
        <v>281</v>
      </c>
    </row>
    <row r="3" spans="1:6" x14ac:dyDescent="0.15">
      <c r="B3" t="s">
        <v>282</v>
      </c>
    </row>
    <row r="5" spans="1:6" x14ac:dyDescent="0.15">
      <c r="B5" t="s">
        <v>283</v>
      </c>
    </row>
    <row r="7" spans="1:6" x14ac:dyDescent="0.15">
      <c r="B7" t="s">
        <v>284</v>
      </c>
    </row>
    <row r="8" spans="1:6" x14ac:dyDescent="0.15">
      <c r="B8">
        <v>1</v>
      </c>
      <c r="C8" t="s">
        <v>290</v>
      </c>
      <c r="D8" t="s">
        <v>288</v>
      </c>
      <c r="E8" t="s">
        <v>287</v>
      </c>
      <c r="F8" t="s">
        <v>289</v>
      </c>
    </row>
    <row r="9" spans="1:6" x14ac:dyDescent="0.15">
      <c r="B9">
        <v>2</v>
      </c>
      <c r="C9" t="s">
        <v>285</v>
      </c>
    </row>
    <row r="10" spans="1:6" x14ac:dyDescent="0.15">
      <c r="B10">
        <v>3</v>
      </c>
      <c r="C10" t="s">
        <v>286</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workbookViewId="0">
      <selection activeCell="A4" sqref="A4:XFD135"/>
    </sheetView>
  </sheetViews>
  <sheetFormatPr baseColWidth="10" defaultRowHeight="15" x14ac:dyDescent="0.15"/>
  <cols>
    <col min="2" max="2" width="19.5" bestFit="1" customWidth="1"/>
    <col min="3" max="6" width="10.83203125" style="6"/>
    <col min="7" max="15" width="13.5" bestFit="1" customWidth="1"/>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1000001</v>
      </c>
      <c r="B4" t="s">
        <v>191</v>
      </c>
      <c r="C4" s="9">
        <v>1</v>
      </c>
      <c r="D4" s="7" t="s">
        <v>189</v>
      </c>
      <c r="E4" s="7" t="s">
        <v>190</v>
      </c>
      <c r="F4" s="6">
        <f>VLOOKUP(A4,主线配置!A:C,2,FALSE)</f>
        <v>1000001</v>
      </c>
      <c r="G4" t="str">
        <f>_xlfn.IFNA(VLOOKUP($A4&amp;G$1,主线配置!$D:$E,2,FALSE),"")</f>
        <v/>
      </c>
      <c r="H4" t="str">
        <f>_xlfn.IFNA(VLOOKUP($A4&amp;H$1,主线配置!$D:$E,2,FALSE),"")</f>
        <v/>
      </c>
      <c r="I4" t="str">
        <f>_xlfn.IFNA(VLOOKUP($A4&amp;I$1,主线配置!$D:$E,2,FALSE),"")</f>
        <v/>
      </c>
      <c r="J4" t="str">
        <f>_xlfn.IFNA(VLOOKUP($A4&amp;J$1,主线配置!$D:$E,2,FALSE),"")</f>
        <v/>
      </c>
      <c r="K4" t="str">
        <f>_xlfn.IFNA(VLOOKUP($A4&amp;K$1,主线配置!$D:$E,2,FALSE),"")</f>
        <v>1000001:1:1</v>
      </c>
      <c r="L4" t="str">
        <f>_xlfn.IFNA(VLOOKUP($A4&amp;L$1,主线配置!$D:$E,2,FALSE),"")</f>
        <v/>
      </c>
      <c r="M4" t="str">
        <f>_xlfn.IFNA(VLOOKUP($A4&amp;M$1,主线配置!$D:$E,2,FALSE),"")</f>
        <v/>
      </c>
      <c r="N4" t="str">
        <f>_xlfn.IFNA(VLOOKUP($A4&amp;N$1,主线配置!$D:$E,2,FALSE),"")</f>
        <v/>
      </c>
      <c r="O4" t="str">
        <f>_xlfn.IFNA(VLOOKUP($A4&amp;O$1,主线配置!$D:$E,2,FALSE),"")</f>
        <v/>
      </c>
      <c r="P4" t="str">
        <f>_xlfn.IFNA(VLOOKUP($A4&amp;P$1,主线配置!$D:$E,2,FALSE),"")</f>
        <v/>
      </c>
      <c r="Q4" t="str">
        <f>_xlfn.IFNA(VLOOKUP($A4&amp;Q$1,主线配置!$D:$E,2,FALSE),"")</f>
        <v/>
      </c>
      <c r="R4" t="str">
        <f>_xlfn.IFNA(VLOOKUP($A4&amp;R$1,主线配置!$D:$E,2,FALSE),"")</f>
        <v/>
      </c>
      <c r="S4" t="str">
        <f>_xlfn.IFNA(VLOOKUP($A4&amp;S$1,主线配置!$D:$E,2,FALSE),"")</f>
        <v/>
      </c>
      <c r="T4" t="str">
        <f>_xlfn.IFNA(VLOOKUP($A4&amp;T$1,主线配置!$D:$E,2,FALSE),"")</f>
        <v/>
      </c>
      <c r="U4" t="str">
        <f>_xlfn.IFNA(VLOOKUP($A4&amp;U$1,主线配置!$D:$E,2,FALSE),"")</f>
        <v/>
      </c>
    </row>
    <row r="5" spans="1:21" x14ac:dyDescent="0.15">
      <c r="A5">
        <f>A4+1</f>
        <v>1000002</v>
      </c>
      <c r="B5" t="s">
        <v>192</v>
      </c>
      <c r="C5" s="9">
        <v>1</v>
      </c>
      <c r="D5" s="7" t="s">
        <v>189</v>
      </c>
      <c r="E5" s="7" t="s">
        <v>190</v>
      </c>
      <c r="F5" s="6">
        <f>VLOOKUP(A5,主线配置!A:C,2,FALSE)</f>
        <v>1000003</v>
      </c>
      <c r="G5" t="str">
        <f>_xlfn.IFNA(VLOOKUP($A5&amp;G$1,主线配置!$D:$E,2,FALSE),"")</f>
        <v/>
      </c>
      <c r="H5" t="str">
        <f>_xlfn.IFNA(VLOOKUP($A5&amp;H$1,主线配置!$D:$E,2,FALSE),"")</f>
        <v/>
      </c>
      <c r="I5" t="str">
        <f>_xlfn.IFNA(VLOOKUP($A5&amp;I$1,主线配置!$D:$E,2,FALSE),"")</f>
        <v/>
      </c>
      <c r="J5" t="str">
        <f>_xlfn.IFNA(VLOOKUP($A5&amp;J$1,主线配置!$D:$E,2,FALSE),"")</f>
        <v/>
      </c>
      <c r="K5" t="str">
        <f>_xlfn.IFNA(VLOOKUP($A5&amp;K$1,主线配置!$D:$E,2,FALSE),"")</f>
        <v>1000002:2:1</v>
      </c>
      <c r="L5" t="str">
        <f>_xlfn.IFNA(VLOOKUP($A5&amp;L$1,主线配置!$D:$E,2,FALSE),"")</f>
        <v/>
      </c>
      <c r="M5" t="str">
        <f>_xlfn.IFNA(VLOOKUP($A5&amp;M$1,主线配置!$D:$E,2,FALSE),"")</f>
        <v/>
      </c>
      <c r="N5" t="str">
        <f>_xlfn.IFNA(VLOOKUP($A5&amp;N$1,主线配置!$D:$E,2,FALSE),"")</f>
        <v>1000003:2:1</v>
      </c>
      <c r="O5" t="str">
        <f>_xlfn.IFNA(VLOOKUP($A5&amp;O$1,主线配置!$D:$E,2,FALSE),"")</f>
        <v/>
      </c>
      <c r="P5" t="str">
        <f>_xlfn.IFNA(VLOOKUP($A5&amp;P$1,主线配置!$D:$E,2,FALSE),"")</f>
        <v/>
      </c>
      <c r="Q5" t="str">
        <f>_xlfn.IFNA(VLOOKUP($A5&amp;Q$1,主线配置!$D:$E,2,FALSE),"")</f>
        <v/>
      </c>
      <c r="R5" t="str">
        <f>_xlfn.IFNA(VLOOKUP($A5&amp;R$1,主线配置!$D:$E,2,FALSE),"")</f>
        <v/>
      </c>
      <c r="S5" t="str">
        <f>_xlfn.IFNA(VLOOKUP($A5&amp;S$1,主线配置!$D:$E,2,FALSE),"")</f>
        <v/>
      </c>
      <c r="T5" t="str">
        <f>_xlfn.IFNA(VLOOKUP($A5&amp;T$1,主线配置!$D:$E,2,FALSE),"")</f>
        <v/>
      </c>
      <c r="U5" t="str">
        <f>_xlfn.IFNA(VLOOKUP($A5&amp;U$1,主线配置!$D:$E,2,FALSE),"")</f>
        <v/>
      </c>
    </row>
    <row r="6" spans="1:21" x14ac:dyDescent="0.15">
      <c r="A6">
        <f t="shared" ref="A6:A69" si="0">A5+1</f>
        <v>1000003</v>
      </c>
      <c r="B6" t="s">
        <v>193</v>
      </c>
      <c r="C6" s="9">
        <v>1</v>
      </c>
      <c r="D6" s="7" t="s">
        <v>189</v>
      </c>
      <c r="E6" s="7" t="s">
        <v>190</v>
      </c>
      <c r="F6" s="6">
        <f>VLOOKUP(A6,主线配置!A:C,2,FALSE)</f>
        <v>1000005</v>
      </c>
      <c r="G6" t="str">
        <f>_xlfn.IFNA(VLOOKUP($A6&amp;G$1,主线配置!$D:$E,2,FALSE),"")</f>
        <v>1000004:3:1</v>
      </c>
      <c r="H6" t="str">
        <f>_xlfn.IFNA(VLOOKUP($A6&amp;H$1,主线配置!$D:$E,2,FALSE),"")</f>
        <v/>
      </c>
      <c r="I6" t="str">
        <f>_xlfn.IFNA(VLOOKUP($A6&amp;I$1,主线配置!$D:$E,2,FALSE),"")</f>
        <v>1000005:3:1</v>
      </c>
      <c r="J6" t="str">
        <f>_xlfn.IFNA(VLOOKUP($A6&amp;J$1,主线配置!$D:$E,2,FALSE),"")</f>
        <v/>
      </c>
      <c r="K6" t="str">
        <f>_xlfn.IFNA(VLOOKUP($A6&amp;K$1,主线配置!$D:$E,2,FALSE),"")</f>
        <v>1000006:3:1</v>
      </c>
      <c r="L6" t="str">
        <f>_xlfn.IFNA(VLOOKUP($A6&amp;L$1,主线配置!$D:$E,2,FALSE),"")</f>
        <v/>
      </c>
      <c r="M6" t="str">
        <f>_xlfn.IFNA(VLOOKUP($A6&amp;M$1,主线配置!$D:$E,2,FALSE),"")</f>
        <v>1000007:3:1</v>
      </c>
      <c r="N6" t="str">
        <f>_xlfn.IFNA(VLOOKUP($A6&amp;N$1,主线配置!$D:$E,2,FALSE),"")</f>
        <v/>
      </c>
      <c r="O6" t="str">
        <f>_xlfn.IFNA(VLOOKUP($A6&amp;O$1,主线配置!$D:$E,2,FALSE),"")</f>
        <v>1000008:3:1</v>
      </c>
      <c r="P6" t="str">
        <f>_xlfn.IFNA(VLOOKUP($A6&amp;P$1,主线配置!$D:$E,2,FALSE),"")</f>
        <v/>
      </c>
      <c r="Q6" t="str">
        <f>_xlfn.IFNA(VLOOKUP($A6&amp;Q$1,主线配置!$D:$E,2,FALSE),"")</f>
        <v/>
      </c>
      <c r="R6" t="str">
        <f>_xlfn.IFNA(VLOOKUP($A6&amp;R$1,主线配置!$D:$E,2,FALSE),"")</f>
        <v/>
      </c>
      <c r="S6" t="str">
        <f>_xlfn.IFNA(VLOOKUP($A6&amp;S$1,主线配置!$D:$E,2,FALSE),"")</f>
        <v/>
      </c>
      <c r="T6" t="str">
        <f>_xlfn.IFNA(VLOOKUP($A6&amp;T$1,主线配置!$D:$E,2,FALSE),"")</f>
        <v/>
      </c>
      <c r="U6" t="str">
        <f>_xlfn.IFNA(VLOOKUP($A6&amp;U$1,主线配置!$D:$E,2,FALSE),"")</f>
        <v/>
      </c>
    </row>
    <row r="7" spans="1:21" x14ac:dyDescent="0.15">
      <c r="A7">
        <f t="shared" si="0"/>
        <v>1000004</v>
      </c>
      <c r="B7" t="s">
        <v>194</v>
      </c>
      <c r="C7" s="9">
        <v>1</v>
      </c>
      <c r="D7" s="7" t="s">
        <v>189</v>
      </c>
      <c r="E7" s="7" t="s">
        <v>190</v>
      </c>
      <c r="F7" s="6">
        <f>VLOOKUP(A7,主线配置!A:C,2,FALSE)</f>
        <v>1000011</v>
      </c>
      <c r="G7" t="str">
        <f>_xlfn.IFNA(VLOOKUP($A7&amp;G$1,主线配置!$D:$E,2,FALSE),"")</f>
        <v>1000009:4:1</v>
      </c>
      <c r="H7" t="str">
        <f>_xlfn.IFNA(VLOOKUP($A7&amp;H$1,主线配置!$D:$E,2,FALSE),"")</f>
        <v/>
      </c>
      <c r="I7" t="str">
        <f>_xlfn.IFNA(VLOOKUP($A7&amp;I$1,主线配置!$D:$E,2,FALSE),"")</f>
        <v>1000010:4:1</v>
      </c>
      <c r="J7" t="str">
        <f>_xlfn.IFNA(VLOOKUP($A7&amp;J$1,主线配置!$D:$E,2,FALSE),"")</f>
        <v>1000011:4:1</v>
      </c>
      <c r="K7" t="str">
        <f>_xlfn.IFNA(VLOOKUP($A7&amp;K$1,主线配置!$D:$E,2,FALSE),"")</f>
        <v/>
      </c>
      <c r="L7" t="str">
        <f>_xlfn.IFNA(VLOOKUP($A7&amp;L$1,主线配置!$D:$E,2,FALSE),"")</f>
        <v/>
      </c>
      <c r="M7" t="str">
        <f>_xlfn.IFNA(VLOOKUP($A7&amp;M$1,主线配置!$D:$E,2,FALSE),"")</f>
        <v/>
      </c>
      <c r="N7" t="str">
        <f>_xlfn.IFNA(VLOOKUP($A7&amp;N$1,主线配置!$D:$E,2,FALSE),"")</f>
        <v>1000012:4:1</v>
      </c>
      <c r="O7" t="str">
        <f>_xlfn.IFNA(VLOOKUP($A7&amp;O$1,主线配置!$D:$E,2,FALSE),"")</f>
        <v/>
      </c>
      <c r="P7" t="str">
        <f>_xlfn.IFNA(VLOOKUP($A7&amp;P$1,主线配置!$D:$E,2,FALSE),"")</f>
        <v/>
      </c>
      <c r="Q7" t="str">
        <f>_xlfn.IFNA(VLOOKUP($A7&amp;Q$1,主线配置!$D:$E,2,FALSE),"")</f>
        <v/>
      </c>
      <c r="R7" t="str">
        <f>_xlfn.IFNA(VLOOKUP($A7&amp;R$1,主线配置!$D:$E,2,FALSE),"")</f>
        <v/>
      </c>
      <c r="S7" t="str">
        <f>_xlfn.IFNA(VLOOKUP($A7&amp;S$1,主线配置!$D:$E,2,FALSE),"")</f>
        <v/>
      </c>
      <c r="T7" t="str">
        <f>_xlfn.IFNA(VLOOKUP($A7&amp;T$1,主线配置!$D:$E,2,FALSE),"")</f>
        <v/>
      </c>
      <c r="U7" t="str">
        <f>_xlfn.IFNA(VLOOKUP($A7&amp;U$1,主线配置!$D:$E,2,FALSE),"")</f>
        <v/>
      </c>
    </row>
    <row r="8" spans="1:21" x14ac:dyDescent="0.15">
      <c r="A8">
        <f t="shared" si="0"/>
        <v>1000005</v>
      </c>
      <c r="B8" t="s">
        <v>195</v>
      </c>
      <c r="C8" s="9">
        <v>1</v>
      </c>
      <c r="D8" s="7" t="s">
        <v>189</v>
      </c>
      <c r="E8" s="7" t="s">
        <v>190</v>
      </c>
      <c r="F8" s="6">
        <f>VLOOKUP(A8,主线配置!A:C,2,FALSE)</f>
        <v>1000014</v>
      </c>
      <c r="G8" t="str">
        <f>_xlfn.IFNA(VLOOKUP($A8&amp;G$1,主线配置!$D:$E,2,FALSE),"")</f>
        <v>1000013:5:1</v>
      </c>
      <c r="H8" t="str">
        <f>_xlfn.IFNA(VLOOKUP($A8&amp;H$1,主线配置!$D:$E,2,FALSE),"")</f>
        <v/>
      </c>
      <c r="I8" t="str">
        <f>_xlfn.IFNA(VLOOKUP($A8&amp;I$1,主线配置!$D:$E,2,FALSE),"")</f>
        <v>1000014:5:1</v>
      </c>
      <c r="J8" t="str">
        <f>_xlfn.IFNA(VLOOKUP($A8&amp;J$1,主线配置!$D:$E,2,FALSE),"")</f>
        <v/>
      </c>
      <c r="K8" t="str">
        <f>_xlfn.IFNA(VLOOKUP($A8&amp;K$1,主线配置!$D:$E,2,FALSE),"")</f>
        <v>1000015:5:1</v>
      </c>
      <c r="L8" t="str">
        <f>_xlfn.IFNA(VLOOKUP($A8&amp;L$1,主线配置!$D:$E,2,FALSE),"")</f>
        <v/>
      </c>
      <c r="M8" t="str">
        <f>_xlfn.IFNA(VLOOKUP($A8&amp;M$1,主线配置!$D:$E,2,FALSE),"")</f>
        <v/>
      </c>
      <c r="N8" t="str">
        <f>_xlfn.IFNA(VLOOKUP($A8&amp;N$1,主线配置!$D:$E,2,FALSE),"")</f>
        <v/>
      </c>
      <c r="O8" t="str">
        <f>_xlfn.IFNA(VLOOKUP($A8&amp;O$1,主线配置!$D:$E,2,FALSE),"")</f>
        <v>1000016:5:1</v>
      </c>
      <c r="P8" t="str">
        <f>_xlfn.IFNA(VLOOKUP($A8&amp;P$1,主线配置!$D:$E,2,FALSE),"")</f>
        <v/>
      </c>
      <c r="Q8" t="str">
        <f>_xlfn.IFNA(VLOOKUP($A8&amp;Q$1,主线配置!$D:$E,2,FALSE),"")</f>
        <v/>
      </c>
      <c r="R8" t="str">
        <f>_xlfn.IFNA(VLOOKUP($A8&amp;R$1,主线配置!$D:$E,2,FALSE),"")</f>
        <v/>
      </c>
      <c r="S8" t="str">
        <f>_xlfn.IFNA(VLOOKUP($A8&amp;S$1,主线配置!$D:$E,2,FALSE),"")</f>
        <v/>
      </c>
      <c r="T8" t="str">
        <f>_xlfn.IFNA(VLOOKUP($A8&amp;T$1,主线配置!$D:$E,2,FALSE),"")</f>
        <v/>
      </c>
      <c r="U8" t="str">
        <f>_xlfn.IFNA(VLOOKUP($A8&amp;U$1,主线配置!$D:$E,2,FALSE),"")</f>
        <v/>
      </c>
    </row>
    <row r="9" spans="1:21" x14ac:dyDescent="0.15">
      <c r="A9">
        <f t="shared" si="0"/>
        <v>1000006</v>
      </c>
      <c r="B9" t="s">
        <v>196</v>
      </c>
      <c r="C9" s="9">
        <v>1</v>
      </c>
      <c r="D9" s="7" t="s">
        <v>189</v>
      </c>
      <c r="E9" s="7" t="s">
        <v>190</v>
      </c>
      <c r="F9" s="6">
        <f>VLOOKUP(A9,主线配置!A:C,2,FALSE)</f>
        <v>1000019</v>
      </c>
      <c r="G9" t="str">
        <f>_xlfn.IFNA(VLOOKUP($A9&amp;G$1,主线配置!$D:$E,2,FALSE),"")</f>
        <v>1000017:7:1</v>
      </c>
      <c r="H9" t="str">
        <f>_xlfn.IFNA(VLOOKUP($A9&amp;H$1,主线配置!$D:$E,2,FALSE),"")</f>
        <v>1000018:7:1</v>
      </c>
      <c r="I9" t="str">
        <f>_xlfn.IFNA(VLOOKUP($A9&amp;I$1,主线配置!$D:$E,2,FALSE),"")</f>
        <v>1000019:7:1</v>
      </c>
      <c r="J9" t="str">
        <f>_xlfn.IFNA(VLOOKUP($A9&amp;J$1,主线配置!$D:$E,2,FALSE),"")</f>
        <v/>
      </c>
      <c r="K9" t="str">
        <f>_xlfn.IFNA(VLOOKUP($A9&amp;K$1,主线配置!$D:$E,2,FALSE),"")</f>
        <v>1000020:7:1</v>
      </c>
      <c r="L9" t="str">
        <f>_xlfn.IFNA(VLOOKUP($A9&amp;L$1,主线配置!$D:$E,2,FALSE),"")</f>
        <v/>
      </c>
      <c r="M9" t="str">
        <f>_xlfn.IFNA(VLOOKUP($A9&amp;M$1,主线配置!$D:$E,2,FALSE),"")</f>
        <v/>
      </c>
      <c r="N9" t="str">
        <f>_xlfn.IFNA(VLOOKUP($A9&amp;N$1,主线配置!$D:$E,2,FALSE),"")</f>
        <v/>
      </c>
      <c r="O9" t="str">
        <f>_xlfn.IFNA(VLOOKUP($A9&amp;O$1,主线配置!$D:$E,2,FALSE),"")</f>
        <v/>
      </c>
      <c r="P9" t="str">
        <f>_xlfn.IFNA(VLOOKUP($A9&amp;P$1,主线配置!$D:$E,2,FALSE),"")</f>
        <v/>
      </c>
      <c r="Q9" t="str">
        <f>_xlfn.IFNA(VLOOKUP($A9&amp;Q$1,主线配置!$D:$E,2,FALSE),"")</f>
        <v/>
      </c>
      <c r="R9" t="str">
        <f>_xlfn.IFNA(VLOOKUP($A9&amp;R$1,主线配置!$D:$E,2,FALSE),"")</f>
        <v/>
      </c>
      <c r="S9" t="str">
        <f>_xlfn.IFNA(VLOOKUP($A9&amp;S$1,主线配置!$D:$E,2,FALSE),"")</f>
        <v/>
      </c>
      <c r="T9" t="str">
        <f>_xlfn.IFNA(VLOOKUP($A9&amp;T$1,主线配置!$D:$E,2,FALSE),"")</f>
        <v/>
      </c>
      <c r="U9" t="str">
        <f>_xlfn.IFNA(VLOOKUP($A9&amp;U$1,主线配置!$D:$E,2,FALSE),"")</f>
        <v/>
      </c>
    </row>
    <row r="10" spans="1:21" x14ac:dyDescent="0.15">
      <c r="A10">
        <f t="shared" si="0"/>
        <v>1000007</v>
      </c>
      <c r="B10" t="s">
        <v>197</v>
      </c>
      <c r="C10" s="9">
        <v>1</v>
      </c>
      <c r="D10" s="7" t="s">
        <v>189</v>
      </c>
      <c r="E10" s="7" t="s">
        <v>190</v>
      </c>
      <c r="F10" s="6">
        <f>VLOOKUP(A10,主线配置!A:C,2,FALSE)</f>
        <v>1000023</v>
      </c>
      <c r="G10" t="str">
        <f>_xlfn.IFNA(VLOOKUP($A10&amp;G$1,主线配置!$D:$E,2,FALSE),"")</f>
        <v>1000021:8:1</v>
      </c>
      <c r="H10" t="str">
        <f>_xlfn.IFNA(VLOOKUP($A10&amp;H$1,主线配置!$D:$E,2,FALSE),"")</f>
        <v/>
      </c>
      <c r="I10" t="str">
        <f>_xlfn.IFNA(VLOOKUP($A10&amp;I$1,主线配置!$D:$E,2,FALSE),"")</f>
        <v>1000022:8:1</v>
      </c>
      <c r="J10" t="str">
        <f>_xlfn.IFNA(VLOOKUP($A10&amp;J$1,主线配置!$D:$E,2,FALSE),"")</f>
        <v/>
      </c>
      <c r="K10" t="str">
        <f>_xlfn.IFNA(VLOOKUP($A10&amp;K$1,主线配置!$D:$E,2,FALSE),"")</f>
        <v>1000023:8:1</v>
      </c>
      <c r="L10" t="str">
        <f>_xlfn.IFNA(VLOOKUP($A10&amp;L$1,主线配置!$D:$E,2,FALSE),"")</f>
        <v/>
      </c>
      <c r="M10" t="str">
        <f>_xlfn.IFNA(VLOOKUP($A10&amp;M$1,主线配置!$D:$E,2,FALSE),"")</f>
        <v/>
      </c>
      <c r="N10" t="str">
        <f>_xlfn.IFNA(VLOOKUP($A10&amp;N$1,主线配置!$D:$E,2,FALSE),"")</f>
        <v>1000024:8:1</v>
      </c>
      <c r="O10" t="str">
        <f>_xlfn.IFNA(VLOOKUP($A10&amp;O$1,主线配置!$D:$E,2,FALSE),"")</f>
        <v/>
      </c>
      <c r="P10" t="str">
        <f>_xlfn.IFNA(VLOOKUP($A10&amp;P$1,主线配置!$D:$E,2,FALSE),"")</f>
        <v/>
      </c>
      <c r="Q10" t="str">
        <f>_xlfn.IFNA(VLOOKUP($A10&amp;Q$1,主线配置!$D:$E,2,FALSE),"")</f>
        <v/>
      </c>
      <c r="R10" t="str">
        <f>_xlfn.IFNA(VLOOKUP($A10&amp;R$1,主线配置!$D:$E,2,FALSE),"")</f>
        <v/>
      </c>
      <c r="S10" t="str">
        <f>_xlfn.IFNA(VLOOKUP($A10&amp;S$1,主线配置!$D:$E,2,FALSE),"")</f>
        <v/>
      </c>
      <c r="T10" t="str">
        <f>_xlfn.IFNA(VLOOKUP($A10&amp;T$1,主线配置!$D:$E,2,FALSE),"")</f>
        <v/>
      </c>
      <c r="U10" t="str">
        <f>_xlfn.IFNA(VLOOKUP($A10&amp;U$1,主线配置!$D:$E,2,FALSE),"")</f>
        <v/>
      </c>
    </row>
    <row r="11" spans="1:21" x14ac:dyDescent="0.15">
      <c r="A11">
        <f t="shared" si="0"/>
        <v>1000008</v>
      </c>
      <c r="B11" t="s">
        <v>198</v>
      </c>
      <c r="C11" s="9">
        <v>1</v>
      </c>
      <c r="D11" s="7" t="s">
        <v>189</v>
      </c>
      <c r="E11" s="7" t="s">
        <v>190</v>
      </c>
      <c r="F11" s="6">
        <f>VLOOKUP(A11,主线配置!A:C,2,FALSE)</f>
        <v>1000028</v>
      </c>
      <c r="G11" t="str">
        <f>_xlfn.IFNA(VLOOKUP($A11&amp;G$1,主线配置!$D:$E,2,FALSE),"")</f>
        <v>1000025:9:1</v>
      </c>
      <c r="H11" t="str">
        <f>_xlfn.IFNA(VLOOKUP($A11&amp;H$1,主线配置!$D:$E,2,FALSE),"")</f>
        <v>1000026:9:1</v>
      </c>
      <c r="I11" t="str">
        <f>_xlfn.IFNA(VLOOKUP($A11&amp;I$1,主线配置!$D:$E,2,FALSE),"")</f>
        <v>1000027:9:1</v>
      </c>
      <c r="J11" t="str">
        <f>_xlfn.IFNA(VLOOKUP($A11&amp;J$1,主线配置!$D:$E,2,FALSE),"")</f>
        <v/>
      </c>
      <c r="K11" t="str">
        <f>_xlfn.IFNA(VLOOKUP($A11&amp;K$1,主线配置!$D:$E,2,FALSE),"")</f>
        <v>1000028:9:1</v>
      </c>
      <c r="L11" t="str">
        <f>_xlfn.IFNA(VLOOKUP($A11&amp;L$1,主线配置!$D:$E,2,FALSE),"")</f>
        <v/>
      </c>
      <c r="M11" t="str">
        <f>_xlfn.IFNA(VLOOKUP($A11&amp;M$1,主线配置!$D:$E,2,FALSE),"")</f>
        <v/>
      </c>
      <c r="N11" t="str">
        <f>_xlfn.IFNA(VLOOKUP($A11&amp;N$1,主线配置!$D:$E,2,FALSE),"")</f>
        <v/>
      </c>
      <c r="O11" t="str">
        <f>_xlfn.IFNA(VLOOKUP($A11&amp;O$1,主线配置!$D:$E,2,FALSE),"")</f>
        <v/>
      </c>
      <c r="P11" t="str">
        <f>_xlfn.IFNA(VLOOKUP($A11&amp;P$1,主线配置!$D:$E,2,FALSE),"")</f>
        <v/>
      </c>
      <c r="Q11" t="str">
        <f>_xlfn.IFNA(VLOOKUP($A11&amp;Q$1,主线配置!$D:$E,2,FALSE),"")</f>
        <v/>
      </c>
      <c r="R11" t="str">
        <f>_xlfn.IFNA(VLOOKUP($A11&amp;R$1,主线配置!$D:$E,2,FALSE),"")</f>
        <v/>
      </c>
      <c r="S11" t="str">
        <f>_xlfn.IFNA(VLOOKUP($A11&amp;S$1,主线配置!$D:$E,2,FALSE),"")</f>
        <v/>
      </c>
      <c r="T11" t="str">
        <f>_xlfn.IFNA(VLOOKUP($A11&amp;T$1,主线配置!$D:$E,2,FALSE),"")</f>
        <v/>
      </c>
      <c r="U11" t="str">
        <f>_xlfn.IFNA(VLOOKUP($A11&amp;U$1,主线配置!$D:$E,2,FALSE),"")</f>
        <v/>
      </c>
    </row>
    <row r="12" spans="1:21" x14ac:dyDescent="0.15">
      <c r="A12">
        <f t="shared" si="0"/>
        <v>1000009</v>
      </c>
      <c r="B12" t="s">
        <v>210</v>
      </c>
      <c r="C12" s="9">
        <v>1</v>
      </c>
      <c r="D12" s="7" t="s">
        <v>189</v>
      </c>
      <c r="E12" s="7" t="s">
        <v>211</v>
      </c>
      <c r="F12" s="6">
        <f>VLOOKUP(A12,主线配置!A:C,2,FALSE)</f>
        <v>1000032</v>
      </c>
      <c r="G12" t="str">
        <f>_xlfn.IFNA(VLOOKUP($A12&amp;G$1,主线配置!$D:$E,2,FALSE),"")</f>
        <v/>
      </c>
      <c r="H12" t="str">
        <f>_xlfn.IFNA(VLOOKUP($A12&amp;H$1,主线配置!$D:$E,2,FALSE),"")</f>
        <v>1000032:12:1</v>
      </c>
      <c r="I12" t="str">
        <f>_xlfn.IFNA(VLOOKUP($A12&amp;I$1,主线配置!$D:$E,2,FALSE),"")</f>
        <v/>
      </c>
      <c r="J12" t="str">
        <f>_xlfn.IFNA(VLOOKUP($A12&amp;J$1,主线配置!$D:$E,2,FALSE),"")</f>
        <v/>
      </c>
      <c r="K12" t="str">
        <f>_xlfn.IFNA(VLOOKUP($A12&amp;K$1,主线配置!$D:$E,2,FALSE),"")</f>
        <v>1000029:12:1</v>
      </c>
      <c r="L12" t="str">
        <f>_xlfn.IFNA(VLOOKUP($A12&amp;L$1,主线配置!$D:$E,2,FALSE),"")</f>
        <v/>
      </c>
      <c r="M12" t="str">
        <f>_xlfn.IFNA(VLOOKUP($A12&amp;M$1,主线配置!$D:$E,2,FALSE),"")</f>
        <v>1000030:12:1</v>
      </c>
      <c r="N12" t="str">
        <f>_xlfn.IFNA(VLOOKUP($A12&amp;N$1,主线配置!$D:$E,2,FALSE),"")</f>
        <v/>
      </c>
      <c r="O12" t="str">
        <f>_xlfn.IFNA(VLOOKUP($A12&amp;O$1,主线配置!$D:$E,2,FALSE),"")</f>
        <v>1000031:12:1</v>
      </c>
      <c r="P12" t="str">
        <f>_xlfn.IFNA(VLOOKUP($A12&amp;P$1,主线配置!$D:$E,2,FALSE),"")</f>
        <v/>
      </c>
      <c r="Q12" t="str">
        <f>_xlfn.IFNA(VLOOKUP($A12&amp;Q$1,主线配置!$D:$E,2,FALSE),"")</f>
        <v/>
      </c>
      <c r="R12" t="str">
        <f>_xlfn.IFNA(VLOOKUP($A12&amp;R$1,主线配置!$D:$E,2,FALSE),"")</f>
        <v/>
      </c>
      <c r="S12" t="str">
        <f>_xlfn.IFNA(VLOOKUP($A12&amp;S$1,主线配置!$D:$E,2,FALSE),"")</f>
        <v/>
      </c>
      <c r="T12" t="str">
        <f>_xlfn.IFNA(VLOOKUP($A12&amp;T$1,主线配置!$D:$E,2,FALSE),"")</f>
        <v/>
      </c>
      <c r="U12" t="str">
        <f>_xlfn.IFNA(VLOOKUP($A12&amp;U$1,主线配置!$D:$E,2,FALSE),"")</f>
        <v/>
      </c>
    </row>
    <row r="13" spans="1:21" x14ac:dyDescent="0.15">
      <c r="A13">
        <f t="shared" si="0"/>
        <v>1000010</v>
      </c>
      <c r="B13" t="s">
        <v>212</v>
      </c>
      <c r="C13" s="9">
        <v>1</v>
      </c>
      <c r="D13" s="7" t="s">
        <v>189</v>
      </c>
      <c r="E13" s="7" t="s">
        <v>213</v>
      </c>
      <c r="F13" s="6">
        <f>VLOOKUP(A13,主线配置!A:C,2,FALSE)</f>
        <v>1000036</v>
      </c>
      <c r="G13" t="str">
        <f>_xlfn.IFNA(VLOOKUP($A13&amp;G$1,主线配置!$D:$E,2,FALSE),"")</f>
        <v/>
      </c>
      <c r="H13" t="str">
        <f>_xlfn.IFNA(VLOOKUP($A13&amp;H$1,主线配置!$D:$E,2,FALSE),"")</f>
        <v>1000034:13:1</v>
      </c>
      <c r="I13" t="str">
        <f>_xlfn.IFNA(VLOOKUP($A13&amp;I$1,主线配置!$D:$E,2,FALSE),"")</f>
        <v/>
      </c>
      <c r="J13" t="str">
        <f>_xlfn.IFNA(VLOOKUP($A13&amp;J$1,主线配置!$D:$E,2,FALSE),"")</f>
        <v>1000033:13:1</v>
      </c>
      <c r="K13" t="str">
        <f>_xlfn.IFNA(VLOOKUP($A13&amp;K$1,主线配置!$D:$E,2,FALSE),"")</f>
        <v/>
      </c>
      <c r="L13" t="str">
        <f>_xlfn.IFNA(VLOOKUP($A13&amp;L$1,主线配置!$D:$E,2,FALSE),"")</f>
        <v>1000035:13:1</v>
      </c>
      <c r="M13" t="str">
        <f>_xlfn.IFNA(VLOOKUP($A13&amp;M$1,主线配置!$D:$E,2,FALSE),"")</f>
        <v/>
      </c>
      <c r="N13" t="str">
        <f>_xlfn.IFNA(VLOOKUP($A13&amp;N$1,主线配置!$D:$E,2,FALSE),"")</f>
        <v>1000036:13:1</v>
      </c>
      <c r="O13" t="str">
        <f>_xlfn.IFNA(VLOOKUP($A13&amp;O$1,主线配置!$D:$E,2,FALSE),"")</f>
        <v/>
      </c>
      <c r="P13" t="str">
        <f>_xlfn.IFNA(VLOOKUP($A13&amp;P$1,主线配置!$D:$E,2,FALSE),"")</f>
        <v/>
      </c>
      <c r="Q13" t="str">
        <f>_xlfn.IFNA(VLOOKUP($A13&amp;Q$1,主线配置!$D:$E,2,FALSE),"")</f>
        <v/>
      </c>
      <c r="R13" t="str">
        <f>_xlfn.IFNA(VLOOKUP($A13&amp;R$1,主线配置!$D:$E,2,FALSE),"")</f>
        <v/>
      </c>
      <c r="S13" t="str">
        <f>_xlfn.IFNA(VLOOKUP($A13&amp;S$1,主线配置!$D:$E,2,FALSE),"")</f>
        <v/>
      </c>
      <c r="T13" t="str">
        <f>_xlfn.IFNA(VLOOKUP($A13&amp;T$1,主线配置!$D:$E,2,FALSE),"")</f>
        <v/>
      </c>
      <c r="U13" t="str">
        <f>_xlfn.IFNA(VLOOKUP($A13&amp;U$1,主线配置!$D:$E,2,FALSE),"")</f>
        <v/>
      </c>
    </row>
    <row r="14" spans="1:21" x14ac:dyDescent="0.15">
      <c r="A14">
        <f t="shared" si="0"/>
        <v>1000011</v>
      </c>
      <c r="B14" t="s">
        <v>214</v>
      </c>
      <c r="C14" s="9">
        <v>1</v>
      </c>
      <c r="D14" s="7" t="s">
        <v>189</v>
      </c>
      <c r="E14" s="7" t="s">
        <v>215</v>
      </c>
      <c r="F14" s="6">
        <f>VLOOKUP(A14,主线配置!A:C,2,FALSE)</f>
        <v>1000038</v>
      </c>
      <c r="G14" t="str">
        <f>_xlfn.IFNA(VLOOKUP($A14&amp;G$1,主线配置!$D:$E,2,FALSE),"")</f>
        <v/>
      </c>
      <c r="H14" t="str">
        <f>_xlfn.IFNA(VLOOKUP($A14&amp;H$1,主线配置!$D:$E,2,FALSE),"")</f>
        <v>1000038:13:1</v>
      </c>
      <c r="I14" t="str">
        <f>_xlfn.IFNA(VLOOKUP($A14&amp;I$1,主线配置!$D:$E,2,FALSE),"")</f>
        <v/>
      </c>
      <c r="J14" t="str">
        <f>_xlfn.IFNA(VLOOKUP($A14&amp;J$1,主线配置!$D:$E,2,FALSE),"")</f>
        <v>1000037:13:1</v>
      </c>
      <c r="K14" t="str">
        <f>_xlfn.IFNA(VLOOKUP($A14&amp;K$1,主线配置!$D:$E,2,FALSE),"")</f>
        <v/>
      </c>
      <c r="L14" t="str">
        <f>_xlfn.IFNA(VLOOKUP($A14&amp;L$1,主线配置!$D:$E,2,FALSE),"")</f>
        <v>1000039:13:1</v>
      </c>
      <c r="M14" t="str">
        <f>_xlfn.IFNA(VLOOKUP($A14&amp;M$1,主线配置!$D:$E,2,FALSE),"")</f>
        <v/>
      </c>
      <c r="N14" t="str">
        <f>_xlfn.IFNA(VLOOKUP($A14&amp;N$1,主线配置!$D:$E,2,FALSE),"")</f>
        <v>1000040:13:1</v>
      </c>
      <c r="O14" t="str">
        <f>_xlfn.IFNA(VLOOKUP($A14&amp;O$1,主线配置!$D:$E,2,FALSE),"")</f>
        <v/>
      </c>
      <c r="P14" t="str">
        <f>_xlfn.IFNA(VLOOKUP($A14&amp;P$1,主线配置!$D:$E,2,FALSE),"")</f>
        <v/>
      </c>
      <c r="Q14" t="str">
        <f>_xlfn.IFNA(VLOOKUP($A14&amp;Q$1,主线配置!$D:$E,2,FALSE),"")</f>
        <v/>
      </c>
      <c r="R14" t="str">
        <f>_xlfn.IFNA(VLOOKUP($A14&amp;R$1,主线配置!$D:$E,2,FALSE),"")</f>
        <v/>
      </c>
      <c r="S14" t="str">
        <f>_xlfn.IFNA(VLOOKUP($A14&amp;S$1,主线配置!$D:$E,2,FALSE),"")</f>
        <v/>
      </c>
      <c r="T14" t="str">
        <f>_xlfn.IFNA(VLOOKUP($A14&amp;T$1,主线配置!$D:$E,2,FALSE),"")</f>
        <v/>
      </c>
      <c r="U14" t="str">
        <f>_xlfn.IFNA(VLOOKUP($A14&amp;U$1,主线配置!$D:$E,2,FALSE),"")</f>
        <v/>
      </c>
    </row>
    <row r="15" spans="1:21" x14ac:dyDescent="0.15">
      <c r="A15">
        <f t="shared" si="0"/>
        <v>1000012</v>
      </c>
      <c r="B15" t="s">
        <v>216</v>
      </c>
      <c r="C15" s="9">
        <v>1</v>
      </c>
      <c r="D15" s="7" t="s">
        <v>189</v>
      </c>
      <c r="E15" s="7" t="s">
        <v>217</v>
      </c>
      <c r="F15" s="6">
        <f>VLOOKUP(A15,主线配置!A:C,2,FALSE)</f>
        <v>1000041</v>
      </c>
      <c r="G15" t="str">
        <f>_xlfn.IFNA(VLOOKUP($A15&amp;G$1,主线配置!$D:$E,2,FALSE),"")</f>
        <v/>
      </c>
      <c r="H15" t="str">
        <f>_xlfn.IFNA(VLOOKUP($A15&amp;H$1,主线配置!$D:$E,2,FALSE),"")</f>
        <v>1000041:14:1</v>
      </c>
      <c r="I15" t="str">
        <f>_xlfn.IFNA(VLOOKUP($A15&amp;I$1,主线配置!$D:$E,2,FALSE),"")</f>
        <v>1000042:14:1</v>
      </c>
      <c r="J15" t="str">
        <f>_xlfn.IFNA(VLOOKUP($A15&amp;J$1,主线配置!$D:$E,2,FALSE),"")</f>
        <v/>
      </c>
      <c r="K15" t="str">
        <f>_xlfn.IFNA(VLOOKUP($A15&amp;K$1,主线配置!$D:$E,2,FALSE),"")</f>
        <v>1000043:14:1</v>
      </c>
      <c r="L15" t="str">
        <f>_xlfn.IFNA(VLOOKUP($A15&amp;L$1,主线配置!$D:$E,2,FALSE),"")</f>
        <v/>
      </c>
      <c r="M15" t="str">
        <f>_xlfn.IFNA(VLOOKUP($A15&amp;M$1,主线配置!$D:$E,2,FALSE),"")</f>
        <v/>
      </c>
      <c r="N15" t="str">
        <f>_xlfn.IFNA(VLOOKUP($A15&amp;N$1,主线配置!$D:$E,2,FALSE),"")</f>
        <v>1000044:14:1</v>
      </c>
      <c r="O15" t="str">
        <f>_xlfn.IFNA(VLOOKUP($A15&amp;O$1,主线配置!$D:$E,2,FALSE),"")</f>
        <v/>
      </c>
      <c r="P15" t="str">
        <f>_xlfn.IFNA(VLOOKUP($A15&amp;P$1,主线配置!$D:$E,2,FALSE),"")</f>
        <v/>
      </c>
      <c r="Q15" t="str">
        <f>_xlfn.IFNA(VLOOKUP($A15&amp;Q$1,主线配置!$D:$E,2,FALSE),"")</f>
        <v/>
      </c>
      <c r="R15" t="str">
        <f>_xlfn.IFNA(VLOOKUP($A15&amp;R$1,主线配置!$D:$E,2,FALSE),"")</f>
        <v/>
      </c>
      <c r="S15" t="str">
        <f>_xlfn.IFNA(VLOOKUP($A15&amp;S$1,主线配置!$D:$E,2,FALSE),"")</f>
        <v/>
      </c>
      <c r="T15" t="str">
        <f>_xlfn.IFNA(VLOOKUP($A15&amp;T$1,主线配置!$D:$E,2,FALSE),"")</f>
        <v/>
      </c>
      <c r="U15" t="str">
        <f>_xlfn.IFNA(VLOOKUP($A15&amp;U$1,主线配置!$D:$E,2,FALSE),"")</f>
        <v/>
      </c>
    </row>
    <row r="16" spans="1:21" x14ac:dyDescent="0.15">
      <c r="A16">
        <f t="shared" si="0"/>
        <v>1000013</v>
      </c>
      <c r="B16" t="s">
        <v>218</v>
      </c>
      <c r="C16" s="9">
        <v>1</v>
      </c>
      <c r="D16" s="7" t="s">
        <v>189</v>
      </c>
      <c r="E16" s="7" t="s">
        <v>219</v>
      </c>
      <c r="F16" s="6">
        <f>VLOOKUP(A16,主线配置!A:C,2,FALSE)</f>
        <v>1000047</v>
      </c>
      <c r="G16" t="str">
        <f>_xlfn.IFNA(VLOOKUP($A16&amp;G$1,主线配置!$D:$E,2,FALSE),"")</f>
        <v>1000046:16:1</v>
      </c>
      <c r="H16" t="str">
        <f>_xlfn.IFNA(VLOOKUP($A16&amp;H$1,主线配置!$D:$E,2,FALSE),"")</f>
        <v>1000045:16:1</v>
      </c>
      <c r="I16" t="str">
        <f>_xlfn.IFNA(VLOOKUP($A16&amp;I$1,主线配置!$D:$E,2,FALSE),"")</f>
        <v>1000047:16:1</v>
      </c>
      <c r="J16" t="str">
        <f>_xlfn.IFNA(VLOOKUP($A16&amp;J$1,主线配置!$D:$E,2,FALSE),"")</f>
        <v/>
      </c>
      <c r="K16" t="str">
        <f>_xlfn.IFNA(VLOOKUP($A16&amp;K$1,主线配置!$D:$E,2,FALSE),"")</f>
        <v>1000048:16:1</v>
      </c>
      <c r="L16" t="str">
        <f>_xlfn.IFNA(VLOOKUP($A16&amp;L$1,主线配置!$D:$E,2,FALSE),"")</f>
        <v/>
      </c>
      <c r="M16" t="str">
        <f>_xlfn.IFNA(VLOOKUP($A16&amp;M$1,主线配置!$D:$E,2,FALSE),"")</f>
        <v/>
      </c>
      <c r="N16" t="str">
        <f>_xlfn.IFNA(VLOOKUP($A16&amp;N$1,主线配置!$D:$E,2,FALSE),"")</f>
        <v/>
      </c>
      <c r="O16" t="str">
        <f>_xlfn.IFNA(VLOOKUP($A16&amp;O$1,主线配置!$D:$E,2,FALSE),"")</f>
        <v/>
      </c>
      <c r="P16" t="str">
        <f>_xlfn.IFNA(VLOOKUP($A16&amp;P$1,主线配置!$D:$E,2,FALSE),"")</f>
        <v/>
      </c>
      <c r="Q16" t="str">
        <f>_xlfn.IFNA(VLOOKUP($A16&amp;Q$1,主线配置!$D:$E,2,FALSE),"")</f>
        <v/>
      </c>
      <c r="R16" t="str">
        <f>_xlfn.IFNA(VLOOKUP($A16&amp;R$1,主线配置!$D:$E,2,FALSE),"")</f>
        <v/>
      </c>
      <c r="S16" t="str">
        <f>_xlfn.IFNA(VLOOKUP($A16&amp;S$1,主线配置!$D:$E,2,FALSE),"")</f>
        <v/>
      </c>
      <c r="T16" t="str">
        <f>_xlfn.IFNA(VLOOKUP($A16&amp;T$1,主线配置!$D:$E,2,FALSE),"")</f>
        <v/>
      </c>
      <c r="U16" t="str">
        <f>_xlfn.IFNA(VLOOKUP($A16&amp;U$1,主线配置!$D:$E,2,FALSE),"")</f>
        <v/>
      </c>
    </row>
    <row r="17" spans="1:21" x14ac:dyDescent="0.15">
      <c r="A17">
        <f t="shared" si="0"/>
        <v>1000014</v>
      </c>
      <c r="B17" t="s">
        <v>220</v>
      </c>
      <c r="C17" s="9">
        <v>1</v>
      </c>
      <c r="D17" s="7" t="s">
        <v>189</v>
      </c>
      <c r="E17" s="7" t="s">
        <v>221</v>
      </c>
      <c r="F17" s="6">
        <f>VLOOKUP(A17,主线配置!A:C,2,FALSE)</f>
        <v>1000051</v>
      </c>
      <c r="G17" t="str">
        <f>_xlfn.IFNA(VLOOKUP($A17&amp;G$1,主线配置!$D:$E,2,FALSE),"")</f>
        <v>1000049:18:1</v>
      </c>
      <c r="H17" t="str">
        <f>_xlfn.IFNA(VLOOKUP($A17&amp;H$1,主线配置!$D:$E,2,FALSE),"")</f>
        <v/>
      </c>
      <c r="I17" t="str">
        <f>_xlfn.IFNA(VLOOKUP($A17&amp;I$1,主线配置!$D:$E,2,FALSE),"")</f>
        <v>1000050:18:1</v>
      </c>
      <c r="J17" t="str">
        <f>_xlfn.IFNA(VLOOKUP($A17&amp;J$1,主线配置!$D:$E,2,FALSE),"")</f>
        <v/>
      </c>
      <c r="K17" t="str">
        <f>_xlfn.IFNA(VLOOKUP($A17&amp;K$1,主线配置!$D:$E,2,FALSE),"")</f>
        <v>1000051:18:1</v>
      </c>
      <c r="L17" t="str">
        <f>_xlfn.IFNA(VLOOKUP($A17&amp;L$1,主线配置!$D:$E,2,FALSE),"")</f>
        <v/>
      </c>
      <c r="M17" t="str">
        <f>_xlfn.IFNA(VLOOKUP($A17&amp;M$1,主线配置!$D:$E,2,FALSE),"")</f>
        <v/>
      </c>
      <c r="N17" t="str">
        <f>_xlfn.IFNA(VLOOKUP($A17&amp;N$1,主线配置!$D:$E,2,FALSE),"")</f>
        <v>1000052:18:1</v>
      </c>
      <c r="O17" t="str">
        <f>_xlfn.IFNA(VLOOKUP($A17&amp;O$1,主线配置!$D:$E,2,FALSE),"")</f>
        <v/>
      </c>
      <c r="P17" t="str">
        <f>_xlfn.IFNA(VLOOKUP($A17&amp;P$1,主线配置!$D:$E,2,FALSE),"")</f>
        <v/>
      </c>
      <c r="Q17" t="str">
        <f>_xlfn.IFNA(VLOOKUP($A17&amp;Q$1,主线配置!$D:$E,2,FALSE),"")</f>
        <v/>
      </c>
      <c r="R17" t="str">
        <f>_xlfn.IFNA(VLOOKUP($A17&amp;R$1,主线配置!$D:$E,2,FALSE),"")</f>
        <v/>
      </c>
      <c r="S17" t="str">
        <f>_xlfn.IFNA(VLOOKUP($A17&amp;S$1,主线配置!$D:$E,2,FALSE),"")</f>
        <v/>
      </c>
      <c r="T17" t="str">
        <f>_xlfn.IFNA(VLOOKUP($A17&amp;T$1,主线配置!$D:$E,2,FALSE),"")</f>
        <v/>
      </c>
      <c r="U17" t="str">
        <f>_xlfn.IFNA(VLOOKUP($A17&amp;U$1,主线配置!$D:$E,2,FALSE),"")</f>
        <v/>
      </c>
    </row>
    <row r="18" spans="1:21" x14ac:dyDescent="0.15">
      <c r="A18">
        <f t="shared" si="0"/>
        <v>1000015</v>
      </c>
      <c r="B18" t="s">
        <v>279</v>
      </c>
      <c r="C18" s="9">
        <v>1</v>
      </c>
      <c r="D18" s="7" t="s">
        <v>189</v>
      </c>
      <c r="E18" s="7" t="s">
        <v>280</v>
      </c>
      <c r="F18" s="6">
        <f>VLOOKUP(A18,主线配置!A:C,2,FALSE)</f>
        <v>1000054</v>
      </c>
      <c r="G18" t="str">
        <f>_xlfn.IFNA(VLOOKUP($A18&amp;G$1,主线配置!$D:$E,2,FALSE),"")</f>
        <v>1000054:22:1</v>
      </c>
      <c r="H18" t="str">
        <f>_xlfn.IFNA(VLOOKUP($A18&amp;H$1,主线配置!$D:$E,2,FALSE),"")</f>
        <v>1000055:22:1</v>
      </c>
      <c r="I18" t="str">
        <f>_xlfn.IFNA(VLOOKUP($A18&amp;I$1,主线配置!$D:$E,2,FALSE),"")</f>
        <v>1000053:22:1</v>
      </c>
      <c r="J18" t="str">
        <f>_xlfn.IFNA(VLOOKUP($A18&amp;J$1,主线配置!$D:$E,2,FALSE),"")</f>
        <v/>
      </c>
      <c r="K18" t="str">
        <f>_xlfn.IFNA(VLOOKUP($A18&amp;K$1,主线配置!$D:$E,2,FALSE),"")</f>
        <v/>
      </c>
      <c r="L18" t="str">
        <f>_xlfn.IFNA(VLOOKUP($A18&amp;L$1,主线配置!$D:$E,2,FALSE),"")</f>
        <v/>
      </c>
      <c r="M18" t="str">
        <f>_xlfn.IFNA(VLOOKUP($A18&amp;M$1,主线配置!$D:$E,2,FALSE),"")</f>
        <v/>
      </c>
      <c r="N18" t="str">
        <f>_xlfn.IFNA(VLOOKUP($A18&amp;N$1,主线配置!$D:$E,2,FALSE),"")</f>
        <v>1000056:22:1</v>
      </c>
      <c r="O18" t="str">
        <f>_xlfn.IFNA(VLOOKUP($A18&amp;O$1,主线配置!$D:$E,2,FALSE),"")</f>
        <v/>
      </c>
      <c r="P18" t="str">
        <f>_xlfn.IFNA(VLOOKUP($A18&amp;P$1,主线配置!$D:$E,2,FALSE),"")</f>
        <v/>
      </c>
      <c r="Q18" t="str">
        <f>_xlfn.IFNA(VLOOKUP($A18&amp;Q$1,主线配置!$D:$E,2,FALSE),"")</f>
        <v/>
      </c>
      <c r="R18" t="str">
        <f>_xlfn.IFNA(VLOOKUP($A18&amp;R$1,主线配置!$D:$E,2,FALSE),"")</f>
        <v/>
      </c>
      <c r="S18" t="str">
        <f>_xlfn.IFNA(VLOOKUP($A18&amp;S$1,主线配置!$D:$E,2,FALSE),"")</f>
        <v/>
      </c>
      <c r="T18" t="str">
        <f>_xlfn.IFNA(VLOOKUP($A18&amp;T$1,主线配置!$D:$E,2,FALSE),"")</f>
        <v/>
      </c>
      <c r="U18" t="str">
        <f>_xlfn.IFNA(VLOOKUP($A18&amp;U$1,主线配置!$D:$E,2,FALSE),"")</f>
        <v/>
      </c>
    </row>
    <row r="19" spans="1:21" x14ac:dyDescent="0.15">
      <c r="A19">
        <f t="shared" si="0"/>
        <v>1000016</v>
      </c>
      <c r="B19" t="s">
        <v>322</v>
      </c>
      <c r="C19" s="9">
        <v>1</v>
      </c>
      <c r="D19" s="7" t="s">
        <v>189</v>
      </c>
      <c r="E19" s="7" t="s">
        <v>323</v>
      </c>
      <c r="F19" s="6">
        <f>VLOOKUP(A19,主线配置!A:C,2,FALSE)</f>
        <v>1000057</v>
      </c>
      <c r="G19" t="str">
        <f>_xlfn.IFNA(VLOOKUP($A19&amp;G$1,主线配置!$D:$E,2,FALSE),"")</f>
        <v>1000057:24:1</v>
      </c>
      <c r="H19" t="str">
        <f>_xlfn.IFNA(VLOOKUP($A19&amp;H$1,主线配置!$D:$E,2,FALSE),"")</f>
        <v/>
      </c>
      <c r="I19" t="str">
        <f>_xlfn.IFNA(VLOOKUP($A19&amp;I$1,主线配置!$D:$E,2,FALSE),"")</f>
        <v>1000058:24:1</v>
      </c>
      <c r="J19" t="str">
        <f>_xlfn.IFNA(VLOOKUP($A19&amp;J$1,主线配置!$D:$E,2,FALSE),"")</f>
        <v/>
      </c>
      <c r="K19" t="str">
        <f>_xlfn.IFNA(VLOOKUP($A19&amp;K$1,主线配置!$D:$E,2,FALSE),"")</f>
        <v>1000059:24:1</v>
      </c>
      <c r="L19" t="str">
        <f>_xlfn.IFNA(VLOOKUP($A19&amp;L$1,主线配置!$D:$E,2,FALSE),"")</f>
        <v/>
      </c>
      <c r="M19" t="str">
        <f>_xlfn.IFNA(VLOOKUP($A19&amp;M$1,主线配置!$D:$E,2,FALSE),"")</f>
        <v>1000060:24:1</v>
      </c>
      <c r="N19" t="str">
        <f>_xlfn.IFNA(VLOOKUP($A19&amp;N$1,主线配置!$D:$E,2,FALSE),"")</f>
        <v/>
      </c>
      <c r="O19" t="str">
        <f>_xlfn.IFNA(VLOOKUP($A19&amp;O$1,主线配置!$D:$E,2,FALSE),"")</f>
        <v>1000061:24:1</v>
      </c>
      <c r="P19" t="str">
        <f>_xlfn.IFNA(VLOOKUP($A19&amp;P$1,主线配置!$D:$E,2,FALSE),"")</f>
        <v/>
      </c>
      <c r="Q19" t="str">
        <f>_xlfn.IFNA(VLOOKUP($A19&amp;Q$1,主线配置!$D:$E,2,FALSE),"")</f>
        <v/>
      </c>
      <c r="R19" t="str">
        <f>_xlfn.IFNA(VLOOKUP($A19&amp;R$1,主线配置!$D:$E,2,FALSE),"")</f>
        <v/>
      </c>
      <c r="S19" t="str">
        <f>_xlfn.IFNA(VLOOKUP($A19&amp;S$1,主线配置!$D:$E,2,FALSE),"")</f>
        <v/>
      </c>
      <c r="T19" t="str">
        <f>_xlfn.IFNA(VLOOKUP($A19&amp;T$1,主线配置!$D:$E,2,FALSE),"")</f>
        <v/>
      </c>
      <c r="U19" t="str">
        <f>_xlfn.IFNA(VLOOKUP($A19&amp;U$1,主线配置!$D:$E,2,FALSE),"")</f>
        <v/>
      </c>
    </row>
    <row r="20" spans="1:21" x14ac:dyDescent="0.15">
      <c r="A20">
        <f t="shared" si="0"/>
        <v>1000017</v>
      </c>
      <c r="B20" t="s">
        <v>324</v>
      </c>
      <c r="C20" s="9">
        <v>1</v>
      </c>
      <c r="D20" s="7" t="s">
        <v>189</v>
      </c>
      <c r="E20" s="7" t="s">
        <v>325</v>
      </c>
      <c r="F20" s="6">
        <f>VLOOKUP(A20,主线配置!A:C,2,FALSE)</f>
        <v>1000062</v>
      </c>
      <c r="G20" t="str">
        <f>_xlfn.IFNA(VLOOKUP($A20&amp;G$1,主线配置!$D:$E,2,FALSE),"")</f>
        <v>1000062:30:1</v>
      </c>
      <c r="H20" t="str">
        <f>_xlfn.IFNA(VLOOKUP($A20&amp;H$1,主线配置!$D:$E,2,FALSE),"")</f>
        <v/>
      </c>
      <c r="I20" t="str">
        <f>_xlfn.IFNA(VLOOKUP($A20&amp;I$1,主线配置!$D:$E,2,FALSE),"")</f>
        <v>1000063:30:1</v>
      </c>
      <c r="J20" t="str">
        <f>_xlfn.IFNA(VLOOKUP($A20&amp;J$1,主线配置!$D:$E,2,FALSE),"")</f>
        <v>1000064:30:1</v>
      </c>
      <c r="K20" t="str">
        <f>_xlfn.IFNA(VLOOKUP($A20&amp;K$1,主线配置!$D:$E,2,FALSE),"")</f>
        <v/>
      </c>
      <c r="L20" t="str">
        <f>_xlfn.IFNA(VLOOKUP($A20&amp;L$1,主线配置!$D:$E,2,FALSE),"")</f>
        <v>1000065:30:1</v>
      </c>
      <c r="M20" t="str">
        <f>_xlfn.IFNA(VLOOKUP($A20&amp;M$1,主线配置!$D:$E,2,FALSE),"")</f>
        <v/>
      </c>
      <c r="N20" t="str">
        <f>_xlfn.IFNA(VLOOKUP($A20&amp;N$1,主线配置!$D:$E,2,FALSE),"")</f>
        <v>1000066:30:1</v>
      </c>
      <c r="O20" t="str">
        <f>_xlfn.IFNA(VLOOKUP($A20&amp;O$1,主线配置!$D:$E,2,FALSE),"")</f>
        <v/>
      </c>
      <c r="P20" t="str">
        <f>_xlfn.IFNA(VLOOKUP($A20&amp;P$1,主线配置!$D:$E,2,FALSE),"")</f>
        <v/>
      </c>
      <c r="Q20" t="str">
        <f>_xlfn.IFNA(VLOOKUP($A20&amp;Q$1,主线配置!$D:$E,2,FALSE),"")</f>
        <v/>
      </c>
      <c r="R20" t="str">
        <f>_xlfn.IFNA(VLOOKUP($A20&amp;R$1,主线配置!$D:$E,2,FALSE),"")</f>
        <v/>
      </c>
      <c r="S20" t="str">
        <f>_xlfn.IFNA(VLOOKUP($A20&amp;S$1,主线配置!$D:$E,2,FALSE),"")</f>
        <v/>
      </c>
      <c r="T20" t="str">
        <f>_xlfn.IFNA(VLOOKUP($A20&amp;T$1,主线配置!$D:$E,2,FALSE),"")</f>
        <v/>
      </c>
      <c r="U20" t="str">
        <f>_xlfn.IFNA(VLOOKUP($A20&amp;U$1,主线配置!$D:$E,2,FALSE),"")</f>
        <v/>
      </c>
    </row>
    <row r="21" spans="1:21" x14ac:dyDescent="0.15">
      <c r="A21">
        <f t="shared" si="0"/>
        <v>1000018</v>
      </c>
      <c r="B21" t="s">
        <v>326</v>
      </c>
      <c r="C21" s="9">
        <v>1</v>
      </c>
      <c r="D21" s="7" t="s">
        <v>189</v>
      </c>
      <c r="E21" s="7" t="s">
        <v>327</v>
      </c>
      <c r="F21" s="6">
        <f>VLOOKUP(A21,主线配置!A:C,2,FALSE)</f>
        <v>1000069</v>
      </c>
      <c r="G21" t="str">
        <f>_xlfn.IFNA(VLOOKUP($A21&amp;G$1,主线配置!$D:$E,2,FALSE),"")</f>
        <v/>
      </c>
      <c r="H21" t="str">
        <f>_xlfn.IFNA(VLOOKUP($A21&amp;H$1,主线配置!$D:$E,2,FALSE),"")</f>
        <v>1000067:30:1</v>
      </c>
      <c r="I21" t="str">
        <f>_xlfn.IFNA(VLOOKUP($A21&amp;I$1,主线配置!$D:$E,2,FALSE),"")</f>
        <v/>
      </c>
      <c r="J21" t="str">
        <f>_xlfn.IFNA(VLOOKUP($A21&amp;J$1,主线配置!$D:$E,2,FALSE),"")</f>
        <v>1000068:30:1</v>
      </c>
      <c r="K21" t="str">
        <f>_xlfn.IFNA(VLOOKUP($A21&amp;K$1,主线配置!$D:$E,2,FALSE),"")</f>
        <v>1000069:30:1</v>
      </c>
      <c r="L21" t="str">
        <f>_xlfn.IFNA(VLOOKUP($A21&amp;L$1,主线配置!$D:$E,2,FALSE),"")</f>
        <v>1000070:30:1</v>
      </c>
      <c r="M21" t="str">
        <f>_xlfn.IFNA(VLOOKUP($A21&amp;M$1,主线配置!$D:$E,2,FALSE),"")</f>
        <v/>
      </c>
      <c r="N21" t="str">
        <f>_xlfn.IFNA(VLOOKUP($A21&amp;N$1,主线配置!$D:$E,2,FALSE),"")</f>
        <v>1000071:30:1</v>
      </c>
      <c r="O21" t="str">
        <f>_xlfn.IFNA(VLOOKUP($A21&amp;O$1,主线配置!$D:$E,2,FALSE),"")</f>
        <v/>
      </c>
      <c r="P21" t="str">
        <f>_xlfn.IFNA(VLOOKUP($A21&amp;P$1,主线配置!$D:$E,2,FALSE),"")</f>
        <v/>
      </c>
      <c r="Q21" t="str">
        <f>_xlfn.IFNA(VLOOKUP($A21&amp;Q$1,主线配置!$D:$E,2,FALSE),"")</f>
        <v/>
      </c>
      <c r="R21" t="str">
        <f>_xlfn.IFNA(VLOOKUP($A21&amp;R$1,主线配置!$D:$E,2,FALSE),"")</f>
        <v/>
      </c>
      <c r="S21" t="str">
        <f>_xlfn.IFNA(VLOOKUP($A21&amp;S$1,主线配置!$D:$E,2,FALSE),"")</f>
        <v/>
      </c>
      <c r="T21" t="str">
        <f>_xlfn.IFNA(VLOOKUP($A21&amp;T$1,主线配置!$D:$E,2,FALSE),"")</f>
        <v/>
      </c>
      <c r="U21" t="str">
        <f>_xlfn.IFNA(VLOOKUP($A21&amp;U$1,主线配置!$D:$E,2,FALSE),"")</f>
        <v/>
      </c>
    </row>
    <row r="22" spans="1:21" x14ac:dyDescent="0.15">
      <c r="A22">
        <f t="shared" si="0"/>
        <v>1000019</v>
      </c>
      <c r="B22" t="s">
        <v>328</v>
      </c>
      <c r="C22" s="9">
        <v>1</v>
      </c>
      <c r="D22" s="7" t="s">
        <v>189</v>
      </c>
      <c r="E22" s="7" t="s">
        <v>329</v>
      </c>
      <c r="F22" s="6">
        <f>VLOOKUP(A22,主线配置!A:C,2,FALSE)</f>
        <v>1000076</v>
      </c>
      <c r="G22" t="str">
        <f>_xlfn.IFNA(VLOOKUP($A22&amp;G$1,主线配置!$D:$E,2,FALSE),"")</f>
        <v>1000072:30:1</v>
      </c>
      <c r="H22" t="str">
        <f>_xlfn.IFNA(VLOOKUP($A22&amp;H$1,主线配置!$D:$E,2,FALSE),"")</f>
        <v/>
      </c>
      <c r="I22" t="str">
        <f>_xlfn.IFNA(VLOOKUP($A22&amp;I$1,主线配置!$D:$E,2,FALSE),"")</f>
        <v>1000073:30:1</v>
      </c>
      <c r="J22" t="str">
        <f>_xlfn.IFNA(VLOOKUP($A22&amp;J$1,主线配置!$D:$E,2,FALSE),"")</f>
        <v>1000074:30:1</v>
      </c>
      <c r="K22" t="str">
        <f>_xlfn.IFNA(VLOOKUP($A22&amp;K$1,主线配置!$D:$E,2,FALSE),"")</f>
        <v/>
      </c>
      <c r="L22" t="str">
        <f>_xlfn.IFNA(VLOOKUP($A22&amp;L$1,主线配置!$D:$E,2,FALSE),"")</f>
        <v>1000075:30:1</v>
      </c>
      <c r="M22" t="str">
        <f>_xlfn.IFNA(VLOOKUP($A22&amp;M$1,主线配置!$D:$E,2,FALSE),"")</f>
        <v/>
      </c>
      <c r="N22" t="str">
        <f>_xlfn.IFNA(VLOOKUP($A22&amp;N$1,主线配置!$D:$E,2,FALSE),"")</f>
        <v>1000076:30:1</v>
      </c>
      <c r="O22" t="str">
        <f>_xlfn.IFNA(VLOOKUP($A22&amp;O$1,主线配置!$D:$E,2,FALSE),"")</f>
        <v/>
      </c>
      <c r="P22" t="str">
        <f>_xlfn.IFNA(VLOOKUP($A22&amp;P$1,主线配置!$D:$E,2,FALSE),"")</f>
        <v/>
      </c>
      <c r="Q22" t="str">
        <f>_xlfn.IFNA(VLOOKUP($A22&amp;Q$1,主线配置!$D:$E,2,FALSE),"")</f>
        <v/>
      </c>
      <c r="R22" t="str">
        <f>_xlfn.IFNA(VLOOKUP($A22&amp;R$1,主线配置!$D:$E,2,FALSE),"")</f>
        <v/>
      </c>
      <c r="S22" t="str">
        <f>_xlfn.IFNA(VLOOKUP($A22&amp;S$1,主线配置!$D:$E,2,FALSE),"")</f>
        <v/>
      </c>
      <c r="T22" t="str">
        <f>_xlfn.IFNA(VLOOKUP($A22&amp;T$1,主线配置!$D:$E,2,FALSE),"")</f>
        <v/>
      </c>
      <c r="U22" t="str">
        <f>_xlfn.IFNA(VLOOKUP($A22&amp;U$1,主线配置!$D:$E,2,FALSE),"")</f>
        <v/>
      </c>
    </row>
    <row r="23" spans="1:21" x14ac:dyDescent="0.15">
      <c r="A23">
        <f t="shared" si="0"/>
        <v>1000020</v>
      </c>
      <c r="B23" t="s">
        <v>330</v>
      </c>
      <c r="C23" s="9">
        <v>1</v>
      </c>
      <c r="D23" s="7" t="s">
        <v>189</v>
      </c>
      <c r="E23" s="7" t="s">
        <v>331</v>
      </c>
      <c r="F23" s="6">
        <f>VLOOKUP(A23,主线配置!A:C,2,FALSE)</f>
        <v>1000081</v>
      </c>
      <c r="G23" t="str">
        <f>_xlfn.IFNA(VLOOKUP($A23&amp;G$1,主线配置!$D:$E,2,FALSE),"")</f>
        <v>1000077:30:1</v>
      </c>
      <c r="H23" t="str">
        <f>_xlfn.IFNA(VLOOKUP($A23&amp;H$1,主线配置!$D:$E,2,FALSE),"")</f>
        <v/>
      </c>
      <c r="I23" t="str">
        <f>_xlfn.IFNA(VLOOKUP($A23&amp;I$1,主线配置!$D:$E,2,FALSE),"")</f>
        <v>1000078:30:1</v>
      </c>
      <c r="J23" t="str">
        <f>_xlfn.IFNA(VLOOKUP($A23&amp;J$1,主线配置!$D:$E,2,FALSE),"")</f>
        <v>1000079:30:1</v>
      </c>
      <c r="K23" t="str">
        <f>_xlfn.IFNA(VLOOKUP($A23&amp;K$1,主线配置!$D:$E,2,FALSE),"")</f>
        <v/>
      </c>
      <c r="L23" t="str">
        <f>_xlfn.IFNA(VLOOKUP($A23&amp;L$1,主线配置!$D:$E,2,FALSE),"")</f>
        <v>1000080:30:1</v>
      </c>
      <c r="M23" t="str">
        <f>_xlfn.IFNA(VLOOKUP($A23&amp;M$1,主线配置!$D:$E,2,FALSE),"")</f>
        <v/>
      </c>
      <c r="N23" t="str">
        <f>_xlfn.IFNA(VLOOKUP($A23&amp;N$1,主线配置!$D:$E,2,FALSE),"")</f>
        <v>1000081:30:1</v>
      </c>
      <c r="O23" t="str">
        <f>_xlfn.IFNA(VLOOKUP($A23&amp;O$1,主线配置!$D:$E,2,FALSE),"")</f>
        <v/>
      </c>
      <c r="P23" t="str">
        <f>_xlfn.IFNA(VLOOKUP($A23&amp;P$1,主线配置!$D:$E,2,FALSE),"")</f>
        <v/>
      </c>
      <c r="Q23" t="str">
        <f>_xlfn.IFNA(VLOOKUP($A23&amp;Q$1,主线配置!$D:$E,2,FALSE),"")</f>
        <v/>
      </c>
      <c r="R23" t="str">
        <f>_xlfn.IFNA(VLOOKUP($A23&amp;R$1,主线配置!$D:$E,2,FALSE),"")</f>
        <v/>
      </c>
      <c r="S23" t="str">
        <f>_xlfn.IFNA(VLOOKUP($A23&amp;S$1,主线配置!$D:$E,2,FALSE),"")</f>
        <v/>
      </c>
      <c r="T23" t="str">
        <f>_xlfn.IFNA(VLOOKUP($A23&amp;T$1,主线配置!$D:$E,2,FALSE),"")</f>
        <v/>
      </c>
      <c r="U23" t="str">
        <f>_xlfn.IFNA(VLOOKUP($A23&amp;U$1,主线配置!$D:$E,2,FALSE),"")</f>
        <v/>
      </c>
    </row>
    <row r="24" spans="1:21" x14ac:dyDescent="0.15">
      <c r="A24">
        <f t="shared" si="0"/>
        <v>1000021</v>
      </c>
      <c r="B24" t="s">
        <v>332</v>
      </c>
      <c r="C24" s="9">
        <v>1</v>
      </c>
      <c r="D24" s="7" t="s">
        <v>189</v>
      </c>
      <c r="E24" s="7" t="s">
        <v>333</v>
      </c>
      <c r="F24" s="6">
        <f>VLOOKUP(A24,主线配置!A:C,2,FALSE)</f>
        <v>1000082</v>
      </c>
      <c r="G24" t="str">
        <f>_xlfn.IFNA(VLOOKUP($A24&amp;G$1,主线配置!$D:$E,2,FALSE),"")</f>
        <v/>
      </c>
      <c r="H24" t="str">
        <f>_xlfn.IFNA(VLOOKUP($A24&amp;H$1,主线配置!$D:$E,2,FALSE),"")</f>
        <v>1000082:32:1</v>
      </c>
      <c r="I24" t="str">
        <f>_xlfn.IFNA(VLOOKUP($A24&amp;I$1,主线配置!$D:$E,2,FALSE),"")</f>
        <v/>
      </c>
      <c r="J24" t="str">
        <f>_xlfn.IFNA(VLOOKUP($A24&amp;J$1,主线配置!$D:$E,2,FALSE),"")</f>
        <v>1000083:32:1</v>
      </c>
      <c r="K24" t="str">
        <f>_xlfn.IFNA(VLOOKUP($A24&amp;K$1,主线配置!$D:$E,2,FALSE),"")</f>
        <v>1000084:32:1</v>
      </c>
      <c r="L24" t="str">
        <f>_xlfn.IFNA(VLOOKUP($A24&amp;L$1,主线配置!$D:$E,2,FALSE),"")</f>
        <v>1000085:32:1</v>
      </c>
      <c r="M24" t="str">
        <f>_xlfn.IFNA(VLOOKUP($A24&amp;M$1,主线配置!$D:$E,2,FALSE),"")</f>
        <v/>
      </c>
      <c r="N24" t="str">
        <f>_xlfn.IFNA(VLOOKUP($A24&amp;N$1,主线配置!$D:$E,2,FALSE),"")</f>
        <v>1000086:32:1</v>
      </c>
      <c r="O24" t="str">
        <f>_xlfn.IFNA(VLOOKUP($A24&amp;O$1,主线配置!$D:$E,2,FALSE),"")</f>
        <v/>
      </c>
      <c r="P24" t="str">
        <f>_xlfn.IFNA(VLOOKUP($A24&amp;P$1,主线配置!$D:$E,2,FALSE),"")</f>
        <v/>
      </c>
      <c r="Q24" t="str">
        <f>_xlfn.IFNA(VLOOKUP($A24&amp;Q$1,主线配置!$D:$E,2,FALSE),"")</f>
        <v/>
      </c>
      <c r="R24" t="str">
        <f>_xlfn.IFNA(VLOOKUP($A24&amp;R$1,主线配置!$D:$E,2,FALSE),"")</f>
        <v/>
      </c>
      <c r="S24" t="str">
        <f>_xlfn.IFNA(VLOOKUP($A24&amp;S$1,主线配置!$D:$E,2,FALSE),"")</f>
        <v/>
      </c>
      <c r="T24" t="str">
        <f>_xlfn.IFNA(VLOOKUP($A24&amp;T$1,主线配置!$D:$E,2,FALSE),"")</f>
        <v/>
      </c>
      <c r="U24" t="str">
        <f>_xlfn.IFNA(VLOOKUP($A24&amp;U$1,主线配置!$D:$E,2,FALSE),"")</f>
        <v/>
      </c>
    </row>
    <row r="25" spans="1:21" x14ac:dyDescent="0.15">
      <c r="A25">
        <f t="shared" si="0"/>
        <v>1000022</v>
      </c>
      <c r="B25" t="s">
        <v>334</v>
      </c>
      <c r="C25" s="9">
        <v>1</v>
      </c>
      <c r="D25" s="7" t="s">
        <v>189</v>
      </c>
      <c r="E25" s="7" t="s">
        <v>335</v>
      </c>
      <c r="F25" s="6">
        <f>VLOOKUP(A25,主线配置!A:C,2,FALSE)</f>
        <v>1000090</v>
      </c>
      <c r="G25" t="str">
        <f>_xlfn.IFNA(VLOOKUP($A25&amp;G$1,主线配置!$D:$E,2,FALSE),"")</f>
        <v/>
      </c>
      <c r="H25" t="str">
        <f>_xlfn.IFNA(VLOOKUP($A25&amp;H$1,主线配置!$D:$E,2,FALSE),"")</f>
        <v>1000087:32:1</v>
      </c>
      <c r="I25" t="str">
        <f>_xlfn.IFNA(VLOOKUP($A25&amp;I$1,主线配置!$D:$E,2,FALSE),"")</f>
        <v/>
      </c>
      <c r="J25" t="str">
        <f>_xlfn.IFNA(VLOOKUP($A25&amp;J$1,主线配置!$D:$E,2,FALSE),"")</f>
        <v/>
      </c>
      <c r="K25" t="str">
        <f>_xlfn.IFNA(VLOOKUP($A25&amp;K$1,主线配置!$D:$E,2,FALSE),"")</f>
        <v>1000088:32:1</v>
      </c>
      <c r="L25" t="str">
        <f>_xlfn.IFNA(VLOOKUP($A25&amp;L$1,主线配置!$D:$E,2,FALSE),"")</f>
        <v/>
      </c>
      <c r="M25" t="str">
        <f>_xlfn.IFNA(VLOOKUP($A25&amp;M$1,主线配置!$D:$E,2,FALSE),"")</f>
        <v>1000089:32:1</v>
      </c>
      <c r="N25" t="str">
        <f>_xlfn.IFNA(VLOOKUP($A25&amp;N$1,主线配置!$D:$E,2,FALSE),"")</f>
        <v>1000090:32:1</v>
      </c>
      <c r="O25" t="str">
        <f>_xlfn.IFNA(VLOOKUP($A25&amp;O$1,主线配置!$D:$E,2,FALSE),"")</f>
        <v>1000091:32:1</v>
      </c>
      <c r="P25" t="str">
        <f>_xlfn.IFNA(VLOOKUP($A25&amp;P$1,主线配置!$D:$E,2,FALSE),"")</f>
        <v/>
      </c>
      <c r="Q25" t="str">
        <f>_xlfn.IFNA(VLOOKUP($A25&amp;Q$1,主线配置!$D:$E,2,FALSE),"")</f>
        <v/>
      </c>
      <c r="R25" t="str">
        <f>_xlfn.IFNA(VLOOKUP($A25&amp;R$1,主线配置!$D:$E,2,FALSE),"")</f>
        <v/>
      </c>
      <c r="S25" t="str">
        <f>_xlfn.IFNA(VLOOKUP($A25&amp;S$1,主线配置!$D:$E,2,FALSE),"")</f>
        <v/>
      </c>
      <c r="T25" t="str">
        <f>_xlfn.IFNA(VLOOKUP($A25&amp;T$1,主线配置!$D:$E,2,FALSE),"")</f>
        <v/>
      </c>
      <c r="U25" t="str">
        <f>_xlfn.IFNA(VLOOKUP($A25&amp;U$1,主线配置!$D:$E,2,FALSE),"")</f>
        <v/>
      </c>
    </row>
    <row r="26" spans="1:21" x14ac:dyDescent="0.15">
      <c r="A26">
        <f t="shared" si="0"/>
        <v>1000023</v>
      </c>
      <c r="B26" t="s">
        <v>336</v>
      </c>
      <c r="C26" s="9">
        <v>1</v>
      </c>
      <c r="D26" s="7" t="s">
        <v>189</v>
      </c>
      <c r="E26" s="7" t="s">
        <v>337</v>
      </c>
      <c r="F26" s="6">
        <f>VLOOKUP(A26,主线配置!A:C,2,FALSE)</f>
        <v>1000095</v>
      </c>
      <c r="G26" t="str">
        <f>_xlfn.IFNA(VLOOKUP($A26&amp;G$1,主线配置!$D:$E,2,FALSE),"")</f>
        <v/>
      </c>
      <c r="H26" t="str">
        <f>_xlfn.IFNA(VLOOKUP($A26&amp;H$1,主线配置!$D:$E,2,FALSE),"")</f>
        <v>1000092:37:1</v>
      </c>
      <c r="I26" t="str">
        <f>_xlfn.IFNA(VLOOKUP($A26&amp;I$1,主线配置!$D:$E,2,FALSE),"")</f>
        <v/>
      </c>
      <c r="J26" t="str">
        <f>_xlfn.IFNA(VLOOKUP($A26&amp;J$1,主线配置!$D:$E,2,FALSE),"")</f>
        <v>1000093:37:1</v>
      </c>
      <c r="K26" t="str">
        <f>_xlfn.IFNA(VLOOKUP($A26&amp;K$1,主线配置!$D:$E,2,FALSE),"")</f>
        <v>1000094:37:1</v>
      </c>
      <c r="L26" t="str">
        <f>_xlfn.IFNA(VLOOKUP($A26&amp;L$1,主线配置!$D:$E,2,FALSE),"")</f>
        <v>1000095:37:1</v>
      </c>
      <c r="M26" t="str">
        <f>_xlfn.IFNA(VLOOKUP($A26&amp;M$1,主线配置!$D:$E,2,FALSE),"")</f>
        <v/>
      </c>
      <c r="N26" t="str">
        <f>_xlfn.IFNA(VLOOKUP($A26&amp;N$1,主线配置!$D:$E,2,FALSE),"")</f>
        <v>1000096:37:1</v>
      </c>
      <c r="O26" t="str">
        <f>_xlfn.IFNA(VLOOKUP($A26&amp;O$1,主线配置!$D:$E,2,FALSE),"")</f>
        <v/>
      </c>
      <c r="P26" t="str">
        <f>_xlfn.IFNA(VLOOKUP($A26&amp;P$1,主线配置!$D:$E,2,FALSE),"")</f>
        <v/>
      </c>
      <c r="Q26" t="str">
        <f>_xlfn.IFNA(VLOOKUP($A26&amp;Q$1,主线配置!$D:$E,2,FALSE),"")</f>
        <v/>
      </c>
      <c r="R26" t="str">
        <f>_xlfn.IFNA(VLOOKUP($A26&amp;R$1,主线配置!$D:$E,2,FALSE),"")</f>
        <v/>
      </c>
      <c r="S26" t="str">
        <f>_xlfn.IFNA(VLOOKUP($A26&amp;S$1,主线配置!$D:$E,2,FALSE),"")</f>
        <v/>
      </c>
      <c r="T26" t="str">
        <f>_xlfn.IFNA(VLOOKUP($A26&amp;T$1,主线配置!$D:$E,2,FALSE),"")</f>
        <v/>
      </c>
      <c r="U26" t="str">
        <f>_xlfn.IFNA(VLOOKUP($A26&amp;U$1,主线配置!$D:$E,2,FALSE),"")</f>
        <v/>
      </c>
    </row>
    <row r="27" spans="1:21" x14ac:dyDescent="0.15">
      <c r="A27">
        <f t="shared" si="0"/>
        <v>1000024</v>
      </c>
      <c r="B27" t="s">
        <v>338</v>
      </c>
      <c r="C27" s="9">
        <v>1</v>
      </c>
      <c r="D27" s="7" t="s">
        <v>189</v>
      </c>
      <c r="E27" s="7" t="s">
        <v>339</v>
      </c>
      <c r="F27" s="6">
        <f>VLOOKUP(A27,主线配置!A:C,2,FALSE)</f>
        <v>1000097</v>
      </c>
      <c r="G27" t="str">
        <f>_xlfn.IFNA(VLOOKUP($A27&amp;G$1,主线配置!$D:$E,2,FALSE),"")</f>
        <v>1000097:39:1</v>
      </c>
      <c r="H27" t="str">
        <f>_xlfn.IFNA(VLOOKUP($A27&amp;H$1,主线配置!$D:$E,2,FALSE),"")</f>
        <v/>
      </c>
      <c r="I27" t="str">
        <f>_xlfn.IFNA(VLOOKUP($A27&amp;I$1,主线配置!$D:$E,2,FALSE),"")</f>
        <v>1000098:39:1</v>
      </c>
      <c r="J27" t="str">
        <f>_xlfn.IFNA(VLOOKUP($A27&amp;J$1,主线配置!$D:$E,2,FALSE),"")</f>
        <v/>
      </c>
      <c r="K27" t="str">
        <f>_xlfn.IFNA(VLOOKUP($A27&amp;K$1,主线配置!$D:$E,2,FALSE),"")</f>
        <v>1000099:39:1</v>
      </c>
      <c r="L27" t="str">
        <f>_xlfn.IFNA(VLOOKUP($A27&amp;L$1,主线配置!$D:$E,2,FALSE),"")</f>
        <v/>
      </c>
      <c r="M27" t="str">
        <f>_xlfn.IFNA(VLOOKUP($A27&amp;M$1,主线配置!$D:$E,2,FALSE),"")</f>
        <v>1000100:39:1</v>
      </c>
      <c r="N27" t="str">
        <f>_xlfn.IFNA(VLOOKUP($A27&amp;N$1,主线配置!$D:$E,2,FALSE),"")</f>
        <v/>
      </c>
      <c r="O27" t="str">
        <f>_xlfn.IFNA(VLOOKUP($A27&amp;O$1,主线配置!$D:$E,2,FALSE),"")</f>
        <v>1000101:39:1</v>
      </c>
      <c r="P27" t="str">
        <f>_xlfn.IFNA(VLOOKUP($A27&amp;P$1,主线配置!$D:$E,2,FALSE),"")</f>
        <v/>
      </c>
      <c r="Q27" t="str">
        <f>_xlfn.IFNA(VLOOKUP($A27&amp;Q$1,主线配置!$D:$E,2,FALSE),"")</f>
        <v/>
      </c>
      <c r="R27" t="str">
        <f>_xlfn.IFNA(VLOOKUP($A27&amp;R$1,主线配置!$D:$E,2,FALSE),"")</f>
        <v/>
      </c>
      <c r="S27" t="str">
        <f>_xlfn.IFNA(VLOOKUP($A27&amp;S$1,主线配置!$D:$E,2,FALSE),"")</f>
        <v/>
      </c>
      <c r="T27" t="str">
        <f>_xlfn.IFNA(VLOOKUP($A27&amp;T$1,主线配置!$D:$E,2,FALSE),"")</f>
        <v/>
      </c>
      <c r="U27" t="str">
        <f>_xlfn.IFNA(VLOOKUP($A27&amp;U$1,主线配置!$D:$E,2,FALSE),"")</f>
        <v/>
      </c>
    </row>
    <row r="28" spans="1:21" x14ac:dyDescent="0.15">
      <c r="A28">
        <f t="shared" si="0"/>
        <v>1000025</v>
      </c>
      <c r="B28" t="s">
        <v>340</v>
      </c>
      <c r="C28" s="9">
        <v>1</v>
      </c>
      <c r="D28" s="7" t="s">
        <v>189</v>
      </c>
      <c r="E28" s="7" t="s">
        <v>341</v>
      </c>
      <c r="F28" s="6">
        <f>VLOOKUP(A28,主线配置!A:C,2,FALSE)</f>
        <v>1000103</v>
      </c>
      <c r="G28" t="str">
        <f>_xlfn.IFNA(VLOOKUP($A28&amp;G$1,主线配置!$D:$E,2,FALSE),"")</f>
        <v>1000102:41:1</v>
      </c>
      <c r="H28" t="str">
        <f>_xlfn.IFNA(VLOOKUP($A28&amp;H$1,主线配置!$D:$E,2,FALSE),"")</f>
        <v>1000103:41:1</v>
      </c>
      <c r="I28" t="str">
        <f>_xlfn.IFNA(VLOOKUP($A28&amp;I$1,主线配置!$D:$E,2,FALSE),"")</f>
        <v>1000104:41:1</v>
      </c>
      <c r="J28" t="str">
        <f>_xlfn.IFNA(VLOOKUP($A28&amp;J$1,主线配置!$D:$E,2,FALSE),"")</f>
        <v/>
      </c>
      <c r="K28" t="str">
        <f>_xlfn.IFNA(VLOOKUP($A28&amp;K$1,主线配置!$D:$E,2,FALSE),"")</f>
        <v>1000105:41:1</v>
      </c>
      <c r="L28" t="str">
        <f>_xlfn.IFNA(VLOOKUP($A28&amp;L$1,主线配置!$D:$E,2,FALSE),"")</f>
        <v/>
      </c>
      <c r="M28" t="str">
        <f>_xlfn.IFNA(VLOOKUP($A28&amp;M$1,主线配置!$D:$E,2,FALSE),"")</f>
        <v/>
      </c>
      <c r="N28" t="str">
        <f>_xlfn.IFNA(VLOOKUP($A28&amp;N$1,主线配置!$D:$E,2,FALSE),"")</f>
        <v>1000106:41:1</v>
      </c>
      <c r="O28" t="str">
        <f>_xlfn.IFNA(VLOOKUP($A28&amp;O$1,主线配置!$D:$E,2,FALSE),"")</f>
        <v/>
      </c>
      <c r="P28" t="str">
        <f>_xlfn.IFNA(VLOOKUP($A28&amp;P$1,主线配置!$D:$E,2,FALSE),"")</f>
        <v/>
      </c>
      <c r="Q28" t="str">
        <f>_xlfn.IFNA(VLOOKUP($A28&amp;Q$1,主线配置!$D:$E,2,FALSE),"")</f>
        <v/>
      </c>
      <c r="R28" t="str">
        <f>_xlfn.IFNA(VLOOKUP($A28&amp;R$1,主线配置!$D:$E,2,FALSE),"")</f>
        <v/>
      </c>
      <c r="S28" t="str">
        <f>_xlfn.IFNA(VLOOKUP($A28&amp;S$1,主线配置!$D:$E,2,FALSE),"")</f>
        <v/>
      </c>
      <c r="T28" t="str">
        <f>_xlfn.IFNA(VLOOKUP($A28&amp;T$1,主线配置!$D:$E,2,FALSE),"")</f>
        <v/>
      </c>
      <c r="U28" t="str">
        <f>_xlfn.IFNA(VLOOKUP($A28&amp;U$1,主线配置!$D:$E,2,FALSE),"")</f>
        <v/>
      </c>
    </row>
    <row r="29" spans="1:21" x14ac:dyDescent="0.15">
      <c r="A29">
        <f t="shared" si="0"/>
        <v>1000026</v>
      </c>
      <c r="B29" t="s">
        <v>342</v>
      </c>
      <c r="C29" s="9">
        <v>1</v>
      </c>
      <c r="D29" s="7" t="s">
        <v>189</v>
      </c>
      <c r="E29" s="7" t="s">
        <v>343</v>
      </c>
      <c r="F29" s="6">
        <f>VLOOKUP(A29,主线配置!A:C,2,FALSE)</f>
        <v>1000107</v>
      </c>
      <c r="G29" t="str">
        <f>_xlfn.IFNA(VLOOKUP($A29&amp;G$1,主线配置!$D:$E,2,FALSE),"")</f>
        <v>1000107:42:1</v>
      </c>
      <c r="H29" t="str">
        <f>_xlfn.IFNA(VLOOKUP($A29&amp;H$1,主线配置!$D:$E,2,FALSE),"")</f>
        <v/>
      </c>
      <c r="I29" t="str">
        <f>_xlfn.IFNA(VLOOKUP($A29&amp;I$1,主线配置!$D:$E,2,FALSE),"")</f>
        <v>1000108:42:1</v>
      </c>
      <c r="J29" t="str">
        <f>_xlfn.IFNA(VLOOKUP($A29&amp;J$1,主线配置!$D:$E,2,FALSE),"")</f>
        <v/>
      </c>
      <c r="K29" t="str">
        <f>_xlfn.IFNA(VLOOKUP($A29&amp;K$1,主线配置!$D:$E,2,FALSE),"")</f>
        <v>1000109:42:1</v>
      </c>
      <c r="L29" t="str">
        <f>_xlfn.IFNA(VLOOKUP($A29&amp;L$1,主线配置!$D:$E,2,FALSE),"")</f>
        <v/>
      </c>
      <c r="M29" t="str">
        <f>_xlfn.IFNA(VLOOKUP($A29&amp;M$1,主线配置!$D:$E,2,FALSE),"")</f>
        <v>1000110:42:1</v>
      </c>
      <c r="N29" t="str">
        <f>_xlfn.IFNA(VLOOKUP($A29&amp;N$1,主线配置!$D:$E,2,FALSE),"")</f>
        <v/>
      </c>
      <c r="O29" t="str">
        <f>_xlfn.IFNA(VLOOKUP($A29&amp;O$1,主线配置!$D:$E,2,FALSE),"")</f>
        <v>1000111:42:1</v>
      </c>
      <c r="P29" t="str">
        <f>_xlfn.IFNA(VLOOKUP($A29&amp;P$1,主线配置!$D:$E,2,FALSE),"")</f>
        <v/>
      </c>
      <c r="Q29" t="str">
        <f>_xlfn.IFNA(VLOOKUP($A29&amp;Q$1,主线配置!$D:$E,2,FALSE),"")</f>
        <v/>
      </c>
      <c r="R29" t="str">
        <f>_xlfn.IFNA(VLOOKUP($A29&amp;R$1,主线配置!$D:$E,2,FALSE),"")</f>
        <v/>
      </c>
      <c r="S29" t="str">
        <f>_xlfn.IFNA(VLOOKUP($A29&amp;S$1,主线配置!$D:$E,2,FALSE),"")</f>
        <v/>
      </c>
      <c r="T29" t="str">
        <f>_xlfn.IFNA(VLOOKUP($A29&amp;T$1,主线配置!$D:$E,2,FALSE),"")</f>
        <v/>
      </c>
      <c r="U29" t="str">
        <f>_xlfn.IFNA(VLOOKUP($A29&amp;U$1,主线配置!$D:$E,2,FALSE),"")</f>
        <v/>
      </c>
    </row>
    <row r="30" spans="1:21" x14ac:dyDescent="0.15">
      <c r="A30">
        <f t="shared" si="0"/>
        <v>1000027</v>
      </c>
      <c r="B30" t="s">
        <v>344</v>
      </c>
      <c r="C30" s="9">
        <v>1</v>
      </c>
      <c r="D30" s="7" t="s">
        <v>189</v>
      </c>
      <c r="E30" s="7" t="s">
        <v>345</v>
      </c>
      <c r="F30" s="6">
        <f>VLOOKUP(A30,主线配置!A:C,2,FALSE)</f>
        <v>1000112</v>
      </c>
      <c r="G30" t="str">
        <f>_xlfn.IFNA(VLOOKUP($A30&amp;G$1,主线配置!$D:$E,2,FALSE),"")</f>
        <v>1000112:45:1</v>
      </c>
      <c r="H30" t="str">
        <f>_xlfn.IFNA(VLOOKUP($A30&amp;H$1,主线配置!$D:$E,2,FALSE),"")</f>
        <v/>
      </c>
      <c r="I30" t="str">
        <f>_xlfn.IFNA(VLOOKUP($A30&amp;I$1,主线配置!$D:$E,2,FALSE),"")</f>
        <v>1000113:45:1</v>
      </c>
      <c r="J30" t="str">
        <f>_xlfn.IFNA(VLOOKUP($A30&amp;J$1,主线配置!$D:$E,2,FALSE),"")</f>
        <v>1000114:45:1</v>
      </c>
      <c r="K30" t="str">
        <f>_xlfn.IFNA(VLOOKUP($A30&amp;K$1,主线配置!$D:$E,2,FALSE),"")</f>
        <v/>
      </c>
      <c r="L30" t="str">
        <f>_xlfn.IFNA(VLOOKUP($A30&amp;L$1,主线配置!$D:$E,2,FALSE),"")</f>
        <v>1000115:45:1</v>
      </c>
      <c r="M30" t="str">
        <f>_xlfn.IFNA(VLOOKUP($A30&amp;M$1,主线配置!$D:$E,2,FALSE),"")</f>
        <v/>
      </c>
      <c r="N30" t="str">
        <f>_xlfn.IFNA(VLOOKUP($A30&amp;N$1,主线配置!$D:$E,2,FALSE),"")</f>
        <v>1000116:45:1</v>
      </c>
      <c r="O30" t="str">
        <f>_xlfn.IFNA(VLOOKUP($A30&amp;O$1,主线配置!$D:$E,2,FALSE),"")</f>
        <v/>
      </c>
      <c r="P30" t="str">
        <f>_xlfn.IFNA(VLOOKUP($A30&amp;P$1,主线配置!$D:$E,2,FALSE),"")</f>
        <v/>
      </c>
      <c r="Q30" t="str">
        <f>_xlfn.IFNA(VLOOKUP($A30&amp;Q$1,主线配置!$D:$E,2,FALSE),"")</f>
        <v/>
      </c>
      <c r="R30" t="str">
        <f>_xlfn.IFNA(VLOOKUP($A30&amp;R$1,主线配置!$D:$E,2,FALSE),"")</f>
        <v/>
      </c>
      <c r="S30" t="str">
        <f>_xlfn.IFNA(VLOOKUP($A30&amp;S$1,主线配置!$D:$E,2,FALSE),"")</f>
        <v/>
      </c>
      <c r="T30" t="str">
        <f>_xlfn.IFNA(VLOOKUP($A30&amp;T$1,主线配置!$D:$E,2,FALSE),"")</f>
        <v/>
      </c>
      <c r="U30" t="str">
        <f>_xlfn.IFNA(VLOOKUP($A30&amp;U$1,主线配置!$D:$E,2,FALSE),"")</f>
        <v/>
      </c>
    </row>
    <row r="31" spans="1:21" x14ac:dyDescent="0.15">
      <c r="A31">
        <f t="shared" si="0"/>
        <v>1000028</v>
      </c>
      <c r="B31" t="s">
        <v>346</v>
      </c>
      <c r="C31" s="9">
        <v>1</v>
      </c>
      <c r="D31" s="7" t="s">
        <v>189</v>
      </c>
      <c r="E31" s="7" t="s">
        <v>347</v>
      </c>
      <c r="F31" s="6">
        <f>VLOOKUP(A31,主线配置!A:C,2,FALSE)</f>
        <v>1000121</v>
      </c>
      <c r="G31" t="str">
        <f>_xlfn.IFNA(VLOOKUP($A31&amp;G$1,主线配置!$D:$E,2,FALSE),"")</f>
        <v>1000117:46:1</v>
      </c>
      <c r="H31" t="str">
        <f>_xlfn.IFNA(VLOOKUP($A31&amp;H$1,主线配置!$D:$E,2,FALSE),"")</f>
        <v/>
      </c>
      <c r="I31" t="str">
        <f>_xlfn.IFNA(VLOOKUP($A31&amp;I$1,主线配置!$D:$E,2,FALSE),"")</f>
        <v>1000118:46:1</v>
      </c>
      <c r="J31" t="str">
        <f>_xlfn.IFNA(VLOOKUP($A31&amp;J$1,主线配置!$D:$E,2,FALSE),"")</f>
        <v/>
      </c>
      <c r="K31" t="str">
        <f>_xlfn.IFNA(VLOOKUP($A31&amp;K$1,主线配置!$D:$E,2,FALSE),"")</f>
        <v>1000119:46:1</v>
      </c>
      <c r="L31" t="str">
        <f>_xlfn.IFNA(VLOOKUP($A31&amp;L$1,主线配置!$D:$E,2,FALSE),"")</f>
        <v/>
      </c>
      <c r="M31" t="str">
        <f>_xlfn.IFNA(VLOOKUP($A31&amp;M$1,主线配置!$D:$E,2,FALSE),"")</f>
        <v>1000120:46:1</v>
      </c>
      <c r="N31" t="str">
        <f>_xlfn.IFNA(VLOOKUP($A31&amp;N$1,主线配置!$D:$E,2,FALSE),"")</f>
        <v/>
      </c>
      <c r="O31" t="str">
        <f>_xlfn.IFNA(VLOOKUP($A31&amp;O$1,主线配置!$D:$E,2,FALSE),"")</f>
        <v>1000121:46:1</v>
      </c>
      <c r="P31" t="str">
        <f>_xlfn.IFNA(VLOOKUP($A31&amp;P$1,主线配置!$D:$E,2,FALSE),"")</f>
        <v/>
      </c>
      <c r="Q31" t="str">
        <f>_xlfn.IFNA(VLOOKUP($A31&amp;Q$1,主线配置!$D:$E,2,FALSE),"")</f>
        <v/>
      </c>
      <c r="R31" t="str">
        <f>_xlfn.IFNA(VLOOKUP($A31&amp;R$1,主线配置!$D:$E,2,FALSE),"")</f>
        <v/>
      </c>
      <c r="S31" t="str">
        <f>_xlfn.IFNA(VLOOKUP($A31&amp;S$1,主线配置!$D:$E,2,FALSE),"")</f>
        <v/>
      </c>
      <c r="T31" t="str">
        <f>_xlfn.IFNA(VLOOKUP($A31&amp;T$1,主线配置!$D:$E,2,FALSE),"")</f>
        <v/>
      </c>
      <c r="U31" t="str">
        <f>_xlfn.IFNA(VLOOKUP($A31&amp;U$1,主线配置!$D:$E,2,FALSE),"")</f>
        <v/>
      </c>
    </row>
    <row r="32" spans="1:21" x14ac:dyDescent="0.15">
      <c r="A32">
        <f t="shared" si="0"/>
        <v>1000029</v>
      </c>
      <c r="B32" t="s">
        <v>348</v>
      </c>
      <c r="C32" s="9">
        <v>1</v>
      </c>
      <c r="D32" s="7" t="s">
        <v>189</v>
      </c>
      <c r="E32" s="7" t="s">
        <v>349</v>
      </c>
      <c r="F32" s="6">
        <f>VLOOKUP(A32,主线配置!A:C,2,FALSE)</f>
        <v>1000123</v>
      </c>
      <c r="G32" t="str">
        <f>_xlfn.IFNA(VLOOKUP($A32&amp;G$1,主线配置!$D:$E,2,FALSE),"")</f>
        <v/>
      </c>
      <c r="H32" t="str">
        <f>_xlfn.IFNA(VLOOKUP($A32&amp;H$1,主线配置!$D:$E,2,FALSE),"")</f>
        <v>1000122:48:1</v>
      </c>
      <c r="I32" t="str">
        <f>_xlfn.IFNA(VLOOKUP($A32&amp;I$1,主线配置!$D:$E,2,FALSE),"")</f>
        <v/>
      </c>
      <c r="J32" t="str">
        <f>_xlfn.IFNA(VLOOKUP($A32&amp;J$1,主线配置!$D:$E,2,FALSE),"")</f>
        <v>1000123:48:1</v>
      </c>
      <c r="K32" t="str">
        <f>_xlfn.IFNA(VLOOKUP($A32&amp;K$1,主线配置!$D:$E,2,FALSE),"")</f>
        <v/>
      </c>
      <c r="L32" t="str">
        <f>_xlfn.IFNA(VLOOKUP($A32&amp;L$1,主线配置!$D:$E,2,FALSE),"")</f>
        <v>1000124:48:1</v>
      </c>
      <c r="M32" t="str">
        <f>_xlfn.IFNA(VLOOKUP($A32&amp;M$1,主线配置!$D:$E,2,FALSE),"")</f>
        <v>1000125:48:1</v>
      </c>
      <c r="N32" t="str">
        <f>_xlfn.IFNA(VLOOKUP($A32&amp;N$1,主线配置!$D:$E,2,FALSE),"")</f>
        <v/>
      </c>
      <c r="O32" t="str">
        <f>_xlfn.IFNA(VLOOKUP($A32&amp;O$1,主线配置!$D:$E,2,FALSE),"")</f>
        <v>1000126:48:1</v>
      </c>
      <c r="P32" t="str">
        <f>_xlfn.IFNA(VLOOKUP($A32&amp;P$1,主线配置!$D:$E,2,FALSE),"")</f>
        <v/>
      </c>
      <c r="Q32" t="str">
        <f>_xlfn.IFNA(VLOOKUP($A32&amp;Q$1,主线配置!$D:$E,2,FALSE),"")</f>
        <v/>
      </c>
      <c r="R32" t="str">
        <f>_xlfn.IFNA(VLOOKUP($A32&amp;R$1,主线配置!$D:$E,2,FALSE),"")</f>
        <v/>
      </c>
      <c r="S32" t="str">
        <f>_xlfn.IFNA(VLOOKUP($A32&amp;S$1,主线配置!$D:$E,2,FALSE),"")</f>
        <v/>
      </c>
      <c r="T32" t="str">
        <f>_xlfn.IFNA(VLOOKUP($A32&amp;T$1,主线配置!$D:$E,2,FALSE),"")</f>
        <v/>
      </c>
      <c r="U32" t="str">
        <f>_xlfn.IFNA(VLOOKUP($A32&amp;U$1,主线配置!$D:$E,2,FALSE),"")</f>
        <v/>
      </c>
    </row>
    <row r="33" spans="1:21" x14ac:dyDescent="0.15">
      <c r="A33">
        <f t="shared" si="0"/>
        <v>1000030</v>
      </c>
      <c r="B33" t="s">
        <v>350</v>
      </c>
      <c r="C33" s="9">
        <v>1</v>
      </c>
      <c r="D33" s="7" t="s">
        <v>189</v>
      </c>
      <c r="E33" s="7" t="s">
        <v>351</v>
      </c>
      <c r="F33" s="6">
        <f>VLOOKUP(A33,主线配置!A:C,2,FALSE)</f>
        <v>1000128</v>
      </c>
      <c r="G33" t="str">
        <f>_xlfn.IFNA(VLOOKUP($A33&amp;G$1,主线配置!$D:$E,2,FALSE),"")</f>
        <v/>
      </c>
      <c r="H33" t="str">
        <f>_xlfn.IFNA(VLOOKUP($A33&amp;H$1,主线配置!$D:$E,2,FALSE),"")</f>
        <v>1000127:48:1</v>
      </c>
      <c r="I33" t="str">
        <f>_xlfn.IFNA(VLOOKUP($A33&amp;I$1,主线配置!$D:$E,2,FALSE),"")</f>
        <v/>
      </c>
      <c r="J33" t="str">
        <f>_xlfn.IFNA(VLOOKUP($A33&amp;J$1,主线配置!$D:$E,2,FALSE),"")</f>
        <v>1000128:48:1</v>
      </c>
      <c r="K33" t="str">
        <f>_xlfn.IFNA(VLOOKUP($A33&amp;K$1,主线配置!$D:$E,2,FALSE),"")</f>
        <v/>
      </c>
      <c r="L33" t="str">
        <f>_xlfn.IFNA(VLOOKUP($A33&amp;L$1,主线配置!$D:$E,2,FALSE),"")</f>
        <v>1000129:48:1</v>
      </c>
      <c r="M33" t="str">
        <f>_xlfn.IFNA(VLOOKUP($A33&amp;M$1,主线配置!$D:$E,2,FALSE),"")</f>
        <v>1000130:48:1</v>
      </c>
      <c r="N33" t="str">
        <f>_xlfn.IFNA(VLOOKUP($A33&amp;N$1,主线配置!$D:$E,2,FALSE),"")</f>
        <v/>
      </c>
      <c r="O33" t="str">
        <f>_xlfn.IFNA(VLOOKUP($A33&amp;O$1,主线配置!$D:$E,2,FALSE),"")</f>
        <v>1000131:48:1</v>
      </c>
      <c r="P33" t="str">
        <f>_xlfn.IFNA(VLOOKUP($A33&amp;P$1,主线配置!$D:$E,2,FALSE),"")</f>
        <v/>
      </c>
      <c r="Q33" t="str">
        <f>_xlfn.IFNA(VLOOKUP($A33&amp;Q$1,主线配置!$D:$E,2,FALSE),"")</f>
        <v/>
      </c>
      <c r="R33" t="str">
        <f>_xlfn.IFNA(VLOOKUP($A33&amp;R$1,主线配置!$D:$E,2,FALSE),"")</f>
        <v/>
      </c>
      <c r="S33" t="str">
        <f>_xlfn.IFNA(VLOOKUP($A33&amp;S$1,主线配置!$D:$E,2,FALSE),"")</f>
        <v/>
      </c>
      <c r="T33" t="str">
        <f>_xlfn.IFNA(VLOOKUP($A33&amp;T$1,主线配置!$D:$E,2,FALSE),"")</f>
        <v/>
      </c>
      <c r="U33" t="str">
        <f>_xlfn.IFNA(VLOOKUP($A33&amp;U$1,主线配置!$D:$E,2,FALSE),"")</f>
        <v/>
      </c>
    </row>
    <row r="34" spans="1:21" x14ac:dyDescent="0.15">
      <c r="A34">
        <f t="shared" si="0"/>
        <v>1000031</v>
      </c>
      <c r="B34" t="s">
        <v>352</v>
      </c>
      <c r="C34" s="9">
        <v>1</v>
      </c>
      <c r="D34" s="7" t="s">
        <v>189</v>
      </c>
      <c r="E34" s="7" t="s">
        <v>353</v>
      </c>
      <c r="F34" s="6">
        <f>VLOOKUP(A34,主线配置!A:C,2,FALSE)</f>
        <v>1000136</v>
      </c>
      <c r="G34" t="str">
        <f>_xlfn.IFNA(VLOOKUP($A34&amp;G$1,主线配置!$D:$E,2,FALSE),"")</f>
        <v>1000132:48:1</v>
      </c>
      <c r="H34" t="str">
        <f>_xlfn.IFNA(VLOOKUP($A34&amp;H$1,主线配置!$D:$E,2,FALSE),"")</f>
        <v/>
      </c>
      <c r="I34" t="str">
        <f>_xlfn.IFNA(VLOOKUP($A34&amp;I$1,主线配置!$D:$E,2,FALSE),"")</f>
        <v>1000133:48:1</v>
      </c>
      <c r="J34" t="str">
        <f>_xlfn.IFNA(VLOOKUP($A34&amp;J$1,主线配置!$D:$E,2,FALSE),"")</f>
        <v/>
      </c>
      <c r="K34" t="str">
        <f>_xlfn.IFNA(VLOOKUP($A34&amp;K$1,主线配置!$D:$E,2,FALSE),"")</f>
        <v>1000134:48:1</v>
      </c>
      <c r="L34" t="str">
        <f>_xlfn.IFNA(VLOOKUP($A34&amp;L$1,主线配置!$D:$E,2,FALSE),"")</f>
        <v/>
      </c>
      <c r="M34" t="str">
        <f>_xlfn.IFNA(VLOOKUP($A34&amp;M$1,主线配置!$D:$E,2,FALSE),"")</f>
        <v>1000135:48:1</v>
      </c>
      <c r="N34" t="str">
        <f>_xlfn.IFNA(VLOOKUP($A34&amp;N$1,主线配置!$D:$E,2,FALSE),"")</f>
        <v/>
      </c>
      <c r="O34" t="str">
        <f>_xlfn.IFNA(VLOOKUP($A34&amp;O$1,主线配置!$D:$E,2,FALSE),"")</f>
        <v>1000136:48:1</v>
      </c>
      <c r="P34" t="str">
        <f>_xlfn.IFNA(VLOOKUP($A34&amp;P$1,主线配置!$D:$E,2,FALSE),"")</f>
        <v/>
      </c>
      <c r="Q34" t="str">
        <f>_xlfn.IFNA(VLOOKUP($A34&amp;Q$1,主线配置!$D:$E,2,FALSE),"")</f>
        <v/>
      </c>
      <c r="R34" t="str">
        <f>_xlfn.IFNA(VLOOKUP($A34&amp;R$1,主线配置!$D:$E,2,FALSE),"")</f>
        <v/>
      </c>
      <c r="S34" t="str">
        <f>_xlfn.IFNA(VLOOKUP($A34&amp;S$1,主线配置!$D:$E,2,FALSE),"")</f>
        <v/>
      </c>
      <c r="T34" t="str">
        <f>_xlfn.IFNA(VLOOKUP($A34&amp;T$1,主线配置!$D:$E,2,FALSE),"")</f>
        <v/>
      </c>
      <c r="U34" t="str">
        <f>_xlfn.IFNA(VLOOKUP($A34&amp;U$1,主线配置!$D:$E,2,FALSE),"")</f>
        <v/>
      </c>
    </row>
    <row r="35" spans="1:21" x14ac:dyDescent="0.15">
      <c r="A35">
        <f t="shared" si="0"/>
        <v>1000032</v>
      </c>
      <c r="B35" t="s">
        <v>354</v>
      </c>
      <c r="C35" s="9">
        <v>1</v>
      </c>
      <c r="D35" s="7" t="s">
        <v>189</v>
      </c>
      <c r="E35" s="7" t="s">
        <v>355</v>
      </c>
      <c r="F35" s="6">
        <f>VLOOKUP(A35,主线配置!A:C,2,FALSE)</f>
        <v>1000139</v>
      </c>
      <c r="G35" t="str">
        <f>_xlfn.IFNA(VLOOKUP($A35&amp;G$1,主线配置!$D:$E,2,FALSE),"")</f>
        <v>1000137:48:1</v>
      </c>
      <c r="H35" t="str">
        <f>_xlfn.IFNA(VLOOKUP($A35&amp;H$1,主线配置!$D:$E,2,FALSE),"")</f>
        <v>1000138:48:1</v>
      </c>
      <c r="I35" t="str">
        <f>_xlfn.IFNA(VLOOKUP($A35&amp;I$1,主线配置!$D:$E,2,FALSE),"")</f>
        <v>1000139:48:1</v>
      </c>
      <c r="J35" t="str">
        <f>_xlfn.IFNA(VLOOKUP($A35&amp;J$1,主线配置!$D:$E,2,FALSE),"")</f>
        <v/>
      </c>
      <c r="K35" t="str">
        <f>_xlfn.IFNA(VLOOKUP($A35&amp;K$1,主线配置!$D:$E,2,FALSE),"")</f>
        <v>1000140:48:1</v>
      </c>
      <c r="L35" t="str">
        <f>_xlfn.IFNA(VLOOKUP($A35&amp;L$1,主线配置!$D:$E,2,FALSE),"")</f>
        <v/>
      </c>
      <c r="M35" t="str">
        <f>_xlfn.IFNA(VLOOKUP($A35&amp;M$1,主线配置!$D:$E,2,FALSE),"")</f>
        <v/>
      </c>
      <c r="N35" t="str">
        <f>_xlfn.IFNA(VLOOKUP($A35&amp;N$1,主线配置!$D:$E,2,FALSE),"")</f>
        <v>1000141:48:1</v>
      </c>
      <c r="O35" t="str">
        <f>_xlfn.IFNA(VLOOKUP($A35&amp;O$1,主线配置!$D:$E,2,FALSE),"")</f>
        <v/>
      </c>
      <c r="P35" t="str">
        <f>_xlfn.IFNA(VLOOKUP($A35&amp;P$1,主线配置!$D:$E,2,FALSE),"")</f>
        <v/>
      </c>
      <c r="Q35" t="str">
        <f>_xlfn.IFNA(VLOOKUP($A35&amp;Q$1,主线配置!$D:$E,2,FALSE),"")</f>
        <v/>
      </c>
      <c r="R35" t="str">
        <f>_xlfn.IFNA(VLOOKUP($A35&amp;R$1,主线配置!$D:$E,2,FALSE),"")</f>
        <v/>
      </c>
      <c r="S35" t="str">
        <f>_xlfn.IFNA(VLOOKUP($A35&amp;S$1,主线配置!$D:$E,2,FALSE),"")</f>
        <v/>
      </c>
      <c r="T35" t="str">
        <f>_xlfn.IFNA(VLOOKUP($A35&amp;T$1,主线配置!$D:$E,2,FALSE),"")</f>
        <v/>
      </c>
      <c r="U35" t="str">
        <f>_xlfn.IFNA(VLOOKUP($A35&amp;U$1,主线配置!$D:$E,2,FALSE),"")</f>
        <v/>
      </c>
    </row>
    <row r="36" spans="1:21" x14ac:dyDescent="0.15">
      <c r="A36">
        <f t="shared" si="0"/>
        <v>1000033</v>
      </c>
      <c r="B36" t="s">
        <v>356</v>
      </c>
      <c r="C36" s="9">
        <v>1</v>
      </c>
      <c r="D36" s="7" t="s">
        <v>189</v>
      </c>
      <c r="E36" s="7" t="s">
        <v>357</v>
      </c>
      <c r="F36" s="6">
        <f>VLOOKUP(A36,主线配置!A:C,2,FALSE)</f>
        <v>1000144</v>
      </c>
      <c r="G36" t="str">
        <f>_xlfn.IFNA(VLOOKUP($A36&amp;G$1,主线配置!$D:$E,2,FALSE),"")</f>
        <v>1000142:48:1</v>
      </c>
      <c r="H36" t="str">
        <f>_xlfn.IFNA(VLOOKUP($A36&amp;H$1,主线配置!$D:$E,2,FALSE),"")</f>
        <v>1000143:48:1</v>
      </c>
      <c r="I36" t="str">
        <f>_xlfn.IFNA(VLOOKUP($A36&amp;I$1,主线配置!$D:$E,2,FALSE),"")</f>
        <v>1000144:48:1</v>
      </c>
      <c r="J36" t="str">
        <f>_xlfn.IFNA(VLOOKUP($A36&amp;J$1,主线配置!$D:$E,2,FALSE),"")</f>
        <v/>
      </c>
      <c r="K36" t="str">
        <f>_xlfn.IFNA(VLOOKUP($A36&amp;K$1,主线配置!$D:$E,2,FALSE),"")</f>
        <v>1000145:48:1</v>
      </c>
      <c r="L36" t="str">
        <f>_xlfn.IFNA(VLOOKUP($A36&amp;L$1,主线配置!$D:$E,2,FALSE),"")</f>
        <v/>
      </c>
      <c r="M36" t="str">
        <f>_xlfn.IFNA(VLOOKUP($A36&amp;M$1,主线配置!$D:$E,2,FALSE),"")</f>
        <v/>
      </c>
      <c r="N36" t="str">
        <f>_xlfn.IFNA(VLOOKUP($A36&amp;N$1,主线配置!$D:$E,2,FALSE),"")</f>
        <v>1000146:48:1</v>
      </c>
      <c r="O36" t="str">
        <f>_xlfn.IFNA(VLOOKUP($A36&amp;O$1,主线配置!$D:$E,2,FALSE),"")</f>
        <v/>
      </c>
      <c r="P36" t="str">
        <f>_xlfn.IFNA(VLOOKUP($A36&amp;P$1,主线配置!$D:$E,2,FALSE),"")</f>
        <v/>
      </c>
      <c r="Q36" t="str">
        <f>_xlfn.IFNA(VLOOKUP($A36&amp;Q$1,主线配置!$D:$E,2,FALSE),"")</f>
        <v/>
      </c>
      <c r="R36" t="str">
        <f>_xlfn.IFNA(VLOOKUP($A36&amp;R$1,主线配置!$D:$E,2,FALSE),"")</f>
        <v/>
      </c>
      <c r="S36" t="str">
        <f>_xlfn.IFNA(VLOOKUP($A36&amp;S$1,主线配置!$D:$E,2,FALSE),"")</f>
        <v/>
      </c>
      <c r="T36" t="str">
        <f>_xlfn.IFNA(VLOOKUP($A36&amp;T$1,主线配置!$D:$E,2,FALSE),"")</f>
        <v/>
      </c>
      <c r="U36" t="str">
        <f>_xlfn.IFNA(VLOOKUP($A36&amp;U$1,主线配置!$D:$E,2,FALSE),"")</f>
        <v/>
      </c>
    </row>
    <row r="37" spans="1:21" x14ac:dyDescent="0.15">
      <c r="A37">
        <f t="shared" si="0"/>
        <v>1000034</v>
      </c>
      <c r="B37" t="s">
        <v>358</v>
      </c>
      <c r="C37" s="9">
        <v>1</v>
      </c>
      <c r="D37" s="7" t="s">
        <v>189</v>
      </c>
      <c r="E37" s="7" t="s">
        <v>359</v>
      </c>
      <c r="F37" s="6">
        <f>VLOOKUP(A37,主线配置!A:C,2,FALSE)</f>
        <v>1000148</v>
      </c>
      <c r="G37" t="str">
        <f>_xlfn.IFNA(VLOOKUP($A37&amp;G$1,主线配置!$D:$E,2,FALSE),"")</f>
        <v/>
      </c>
      <c r="H37" t="str">
        <f>_xlfn.IFNA(VLOOKUP($A37&amp;H$1,主线配置!$D:$E,2,FALSE),"")</f>
        <v>1000147:48:1</v>
      </c>
      <c r="I37" t="str">
        <f>_xlfn.IFNA(VLOOKUP($A37&amp;I$1,主线配置!$D:$E,2,FALSE),"")</f>
        <v/>
      </c>
      <c r="J37" t="str">
        <f>_xlfn.IFNA(VLOOKUP($A37&amp;J$1,主线配置!$D:$E,2,FALSE),"")</f>
        <v>1000148:48:1</v>
      </c>
      <c r="K37" t="str">
        <f>_xlfn.IFNA(VLOOKUP($A37&amp;K$1,主线配置!$D:$E,2,FALSE),"")</f>
        <v/>
      </c>
      <c r="L37" t="str">
        <f>_xlfn.IFNA(VLOOKUP($A37&amp;L$1,主线配置!$D:$E,2,FALSE),"")</f>
        <v>1000149:48:1</v>
      </c>
      <c r="M37" t="str">
        <f>_xlfn.IFNA(VLOOKUP($A37&amp;M$1,主线配置!$D:$E,2,FALSE),"")</f>
        <v>1000150:48:1</v>
      </c>
      <c r="N37" t="str">
        <f>_xlfn.IFNA(VLOOKUP($A37&amp;N$1,主线配置!$D:$E,2,FALSE),"")</f>
        <v/>
      </c>
      <c r="O37" t="str">
        <f>_xlfn.IFNA(VLOOKUP($A37&amp;O$1,主线配置!$D:$E,2,FALSE),"")</f>
        <v>1000151:48:1</v>
      </c>
      <c r="P37" t="str">
        <f>_xlfn.IFNA(VLOOKUP($A37&amp;P$1,主线配置!$D:$E,2,FALSE),"")</f>
        <v/>
      </c>
      <c r="Q37" t="str">
        <f>_xlfn.IFNA(VLOOKUP($A37&amp;Q$1,主线配置!$D:$E,2,FALSE),"")</f>
        <v/>
      </c>
      <c r="R37" t="str">
        <f>_xlfn.IFNA(VLOOKUP($A37&amp;R$1,主线配置!$D:$E,2,FALSE),"")</f>
        <v/>
      </c>
      <c r="S37" t="str">
        <f>_xlfn.IFNA(VLOOKUP($A37&amp;S$1,主线配置!$D:$E,2,FALSE),"")</f>
        <v/>
      </c>
      <c r="T37" t="str">
        <f>_xlfn.IFNA(VLOOKUP($A37&amp;T$1,主线配置!$D:$E,2,FALSE),"")</f>
        <v/>
      </c>
      <c r="U37" t="str">
        <f>_xlfn.IFNA(VLOOKUP($A37&amp;U$1,主线配置!$D:$E,2,FALSE),"")</f>
        <v/>
      </c>
    </row>
    <row r="38" spans="1:21" x14ac:dyDescent="0.15">
      <c r="A38">
        <f t="shared" si="0"/>
        <v>1000035</v>
      </c>
      <c r="B38" t="s">
        <v>360</v>
      </c>
      <c r="C38" s="9">
        <v>1</v>
      </c>
      <c r="D38" s="7" t="s">
        <v>189</v>
      </c>
      <c r="E38" s="7" t="s">
        <v>361</v>
      </c>
      <c r="F38" s="6">
        <f>VLOOKUP(A38,主线配置!A:C,2,FALSE)</f>
        <v>1000155</v>
      </c>
      <c r="G38" t="str">
        <f>_xlfn.IFNA(VLOOKUP($A38&amp;G$1,主线配置!$D:$E,2,FALSE),"")</f>
        <v>1000152:48:1</v>
      </c>
      <c r="H38" t="str">
        <f>_xlfn.IFNA(VLOOKUP($A38&amp;H$1,主线配置!$D:$E,2,FALSE),"")</f>
        <v>1000153:48:1</v>
      </c>
      <c r="I38" t="str">
        <f>_xlfn.IFNA(VLOOKUP($A38&amp;I$1,主线配置!$D:$E,2,FALSE),"")</f>
        <v>1000154:48:1</v>
      </c>
      <c r="J38" t="str">
        <f>_xlfn.IFNA(VLOOKUP($A38&amp;J$1,主线配置!$D:$E,2,FALSE),"")</f>
        <v/>
      </c>
      <c r="K38" t="str">
        <f>_xlfn.IFNA(VLOOKUP($A38&amp;K$1,主线配置!$D:$E,2,FALSE),"")</f>
        <v>1000155:48:1</v>
      </c>
      <c r="L38" t="str">
        <f>_xlfn.IFNA(VLOOKUP($A38&amp;L$1,主线配置!$D:$E,2,FALSE),"")</f>
        <v/>
      </c>
      <c r="M38" t="str">
        <f>_xlfn.IFNA(VLOOKUP($A38&amp;M$1,主线配置!$D:$E,2,FALSE),"")</f>
        <v/>
      </c>
      <c r="N38" t="str">
        <f>_xlfn.IFNA(VLOOKUP($A38&amp;N$1,主线配置!$D:$E,2,FALSE),"")</f>
        <v>1000156:48:1</v>
      </c>
      <c r="O38" t="str">
        <f>_xlfn.IFNA(VLOOKUP($A38&amp;O$1,主线配置!$D:$E,2,FALSE),"")</f>
        <v/>
      </c>
      <c r="P38" t="str">
        <f>_xlfn.IFNA(VLOOKUP($A38&amp;P$1,主线配置!$D:$E,2,FALSE),"")</f>
        <v/>
      </c>
      <c r="Q38" t="str">
        <f>_xlfn.IFNA(VLOOKUP($A38&amp;Q$1,主线配置!$D:$E,2,FALSE),"")</f>
        <v/>
      </c>
      <c r="R38" t="str">
        <f>_xlfn.IFNA(VLOOKUP($A38&amp;R$1,主线配置!$D:$E,2,FALSE),"")</f>
        <v/>
      </c>
      <c r="S38" t="str">
        <f>_xlfn.IFNA(VLOOKUP($A38&amp;S$1,主线配置!$D:$E,2,FALSE),"")</f>
        <v/>
      </c>
      <c r="T38" t="str">
        <f>_xlfn.IFNA(VLOOKUP($A38&amp;T$1,主线配置!$D:$E,2,FALSE),"")</f>
        <v/>
      </c>
      <c r="U38" t="str">
        <f>_xlfn.IFNA(VLOOKUP($A38&amp;U$1,主线配置!$D:$E,2,FALSE),"")</f>
        <v/>
      </c>
    </row>
    <row r="39" spans="1:21" x14ac:dyDescent="0.15">
      <c r="A39">
        <f t="shared" si="0"/>
        <v>1000036</v>
      </c>
      <c r="B39" t="s">
        <v>362</v>
      </c>
      <c r="C39" s="9">
        <v>1</v>
      </c>
      <c r="D39" s="7" t="s">
        <v>189</v>
      </c>
      <c r="E39" s="7" t="s">
        <v>363</v>
      </c>
      <c r="F39" s="6">
        <f>VLOOKUP(A39,主线配置!A:C,2,FALSE)</f>
        <v>1000157</v>
      </c>
      <c r="G39" t="str">
        <f>_xlfn.IFNA(VLOOKUP($A39&amp;G$1,主线配置!$D:$E,2,FALSE),"")</f>
        <v/>
      </c>
      <c r="H39" t="str">
        <f>_xlfn.IFNA(VLOOKUP($A39&amp;H$1,主线配置!$D:$E,2,FALSE),"")</f>
        <v>1000157:48:1</v>
      </c>
      <c r="I39" t="str">
        <f>_xlfn.IFNA(VLOOKUP($A39&amp;I$1,主线配置!$D:$E,2,FALSE),"")</f>
        <v/>
      </c>
      <c r="J39" t="str">
        <f>_xlfn.IFNA(VLOOKUP($A39&amp;J$1,主线配置!$D:$E,2,FALSE),"")</f>
        <v>1000158:48:1</v>
      </c>
      <c r="K39" t="str">
        <f>_xlfn.IFNA(VLOOKUP($A39&amp;K$1,主线配置!$D:$E,2,FALSE),"")</f>
        <v>1000159:48:1</v>
      </c>
      <c r="L39" t="str">
        <f>_xlfn.IFNA(VLOOKUP($A39&amp;L$1,主线配置!$D:$E,2,FALSE),"")</f>
        <v>1000160:48:1</v>
      </c>
      <c r="M39" t="str">
        <f>_xlfn.IFNA(VLOOKUP($A39&amp;M$1,主线配置!$D:$E,2,FALSE),"")</f>
        <v/>
      </c>
      <c r="N39" t="str">
        <f>_xlfn.IFNA(VLOOKUP($A39&amp;N$1,主线配置!$D:$E,2,FALSE),"")</f>
        <v>1000161:48:1</v>
      </c>
      <c r="O39" t="str">
        <f>_xlfn.IFNA(VLOOKUP($A39&amp;O$1,主线配置!$D:$E,2,FALSE),"")</f>
        <v/>
      </c>
      <c r="P39" t="str">
        <f>_xlfn.IFNA(VLOOKUP($A39&amp;P$1,主线配置!$D:$E,2,FALSE),"")</f>
        <v/>
      </c>
      <c r="Q39" t="str">
        <f>_xlfn.IFNA(VLOOKUP($A39&amp;Q$1,主线配置!$D:$E,2,FALSE),"")</f>
        <v/>
      </c>
      <c r="R39" t="str">
        <f>_xlfn.IFNA(VLOOKUP($A39&amp;R$1,主线配置!$D:$E,2,FALSE),"")</f>
        <v/>
      </c>
      <c r="S39" t="str">
        <f>_xlfn.IFNA(VLOOKUP($A39&amp;S$1,主线配置!$D:$E,2,FALSE),"")</f>
        <v/>
      </c>
      <c r="T39" t="str">
        <f>_xlfn.IFNA(VLOOKUP($A39&amp;T$1,主线配置!$D:$E,2,FALSE),"")</f>
        <v/>
      </c>
      <c r="U39" t="str">
        <f>_xlfn.IFNA(VLOOKUP($A39&amp;U$1,主线配置!$D:$E,2,FALSE),"")</f>
        <v/>
      </c>
    </row>
    <row r="40" spans="1:21" x14ac:dyDescent="0.15">
      <c r="A40">
        <f t="shared" si="0"/>
        <v>1000037</v>
      </c>
      <c r="B40" t="s">
        <v>364</v>
      </c>
      <c r="C40" s="9">
        <v>1</v>
      </c>
      <c r="D40" s="7" t="s">
        <v>189</v>
      </c>
      <c r="E40" s="7" t="s">
        <v>365</v>
      </c>
      <c r="F40" s="6">
        <f>VLOOKUP(A40,主线配置!A:C,2,FALSE)</f>
        <v>1000163</v>
      </c>
      <c r="G40" t="str">
        <f>_xlfn.IFNA(VLOOKUP($A40&amp;G$1,主线配置!$D:$E,2,FALSE),"")</f>
        <v/>
      </c>
      <c r="H40" t="str">
        <f>_xlfn.IFNA(VLOOKUP($A40&amp;H$1,主线配置!$D:$E,2,FALSE),"")</f>
        <v>1000162:48:1</v>
      </c>
      <c r="I40" t="str">
        <f>_xlfn.IFNA(VLOOKUP($A40&amp;I$1,主线配置!$D:$E,2,FALSE),"")</f>
        <v/>
      </c>
      <c r="J40" t="str">
        <f>_xlfn.IFNA(VLOOKUP($A40&amp;J$1,主线配置!$D:$E,2,FALSE),"")</f>
        <v>1000163:48:1</v>
      </c>
      <c r="K40" t="str">
        <f>_xlfn.IFNA(VLOOKUP($A40&amp;K$1,主线配置!$D:$E,2,FALSE),"")</f>
        <v/>
      </c>
      <c r="L40" t="str">
        <f>_xlfn.IFNA(VLOOKUP($A40&amp;L$1,主线配置!$D:$E,2,FALSE),"")</f>
        <v>1000164:48:1</v>
      </c>
      <c r="M40" t="str">
        <f>_xlfn.IFNA(VLOOKUP($A40&amp;M$1,主线配置!$D:$E,2,FALSE),"")</f>
        <v>1000165:48:1</v>
      </c>
      <c r="N40" t="str">
        <f>_xlfn.IFNA(VLOOKUP($A40&amp;N$1,主线配置!$D:$E,2,FALSE),"")</f>
        <v/>
      </c>
      <c r="O40" t="str">
        <f>_xlfn.IFNA(VLOOKUP($A40&amp;O$1,主线配置!$D:$E,2,FALSE),"")</f>
        <v>1000166:48:1</v>
      </c>
      <c r="P40" t="str">
        <f>_xlfn.IFNA(VLOOKUP($A40&amp;P$1,主线配置!$D:$E,2,FALSE),"")</f>
        <v/>
      </c>
      <c r="Q40" t="str">
        <f>_xlfn.IFNA(VLOOKUP($A40&amp;Q$1,主线配置!$D:$E,2,FALSE),"")</f>
        <v/>
      </c>
      <c r="R40" t="str">
        <f>_xlfn.IFNA(VLOOKUP($A40&amp;R$1,主线配置!$D:$E,2,FALSE),"")</f>
        <v/>
      </c>
      <c r="S40" t="str">
        <f>_xlfn.IFNA(VLOOKUP($A40&amp;S$1,主线配置!$D:$E,2,FALSE),"")</f>
        <v/>
      </c>
      <c r="T40" t="str">
        <f>_xlfn.IFNA(VLOOKUP($A40&amp;T$1,主线配置!$D:$E,2,FALSE),"")</f>
        <v/>
      </c>
      <c r="U40" t="str">
        <f>_xlfn.IFNA(VLOOKUP($A40&amp;U$1,主线配置!$D:$E,2,FALSE),"")</f>
        <v/>
      </c>
    </row>
    <row r="41" spans="1:21" x14ac:dyDescent="0.15">
      <c r="A41">
        <f t="shared" si="0"/>
        <v>1000038</v>
      </c>
      <c r="B41" t="s">
        <v>366</v>
      </c>
      <c r="C41" s="9">
        <v>1</v>
      </c>
      <c r="D41" s="7" t="s">
        <v>189</v>
      </c>
      <c r="E41" s="7" t="s">
        <v>367</v>
      </c>
      <c r="F41" s="6">
        <f>VLOOKUP(A41,主线配置!A:C,2,FALSE)</f>
        <v>1000171</v>
      </c>
      <c r="G41" t="str">
        <f>_xlfn.IFNA(VLOOKUP($A41&amp;G$1,主线配置!$D:$E,2,FALSE),"")</f>
        <v>1000167:48:1</v>
      </c>
      <c r="H41" t="str">
        <f>_xlfn.IFNA(VLOOKUP($A41&amp;H$1,主线配置!$D:$E,2,FALSE),"")</f>
        <v>1000168:48:1</v>
      </c>
      <c r="I41" t="str">
        <f>_xlfn.IFNA(VLOOKUP($A41&amp;I$1,主线配置!$D:$E,2,FALSE),"")</f>
        <v>1000169:48:1</v>
      </c>
      <c r="J41" t="str">
        <f>_xlfn.IFNA(VLOOKUP($A41&amp;J$1,主线配置!$D:$E,2,FALSE),"")</f>
        <v/>
      </c>
      <c r="K41" t="str">
        <f>_xlfn.IFNA(VLOOKUP($A41&amp;K$1,主线配置!$D:$E,2,FALSE),"")</f>
        <v>1000170:48:1</v>
      </c>
      <c r="L41" t="str">
        <f>_xlfn.IFNA(VLOOKUP($A41&amp;L$1,主线配置!$D:$E,2,FALSE),"")</f>
        <v/>
      </c>
      <c r="M41" t="str">
        <f>_xlfn.IFNA(VLOOKUP($A41&amp;M$1,主线配置!$D:$E,2,FALSE),"")</f>
        <v/>
      </c>
      <c r="N41" t="str">
        <f>_xlfn.IFNA(VLOOKUP($A41&amp;N$1,主线配置!$D:$E,2,FALSE),"")</f>
        <v>1000171:48:1</v>
      </c>
      <c r="O41" t="str">
        <f>_xlfn.IFNA(VLOOKUP($A41&amp;O$1,主线配置!$D:$E,2,FALSE),"")</f>
        <v/>
      </c>
      <c r="P41" t="str">
        <f>_xlfn.IFNA(VLOOKUP($A41&amp;P$1,主线配置!$D:$E,2,FALSE),"")</f>
        <v/>
      </c>
      <c r="Q41" t="str">
        <f>_xlfn.IFNA(VLOOKUP($A41&amp;Q$1,主线配置!$D:$E,2,FALSE),"")</f>
        <v/>
      </c>
      <c r="R41" t="str">
        <f>_xlfn.IFNA(VLOOKUP($A41&amp;R$1,主线配置!$D:$E,2,FALSE),"")</f>
        <v/>
      </c>
      <c r="S41" t="str">
        <f>_xlfn.IFNA(VLOOKUP($A41&amp;S$1,主线配置!$D:$E,2,FALSE),"")</f>
        <v/>
      </c>
      <c r="T41" t="str">
        <f>_xlfn.IFNA(VLOOKUP($A41&amp;T$1,主线配置!$D:$E,2,FALSE),"")</f>
        <v/>
      </c>
      <c r="U41" t="str">
        <f>_xlfn.IFNA(VLOOKUP($A41&amp;U$1,主线配置!$D:$E,2,FALSE),"")</f>
        <v/>
      </c>
    </row>
    <row r="42" spans="1:21" x14ac:dyDescent="0.15">
      <c r="A42">
        <f t="shared" si="0"/>
        <v>1000039</v>
      </c>
      <c r="B42" t="s">
        <v>368</v>
      </c>
      <c r="C42" s="9">
        <v>1</v>
      </c>
      <c r="D42" s="7" t="s">
        <v>189</v>
      </c>
      <c r="E42" s="7" t="s">
        <v>369</v>
      </c>
      <c r="F42" s="6">
        <f>VLOOKUP(A42,主线配置!A:C,2,FALSE)</f>
        <v>1000172</v>
      </c>
      <c r="G42" t="str">
        <f>_xlfn.IFNA(VLOOKUP($A42&amp;G$1,主线配置!$D:$E,2,FALSE),"")</f>
        <v>1000172:48:1</v>
      </c>
      <c r="H42" t="str">
        <f>_xlfn.IFNA(VLOOKUP($A42&amp;H$1,主线配置!$D:$E,2,FALSE),"")</f>
        <v>1000173:48:1</v>
      </c>
      <c r="I42" t="str">
        <f>_xlfn.IFNA(VLOOKUP($A42&amp;I$1,主线配置!$D:$E,2,FALSE),"")</f>
        <v>1000174:48:1</v>
      </c>
      <c r="J42" t="str">
        <f>_xlfn.IFNA(VLOOKUP($A42&amp;J$1,主线配置!$D:$E,2,FALSE),"")</f>
        <v/>
      </c>
      <c r="K42" t="str">
        <f>_xlfn.IFNA(VLOOKUP($A42&amp;K$1,主线配置!$D:$E,2,FALSE),"")</f>
        <v>1000175:48:1</v>
      </c>
      <c r="L42" t="str">
        <f>_xlfn.IFNA(VLOOKUP($A42&amp;L$1,主线配置!$D:$E,2,FALSE),"")</f>
        <v/>
      </c>
      <c r="M42" t="str">
        <f>_xlfn.IFNA(VLOOKUP($A42&amp;M$1,主线配置!$D:$E,2,FALSE),"")</f>
        <v/>
      </c>
      <c r="N42" t="str">
        <f>_xlfn.IFNA(VLOOKUP($A42&amp;N$1,主线配置!$D:$E,2,FALSE),"")</f>
        <v>1000176:48:1</v>
      </c>
      <c r="O42" t="str">
        <f>_xlfn.IFNA(VLOOKUP($A42&amp;O$1,主线配置!$D:$E,2,FALSE),"")</f>
        <v/>
      </c>
      <c r="P42" t="str">
        <f>_xlfn.IFNA(VLOOKUP($A42&amp;P$1,主线配置!$D:$E,2,FALSE),"")</f>
        <v/>
      </c>
      <c r="Q42" t="str">
        <f>_xlfn.IFNA(VLOOKUP($A42&amp;Q$1,主线配置!$D:$E,2,FALSE),"")</f>
        <v/>
      </c>
      <c r="R42" t="str">
        <f>_xlfn.IFNA(VLOOKUP($A42&amp;R$1,主线配置!$D:$E,2,FALSE),"")</f>
        <v/>
      </c>
      <c r="S42" t="str">
        <f>_xlfn.IFNA(VLOOKUP($A42&amp;S$1,主线配置!$D:$E,2,FALSE),"")</f>
        <v/>
      </c>
      <c r="T42" t="str">
        <f>_xlfn.IFNA(VLOOKUP($A42&amp;T$1,主线配置!$D:$E,2,FALSE),"")</f>
        <v/>
      </c>
      <c r="U42" t="str">
        <f>_xlfn.IFNA(VLOOKUP($A42&amp;U$1,主线配置!$D:$E,2,FALSE),"")</f>
        <v/>
      </c>
    </row>
    <row r="43" spans="1:21" x14ac:dyDescent="0.15">
      <c r="A43">
        <f t="shared" si="0"/>
        <v>1000040</v>
      </c>
      <c r="B43" t="s">
        <v>370</v>
      </c>
      <c r="C43" s="9">
        <v>1</v>
      </c>
      <c r="D43" s="7" t="s">
        <v>189</v>
      </c>
      <c r="E43" s="7" t="s">
        <v>371</v>
      </c>
      <c r="F43" s="6">
        <f>VLOOKUP(A43,主线配置!A:C,2,FALSE)</f>
        <v>1000180</v>
      </c>
      <c r="G43" t="str">
        <f>_xlfn.IFNA(VLOOKUP($A43&amp;G$1,主线配置!$D:$E,2,FALSE),"")</f>
        <v>1000177:48:1</v>
      </c>
      <c r="H43" t="str">
        <f>_xlfn.IFNA(VLOOKUP($A43&amp;H$1,主线配置!$D:$E,2,FALSE),"")</f>
        <v/>
      </c>
      <c r="I43" t="str">
        <f>_xlfn.IFNA(VLOOKUP($A43&amp;I$1,主线配置!$D:$E,2,FALSE),"")</f>
        <v>1000178:48:1</v>
      </c>
      <c r="J43" t="str">
        <f>_xlfn.IFNA(VLOOKUP($A43&amp;J$1,主线配置!$D:$E,2,FALSE),"")</f>
        <v>1000179:48:1</v>
      </c>
      <c r="K43" t="str">
        <f>_xlfn.IFNA(VLOOKUP($A43&amp;K$1,主线配置!$D:$E,2,FALSE),"")</f>
        <v/>
      </c>
      <c r="L43" t="str">
        <f>_xlfn.IFNA(VLOOKUP($A43&amp;L$1,主线配置!$D:$E,2,FALSE),"")</f>
        <v>1000180:48:1</v>
      </c>
      <c r="M43" t="str">
        <f>_xlfn.IFNA(VLOOKUP($A43&amp;M$1,主线配置!$D:$E,2,FALSE),"")</f>
        <v/>
      </c>
      <c r="N43" t="str">
        <f>_xlfn.IFNA(VLOOKUP($A43&amp;N$1,主线配置!$D:$E,2,FALSE),"")</f>
        <v>1000181:48:1</v>
      </c>
      <c r="O43" t="str">
        <f>_xlfn.IFNA(VLOOKUP($A43&amp;O$1,主线配置!$D:$E,2,FALSE),"")</f>
        <v/>
      </c>
      <c r="P43" t="str">
        <f>_xlfn.IFNA(VLOOKUP($A43&amp;P$1,主线配置!$D:$E,2,FALSE),"")</f>
        <v/>
      </c>
      <c r="Q43" t="str">
        <f>_xlfn.IFNA(VLOOKUP($A43&amp;Q$1,主线配置!$D:$E,2,FALSE),"")</f>
        <v/>
      </c>
      <c r="R43" t="str">
        <f>_xlfn.IFNA(VLOOKUP($A43&amp;R$1,主线配置!$D:$E,2,FALSE),"")</f>
        <v/>
      </c>
      <c r="S43" t="str">
        <f>_xlfn.IFNA(VLOOKUP($A43&amp;S$1,主线配置!$D:$E,2,FALSE),"")</f>
        <v/>
      </c>
      <c r="T43" t="str">
        <f>_xlfn.IFNA(VLOOKUP($A43&amp;T$1,主线配置!$D:$E,2,FALSE),"")</f>
        <v/>
      </c>
      <c r="U43" t="str">
        <f>_xlfn.IFNA(VLOOKUP($A43&amp;U$1,主线配置!$D:$E,2,FALSE),"")</f>
        <v/>
      </c>
    </row>
    <row r="44" spans="1:21" x14ac:dyDescent="0.15">
      <c r="A44">
        <f t="shared" si="0"/>
        <v>1000041</v>
      </c>
      <c r="B44" t="s">
        <v>372</v>
      </c>
      <c r="C44" s="9">
        <v>1</v>
      </c>
      <c r="D44" s="7" t="s">
        <v>189</v>
      </c>
      <c r="E44" s="7" t="s">
        <v>373</v>
      </c>
      <c r="F44" s="6">
        <f>VLOOKUP(A44,主线配置!A:C,2,FALSE)</f>
        <v>1000184</v>
      </c>
      <c r="G44" t="str">
        <f>_xlfn.IFNA(VLOOKUP($A44&amp;G$1,主线配置!$D:$E,2,FALSE),"")</f>
        <v>1000182:48:1</v>
      </c>
      <c r="H44" t="str">
        <f>_xlfn.IFNA(VLOOKUP($A44&amp;H$1,主线配置!$D:$E,2,FALSE),"")</f>
        <v>1000183:48:1</v>
      </c>
      <c r="I44" t="str">
        <f>_xlfn.IFNA(VLOOKUP($A44&amp;I$1,主线配置!$D:$E,2,FALSE),"")</f>
        <v>1000184:48:1</v>
      </c>
      <c r="J44" t="str">
        <f>_xlfn.IFNA(VLOOKUP($A44&amp;J$1,主线配置!$D:$E,2,FALSE),"")</f>
        <v/>
      </c>
      <c r="K44" t="str">
        <f>_xlfn.IFNA(VLOOKUP($A44&amp;K$1,主线配置!$D:$E,2,FALSE),"")</f>
        <v>1000185:48:1</v>
      </c>
      <c r="L44" t="str">
        <f>_xlfn.IFNA(VLOOKUP($A44&amp;L$1,主线配置!$D:$E,2,FALSE),"")</f>
        <v/>
      </c>
      <c r="M44" t="str">
        <f>_xlfn.IFNA(VLOOKUP($A44&amp;M$1,主线配置!$D:$E,2,FALSE),"")</f>
        <v/>
      </c>
      <c r="N44" t="str">
        <f>_xlfn.IFNA(VLOOKUP($A44&amp;N$1,主线配置!$D:$E,2,FALSE),"")</f>
        <v>1000186:48:1</v>
      </c>
      <c r="O44" t="str">
        <f>_xlfn.IFNA(VLOOKUP($A44&amp;O$1,主线配置!$D:$E,2,FALSE),"")</f>
        <v/>
      </c>
      <c r="P44" t="str">
        <f>_xlfn.IFNA(VLOOKUP($A44&amp;P$1,主线配置!$D:$E,2,FALSE),"")</f>
        <v/>
      </c>
      <c r="Q44" t="str">
        <f>_xlfn.IFNA(VLOOKUP($A44&amp;Q$1,主线配置!$D:$E,2,FALSE),"")</f>
        <v/>
      </c>
      <c r="R44" t="str">
        <f>_xlfn.IFNA(VLOOKUP($A44&amp;R$1,主线配置!$D:$E,2,FALSE),"")</f>
        <v/>
      </c>
      <c r="S44" t="str">
        <f>_xlfn.IFNA(VLOOKUP($A44&amp;S$1,主线配置!$D:$E,2,FALSE),"")</f>
        <v/>
      </c>
      <c r="T44" t="str">
        <f>_xlfn.IFNA(VLOOKUP($A44&amp;T$1,主线配置!$D:$E,2,FALSE),"")</f>
        <v/>
      </c>
      <c r="U44" t="str">
        <f>_xlfn.IFNA(VLOOKUP($A44&amp;U$1,主线配置!$D:$E,2,FALSE),"")</f>
        <v/>
      </c>
    </row>
    <row r="45" spans="1:21" x14ac:dyDescent="0.15">
      <c r="A45">
        <f t="shared" si="0"/>
        <v>1000042</v>
      </c>
      <c r="B45" t="s">
        <v>374</v>
      </c>
      <c r="C45" s="9">
        <v>1</v>
      </c>
      <c r="D45" s="7" t="s">
        <v>189</v>
      </c>
      <c r="E45" s="7" t="s">
        <v>375</v>
      </c>
      <c r="F45" s="6">
        <f>VLOOKUP(A45,主线配置!A:C,2,FALSE)</f>
        <v>1000191</v>
      </c>
      <c r="G45" t="str">
        <f>_xlfn.IFNA(VLOOKUP($A45&amp;G$1,主线配置!$D:$E,2,FALSE),"")</f>
        <v/>
      </c>
      <c r="H45" t="str">
        <f>_xlfn.IFNA(VLOOKUP($A45&amp;H$1,主线配置!$D:$E,2,FALSE),"")</f>
        <v>1000187:48:1</v>
      </c>
      <c r="I45" t="str">
        <f>_xlfn.IFNA(VLOOKUP($A45&amp;I$1,主线配置!$D:$E,2,FALSE),"")</f>
        <v/>
      </c>
      <c r="J45" t="str">
        <f>_xlfn.IFNA(VLOOKUP($A45&amp;J$1,主线配置!$D:$E,2,FALSE),"")</f>
        <v/>
      </c>
      <c r="K45" t="str">
        <f>_xlfn.IFNA(VLOOKUP($A45&amp;K$1,主线配置!$D:$E,2,FALSE),"")</f>
        <v>1000188:48:1</v>
      </c>
      <c r="L45" t="str">
        <f>_xlfn.IFNA(VLOOKUP($A45&amp;L$1,主线配置!$D:$E,2,FALSE),"")</f>
        <v/>
      </c>
      <c r="M45" t="str">
        <f>_xlfn.IFNA(VLOOKUP($A45&amp;M$1,主线配置!$D:$E,2,FALSE),"")</f>
        <v>1000189:48:1</v>
      </c>
      <c r="N45" t="str">
        <f>_xlfn.IFNA(VLOOKUP($A45&amp;N$1,主线配置!$D:$E,2,FALSE),"")</f>
        <v>1000190:48:1</v>
      </c>
      <c r="O45" t="str">
        <f>_xlfn.IFNA(VLOOKUP($A45&amp;O$1,主线配置!$D:$E,2,FALSE),"")</f>
        <v>1000191:48:1</v>
      </c>
      <c r="P45" t="str">
        <f>_xlfn.IFNA(VLOOKUP($A45&amp;P$1,主线配置!$D:$E,2,FALSE),"")</f>
        <v/>
      </c>
      <c r="Q45" t="str">
        <f>_xlfn.IFNA(VLOOKUP($A45&amp;Q$1,主线配置!$D:$E,2,FALSE),"")</f>
        <v/>
      </c>
      <c r="R45" t="str">
        <f>_xlfn.IFNA(VLOOKUP($A45&amp;R$1,主线配置!$D:$E,2,FALSE),"")</f>
        <v/>
      </c>
      <c r="S45" t="str">
        <f>_xlfn.IFNA(VLOOKUP($A45&amp;S$1,主线配置!$D:$E,2,FALSE),"")</f>
        <v/>
      </c>
      <c r="T45" t="str">
        <f>_xlfn.IFNA(VLOOKUP($A45&amp;T$1,主线配置!$D:$E,2,FALSE),"")</f>
        <v/>
      </c>
      <c r="U45" t="str">
        <f>_xlfn.IFNA(VLOOKUP($A45&amp;U$1,主线配置!$D:$E,2,FALSE),"")</f>
        <v/>
      </c>
    </row>
    <row r="46" spans="1:21" x14ac:dyDescent="0.15">
      <c r="A46">
        <f t="shared" si="0"/>
        <v>1000043</v>
      </c>
      <c r="B46" t="s">
        <v>376</v>
      </c>
      <c r="C46" s="9">
        <v>1</v>
      </c>
      <c r="D46" s="7" t="s">
        <v>189</v>
      </c>
      <c r="E46" s="7" t="s">
        <v>377</v>
      </c>
      <c r="F46" s="6">
        <f>VLOOKUP(A46,主线配置!A:C,2,FALSE)</f>
        <v>1000194</v>
      </c>
      <c r="G46" t="str">
        <f>_xlfn.IFNA(VLOOKUP($A46&amp;G$1,主线配置!$D:$E,2,FALSE),"")</f>
        <v>1000192:48:1</v>
      </c>
      <c r="H46" t="str">
        <f>_xlfn.IFNA(VLOOKUP($A46&amp;H$1,主线配置!$D:$E,2,FALSE),"")</f>
        <v>1000193:48:1</v>
      </c>
      <c r="I46" t="str">
        <f>_xlfn.IFNA(VLOOKUP($A46&amp;I$1,主线配置!$D:$E,2,FALSE),"")</f>
        <v>1000194:48:1</v>
      </c>
      <c r="J46" t="str">
        <f>_xlfn.IFNA(VLOOKUP($A46&amp;J$1,主线配置!$D:$E,2,FALSE),"")</f>
        <v/>
      </c>
      <c r="K46" t="str">
        <f>_xlfn.IFNA(VLOOKUP($A46&amp;K$1,主线配置!$D:$E,2,FALSE),"")</f>
        <v>1000195:48:1</v>
      </c>
      <c r="L46" t="str">
        <f>_xlfn.IFNA(VLOOKUP($A46&amp;L$1,主线配置!$D:$E,2,FALSE),"")</f>
        <v/>
      </c>
      <c r="M46" t="str">
        <f>_xlfn.IFNA(VLOOKUP($A46&amp;M$1,主线配置!$D:$E,2,FALSE),"")</f>
        <v/>
      </c>
      <c r="N46" t="str">
        <f>_xlfn.IFNA(VLOOKUP($A46&amp;N$1,主线配置!$D:$E,2,FALSE),"")</f>
        <v>1000196:48:1</v>
      </c>
      <c r="O46" t="str">
        <f>_xlfn.IFNA(VLOOKUP($A46&amp;O$1,主线配置!$D:$E,2,FALSE),"")</f>
        <v/>
      </c>
      <c r="P46" t="str">
        <f>_xlfn.IFNA(VLOOKUP($A46&amp;P$1,主线配置!$D:$E,2,FALSE),"")</f>
        <v/>
      </c>
      <c r="Q46" t="str">
        <f>_xlfn.IFNA(VLOOKUP($A46&amp;Q$1,主线配置!$D:$E,2,FALSE),"")</f>
        <v/>
      </c>
      <c r="R46" t="str">
        <f>_xlfn.IFNA(VLOOKUP($A46&amp;R$1,主线配置!$D:$E,2,FALSE),"")</f>
        <v/>
      </c>
      <c r="S46" t="str">
        <f>_xlfn.IFNA(VLOOKUP($A46&amp;S$1,主线配置!$D:$E,2,FALSE),"")</f>
        <v/>
      </c>
      <c r="T46" t="str">
        <f>_xlfn.IFNA(VLOOKUP($A46&amp;T$1,主线配置!$D:$E,2,FALSE),"")</f>
        <v/>
      </c>
      <c r="U46" t="str">
        <f>_xlfn.IFNA(VLOOKUP($A46&amp;U$1,主线配置!$D:$E,2,FALSE),"")</f>
        <v/>
      </c>
    </row>
    <row r="47" spans="1:21" x14ac:dyDescent="0.15">
      <c r="A47">
        <f t="shared" si="0"/>
        <v>1000044</v>
      </c>
      <c r="B47" t="s">
        <v>378</v>
      </c>
      <c r="C47" s="9">
        <v>1</v>
      </c>
      <c r="D47" s="7" t="s">
        <v>189</v>
      </c>
      <c r="E47" s="7" t="s">
        <v>379</v>
      </c>
      <c r="F47" s="6">
        <f>VLOOKUP(A47,主线配置!A:C,2,FALSE)</f>
        <v>1000197</v>
      </c>
      <c r="G47" t="str">
        <f>_xlfn.IFNA(VLOOKUP($A47&amp;G$1,主线配置!$D:$E,2,FALSE),"")</f>
        <v>1000197:48:1</v>
      </c>
      <c r="H47" t="str">
        <f>_xlfn.IFNA(VLOOKUP($A47&amp;H$1,主线配置!$D:$E,2,FALSE),"")</f>
        <v/>
      </c>
      <c r="I47" t="str">
        <f>_xlfn.IFNA(VLOOKUP($A47&amp;I$1,主线配置!$D:$E,2,FALSE),"")</f>
        <v>1000198:48:1</v>
      </c>
      <c r="J47" t="str">
        <f>_xlfn.IFNA(VLOOKUP($A47&amp;J$1,主线配置!$D:$E,2,FALSE),"")</f>
        <v/>
      </c>
      <c r="K47" t="str">
        <f>_xlfn.IFNA(VLOOKUP($A47&amp;K$1,主线配置!$D:$E,2,FALSE),"")</f>
        <v>1000199:48:1</v>
      </c>
      <c r="L47" t="str">
        <f>_xlfn.IFNA(VLOOKUP($A47&amp;L$1,主线配置!$D:$E,2,FALSE),"")</f>
        <v/>
      </c>
      <c r="M47" t="str">
        <f>_xlfn.IFNA(VLOOKUP($A47&amp;M$1,主线配置!$D:$E,2,FALSE),"")</f>
        <v>1000200:48:1</v>
      </c>
      <c r="N47" t="str">
        <f>_xlfn.IFNA(VLOOKUP($A47&amp;N$1,主线配置!$D:$E,2,FALSE),"")</f>
        <v/>
      </c>
      <c r="O47" t="str">
        <f>_xlfn.IFNA(VLOOKUP($A47&amp;O$1,主线配置!$D:$E,2,FALSE),"")</f>
        <v>1000201:48:1</v>
      </c>
      <c r="P47" t="str">
        <f>_xlfn.IFNA(VLOOKUP($A47&amp;P$1,主线配置!$D:$E,2,FALSE),"")</f>
        <v/>
      </c>
      <c r="Q47" t="str">
        <f>_xlfn.IFNA(VLOOKUP($A47&amp;Q$1,主线配置!$D:$E,2,FALSE),"")</f>
        <v/>
      </c>
      <c r="R47" t="str">
        <f>_xlfn.IFNA(VLOOKUP($A47&amp;R$1,主线配置!$D:$E,2,FALSE),"")</f>
        <v/>
      </c>
      <c r="S47" t="str">
        <f>_xlfn.IFNA(VLOOKUP($A47&amp;S$1,主线配置!$D:$E,2,FALSE),"")</f>
        <v/>
      </c>
      <c r="T47" t="str">
        <f>_xlfn.IFNA(VLOOKUP($A47&amp;T$1,主线配置!$D:$E,2,FALSE),"")</f>
        <v/>
      </c>
      <c r="U47" t="str">
        <f>_xlfn.IFNA(VLOOKUP($A47&amp;U$1,主线配置!$D:$E,2,FALSE),"")</f>
        <v/>
      </c>
    </row>
    <row r="48" spans="1:21" x14ac:dyDescent="0.15">
      <c r="A48">
        <f t="shared" si="0"/>
        <v>1000045</v>
      </c>
      <c r="B48" t="s">
        <v>380</v>
      </c>
      <c r="C48" s="9">
        <v>1</v>
      </c>
      <c r="D48" s="7" t="s">
        <v>189</v>
      </c>
      <c r="E48" s="7" t="s">
        <v>381</v>
      </c>
      <c r="F48" s="6">
        <f>VLOOKUP(A48,主线配置!A:C,2,FALSE)</f>
        <v>1000206</v>
      </c>
      <c r="G48" t="str">
        <f>_xlfn.IFNA(VLOOKUP($A48&amp;G$1,主线配置!$D:$E,2,FALSE),"")</f>
        <v/>
      </c>
      <c r="H48" t="str">
        <f>_xlfn.IFNA(VLOOKUP($A48&amp;H$1,主线配置!$D:$E,2,FALSE),"")</f>
        <v>1000202:48:1</v>
      </c>
      <c r="I48" t="str">
        <f>_xlfn.IFNA(VLOOKUP($A48&amp;I$1,主线配置!$D:$E,2,FALSE),"")</f>
        <v/>
      </c>
      <c r="J48" t="str">
        <f>_xlfn.IFNA(VLOOKUP($A48&amp;J$1,主线配置!$D:$E,2,FALSE),"")</f>
        <v>1000203:48:1</v>
      </c>
      <c r="K48" t="str">
        <f>_xlfn.IFNA(VLOOKUP($A48&amp;K$1,主线配置!$D:$E,2,FALSE),"")</f>
        <v/>
      </c>
      <c r="L48" t="str">
        <f>_xlfn.IFNA(VLOOKUP($A48&amp;L$1,主线配置!$D:$E,2,FALSE),"")</f>
        <v>1000204:48:1</v>
      </c>
      <c r="M48" t="str">
        <f>_xlfn.IFNA(VLOOKUP($A48&amp;M$1,主线配置!$D:$E,2,FALSE),"")</f>
        <v>1000205:48:1</v>
      </c>
      <c r="N48" t="str">
        <f>_xlfn.IFNA(VLOOKUP($A48&amp;N$1,主线配置!$D:$E,2,FALSE),"")</f>
        <v/>
      </c>
      <c r="O48" t="str">
        <f>_xlfn.IFNA(VLOOKUP($A48&amp;O$1,主线配置!$D:$E,2,FALSE),"")</f>
        <v>1000206:48:1</v>
      </c>
      <c r="P48" t="str">
        <f>_xlfn.IFNA(VLOOKUP($A48&amp;P$1,主线配置!$D:$E,2,FALSE),"")</f>
        <v/>
      </c>
      <c r="Q48" t="str">
        <f>_xlfn.IFNA(VLOOKUP($A48&amp;Q$1,主线配置!$D:$E,2,FALSE),"")</f>
        <v/>
      </c>
      <c r="R48" t="str">
        <f>_xlfn.IFNA(VLOOKUP($A48&amp;R$1,主线配置!$D:$E,2,FALSE),"")</f>
        <v/>
      </c>
      <c r="S48" t="str">
        <f>_xlfn.IFNA(VLOOKUP($A48&amp;S$1,主线配置!$D:$E,2,FALSE),"")</f>
        <v/>
      </c>
      <c r="T48" t="str">
        <f>_xlfn.IFNA(VLOOKUP($A48&amp;T$1,主线配置!$D:$E,2,FALSE),"")</f>
        <v/>
      </c>
      <c r="U48" t="str">
        <f>_xlfn.IFNA(VLOOKUP($A48&amp;U$1,主线配置!$D:$E,2,FALSE),"")</f>
        <v/>
      </c>
    </row>
    <row r="49" spans="1:21" x14ac:dyDescent="0.15">
      <c r="A49">
        <f t="shared" si="0"/>
        <v>1000046</v>
      </c>
      <c r="B49" t="s">
        <v>382</v>
      </c>
      <c r="C49" s="9">
        <v>1</v>
      </c>
      <c r="D49" s="7" t="s">
        <v>189</v>
      </c>
      <c r="E49" s="7" t="s">
        <v>383</v>
      </c>
      <c r="F49" s="6">
        <f>VLOOKUP(A49,主线配置!A:C,2,FALSE)</f>
        <v>1000207</v>
      </c>
      <c r="G49" t="str">
        <f>_xlfn.IFNA(VLOOKUP($A49&amp;G$1,主线配置!$D:$E,2,FALSE),"")</f>
        <v>1000207:48:1</v>
      </c>
      <c r="H49" t="str">
        <f>_xlfn.IFNA(VLOOKUP($A49&amp;H$1,主线配置!$D:$E,2,FALSE),"")</f>
        <v/>
      </c>
      <c r="I49" t="str">
        <f>_xlfn.IFNA(VLOOKUP($A49&amp;I$1,主线配置!$D:$E,2,FALSE),"")</f>
        <v>1000208:48:1</v>
      </c>
      <c r="J49" t="str">
        <f>_xlfn.IFNA(VLOOKUP($A49&amp;J$1,主线配置!$D:$E,2,FALSE),"")</f>
        <v/>
      </c>
      <c r="K49" t="str">
        <f>_xlfn.IFNA(VLOOKUP($A49&amp;K$1,主线配置!$D:$E,2,FALSE),"")</f>
        <v>1000209:48:1</v>
      </c>
      <c r="L49" t="str">
        <f>_xlfn.IFNA(VLOOKUP($A49&amp;L$1,主线配置!$D:$E,2,FALSE),"")</f>
        <v/>
      </c>
      <c r="M49" t="str">
        <f>_xlfn.IFNA(VLOOKUP($A49&amp;M$1,主线配置!$D:$E,2,FALSE),"")</f>
        <v>1000210:48:1</v>
      </c>
      <c r="N49" t="str">
        <f>_xlfn.IFNA(VLOOKUP($A49&amp;N$1,主线配置!$D:$E,2,FALSE),"")</f>
        <v/>
      </c>
      <c r="O49" t="str">
        <f>_xlfn.IFNA(VLOOKUP($A49&amp;O$1,主线配置!$D:$E,2,FALSE),"")</f>
        <v>1000211:48:1</v>
      </c>
      <c r="P49" t="str">
        <f>_xlfn.IFNA(VLOOKUP($A49&amp;P$1,主线配置!$D:$E,2,FALSE),"")</f>
        <v/>
      </c>
      <c r="Q49" t="str">
        <f>_xlfn.IFNA(VLOOKUP($A49&amp;Q$1,主线配置!$D:$E,2,FALSE),"")</f>
        <v/>
      </c>
      <c r="R49" t="str">
        <f>_xlfn.IFNA(VLOOKUP($A49&amp;R$1,主线配置!$D:$E,2,FALSE),"")</f>
        <v/>
      </c>
      <c r="S49" t="str">
        <f>_xlfn.IFNA(VLOOKUP($A49&amp;S$1,主线配置!$D:$E,2,FALSE),"")</f>
        <v/>
      </c>
      <c r="T49" t="str">
        <f>_xlfn.IFNA(VLOOKUP($A49&amp;T$1,主线配置!$D:$E,2,FALSE),"")</f>
        <v/>
      </c>
      <c r="U49" t="str">
        <f>_xlfn.IFNA(VLOOKUP($A49&amp;U$1,主线配置!$D:$E,2,FALSE),"")</f>
        <v/>
      </c>
    </row>
    <row r="50" spans="1:21" x14ac:dyDescent="0.15">
      <c r="A50">
        <f t="shared" si="0"/>
        <v>1000047</v>
      </c>
      <c r="B50" t="s">
        <v>384</v>
      </c>
      <c r="C50" s="9">
        <v>1</v>
      </c>
      <c r="D50" s="7" t="s">
        <v>189</v>
      </c>
      <c r="E50" s="7" t="s">
        <v>385</v>
      </c>
      <c r="F50" s="6">
        <f>VLOOKUP(A50,主线配置!A:C,2,FALSE)</f>
        <v>1000214</v>
      </c>
      <c r="G50" t="str">
        <f>_xlfn.IFNA(VLOOKUP($A50&amp;G$1,主线配置!$D:$E,2,FALSE),"")</f>
        <v/>
      </c>
      <c r="H50" t="str">
        <f>_xlfn.IFNA(VLOOKUP($A50&amp;H$1,主线配置!$D:$E,2,FALSE),"")</f>
        <v>1000212:48:1</v>
      </c>
      <c r="I50" t="str">
        <f>_xlfn.IFNA(VLOOKUP($A50&amp;I$1,主线配置!$D:$E,2,FALSE),"")</f>
        <v/>
      </c>
      <c r="J50" t="str">
        <f>_xlfn.IFNA(VLOOKUP($A50&amp;J$1,主线配置!$D:$E,2,FALSE),"")</f>
        <v/>
      </c>
      <c r="K50" t="str">
        <f>_xlfn.IFNA(VLOOKUP($A50&amp;K$1,主线配置!$D:$E,2,FALSE),"")</f>
        <v>1000213:48:1</v>
      </c>
      <c r="L50" t="str">
        <f>_xlfn.IFNA(VLOOKUP($A50&amp;L$1,主线配置!$D:$E,2,FALSE),"")</f>
        <v/>
      </c>
      <c r="M50" t="str">
        <f>_xlfn.IFNA(VLOOKUP($A50&amp;M$1,主线配置!$D:$E,2,FALSE),"")</f>
        <v>1000214:48:1</v>
      </c>
      <c r="N50" t="str">
        <f>_xlfn.IFNA(VLOOKUP($A50&amp;N$1,主线配置!$D:$E,2,FALSE),"")</f>
        <v>1000215:48:1</v>
      </c>
      <c r="O50" t="str">
        <f>_xlfn.IFNA(VLOOKUP($A50&amp;O$1,主线配置!$D:$E,2,FALSE),"")</f>
        <v>1000216:48:1</v>
      </c>
      <c r="P50" t="str">
        <f>_xlfn.IFNA(VLOOKUP($A50&amp;P$1,主线配置!$D:$E,2,FALSE),"")</f>
        <v/>
      </c>
      <c r="Q50" t="str">
        <f>_xlfn.IFNA(VLOOKUP($A50&amp;Q$1,主线配置!$D:$E,2,FALSE),"")</f>
        <v/>
      </c>
      <c r="R50" t="str">
        <f>_xlfn.IFNA(VLOOKUP($A50&amp;R$1,主线配置!$D:$E,2,FALSE),"")</f>
        <v/>
      </c>
      <c r="S50" t="str">
        <f>_xlfn.IFNA(VLOOKUP($A50&amp;S$1,主线配置!$D:$E,2,FALSE),"")</f>
        <v/>
      </c>
      <c r="T50" t="str">
        <f>_xlfn.IFNA(VLOOKUP($A50&amp;T$1,主线配置!$D:$E,2,FALSE),"")</f>
        <v/>
      </c>
      <c r="U50" t="str">
        <f>_xlfn.IFNA(VLOOKUP($A50&amp;U$1,主线配置!$D:$E,2,FALSE),"")</f>
        <v/>
      </c>
    </row>
    <row r="51" spans="1:21" x14ac:dyDescent="0.15">
      <c r="A51">
        <f t="shared" si="0"/>
        <v>1000048</v>
      </c>
      <c r="B51" t="s">
        <v>386</v>
      </c>
      <c r="C51" s="9">
        <v>1</v>
      </c>
      <c r="D51" s="7" t="s">
        <v>189</v>
      </c>
      <c r="E51" s="7" t="s">
        <v>387</v>
      </c>
      <c r="F51" s="6">
        <f>VLOOKUP(A51,主线配置!A:C,2,FALSE)</f>
        <v>1000219</v>
      </c>
      <c r="G51" t="str">
        <f>_xlfn.IFNA(VLOOKUP($A51&amp;G$1,主线配置!$D:$E,2,FALSE),"")</f>
        <v/>
      </c>
      <c r="H51" t="str">
        <f>_xlfn.IFNA(VLOOKUP($A51&amp;H$1,主线配置!$D:$E,2,FALSE),"")</f>
        <v>1000217:48:1</v>
      </c>
      <c r="I51" t="str">
        <f>_xlfn.IFNA(VLOOKUP($A51&amp;I$1,主线配置!$D:$E,2,FALSE),"")</f>
        <v/>
      </c>
      <c r="J51" t="str">
        <f>_xlfn.IFNA(VLOOKUP($A51&amp;J$1,主线配置!$D:$E,2,FALSE),"")</f>
        <v/>
      </c>
      <c r="K51" t="str">
        <f>_xlfn.IFNA(VLOOKUP($A51&amp;K$1,主线配置!$D:$E,2,FALSE),"")</f>
        <v>1000218:48:1</v>
      </c>
      <c r="L51" t="str">
        <f>_xlfn.IFNA(VLOOKUP($A51&amp;L$1,主线配置!$D:$E,2,FALSE),"")</f>
        <v/>
      </c>
      <c r="M51" t="str">
        <f>_xlfn.IFNA(VLOOKUP($A51&amp;M$1,主线配置!$D:$E,2,FALSE),"")</f>
        <v>1000219:48:1</v>
      </c>
      <c r="N51" t="str">
        <f>_xlfn.IFNA(VLOOKUP($A51&amp;N$1,主线配置!$D:$E,2,FALSE),"")</f>
        <v>1000220:48:1</v>
      </c>
      <c r="O51" t="str">
        <f>_xlfn.IFNA(VLOOKUP($A51&amp;O$1,主线配置!$D:$E,2,FALSE),"")</f>
        <v>1000221:48:1</v>
      </c>
      <c r="P51" t="str">
        <f>_xlfn.IFNA(VLOOKUP($A51&amp;P$1,主线配置!$D:$E,2,FALSE),"")</f>
        <v/>
      </c>
      <c r="Q51" t="str">
        <f>_xlfn.IFNA(VLOOKUP($A51&amp;Q$1,主线配置!$D:$E,2,FALSE),"")</f>
        <v/>
      </c>
      <c r="R51" t="str">
        <f>_xlfn.IFNA(VLOOKUP($A51&amp;R$1,主线配置!$D:$E,2,FALSE),"")</f>
        <v/>
      </c>
      <c r="S51" t="str">
        <f>_xlfn.IFNA(VLOOKUP($A51&amp;S$1,主线配置!$D:$E,2,FALSE),"")</f>
        <v/>
      </c>
      <c r="T51" t="str">
        <f>_xlfn.IFNA(VLOOKUP($A51&amp;T$1,主线配置!$D:$E,2,FALSE),"")</f>
        <v/>
      </c>
      <c r="U51" t="str">
        <f>_xlfn.IFNA(VLOOKUP($A51&amp;U$1,主线配置!$D:$E,2,FALSE),"")</f>
        <v/>
      </c>
    </row>
    <row r="52" spans="1:21" x14ac:dyDescent="0.15">
      <c r="A52">
        <f t="shared" si="0"/>
        <v>1000049</v>
      </c>
      <c r="B52" t="s">
        <v>388</v>
      </c>
      <c r="C52" s="9">
        <v>1</v>
      </c>
      <c r="D52" s="7" t="s">
        <v>189</v>
      </c>
      <c r="E52" s="7" t="s">
        <v>389</v>
      </c>
      <c r="F52" s="6">
        <f>VLOOKUP(A52,主线配置!A:C,2,FALSE)</f>
        <v>1000222</v>
      </c>
      <c r="G52" t="str">
        <f>_xlfn.IFNA(VLOOKUP($A52&amp;G$1,主线配置!$D:$E,2,FALSE),"")</f>
        <v>1000222:48:1</v>
      </c>
      <c r="H52" t="str">
        <f>_xlfn.IFNA(VLOOKUP($A52&amp;H$1,主线配置!$D:$E,2,FALSE),"")</f>
        <v/>
      </c>
      <c r="I52" t="str">
        <f>_xlfn.IFNA(VLOOKUP($A52&amp;I$1,主线配置!$D:$E,2,FALSE),"")</f>
        <v>1000223:48:1</v>
      </c>
      <c r="J52" t="str">
        <f>_xlfn.IFNA(VLOOKUP($A52&amp;J$1,主线配置!$D:$E,2,FALSE),"")</f>
        <v/>
      </c>
      <c r="K52" t="str">
        <f>_xlfn.IFNA(VLOOKUP($A52&amp;K$1,主线配置!$D:$E,2,FALSE),"")</f>
        <v>1000224:48:1</v>
      </c>
      <c r="L52" t="str">
        <f>_xlfn.IFNA(VLOOKUP($A52&amp;L$1,主线配置!$D:$E,2,FALSE),"")</f>
        <v/>
      </c>
      <c r="M52" t="str">
        <f>_xlfn.IFNA(VLOOKUP($A52&amp;M$1,主线配置!$D:$E,2,FALSE),"")</f>
        <v>1000225:48:1</v>
      </c>
      <c r="N52" t="str">
        <f>_xlfn.IFNA(VLOOKUP($A52&amp;N$1,主线配置!$D:$E,2,FALSE),"")</f>
        <v/>
      </c>
      <c r="O52" t="str">
        <f>_xlfn.IFNA(VLOOKUP($A52&amp;O$1,主线配置!$D:$E,2,FALSE),"")</f>
        <v>1000226:48:1</v>
      </c>
      <c r="P52" t="str">
        <f>_xlfn.IFNA(VLOOKUP($A52&amp;P$1,主线配置!$D:$E,2,FALSE),"")</f>
        <v/>
      </c>
      <c r="Q52" t="str">
        <f>_xlfn.IFNA(VLOOKUP($A52&amp;Q$1,主线配置!$D:$E,2,FALSE),"")</f>
        <v/>
      </c>
      <c r="R52" t="str">
        <f>_xlfn.IFNA(VLOOKUP($A52&amp;R$1,主线配置!$D:$E,2,FALSE),"")</f>
        <v/>
      </c>
      <c r="S52" t="str">
        <f>_xlfn.IFNA(VLOOKUP($A52&amp;S$1,主线配置!$D:$E,2,FALSE),"")</f>
        <v/>
      </c>
      <c r="T52" t="str">
        <f>_xlfn.IFNA(VLOOKUP($A52&amp;T$1,主线配置!$D:$E,2,FALSE),"")</f>
        <v/>
      </c>
      <c r="U52" t="str">
        <f>_xlfn.IFNA(VLOOKUP($A52&amp;U$1,主线配置!$D:$E,2,FALSE),"")</f>
        <v/>
      </c>
    </row>
    <row r="53" spans="1:21" x14ac:dyDescent="0.15">
      <c r="A53">
        <f t="shared" si="0"/>
        <v>1000050</v>
      </c>
      <c r="B53" t="s">
        <v>390</v>
      </c>
      <c r="C53" s="9">
        <v>1</v>
      </c>
      <c r="D53" s="7" t="s">
        <v>189</v>
      </c>
      <c r="E53" s="7" t="s">
        <v>391</v>
      </c>
      <c r="F53" s="6">
        <f>VLOOKUP(A53,主线配置!A:C,2,FALSE)</f>
        <v>1000229</v>
      </c>
      <c r="G53" t="str">
        <f>_xlfn.IFNA(VLOOKUP($A53&amp;G$1,主线配置!$D:$E,2,FALSE),"")</f>
        <v>1000227:48:1</v>
      </c>
      <c r="H53" t="str">
        <f>_xlfn.IFNA(VLOOKUP($A53&amp;H$1,主线配置!$D:$E,2,FALSE),"")</f>
        <v/>
      </c>
      <c r="I53" t="str">
        <f>_xlfn.IFNA(VLOOKUP($A53&amp;I$1,主线配置!$D:$E,2,FALSE),"")</f>
        <v>1000228:48:1</v>
      </c>
      <c r="J53" t="str">
        <f>_xlfn.IFNA(VLOOKUP($A53&amp;J$1,主线配置!$D:$E,2,FALSE),"")</f>
        <v/>
      </c>
      <c r="K53" t="str">
        <f>_xlfn.IFNA(VLOOKUP($A53&amp;K$1,主线配置!$D:$E,2,FALSE),"")</f>
        <v>1000229:48:1</v>
      </c>
      <c r="L53" t="str">
        <f>_xlfn.IFNA(VLOOKUP($A53&amp;L$1,主线配置!$D:$E,2,FALSE),"")</f>
        <v/>
      </c>
      <c r="M53" t="str">
        <f>_xlfn.IFNA(VLOOKUP($A53&amp;M$1,主线配置!$D:$E,2,FALSE),"")</f>
        <v>1000230:48:1</v>
      </c>
      <c r="N53" t="str">
        <f>_xlfn.IFNA(VLOOKUP($A53&amp;N$1,主线配置!$D:$E,2,FALSE),"")</f>
        <v/>
      </c>
      <c r="O53" t="str">
        <f>_xlfn.IFNA(VLOOKUP($A53&amp;O$1,主线配置!$D:$E,2,FALSE),"")</f>
        <v>1000231:48:1</v>
      </c>
      <c r="P53" t="str">
        <f>_xlfn.IFNA(VLOOKUP($A53&amp;P$1,主线配置!$D:$E,2,FALSE),"")</f>
        <v/>
      </c>
      <c r="Q53" t="str">
        <f>_xlfn.IFNA(VLOOKUP($A53&amp;Q$1,主线配置!$D:$E,2,FALSE),"")</f>
        <v/>
      </c>
      <c r="R53" t="str">
        <f>_xlfn.IFNA(VLOOKUP($A53&amp;R$1,主线配置!$D:$E,2,FALSE),"")</f>
        <v/>
      </c>
      <c r="S53" t="str">
        <f>_xlfn.IFNA(VLOOKUP($A53&amp;S$1,主线配置!$D:$E,2,FALSE),"")</f>
        <v/>
      </c>
      <c r="T53" t="str">
        <f>_xlfn.IFNA(VLOOKUP($A53&amp;T$1,主线配置!$D:$E,2,FALSE),"")</f>
        <v/>
      </c>
      <c r="U53" t="str">
        <f>_xlfn.IFNA(VLOOKUP($A53&amp;U$1,主线配置!$D:$E,2,FALSE),"")</f>
        <v/>
      </c>
    </row>
    <row r="54" spans="1:21" x14ac:dyDescent="0.15">
      <c r="A54">
        <f t="shared" si="0"/>
        <v>1000051</v>
      </c>
      <c r="B54" t="s">
        <v>392</v>
      </c>
      <c r="C54" s="9">
        <v>1</v>
      </c>
      <c r="D54" s="7" t="s">
        <v>189</v>
      </c>
      <c r="E54" s="7" t="s">
        <v>393</v>
      </c>
      <c r="F54" s="6">
        <f>VLOOKUP(A54,主线配置!A:C,2,FALSE)</f>
        <v>1000236</v>
      </c>
      <c r="G54" t="str">
        <f>_xlfn.IFNA(VLOOKUP($A54&amp;G$1,主线配置!$D:$E,2,FALSE),"")</f>
        <v>1000232:48:1</v>
      </c>
      <c r="H54" t="str">
        <f>_xlfn.IFNA(VLOOKUP($A54&amp;H$1,主线配置!$D:$E,2,FALSE),"")</f>
        <v/>
      </c>
      <c r="I54" t="str">
        <f>_xlfn.IFNA(VLOOKUP($A54&amp;I$1,主线配置!$D:$E,2,FALSE),"")</f>
        <v>1000233:48:1</v>
      </c>
      <c r="J54" t="str">
        <f>_xlfn.IFNA(VLOOKUP($A54&amp;J$1,主线配置!$D:$E,2,FALSE),"")</f>
        <v/>
      </c>
      <c r="K54" t="str">
        <f>_xlfn.IFNA(VLOOKUP($A54&amp;K$1,主线配置!$D:$E,2,FALSE),"")</f>
        <v>1000234:48:1</v>
      </c>
      <c r="L54" t="str">
        <f>_xlfn.IFNA(VLOOKUP($A54&amp;L$1,主线配置!$D:$E,2,FALSE),"")</f>
        <v/>
      </c>
      <c r="M54" t="str">
        <f>_xlfn.IFNA(VLOOKUP($A54&amp;M$1,主线配置!$D:$E,2,FALSE),"")</f>
        <v>1000235:48:1</v>
      </c>
      <c r="N54" t="str">
        <f>_xlfn.IFNA(VLOOKUP($A54&amp;N$1,主线配置!$D:$E,2,FALSE),"")</f>
        <v/>
      </c>
      <c r="O54" t="str">
        <f>_xlfn.IFNA(VLOOKUP($A54&amp;O$1,主线配置!$D:$E,2,FALSE),"")</f>
        <v>1000236:48:1</v>
      </c>
      <c r="P54" t="str">
        <f>_xlfn.IFNA(VLOOKUP($A54&amp;P$1,主线配置!$D:$E,2,FALSE),"")</f>
        <v/>
      </c>
      <c r="Q54" t="str">
        <f>_xlfn.IFNA(VLOOKUP($A54&amp;Q$1,主线配置!$D:$E,2,FALSE),"")</f>
        <v/>
      </c>
      <c r="R54" t="str">
        <f>_xlfn.IFNA(VLOOKUP($A54&amp;R$1,主线配置!$D:$E,2,FALSE),"")</f>
        <v/>
      </c>
      <c r="S54" t="str">
        <f>_xlfn.IFNA(VLOOKUP($A54&amp;S$1,主线配置!$D:$E,2,FALSE),"")</f>
        <v/>
      </c>
      <c r="T54" t="str">
        <f>_xlfn.IFNA(VLOOKUP($A54&amp;T$1,主线配置!$D:$E,2,FALSE),"")</f>
        <v/>
      </c>
      <c r="U54" t="str">
        <f>_xlfn.IFNA(VLOOKUP($A54&amp;U$1,主线配置!$D:$E,2,FALSE),"")</f>
        <v/>
      </c>
    </row>
    <row r="55" spans="1:21" x14ac:dyDescent="0.15">
      <c r="A55">
        <f t="shared" si="0"/>
        <v>1000052</v>
      </c>
      <c r="B55" t="s">
        <v>394</v>
      </c>
      <c r="C55" s="9">
        <v>1</v>
      </c>
      <c r="D55" s="7" t="s">
        <v>189</v>
      </c>
      <c r="E55" s="7" t="s">
        <v>395</v>
      </c>
      <c r="F55" s="6">
        <f>VLOOKUP(A55,主线配置!A:C,2,FALSE)</f>
        <v>1000238</v>
      </c>
      <c r="G55" t="str">
        <f>_xlfn.IFNA(VLOOKUP($A55&amp;G$1,主线配置!$D:$E,2,FALSE),"")</f>
        <v/>
      </c>
      <c r="H55" t="str">
        <f>_xlfn.IFNA(VLOOKUP($A55&amp;H$1,主线配置!$D:$E,2,FALSE),"")</f>
        <v>1000237:48:1</v>
      </c>
      <c r="I55" t="str">
        <f>_xlfn.IFNA(VLOOKUP($A55&amp;I$1,主线配置!$D:$E,2,FALSE),"")</f>
        <v/>
      </c>
      <c r="J55" t="str">
        <f>_xlfn.IFNA(VLOOKUP($A55&amp;J$1,主线配置!$D:$E,2,FALSE),"")</f>
        <v>1000238:48:1</v>
      </c>
      <c r="K55" t="str">
        <f>_xlfn.IFNA(VLOOKUP($A55&amp;K$1,主线配置!$D:$E,2,FALSE),"")</f>
        <v>1000239:48:1</v>
      </c>
      <c r="L55" t="str">
        <f>_xlfn.IFNA(VLOOKUP($A55&amp;L$1,主线配置!$D:$E,2,FALSE),"")</f>
        <v>1000240:48:1</v>
      </c>
      <c r="M55" t="str">
        <f>_xlfn.IFNA(VLOOKUP($A55&amp;M$1,主线配置!$D:$E,2,FALSE),"")</f>
        <v/>
      </c>
      <c r="N55" t="str">
        <f>_xlfn.IFNA(VLOOKUP($A55&amp;N$1,主线配置!$D:$E,2,FALSE),"")</f>
        <v>1000241:48:1</v>
      </c>
      <c r="O55" t="str">
        <f>_xlfn.IFNA(VLOOKUP($A55&amp;O$1,主线配置!$D:$E,2,FALSE),"")</f>
        <v/>
      </c>
      <c r="P55" t="str">
        <f>_xlfn.IFNA(VLOOKUP($A55&amp;P$1,主线配置!$D:$E,2,FALSE),"")</f>
        <v/>
      </c>
      <c r="Q55" t="str">
        <f>_xlfn.IFNA(VLOOKUP($A55&amp;Q$1,主线配置!$D:$E,2,FALSE),"")</f>
        <v/>
      </c>
      <c r="R55" t="str">
        <f>_xlfn.IFNA(VLOOKUP($A55&amp;R$1,主线配置!$D:$E,2,FALSE),"")</f>
        <v/>
      </c>
      <c r="S55" t="str">
        <f>_xlfn.IFNA(VLOOKUP($A55&amp;S$1,主线配置!$D:$E,2,FALSE),"")</f>
        <v/>
      </c>
      <c r="T55" t="str">
        <f>_xlfn.IFNA(VLOOKUP($A55&amp;T$1,主线配置!$D:$E,2,FALSE),"")</f>
        <v/>
      </c>
      <c r="U55" t="str">
        <f>_xlfn.IFNA(VLOOKUP($A55&amp;U$1,主线配置!$D:$E,2,FALSE),"")</f>
        <v/>
      </c>
    </row>
    <row r="56" spans="1:21" x14ac:dyDescent="0.15">
      <c r="A56">
        <f t="shared" si="0"/>
        <v>1000053</v>
      </c>
      <c r="B56" t="s">
        <v>396</v>
      </c>
      <c r="C56" s="9">
        <v>1</v>
      </c>
      <c r="D56" s="7" t="s">
        <v>189</v>
      </c>
      <c r="E56" s="7" t="s">
        <v>397</v>
      </c>
      <c r="F56" s="6">
        <f>VLOOKUP(A56,主线配置!A:C,2,FALSE)</f>
        <v>1000242</v>
      </c>
      <c r="G56" t="str">
        <f>_xlfn.IFNA(VLOOKUP($A56&amp;G$1,主线配置!$D:$E,2,FALSE),"")</f>
        <v/>
      </c>
      <c r="H56" t="str">
        <f>_xlfn.IFNA(VLOOKUP($A56&amp;H$1,主线配置!$D:$E,2,FALSE),"")</f>
        <v>1000242:48:1</v>
      </c>
      <c r="I56" t="str">
        <f>_xlfn.IFNA(VLOOKUP($A56&amp;I$1,主线配置!$D:$E,2,FALSE),"")</f>
        <v/>
      </c>
      <c r="J56" t="str">
        <f>_xlfn.IFNA(VLOOKUP($A56&amp;J$1,主线配置!$D:$E,2,FALSE),"")</f>
        <v>1000243:48:1</v>
      </c>
      <c r="K56" t="str">
        <f>_xlfn.IFNA(VLOOKUP($A56&amp;K$1,主线配置!$D:$E,2,FALSE),"")</f>
        <v/>
      </c>
      <c r="L56" t="str">
        <f>_xlfn.IFNA(VLOOKUP($A56&amp;L$1,主线配置!$D:$E,2,FALSE),"")</f>
        <v>1000244:48:1</v>
      </c>
      <c r="M56" t="str">
        <f>_xlfn.IFNA(VLOOKUP($A56&amp;M$1,主线配置!$D:$E,2,FALSE),"")</f>
        <v>1000245:48:1</v>
      </c>
      <c r="N56" t="str">
        <f>_xlfn.IFNA(VLOOKUP($A56&amp;N$1,主线配置!$D:$E,2,FALSE),"")</f>
        <v/>
      </c>
      <c r="O56" t="str">
        <f>_xlfn.IFNA(VLOOKUP($A56&amp;O$1,主线配置!$D:$E,2,FALSE),"")</f>
        <v>1000246:48:1</v>
      </c>
      <c r="P56" t="str">
        <f>_xlfn.IFNA(VLOOKUP($A56&amp;P$1,主线配置!$D:$E,2,FALSE),"")</f>
        <v/>
      </c>
      <c r="Q56" t="str">
        <f>_xlfn.IFNA(VLOOKUP($A56&amp;Q$1,主线配置!$D:$E,2,FALSE),"")</f>
        <v/>
      </c>
      <c r="R56" t="str">
        <f>_xlfn.IFNA(VLOOKUP($A56&amp;R$1,主线配置!$D:$E,2,FALSE),"")</f>
        <v/>
      </c>
      <c r="S56" t="str">
        <f>_xlfn.IFNA(VLOOKUP($A56&amp;S$1,主线配置!$D:$E,2,FALSE),"")</f>
        <v/>
      </c>
      <c r="T56" t="str">
        <f>_xlfn.IFNA(VLOOKUP($A56&amp;T$1,主线配置!$D:$E,2,FALSE),"")</f>
        <v/>
      </c>
      <c r="U56" t="str">
        <f>_xlfn.IFNA(VLOOKUP($A56&amp;U$1,主线配置!$D:$E,2,FALSE),"")</f>
        <v/>
      </c>
    </row>
    <row r="57" spans="1:21" x14ac:dyDescent="0.15">
      <c r="A57">
        <f t="shared" si="0"/>
        <v>1000054</v>
      </c>
      <c r="B57" t="s">
        <v>398</v>
      </c>
      <c r="C57" s="9">
        <v>1</v>
      </c>
      <c r="D57" s="7" t="s">
        <v>189</v>
      </c>
      <c r="E57" s="7" t="s">
        <v>399</v>
      </c>
      <c r="F57" s="6">
        <f>VLOOKUP(A57,主线配置!A:C,2,FALSE)</f>
        <v>1000247</v>
      </c>
      <c r="G57" t="str">
        <f>_xlfn.IFNA(VLOOKUP($A57&amp;G$1,主线配置!$D:$E,2,FALSE),"")</f>
        <v>1000247:48:1</v>
      </c>
      <c r="H57" t="str">
        <f>_xlfn.IFNA(VLOOKUP($A57&amp;H$1,主线配置!$D:$E,2,FALSE),"")</f>
        <v>1000248:48:1</v>
      </c>
      <c r="I57" t="str">
        <f>_xlfn.IFNA(VLOOKUP($A57&amp;I$1,主线配置!$D:$E,2,FALSE),"")</f>
        <v>1000249:48:1</v>
      </c>
      <c r="J57" t="str">
        <f>_xlfn.IFNA(VLOOKUP($A57&amp;J$1,主线配置!$D:$E,2,FALSE),"")</f>
        <v/>
      </c>
      <c r="K57" t="str">
        <f>_xlfn.IFNA(VLOOKUP($A57&amp;K$1,主线配置!$D:$E,2,FALSE),"")</f>
        <v>1000250:48:1</v>
      </c>
      <c r="L57" t="str">
        <f>_xlfn.IFNA(VLOOKUP($A57&amp;L$1,主线配置!$D:$E,2,FALSE),"")</f>
        <v/>
      </c>
      <c r="M57" t="str">
        <f>_xlfn.IFNA(VLOOKUP($A57&amp;M$1,主线配置!$D:$E,2,FALSE),"")</f>
        <v/>
      </c>
      <c r="N57" t="str">
        <f>_xlfn.IFNA(VLOOKUP($A57&amp;N$1,主线配置!$D:$E,2,FALSE),"")</f>
        <v>1000251:48:1</v>
      </c>
      <c r="O57" t="str">
        <f>_xlfn.IFNA(VLOOKUP($A57&amp;O$1,主线配置!$D:$E,2,FALSE),"")</f>
        <v/>
      </c>
      <c r="P57" t="str">
        <f>_xlfn.IFNA(VLOOKUP($A57&amp;P$1,主线配置!$D:$E,2,FALSE),"")</f>
        <v/>
      </c>
      <c r="Q57" t="str">
        <f>_xlfn.IFNA(VLOOKUP($A57&amp;Q$1,主线配置!$D:$E,2,FALSE),"")</f>
        <v/>
      </c>
      <c r="R57" t="str">
        <f>_xlfn.IFNA(VLOOKUP($A57&amp;R$1,主线配置!$D:$E,2,FALSE),"")</f>
        <v/>
      </c>
      <c r="S57" t="str">
        <f>_xlfn.IFNA(VLOOKUP($A57&amp;S$1,主线配置!$D:$E,2,FALSE),"")</f>
        <v/>
      </c>
      <c r="T57" t="str">
        <f>_xlfn.IFNA(VLOOKUP($A57&amp;T$1,主线配置!$D:$E,2,FALSE),"")</f>
        <v/>
      </c>
      <c r="U57" t="str">
        <f>_xlfn.IFNA(VLOOKUP($A57&amp;U$1,主线配置!$D:$E,2,FALSE),"")</f>
        <v/>
      </c>
    </row>
    <row r="58" spans="1:21" x14ac:dyDescent="0.15">
      <c r="A58">
        <f t="shared" si="0"/>
        <v>1000055</v>
      </c>
      <c r="B58" t="s">
        <v>400</v>
      </c>
      <c r="C58" s="9">
        <v>1</v>
      </c>
      <c r="D58" s="7" t="s">
        <v>189</v>
      </c>
      <c r="E58" s="7" t="s">
        <v>401</v>
      </c>
      <c r="F58" s="6">
        <f>VLOOKUP(A58,主线配置!A:C,2,FALSE)</f>
        <v>1000254</v>
      </c>
      <c r="G58" t="str">
        <f>_xlfn.IFNA(VLOOKUP($A58&amp;G$1,主线配置!$D:$E,2,FALSE),"")</f>
        <v/>
      </c>
      <c r="H58" t="str">
        <f>_xlfn.IFNA(VLOOKUP($A58&amp;H$1,主线配置!$D:$E,2,FALSE),"")</f>
        <v>1000252:48:1</v>
      </c>
      <c r="I58" t="str">
        <f>_xlfn.IFNA(VLOOKUP($A58&amp;I$1,主线配置!$D:$E,2,FALSE),"")</f>
        <v/>
      </c>
      <c r="J58" t="str">
        <f>_xlfn.IFNA(VLOOKUP($A58&amp;J$1,主线配置!$D:$E,2,FALSE),"")</f>
        <v>1000253:48:1</v>
      </c>
      <c r="K58" t="str">
        <f>_xlfn.IFNA(VLOOKUP($A58&amp;K$1,主线配置!$D:$E,2,FALSE),"")</f>
        <v>1000254:48:1</v>
      </c>
      <c r="L58" t="str">
        <f>_xlfn.IFNA(VLOOKUP($A58&amp;L$1,主线配置!$D:$E,2,FALSE),"")</f>
        <v>1000255:48:1</v>
      </c>
      <c r="M58" t="str">
        <f>_xlfn.IFNA(VLOOKUP($A58&amp;M$1,主线配置!$D:$E,2,FALSE),"")</f>
        <v/>
      </c>
      <c r="N58" t="str">
        <f>_xlfn.IFNA(VLOOKUP($A58&amp;N$1,主线配置!$D:$E,2,FALSE),"")</f>
        <v>1000256:48:1</v>
      </c>
      <c r="O58" t="str">
        <f>_xlfn.IFNA(VLOOKUP($A58&amp;O$1,主线配置!$D:$E,2,FALSE),"")</f>
        <v/>
      </c>
      <c r="P58" t="str">
        <f>_xlfn.IFNA(VLOOKUP($A58&amp;P$1,主线配置!$D:$E,2,FALSE),"")</f>
        <v/>
      </c>
      <c r="Q58" t="str">
        <f>_xlfn.IFNA(VLOOKUP($A58&amp;Q$1,主线配置!$D:$E,2,FALSE),"")</f>
        <v/>
      </c>
      <c r="R58" t="str">
        <f>_xlfn.IFNA(VLOOKUP($A58&amp;R$1,主线配置!$D:$E,2,FALSE),"")</f>
        <v/>
      </c>
      <c r="S58" t="str">
        <f>_xlfn.IFNA(VLOOKUP($A58&amp;S$1,主线配置!$D:$E,2,FALSE),"")</f>
        <v/>
      </c>
      <c r="T58" t="str">
        <f>_xlfn.IFNA(VLOOKUP($A58&amp;T$1,主线配置!$D:$E,2,FALSE),"")</f>
        <v/>
      </c>
      <c r="U58" t="str">
        <f>_xlfn.IFNA(VLOOKUP($A58&amp;U$1,主线配置!$D:$E,2,FALSE),"")</f>
        <v/>
      </c>
    </row>
    <row r="59" spans="1:21" x14ac:dyDescent="0.15">
      <c r="A59">
        <f t="shared" si="0"/>
        <v>1000056</v>
      </c>
      <c r="B59" t="s">
        <v>402</v>
      </c>
      <c r="C59" s="9">
        <v>1</v>
      </c>
      <c r="D59" s="7" t="s">
        <v>189</v>
      </c>
      <c r="E59" s="7" t="s">
        <v>403</v>
      </c>
      <c r="F59" s="6">
        <f>VLOOKUP(A59,主线配置!A:C,2,FALSE)</f>
        <v>1000258</v>
      </c>
      <c r="G59" t="str">
        <f>_xlfn.IFNA(VLOOKUP($A59&amp;G$1,主线配置!$D:$E,2,FALSE),"")</f>
        <v>1000257:48:1</v>
      </c>
      <c r="H59" t="str">
        <f>_xlfn.IFNA(VLOOKUP($A59&amp;H$1,主线配置!$D:$E,2,FALSE),"")</f>
        <v/>
      </c>
      <c r="I59" t="str">
        <f>_xlfn.IFNA(VLOOKUP($A59&amp;I$1,主线配置!$D:$E,2,FALSE),"")</f>
        <v>1000258:48:1</v>
      </c>
      <c r="J59" t="str">
        <f>_xlfn.IFNA(VLOOKUP($A59&amp;J$1,主线配置!$D:$E,2,FALSE),"")</f>
        <v/>
      </c>
      <c r="K59" t="str">
        <f>_xlfn.IFNA(VLOOKUP($A59&amp;K$1,主线配置!$D:$E,2,FALSE),"")</f>
        <v>1000259:48:1</v>
      </c>
      <c r="L59" t="str">
        <f>_xlfn.IFNA(VLOOKUP($A59&amp;L$1,主线配置!$D:$E,2,FALSE),"")</f>
        <v/>
      </c>
      <c r="M59" t="str">
        <f>_xlfn.IFNA(VLOOKUP($A59&amp;M$1,主线配置!$D:$E,2,FALSE),"")</f>
        <v>1000260:48:1</v>
      </c>
      <c r="N59" t="str">
        <f>_xlfn.IFNA(VLOOKUP($A59&amp;N$1,主线配置!$D:$E,2,FALSE),"")</f>
        <v/>
      </c>
      <c r="O59" t="str">
        <f>_xlfn.IFNA(VLOOKUP($A59&amp;O$1,主线配置!$D:$E,2,FALSE),"")</f>
        <v>1000261:48:1</v>
      </c>
      <c r="P59" t="str">
        <f>_xlfn.IFNA(VLOOKUP($A59&amp;P$1,主线配置!$D:$E,2,FALSE),"")</f>
        <v/>
      </c>
      <c r="Q59" t="str">
        <f>_xlfn.IFNA(VLOOKUP($A59&amp;Q$1,主线配置!$D:$E,2,FALSE),"")</f>
        <v/>
      </c>
      <c r="R59" t="str">
        <f>_xlfn.IFNA(VLOOKUP($A59&amp;R$1,主线配置!$D:$E,2,FALSE),"")</f>
        <v/>
      </c>
      <c r="S59" t="str">
        <f>_xlfn.IFNA(VLOOKUP($A59&amp;S$1,主线配置!$D:$E,2,FALSE),"")</f>
        <v/>
      </c>
      <c r="T59" t="str">
        <f>_xlfn.IFNA(VLOOKUP($A59&amp;T$1,主线配置!$D:$E,2,FALSE),"")</f>
        <v/>
      </c>
      <c r="U59" t="str">
        <f>_xlfn.IFNA(VLOOKUP($A59&amp;U$1,主线配置!$D:$E,2,FALSE),"")</f>
        <v/>
      </c>
    </row>
    <row r="60" spans="1:21" x14ac:dyDescent="0.15">
      <c r="A60">
        <f t="shared" si="0"/>
        <v>1000057</v>
      </c>
      <c r="B60" t="s">
        <v>404</v>
      </c>
      <c r="C60" s="9">
        <v>1</v>
      </c>
      <c r="D60" s="7" t="s">
        <v>189</v>
      </c>
      <c r="E60" s="7" t="s">
        <v>405</v>
      </c>
      <c r="F60" s="6">
        <f>VLOOKUP(A60,主线配置!A:C,2,FALSE)</f>
        <v>1000263</v>
      </c>
      <c r="G60" t="str">
        <f>_xlfn.IFNA(VLOOKUP($A60&amp;G$1,主线配置!$D:$E,2,FALSE),"")</f>
        <v>1000262:48:1</v>
      </c>
      <c r="H60" t="str">
        <f>_xlfn.IFNA(VLOOKUP($A60&amp;H$1,主线配置!$D:$E,2,FALSE),"")</f>
        <v/>
      </c>
      <c r="I60" t="str">
        <f>_xlfn.IFNA(VLOOKUP($A60&amp;I$1,主线配置!$D:$E,2,FALSE),"")</f>
        <v>1000263:48:1</v>
      </c>
      <c r="J60" t="str">
        <f>_xlfn.IFNA(VLOOKUP($A60&amp;J$1,主线配置!$D:$E,2,FALSE),"")</f>
        <v>1000264:48:1</v>
      </c>
      <c r="K60" t="str">
        <f>_xlfn.IFNA(VLOOKUP($A60&amp;K$1,主线配置!$D:$E,2,FALSE),"")</f>
        <v/>
      </c>
      <c r="L60" t="str">
        <f>_xlfn.IFNA(VLOOKUP($A60&amp;L$1,主线配置!$D:$E,2,FALSE),"")</f>
        <v>1000265:48:1</v>
      </c>
      <c r="M60" t="str">
        <f>_xlfn.IFNA(VLOOKUP($A60&amp;M$1,主线配置!$D:$E,2,FALSE),"")</f>
        <v/>
      </c>
      <c r="N60" t="str">
        <f>_xlfn.IFNA(VLOOKUP($A60&amp;N$1,主线配置!$D:$E,2,FALSE),"")</f>
        <v>1000266:48:1</v>
      </c>
      <c r="O60" t="str">
        <f>_xlfn.IFNA(VLOOKUP($A60&amp;O$1,主线配置!$D:$E,2,FALSE),"")</f>
        <v/>
      </c>
      <c r="P60" t="str">
        <f>_xlfn.IFNA(VLOOKUP($A60&amp;P$1,主线配置!$D:$E,2,FALSE),"")</f>
        <v/>
      </c>
      <c r="Q60" t="str">
        <f>_xlfn.IFNA(VLOOKUP($A60&amp;Q$1,主线配置!$D:$E,2,FALSE),"")</f>
        <v/>
      </c>
      <c r="R60" t="str">
        <f>_xlfn.IFNA(VLOOKUP($A60&amp;R$1,主线配置!$D:$E,2,FALSE),"")</f>
        <v/>
      </c>
      <c r="S60" t="str">
        <f>_xlfn.IFNA(VLOOKUP($A60&amp;S$1,主线配置!$D:$E,2,FALSE),"")</f>
        <v/>
      </c>
      <c r="T60" t="str">
        <f>_xlfn.IFNA(VLOOKUP($A60&amp;T$1,主线配置!$D:$E,2,FALSE),"")</f>
        <v/>
      </c>
      <c r="U60" t="str">
        <f>_xlfn.IFNA(VLOOKUP($A60&amp;U$1,主线配置!$D:$E,2,FALSE),"")</f>
        <v/>
      </c>
    </row>
    <row r="61" spans="1:21" x14ac:dyDescent="0.15">
      <c r="A61">
        <f t="shared" si="0"/>
        <v>1000058</v>
      </c>
      <c r="B61" t="s">
        <v>406</v>
      </c>
      <c r="C61" s="9">
        <v>1</v>
      </c>
      <c r="D61" s="7" t="s">
        <v>189</v>
      </c>
      <c r="E61" s="7" t="s">
        <v>407</v>
      </c>
      <c r="F61" s="6">
        <f>VLOOKUP(A61,主线配置!A:C,2,FALSE)</f>
        <v>1000271</v>
      </c>
      <c r="G61" t="str">
        <f>_xlfn.IFNA(VLOOKUP($A61&amp;G$1,主线配置!$D:$E,2,FALSE),"")</f>
        <v>1000267:48:1</v>
      </c>
      <c r="H61" t="str">
        <f>_xlfn.IFNA(VLOOKUP($A61&amp;H$1,主线配置!$D:$E,2,FALSE),"")</f>
        <v/>
      </c>
      <c r="I61" t="str">
        <f>_xlfn.IFNA(VLOOKUP($A61&amp;I$1,主线配置!$D:$E,2,FALSE),"")</f>
        <v>1000268:48:1</v>
      </c>
      <c r="J61" t="str">
        <f>_xlfn.IFNA(VLOOKUP($A61&amp;J$1,主线配置!$D:$E,2,FALSE),"")</f>
        <v>1000269:48:1</v>
      </c>
      <c r="K61" t="str">
        <f>_xlfn.IFNA(VLOOKUP($A61&amp;K$1,主线配置!$D:$E,2,FALSE),"")</f>
        <v/>
      </c>
      <c r="L61" t="str">
        <f>_xlfn.IFNA(VLOOKUP($A61&amp;L$1,主线配置!$D:$E,2,FALSE),"")</f>
        <v>1000270:48:1</v>
      </c>
      <c r="M61" t="str">
        <f>_xlfn.IFNA(VLOOKUP($A61&amp;M$1,主线配置!$D:$E,2,FALSE),"")</f>
        <v/>
      </c>
      <c r="N61" t="str">
        <f>_xlfn.IFNA(VLOOKUP($A61&amp;N$1,主线配置!$D:$E,2,FALSE),"")</f>
        <v>1000271:48:1</v>
      </c>
      <c r="O61" t="str">
        <f>_xlfn.IFNA(VLOOKUP($A61&amp;O$1,主线配置!$D:$E,2,FALSE),"")</f>
        <v/>
      </c>
      <c r="P61" t="str">
        <f>_xlfn.IFNA(VLOOKUP($A61&amp;P$1,主线配置!$D:$E,2,FALSE),"")</f>
        <v/>
      </c>
      <c r="Q61" t="str">
        <f>_xlfn.IFNA(VLOOKUP($A61&amp;Q$1,主线配置!$D:$E,2,FALSE),"")</f>
        <v/>
      </c>
      <c r="R61" t="str">
        <f>_xlfn.IFNA(VLOOKUP($A61&amp;R$1,主线配置!$D:$E,2,FALSE),"")</f>
        <v/>
      </c>
      <c r="S61" t="str">
        <f>_xlfn.IFNA(VLOOKUP($A61&amp;S$1,主线配置!$D:$E,2,FALSE),"")</f>
        <v/>
      </c>
      <c r="T61" t="str">
        <f>_xlfn.IFNA(VLOOKUP($A61&amp;T$1,主线配置!$D:$E,2,FALSE),"")</f>
        <v/>
      </c>
      <c r="U61" t="str">
        <f>_xlfn.IFNA(VLOOKUP($A61&amp;U$1,主线配置!$D:$E,2,FALSE),"")</f>
        <v/>
      </c>
    </row>
    <row r="62" spans="1:21" x14ac:dyDescent="0.15">
      <c r="A62">
        <f t="shared" si="0"/>
        <v>1000059</v>
      </c>
      <c r="B62" t="s">
        <v>408</v>
      </c>
      <c r="C62" s="9">
        <v>1</v>
      </c>
      <c r="D62" s="7" t="s">
        <v>189</v>
      </c>
      <c r="E62" s="7" t="s">
        <v>409</v>
      </c>
      <c r="F62" s="6">
        <f>VLOOKUP(A62,主线配置!A:C,2,FALSE)</f>
        <v>1000272</v>
      </c>
      <c r="G62" t="str">
        <f>_xlfn.IFNA(VLOOKUP($A62&amp;G$1,主线配置!$D:$E,2,FALSE),"")</f>
        <v/>
      </c>
      <c r="H62" t="str">
        <f>_xlfn.IFNA(VLOOKUP($A62&amp;H$1,主线配置!$D:$E,2,FALSE),"")</f>
        <v>1000272:48:1</v>
      </c>
      <c r="I62" t="str">
        <f>_xlfn.IFNA(VLOOKUP($A62&amp;I$1,主线配置!$D:$E,2,FALSE),"")</f>
        <v/>
      </c>
      <c r="J62" t="str">
        <f>_xlfn.IFNA(VLOOKUP($A62&amp;J$1,主线配置!$D:$E,2,FALSE),"")</f>
        <v>1000273:48:1</v>
      </c>
      <c r="K62" t="str">
        <f>_xlfn.IFNA(VLOOKUP($A62&amp;K$1,主线配置!$D:$E,2,FALSE),"")</f>
        <v/>
      </c>
      <c r="L62" t="str">
        <f>_xlfn.IFNA(VLOOKUP($A62&amp;L$1,主线配置!$D:$E,2,FALSE),"")</f>
        <v>1000274:48:1</v>
      </c>
      <c r="M62" t="str">
        <f>_xlfn.IFNA(VLOOKUP($A62&amp;M$1,主线配置!$D:$E,2,FALSE),"")</f>
        <v>1000275:48:1</v>
      </c>
      <c r="N62" t="str">
        <f>_xlfn.IFNA(VLOOKUP($A62&amp;N$1,主线配置!$D:$E,2,FALSE),"")</f>
        <v/>
      </c>
      <c r="O62" t="str">
        <f>_xlfn.IFNA(VLOOKUP($A62&amp;O$1,主线配置!$D:$E,2,FALSE),"")</f>
        <v>1000276:48:1</v>
      </c>
      <c r="P62" t="str">
        <f>_xlfn.IFNA(VLOOKUP($A62&amp;P$1,主线配置!$D:$E,2,FALSE),"")</f>
        <v/>
      </c>
      <c r="Q62" t="str">
        <f>_xlfn.IFNA(VLOOKUP($A62&amp;Q$1,主线配置!$D:$E,2,FALSE),"")</f>
        <v/>
      </c>
      <c r="R62" t="str">
        <f>_xlfn.IFNA(VLOOKUP($A62&amp;R$1,主线配置!$D:$E,2,FALSE),"")</f>
        <v/>
      </c>
      <c r="S62" t="str">
        <f>_xlfn.IFNA(VLOOKUP($A62&amp;S$1,主线配置!$D:$E,2,FALSE),"")</f>
        <v/>
      </c>
      <c r="T62" t="str">
        <f>_xlfn.IFNA(VLOOKUP($A62&amp;T$1,主线配置!$D:$E,2,FALSE),"")</f>
        <v/>
      </c>
      <c r="U62" t="str">
        <f>_xlfn.IFNA(VLOOKUP($A62&amp;U$1,主线配置!$D:$E,2,FALSE),"")</f>
        <v/>
      </c>
    </row>
    <row r="63" spans="1:21" x14ac:dyDescent="0.15">
      <c r="A63">
        <f t="shared" si="0"/>
        <v>1000060</v>
      </c>
      <c r="B63" t="s">
        <v>410</v>
      </c>
      <c r="C63" s="9">
        <v>1</v>
      </c>
      <c r="D63" s="7" t="s">
        <v>189</v>
      </c>
      <c r="E63" s="7" t="s">
        <v>411</v>
      </c>
      <c r="F63" s="6">
        <f>VLOOKUP(A63,主线配置!A:C,2,FALSE)</f>
        <v>1000281</v>
      </c>
      <c r="G63" t="str">
        <f>_xlfn.IFNA(VLOOKUP($A63&amp;G$1,主线配置!$D:$E,2,FALSE),"")</f>
        <v>1000277:48:1</v>
      </c>
      <c r="H63" t="str">
        <f>_xlfn.IFNA(VLOOKUP($A63&amp;H$1,主线配置!$D:$E,2,FALSE),"")</f>
        <v>1000278:48:1</v>
      </c>
      <c r="I63" t="str">
        <f>_xlfn.IFNA(VLOOKUP($A63&amp;I$1,主线配置!$D:$E,2,FALSE),"")</f>
        <v>1000279:48:1</v>
      </c>
      <c r="J63" t="str">
        <f>_xlfn.IFNA(VLOOKUP($A63&amp;J$1,主线配置!$D:$E,2,FALSE),"")</f>
        <v/>
      </c>
      <c r="K63" t="str">
        <f>_xlfn.IFNA(VLOOKUP($A63&amp;K$1,主线配置!$D:$E,2,FALSE),"")</f>
        <v>1000280:48:1</v>
      </c>
      <c r="L63" t="str">
        <f>_xlfn.IFNA(VLOOKUP($A63&amp;L$1,主线配置!$D:$E,2,FALSE),"")</f>
        <v/>
      </c>
      <c r="M63" t="str">
        <f>_xlfn.IFNA(VLOOKUP($A63&amp;M$1,主线配置!$D:$E,2,FALSE),"")</f>
        <v/>
      </c>
      <c r="N63" t="str">
        <f>_xlfn.IFNA(VLOOKUP($A63&amp;N$1,主线配置!$D:$E,2,FALSE),"")</f>
        <v>1000281:48:1</v>
      </c>
      <c r="O63" t="str">
        <f>_xlfn.IFNA(VLOOKUP($A63&amp;O$1,主线配置!$D:$E,2,FALSE),"")</f>
        <v/>
      </c>
      <c r="P63" t="str">
        <f>_xlfn.IFNA(VLOOKUP($A63&amp;P$1,主线配置!$D:$E,2,FALSE),"")</f>
        <v/>
      </c>
      <c r="Q63" t="str">
        <f>_xlfn.IFNA(VLOOKUP($A63&amp;Q$1,主线配置!$D:$E,2,FALSE),"")</f>
        <v/>
      </c>
      <c r="R63" t="str">
        <f>_xlfn.IFNA(VLOOKUP($A63&amp;R$1,主线配置!$D:$E,2,FALSE),"")</f>
        <v/>
      </c>
      <c r="S63" t="str">
        <f>_xlfn.IFNA(VLOOKUP($A63&amp;S$1,主线配置!$D:$E,2,FALSE),"")</f>
        <v/>
      </c>
      <c r="T63" t="str">
        <f>_xlfn.IFNA(VLOOKUP($A63&amp;T$1,主线配置!$D:$E,2,FALSE),"")</f>
        <v/>
      </c>
      <c r="U63" t="str">
        <f>_xlfn.IFNA(VLOOKUP($A63&amp;U$1,主线配置!$D:$E,2,FALSE),"")</f>
        <v/>
      </c>
    </row>
    <row r="64" spans="1:21" x14ac:dyDescent="0.15">
      <c r="A64">
        <f t="shared" si="0"/>
        <v>1000061</v>
      </c>
      <c r="B64" t="s">
        <v>412</v>
      </c>
      <c r="C64" s="9">
        <v>1</v>
      </c>
      <c r="D64" s="7" t="s">
        <v>189</v>
      </c>
      <c r="E64" s="7" t="s">
        <v>413</v>
      </c>
      <c r="F64" s="6">
        <f>VLOOKUP(A64,主线配置!A:C,2,FALSE)</f>
        <v>1000284</v>
      </c>
      <c r="G64" t="str">
        <f>_xlfn.IFNA(VLOOKUP($A64&amp;G$1,主线配置!$D:$E,2,FALSE),"")</f>
        <v>1000282:48:1</v>
      </c>
      <c r="H64" t="str">
        <f>_xlfn.IFNA(VLOOKUP($A64&amp;H$1,主线配置!$D:$E,2,FALSE),"")</f>
        <v>1000283:48:1</v>
      </c>
      <c r="I64" t="str">
        <f>_xlfn.IFNA(VLOOKUP($A64&amp;I$1,主线配置!$D:$E,2,FALSE),"")</f>
        <v>1000284:48:1</v>
      </c>
      <c r="J64" t="str">
        <f>_xlfn.IFNA(VLOOKUP($A64&amp;J$1,主线配置!$D:$E,2,FALSE),"")</f>
        <v/>
      </c>
      <c r="K64" t="str">
        <f>_xlfn.IFNA(VLOOKUP($A64&amp;K$1,主线配置!$D:$E,2,FALSE),"")</f>
        <v>1000285:48:1</v>
      </c>
      <c r="L64" t="str">
        <f>_xlfn.IFNA(VLOOKUP($A64&amp;L$1,主线配置!$D:$E,2,FALSE),"")</f>
        <v/>
      </c>
      <c r="M64" t="str">
        <f>_xlfn.IFNA(VLOOKUP($A64&amp;M$1,主线配置!$D:$E,2,FALSE),"")</f>
        <v/>
      </c>
      <c r="N64" t="str">
        <f>_xlfn.IFNA(VLOOKUP($A64&amp;N$1,主线配置!$D:$E,2,FALSE),"")</f>
        <v>1000286:48:1</v>
      </c>
      <c r="O64" t="str">
        <f>_xlfn.IFNA(VLOOKUP($A64&amp;O$1,主线配置!$D:$E,2,FALSE),"")</f>
        <v/>
      </c>
      <c r="P64" t="str">
        <f>_xlfn.IFNA(VLOOKUP($A64&amp;P$1,主线配置!$D:$E,2,FALSE),"")</f>
        <v/>
      </c>
      <c r="Q64" t="str">
        <f>_xlfn.IFNA(VLOOKUP($A64&amp;Q$1,主线配置!$D:$E,2,FALSE),"")</f>
        <v/>
      </c>
      <c r="R64" t="str">
        <f>_xlfn.IFNA(VLOOKUP($A64&amp;R$1,主线配置!$D:$E,2,FALSE),"")</f>
        <v/>
      </c>
      <c r="S64" t="str">
        <f>_xlfn.IFNA(VLOOKUP($A64&amp;S$1,主线配置!$D:$E,2,FALSE),"")</f>
        <v/>
      </c>
      <c r="T64" t="str">
        <f>_xlfn.IFNA(VLOOKUP($A64&amp;T$1,主线配置!$D:$E,2,FALSE),"")</f>
        <v/>
      </c>
      <c r="U64" t="str">
        <f>_xlfn.IFNA(VLOOKUP($A64&amp;U$1,主线配置!$D:$E,2,FALSE),"")</f>
        <v/>
      </c>
    </row>
    <row r="65" spans="1:21" x14ac:dyDescent="0.15">
      <c r="A65">
        <f t="shared" si="0"/>
        <v>1000062</v>
      </c>
      <c r="B65" t="s">
        <v>414</v>
      </c>
      <c r="C65" s="9">
        <v>1</v>
      </c>
      <c r="D65" s="7" t="s">
        <v>189</v>
      </c>
      <c r="E65" s="7" t="s">
        <v>415</v>
      </c>
      <c r="F65" s="6">
        <f>VLOOKUP(A65,主线配置!A:C,2,FALSE)</f>
        <v>1000288</v>
      </c>
      <c r="G65" t="str">
        <f>_xlfn.IFNA(VLOOKUP($A65&amp;G$1,主线配置!$D:$E,2,FALSE),"")</f>
        <v/>
      </c>
      <c r="H65" t="str">
        <f>_xlfn.IFNA(VLOOKUP($A65&amp;H$1,主线配置!$D:$E,2,FALSE),"")</f>
        <v>1000287:48:1</v>
      </c>
      <c r="I65" t="str">
        <f>_xlfn.IFNA(VLOOKUP($A65&amp;I$1,主线配置!$D:$E,2,FALSE),"")</f>
        <v/>
      </c>
      <c r="J65" t="str">
        <f>_xlfn.IFNA(VLOOKUP($A65&amp;J$1,主线配置!$D:$E,2,FALSE),"")</f>
        <v/>
      </c>
      <c r="K65" t="str">
        <f>_xlfn.IFNA(VLOOKUP($A65&amp;K$1,主线配置!$D:$E,2,FALSE),"")</f>
        <v>1000288:48:1</v>
      </c>
      <c r="L65" t="str">
        <f>_xlfn.IFNA(VLOOKUP($A65&amp;L$1,主线配置!$D:$E,2,FALSE),"")</f>
        <v/>
      </c>
      <c r="M65" t="str">
        <f>_xlfn.IFNA(VLOOKUP($A65&amp;M$1,主线配置!$D:$E,2,FALSE),"")</f>
        <v>1000289:48:1</v>
      </c>
      <c r="N65" t="str">
        <f>_xlfn.IFNA(VLOOKUP($A65&amp;N$1,主线配置!$D:$E,2,FALSE),"")</f>
        <v>1000290:48:1</v>
      </c>
      <c r="O65" t="str">
        <f>_xlfn.IFNA(VLOOKUP($A65&amp;O$1,主线配置!$D:$E,2,FALSE),"")</f>
        <v>1000291:48:1</v>
      </c>
      <c r="P65" t="str">
        <f>_xlfn.IFNA(VLOOKUP($A65&amp;P$1,主线配置!$D:$E,2,FALSE),"")</f>
        <v/>
      </c>
      <c r="Q65" t="str">
        <f>_xlfn.IFNA(VLOOKUP($A65&amp;Q$1,主线配置!$D:$E,2,FALSE),"")</f>
        <v/>
      </c>
      <c r="R65" t="str">
        <f>_xlfn.IFNA(VLOOKUP($A65&amp;R$1,主线配置!$D:$E,2,FALSE),"")</f>
        <v/>
      </c>
      <c r="S65" t="str">
        <f>_xlfn.IFNA(VLOOKUP($A65&amp;S$1,主线配置!$D:$E,2,FALSE),"")</f>
        <v/>
      </c>
      <c r="T65" t="str">
        <f>_xlfn.IFNA(VLOOKUP($A65&amp;T$1,主线配置!$D:$E,2,FALSE),"")</f>
        <v/>
      </c>
      <c r="U65" t="str">
        <f>_xlfn.IFNA(VLOOKUP($A65&amp;U$1,主线配置!$D:$E,2,FALSE),"")</f>
        <v/>
      </c>
    </row>
    <row r="66" spans="1:21" x14ac:dyDescent="0.15">
      <c r="A66">
        <f t="shared" si="0"/>
        <v>1000063</v>
      </c>
      <c r="B66" t="s">
        <v>416</v>
      </c>
      <c r="C66" s="9">
        <v>1</v>
      </c>
      <c r="D66" s="7" t="s">
        <v>189</v>
      </c>
      <c r="E66" s="7" t="s">
        <v>417</v>
      </c>
      <c r="F66" s="6">
        <f>VLOOKUP(A66,主线配置!A:C,2,FALSE)</f>
        <v>1000293</v>
      </c>
      <c r="G66" t="str">
        <f>_xlfn.IFNA(VLOOKUP($A66&amp;G$1,主线配置!$D:$E,2,FALSE),"")</f>
        <v>1000292:48:1</v>
      </c>
      <c r="H66" t="str">
        <f>_xlfn.IFNA(VLOOKUP($A66&amp;H$1,主线配置!$D:$E,2,FALSE),"")</f>
        <v>1000293:48:1</v>
      </c>
      <c r="I66" t="str">
        <f>_xlfn.IFNA(VLOOKUP($A66&amp;I$1,主线配置!$D:$E,2,FALSE),"")</f>
        <v>1000294:48:1</v>
      </c>
      <c r="J66" t="str">
        <f>_xlfn.IFNA(VLOOKUP($A66&amp;J$1,主线配置!$D:$E,2,FALSE),"")</f>
        <v/>
      </c>
      <c r="K66" t="str">
        <f>_xlfn.IFNA(VLOOKUP($A66&amp;K$1,主线配置!$D:$E,2,FALSE),"")</f>
        <v>1000295:48:1</v>
      </c>
      <c r="L66" t="str">
        <f>_xlfn.IFNA(VLOOKUP($A66&amp;L$1,主线配置!$D:$E,2,FALSE),"")</f>
        <v/>
      </c>
      <c r="M66" t="str">
        <f>_xlfn.IFNA(VLOOKUP($A66&amp;M$1,主线配置!$D:$E,2,FALSE),"")</f>
        <v/>
      </c>
      <c r="N66" t="str">
        <f>_xlfn.IFNA(VLOOKUP($A66&amp;N$1,主线配置!$D:$E,2,FALSE),"")</f>
        <v>1000296:48:1</v>
      </c>
      <c r="O66" t="str">
        <f>_xlfn.IFNA(VLOOKUP($A66&amp;O$1,主线配置!$D:$E,2,FALSE),"")</f>
        <v/>
      </c>
      <c r="P66" t="str">
        <f>_xlfn.IFNA(VLOOKUP($A66&amp;P$1,主线配置!$D:$E,2,FALSE),"")</f>
        <v/>
      </c>
      <c r="Q66" t="str">
        <f>_xlfn.IFNA(VLOOKUP($A66&amp;Q$1,主线配置!$D:$E,2,FALSE),"")</f>
        <v/>
      </c>
      <c r="R66" t="str">
        <f>_xlfn.IFNA(VLOOKUP($A66&amp;R$1,主线配置!$D:$E,2,FALSE),"")</f>
        <v/>
      </c>
      <c r="S66" t="str">
        <f>_xlfn.IFNA(VLOOKUP($A66&amp;S$1,主线配置!$D:$E,2,FALSE),"")</f>
        <v/>
      </c>
      <c r="T66" t="str">
        <f>_xlfn.IFNA(VLOOKUP($A66&amp;T$1,主线配置!$D:$E,2,FALSE),"")</f>
        <v/>
      </c>
      <c r="U66" t="str">
        <f>_xlfn.IFNA(VLOOKUP($A66&amp;U$1,主线配置!$D:$E,2,FALSE),"")</f>
        <v/>
      </c>
    </row>
    <row r="67" spans="1:21" x14ac:dyDescent="0.15">
      <c r="A67">
        <f t="shared" si="0"/>
        <v>1000064</v>
      </c>
      <c r="B67" t="s">
        <v>418</v>
      </c>
      <c r="C67" s="9">
        <v>1</v>
      </c>
      <c r="D67" s="7" t="s">
        <v>189</v>
      </c>
      <c r="E67" s="7" t="s">
        <v>419</v>
      </c>
      <c r="F67" s="6">
        <f>VLOOKUP(A67,主线配置!A:C,2,FALSE)</f>
        <v>1000301</v>
      </c>
      <c r="G67" t="str">
        <f>_xlfn.IFNA(VLOOKUP($A67&amp;G$1,主线配置!$D:$E,2,FALSE),"")</f>
        <v/>
      </c>
      <c r="H67" t="str">
        <f>_xlfn.IFNA(VLOOKUP($A67&amp;H$1,主线配置!$D:$E,2,FALSE),"")</f>
        <v>1000297:48:1</v>
      </c>
      <c r="I67" t="str">
        <f>_xlfn.IFNA(VLOOKUP($A67&amp;I$1,主线配置!$D:$E,2,FALSE),"")</f>
        <v/>
      </c>
      <c r="J67" t="str">
        <f>_xlfn.IFNA(VLOOKUP($A67&amp;J$1,主线配置!$D:$E,2,FALSE),"")</f>
        <v/>
      </c>
      <c r="K67" t="str">
        <f>_xlfn.IFNA(VLOOKUP($A67&amp;K$1,主线配置!$D:$E,2,FALSE),"")</f>
        <v>1000298:48:1</v>
      </c>
      <c r="L67" t="str">
        <f>_xlfn.IFNA(VLOOKUP($A67&amp;L$1,主线配置!$D:$E,2,FALSE),"")</f>
        <v/>
      </c>
      <c r="M67" t="str">
        <f>_xlfn.IFNA(VLOOKUP($A67&amp;M$1,主线配置!$D:$E,2,FALSE),"")</f>
        <v>1000299:48:1</v>
      </c>
      <c r="N67" t="str">
        <f>_xlfn.IFNA(VLOOKUP($A67&amp;N$1,主线配置!$D:$E,2,FALSE),"")</f>
        <v>1000300:48:1</v>
      </c>
      <c r="O67" t="str">
        <f>_xlfn.IFNA(VLOOKUP($A67&amp;O$1,主线配置!$D:$E,2,FALSE),"")</f>
        <v>1000301:48:1</v>
      </c>
      <c r="P67" t="str">
        <f>_xlfn.IFNA(VLOOKUP($A67&amp;P$1,主线配置!$D:$E,2,FALSE),"")</f>
        <v/>
      </c>
      <c r="Q67" t="str">
        <f>_xlfn.IFNA(VLOOKUP($A67&amp;Q$1,主线配置!$D:$E,2,FALSE),"")</f>
        <v/>
      </c>
      <c r="R67" t="str">
        <f>_xlfn.IFNA(VLOOKUP($A67&amp;R$1,主线配置!$D:$E,2,FALSE),"")</f>
        <v/>
      </c>
      <c r="S67" t="str">
        <f>_xlfn.IFNA(VLOOKUP($A67&amp;S$1,主线配置!$D:$E,2,FALSE),"")</f>
        <v/>
      </c>
      <c r="T67" t="str">
        <f>_xlfn.IFNA(VLOOKUP($A67&amp;T$1,主线配置!$D:$E,2,FALSE),"")</f>
        <v/>
      </c>
      <c r="U67" t="str">
        <f>_xlfn.IFNA(VLOOKUP($A67&amp;U$1,主线配置!$D:$E,2,FALSE),"")</f>
        <v/>
      </c>
    </row>
    <row r="68" spans="1:21" x14ac:dyDescent="0.15">
      <c r="A68">
        <f t="shared" si="0"/>
        <v>1000065</v>
      </c>
      <c r="B68" t="s">
        <v>420</v>
      </c>
      <c r="C68" s="9">
        <v>1</v>
      </c>
      <c r="D68" s="7" t="s">
        <v>189</v>
      </c>
      <c r="E68" s="7" t="s">
        <v>421</v>
      </c>
      <c r="F68" s="6">
        <f>VLOOKUP(A68,主线配置!A:C,2,FALSE)</f>
        <v>1000303</v>
      </c>
      <c r="G68" t="str">
        <f>_xlfn.IFNA(VLOOKUP($A68&amp;G$1,主线配置!$D:$E,2,FALSE),"")</f>
        <v/>
      </c>
      <c r="H68" t="str">
        <f>_xlfn.IFNA(VLOOKUP($A68&amp;H$1,主线配置!$D:$E,2,FALSE),"")</f>
        <v>1000302:48:1</v>
      </c>
      <c r="I68" t="str">
        <f>_xlfn.IFNA(VLOOKUP($A68&amp;I$1,主线配置!$D:$E,2,FALSE),"")</f>
        <v/>
      </c>
      <c r="J68" t="str">
        <f>_xlfn.IFNA(VLOOKUP($A68&amp;J$1,主线配置!$D:$E,2,FALSE),"")</f>
        <v>1000303:48:1</v>
      </c>
      <c r="K68" t="str">
        <f>_xlfn.IFNA(VLOOKUP($A68&amp;K$1,主线配置!$D:$E,2,FALSE),"")</f>
        <v/>
      </c>
      <c r="L68" t="str">
        <f>_xlfn.IFNA(VLOOKUP($A68&amp;L$1,主线配置!$D:$E,2,FALSE),"")</f>
        <v>1000304:48:1</v>
      </c>
      <c r="M68" t="str">
        <f>_xlfn.IFNA(VLOOKUP($A68&amp;M$1,主线配置!$D:$E,2,FALSE),"")</f>
        <v>1000305:48:1</v>
      </c>
      <c r="N68" t="str">
        <f>_xlfn.IFNA(VLOOKUP($A68&amp;N$1,主线配置!$D:$E,2,FALSE),"")</f>
        <v/>
      </c>
      <c r="O68" t="str">
        <f>_xlfn.IFNA(VLOOKUP($A68&amp;O$1,主线配置!$D:$E,2,FALSE),"")</f>
        <v>1000306:48:1</v>
      </c>
      <c r="P68" t="str">
        <f>_xlfn.IFNA(VLOOKUP($A68&amp;P$1,主线配置!$D:$E,2,FALSE),"")</f>
        <v/>
      </c>
      <c r="Q68" t="str">
        <f>_xlfn.IFNA(VLOOKUP($A68&amp;Q$1,主线配置!$D:$E,2,FALSE),"")</f>
        <v/>
      </c>
      <c r="R68" t="str">
        <f>_xlfn.IFNA(VLOOKUP($A68&amp;R$1,主线配置!$D:$E,2,FALSE),"")</f>
        <v/>
      </c>
      <c r="S68" t="str">
        <f>_xlfn.IFNA(VLOOKUP($A68&amp;S$1,主线配置!$D:$E,2,FALSE),"")</f>
        <v/>
      </c>
      <c r="T68" t="str">
        <f>_xlfn.IFNA(VLOOKUP($A68&amp;T$1,主线配置!$D:$E,2,FALSE),"")</f>
        <v/>
      </c>
      <c r="U68" t="str">
        <f>_xlfn.IFNA(VLOOKUP($A68&amp;U$1,主线配置!$D:$E,2,FALSE),"")</f>
        <v/>
      </c>
    </row>
    <row r="69" spans="1:21" x14ac:dyDescent="0.15">
      <c r="A69">
        <f t="shared" si="0"/>
        <v>1000066</v>
      </c>
      <c r="B69" t="s">
        <v>422</v>
      </c>
      <c r="C69" s="9">
        <v>1</v>
      </c>
      <c r="D69" s="7" t="s">
        <v>189</v>
      </c>
      <c r="E69" s="7" t="s">
        <v>423</v>
      </c>
      <c r="F69" s="6">
        <f>VLOOKUP(A69,主线配置!A:C,2,FALSE)</f>
        <v>1000310</v>
      </c>
      <c r="G69" t="str">
        <f>_xlfn.IFNA(VLOOKUP($A69&amp;G$1,主线配置!$D:$E,2,FALSE),"")</f>
        <v/>
      </c>
      <c r="H69" t="str">
        <f>_xlfn.IFNA(VLOOKUP($A69&amp;H$1,主线配置!$D:$E,2,FALSE),"")</f>
        <v>1000307:48:1</v>
      </c>
      <c r="I69" t="str">
        <f>_xlfn.IFNA(VLOOKUP($A69&amp;I$1,主线配置!$D:$E,2,FALSE),"")</f>
        <v/>
      </c>
      <c r="J69" t="str">
        <f>_xlfn.IFNA(VLOOKUP($A69&amp;J$1,主线配置!$D:$E,2,FALSE),"")</f>
        <v>1000308:48:1</v>
      </c>
      <c r="K69" t="str">
        <f>_xlfn.IFNA(VLOOKUP($A69&amp;K$1,主线配置!$D:$E,2,FALSE),"")</f>
        <v>1000309:48:1</v>
      </c>
      <c r="L69" t="str">
        <f>_xlfn.IFNA(VLOOKUP($A69&amp;L$1,主线配置!$D:$E,2,FALSE),"")</f>
        <v>1000310:48:1</v>
      </c>
      <c r="M69" t="str">
        <f>_xlfn.IFNA(VLOOKUP($A69&amp;M$1,主线配置!$D:$E,2,FALSE),"")</f>
        <v/>
      </c>
      <c r="N69" t="str">
        <f>_xlfn.IFNA(VLOOKUP($A69&amp;N$1,主线配置!$D:$E,2,FALSE),"")</f>
        <v>1000311:48:1</v>
      </c>
      <c r="O69" t="str">
        <f>_xlfn.IFNA(VLOOKUP($A69&amp;O$1,主线配置!$D:$E,2,FALSE),"")</f>
        <v/>
      </c>
      <c r="P69" t="str">
        <f>_xlfn.IFNA(VLOOKUP($A69&amp;P$1,主线配置!$D:$E,2,FALSE),"")</f>
        <v/>
      </c>
      <c r="Q69" t="str">
        <f>_xlfn.IFNA(VLOOKUP($A69&amp;Q$1,主线配置!$D:$E,2,FALSE),"")</f>
        <v/>
      </c>
      <c r="R69" t="str">
        <f>_xlfn.IFNA(VLOOKUP($A69&amp;R$1,主线配置!$D:$E,2,FALSE),"")</f>
        <v/>
      </c>
      <c r="S69" t="str">
        <f>_xlfn.IFNA(VLOOKUP($A69&amp;S$1,主线配置!$D:$E,2,FALSE),"")</f>
        <v/>
      </c>
      <c r="T69" t="str">
        <f>_xlfn.IFNA(VLOOKUP($A69&amp;T$1,主线配置!$D:$E,2,FALSE),"")</f>
        <v/>
      </c>
      <c r="U69" t="str">
        <f>_xlfn.IFNA(VLOOKUP($A69&amp;U$1,主线配置!$D:$E,2,FALSE),"")</f>
        <v/>
      </c>
    </row>
    <row r="70" spans="1:21" x14ac:dyDescent="0.15">
      <c r="A70">
        <f t="shared" ref="A70:A133" si="1">A69+1</f>
        <v>1000067</v>
      </c>
      <c r="B70" t="s">
        <v>424</v>
      </c>
      <c r="C70" s="9">
        <v>1</v>
      </c>
      <c r="D70" s="7" t="s">
        <v>189</v>
      </c>
      <c r="E70" s="7" t="s">
        <v>425</v>
      </c>
      <c r="F70" s="6">
        <f>VLOOKUP(A70,主线配置!A:C,2,FALSE)</f>
        <v>1000316</v>
      </c>
      <c r="G70" t="str">
        <f>_xlfn.IFNA(VLOOKUP($A70&amp;G$1,主线配置!$D:$E,2,FALSE),"")</f>
        <v>1000312:48:1</v>
      </c>
      <c r="H70" t="str">
        <f>_xlfn.IFNA(VLOOKUP($A70&amp;H$1,主线配置!$D:$E,2,FALSE),"")</f>
        <v>1000313:48:1</v>
      </c>
      <c r="I70" t="str">
        <f>_xlfn.IFNA(VLOOKUP($A70&amp;I$1,主线配置!$D:$E,2,FALSE),"")</f>
        <v>1000314:48:1</v>
      </c>
      <c r="J70" t="str">
        <f>_xlfn.IFNA(VLOOKUP($A70&amp;J$1,主线配置!$D:$E,2,FALSE),"")</f>
        <v/>
      </c>
      <c r="K70" t="str">
        <f>_xlfn.IFNA(VLOOKUP($A70&amp;K$1,主线配置!$D:$E,2,FALSE),"")</f>
        <v>1000315:48:1</v>
      </c>
      <c r="L70" t="str">
        <f>_xlfn.IFNA(VLOOKUP($A70&amp;L$1,主线配置!$D:$E,2,FALSE),"")</f>
        <v/>
      </c>
      <c r="M70" t="str">
        <f>_xlfn.IFNA(VLOOKUP($A70&amp;M$1,主线配置!$D:$E,2,FALSE),"")</f>
        <v/>
      </c>
      <c r="N70" t="str">
        <f>_xlfn.IFNA(VLOOKUP($A70&amp;N$1,主线配置!$D:$E,2,FALSE),"")</f>
        <v>1000316:48:1</v>
      </c>
      <c r="O70" t="str">
        <f>_xlfn.IFNA(VLOOKUP($A70&amp;O$1,主线配置!$D:$E,2,FALSE),"")</f>
        <v/>
      </c>
      <c r="P70" t="str">
        <f>_xlfn.IFNA(VLOOKUP($A70&amp;P$1,主线配置!$D:$E,2,FALSE),"")</f>
        <v/>
      </c>
      <c r="Q70" t="str">
        <f>_xlfn.IFNA(VLOOKUP($A70&amp;Q$1,主线配置!$D:$E,2,FALSE),"")</f>
        <v/>
      </c>
      <c r="R70" t="str">
        <f>_xlfn.IFNA(VLOOKUP($A70&amp;R$1,主线配置!$D:$E,2,FALSE),"")</f>
        <v/>
      </c>
      <c r="S70" t="str">
        <f>_xlfn.IFNA(VLOOKUP($A70&amp;S$1,主线配置!$D:$E,2,FALSE),"")</f>
        <v/>
      </c>
      <c r="T70" t="str">
        <f>_xlfn.IFNA(VLOOKUP($A70&amp;T$1,主线配置!$D:$E,2,FALSE),"")</f>
        <v/>
      </c>
      <c r="U70" t="str">
        <f>_xlfn.IFNA(VLOOKUP($A70&amp;U$1,主线配置!$D:$E,2,FALSE),"")</f>
        <v/>
      </c>
    </row>
    <row r="71" spans="1:21" x14ac:dyDescent="0.15">
      <c r="A71">
        <f t="shared" si="1"/>
        <v>1000068</v>
      </c>
      <c r="B71" t="s">
        <v>426</v>
      </c>
      <c r="C71" s="9">
        <v>1</v>
      </c>
      <c r="D71" s="7" t="s">
        <v>189</v>
      </c>
      <c r="E71" s="7" t="s">
        <v>427</v>
      </c>
      <c r="F71" s="6">
        <f>VLOOKUP(A71,主线配置!A:C,2,FALSE)</f>
        <v>1000319</v>
      </c>
      <c r="G71" t="str">
        <f>_xlfn.IFNA(VLOOKUP($A71&amp;G$1,主线配置!$D:$E,2,FALSE),"")</f>
        <v/>
      </c>
      <c r="H71" t="str">
        <f>_xlfn.IFNA(VLOOKUP($A71&amp;H$1,主线配置!$D:$E,2,FALSE),"")</f>
        <v>1000317:48:1</v>
      </c>
      <c r="I71" t="str">
        <f>_xlfn.IFNA(VLOOKUP($A71&amp;I$1,主线配置!$D:$E,2,FALSE),"")</f>
        <v/>
      </c>
      <c r="J71" t="str">
        <f>_xlfn.IFNA(VLOOKUP($A71&amp;J$1,主线配置!$D:$E,2,FALSE),"")</f>
        <v/>
      </c>
      <c r="K71" t="str">
        <f>_xlfn.IFNA(VLOOKUP($A71&amp;K$1,主线配置!$D:$E,2,FALSE),"")</f>
        <v>1000318:48:1</v>
      </c>
      <c r="L71" t="str">
        <f>_xlfn.IFNA(VLOOKUP($A71&amp;L$1,主线配置!$D:$E,2,FALSE),"")</f>
        <v/>
      </c>
      <c r="M71" t="str">
        <f>_xlfn.IFNA(VLOOKUP($A71&amp;M$1,主线配置!$D:$E,2,FALSE),"")</f>
        <v>1000319:48:1</v>
      </c>
      <c r="N71" t="str">
        <f>_xlfn.IFNA(VLOOKUP($A71&amp;N$1,主线配置!$D:$E,2,FALSE),"")</f>
        <v>1000320:48:1</v>
      </c>
      <c r="O71" t="str">
        <f>_xlfn.IFNA(VLOOKUP($A71&amp;O$1,主线配置!$D:$E,2,FALSE),"")</f>
        <v>1000321:48:1</v>
      </c>
      <c r="P71" t="str">
        <f>_xlfn.IFNA(VLOOKUP($A71&amp;P$1,主线配置!$D:$E,2,FALSE),"")</f>
        <v/>
      </c>
      <c r="Q71" t="str">
        <f>_xlfn.IFNA(VLOOKUP($A71&amp;Q$1,主线配置!$D:$E,2,FALSE),"")</f>
        <v/>
      </c>
      <c r="R71" t="str">
        <f>_xlfn.IFNA(VLOOKUP($A71&amp;R$1,主线配置!$D:$E,2,FALSE),"")</f>
        <v/>
      </c>
      <c r="S71" t="str">
        <f>_xlfn.IFNA(VLOOKUP($A71&amp;S$1,主线配置!$D:$E,2,FALSE),"")</f>
        <v/>
      </c>
      <c r="T71" t="str">
        <f>_xlfn.IFNA(VLOOKUP($A71&amp;T$1,主线配置!$D:$E,2,FALSE),"")</f>
        <v/>
      </c>
      <c r="U71" t="str">
        <f>_xlfn.IFNA(VLOOKUP($A71&amp;U$1,主线配置!$D:$E,2,FALSE),"")</f>
        <v/>
      </c>
    </row>
    <row r="72" spans="1:21" x14ac:dyDescent="0.15">
      <c r="A72">
        <f t="shared" si="1"/>
        <v>1000069</v>
      </c>
      <c r="B72" t="s">
        <v>428</v>
      </c>
      <c r="C72" s="9">
        <v>1</v>
      </c>
      <c r="D72" s="7" t="s">
        <v>189</v>
      </c>
      <c r="E72" s="7" t="s">
        <v>429</v>
      </c>
      <c r="F72" s="6">
        <f>VLOOKUP(A72,主线配置!A:C,2,FALSE)</f>
        <v>1000325</v>
      </c>
      <c r="G72" t="str">
        <f>_xlfn.IFNA(VLOOKUP($A72&amp;G$1,主线配置!$D:$E,2,FALSE),"")</f>
        <v/>
      </c>
      <c r="H72" t="str">
        <f>_xlfn.IFNA(VLOOKUP($A72&amp;H$1,主线配置!$D:$E,2,FALSE),"")</f>
        <v>1000322:48:1</v>
      </c>
      <c r="I72" t="str">
        <f>_xlfn.IFNA(VLOOKUP($A72&amp;I$1,主线配置!$D:$E,2,FALSE),"")</f>
        <v/>
      </c>
      <c r="J72" t="str">
        <f>_xlfn.IFNA(VLOOKUP($A72&amp;J$1,主线配置!$D:$E,2,FALSE),"")</f>
        <v>1000323:48:1</v>
      </c>
      <c r="K72" t="str">
        <f>_xlfn.IFNA(VLOOKUP($A72&amp;K$1,主线配置!$D:$E,2,FALSE),"")</f>
        <v/>
      </c>
      <c r="L72" t="str">
        <f>_xlfn.IFNA(VLOOKUP($A72&amp;L$1,主线配置!$D:$E,2,FALSE),"")</f>
        <v>1000324:48:1</v>
      </c>
      <c r="M72" t="str">
        <f>_xlfn.IFNA(VLOOKUP($A72&amp;M$1,主线配置!$D:$E,2,FALSE),"")</f>
        <v>1000325:48:1</v>
      </c>
      <c r="N72" t="str">
        <f>_xlfn.IFNA(VLOOKUP($A72&amp;N$1,主线配置!$D:$E,2,FALSE),"")</f>
        <v/>
      </c>
      <c r="O72" t="str">
        <f>_xlfn.IFNA(VLOOKUP($A72&amp;O$1,主线配置!$D:$E,2,FALSE),"")</f>
        <v>1000326:48:1</v>
      </c>
      <c r="P72" t="str">
        <f>_xlfn.IFNA(VLOOKUP($A72&amp;P$1,主线配置!$D:$E,2,FALSE),"")</f>
        <v/>
      </c>
      <c r="Q72" t="str">
        <f>_xlfn.IFNA(VLOOKUP($A72&amp;Q$1,主线配置!$D:$E,2,FALSE),"")</f>
        <v/>
      </c>
      <c r="R72" t="str">
        <f>_xlfn.IFNA(VLOOKUP($A72&amp;R$1,主线配置!$D:$E,2,FALSE),"")</f>
        <v/>
      </c>
      <c r="S72" t="str">
        <f>_xlfn.IFNA(VLOOKUP($A72&amp;S$1,主线配置!$D:$E,2,FALSE),"")</f>
        <v/>
      </c>
      <c r="T72" t="str">
        <f>_xlfn.IFNA(VLOOKUP($A72&amp;T$1,主线配置!$D:$E,2,FALSE),"")</f>
        <v/>
      </c>
      <c r="U72" t="str">
        <f>_xlfn.IFNA(VLOOKUP($A72&amp;U$1,主线配置!$D:$E,2,FALSE),"")</f>
        <v/>
      </c>
    </row>
    <row r="73" spans="1:21" x14ac:dyDescent="0.15">
      <c r="A73">
        <f t="shared" si="1"/>
        <v>1000070</v>
      </c>
      <c r="B73" t="s">
        <v>430</v>
      </c>
      <c r="C73" s="9">
        <v>1</v>
      </c>
      <c r="D73" s="7" t="s">
        <v>189</v>
      </c>
      <c r="E73" s="7" t="s">
        <v>431</v>
      </c>
      <c r="F73" s="6">
        <f>VLOOKUP(A73,主线配置!A:C,2,FALSE)</f>
        <v>1000327</v>
      </c>
      <c r="G73" t="str">
        <f>_xlfn.IFNA(VLOOKUP($A73&amp;G$1,主线配置!$D:$E,2,FALSE),"")</f>
        <v>1000327:48:1</v>
      </c>
      <c r="H73" t="str">
        <f>_xlfn.IFNA(VLOOKUP($A73&amp;H$1,主线配置!$D:$E,2,FALSE),"")</f>
        <v>1000328:48:1</v>
      </c>
      <c r="I73" t="str">
        <f>_xlfn.IFNA(VLOOKUP($A73&amp;I$1,主线配置!$D:$E,2,FALSE),"")</f>
        <v>1000329:48:1</v>
      </c>
      <c r="J73" t="str">
        <f>_xlfn.IFNA(VLOOKUP($A73&amp;J$1,主线配置!$D:$E,2,FALSE),"")</f>
        <v/>
      </c>
      <c r="K73" t="str">
        <f>_xlfn.IFNA(VLOOKUP($A73&amp;K$1,主线配置!$D:$E,2,FALSE),"")</f>
        <v>1000330:48:1</v>
      </c>
      <c r="L73" t="str">
        <f>_xlfn.IFNA(VLOOKUP($A73&amp;L$1,主线配置!$D:$E,2,FALSE),"")</f>
        <v/>
      </c>
      <c r="M73" t="str">
        <f>_xlfn.IFNA(VLOOKUP($A73&amp;M$1,主线配置!$D:$E,2,FALSE),"")</f>
        <v/>
      </c>
      <c r="N73" t="str">
        <f>_xlfn.IFNA(VLOOKUP($A73&amp;N$1,主线配置!$D:$E,2,FALSE),"")</f>
        <v>1000331:48:1</v>
      </c>
      <c r="O73" t="str">
        <f>_xlfn.IFNA(VLOOKUP($A73&amp;O$1,主线配置!$D:$E,2,FALSE),"")</f>
        <v/>
      </c>
      <c r="P73" t="str">
        <f>_xlfn.IFNA(VLOOKUP($A73&amp;P$1,主线配置!$D:$E,2,FALSE),"")</f>
        <v/>
      </c>
      <c r="Q73" t="str">
        <f>_xlfn.IFNA(VLOOKUP($A73&amp;Q$1,主线配置!$D:$E,2,FALSE),"")</f>
        <v/>
      </c>
      <c r="R73" t="str">
        <f>_xlfn.IFNA(VLOOKUP($A73&amp;R$1,主线配置!$D:$E,2,FALSE),"")</f>
        <v/>
      </c>
      <c r="S73" t="str">
        <f>_xlfn.IFNA(VLOOKUP($A73&amp;S$1,主线配置!$D:$E,2,FALSE),"")</f>
        <v/>
      </c>
      <c r="T73" t="str">
        <f>_xlfn.IFNA(VLOOKUP($A73&amp;T$1,主线配置!$D:$E,2,FALSE),"")</f>
        <v/>
      </c>
      <c r="U73" t="str">
        <f>_xlfn.IFNA(VLOOKUP($A73&amp;U$1,主线配置!$D:$E,2,FALSE),"")</f>
        <v/>
      </c>
    </row>
    <row r="74" spans="1:21" x14ac:dyDescent="0.15">
      <c r="A74">
        <f t="shared" si="1"/>
        <v>1000071</v>
      </c>
      <c r="B74" t="s">
        <v>432</v>
      </c>
      <c r="C74" s="9">
        <v>1</v>
      </c>
      <c r="D74" s="7" t="s">
        <v>189</v>
      </c>
      <c r="E74" s="7" t="s">
        <v>433</v>
      </c>
      <c r="F74" s="6">
        <f>VLOOKUP(A74,主线配置!A:C,2,FALSE)</f>
        <v>1000334</v>
      </c>
      <c r="G74" t="str">
        <f>_xlfn.IFNA(VLOOKUP($A74&amp;G$1,主线配置!$D:$E,2,FALSE),"")</f>
        <v/>
      </c>
      <c r="H74" t="str">
        <f>_xlfn.IFNA(VLOOKUP($A74&amp;H$1,主线配置!$D:$E,2,FALSE),"")</f>
        <v>1000332:48:1</v>
      </c>
      <c r="I74" t="str">
        <f>_xlfn.IFNA(VLOOKUP($A74&amp;I$1,主线配置!$D:$E,2,FALSE),"")</f>
        <v/>
      </c>
      <c r="J74" t="str">
        <f>_xlfn.IFNA(VLOOKUP($A74&amp;J$1,主线配置!$D:$E,2,FALSE),"")</f>
        <v>1000333:48:1</v>
      </c>
      <c r="K74" t="str">
        <f>_xlfn.IFNA(VLOOKUP($A74&amp;K$1,主线配置!$D:$E,2,FALSE),"")</f>
        <v>1000334:48:1</v>
      </c>
      <c r="L74" t="str">
        <f>_xlfn.IFNA(VLOOKUP($A74&amp;L$1,主线配置!$D:$E,2,FALSE),"")</f>
        <v>1000335:48:1</v>
      </c>
      <c r="M74" t="str">
        <f>_xlfn.IFNA(VLOOKUP($A74&amp;M$1,主线配置!$D:$E,2,FALSE),"")</f>
        <v/>
      </c>
      <c r="N74" t="str">
        <f>_xlfn.IFNA(VLOOKUP($A74&amp;N$1,主线配置!$D:$E,2,FALSE),"")</f>
        <v>1000336:48:1</v>
      </c>
      <c r="O74" t="str">
        <f>_xlfn.IFNA(VLOOKUP($A74&amp;O$1,主线配置!$D:$E,2,FALSE),"")</f>
        <v/>
      </c>
      <c r="P74" t="str">
        <f>_xlfn.IFNA(VLOOKUP($A74&amp;P$1,主线配置!$D:$E,2,FALSE),"")</f>
        <v/>
      </c>
      <c r="Q74" t="str">
        <f>_xlfn.IFNA(VLOOKUP($A74&amp;Q$1,主线配置!$D:$E,2,FALSE),"")</f>
        <v/>
      </c>
      <c r="R74" t="str">
        <f>_xlfn.IFNA(VLOOKUP($A74&amp;R$1,主线配置!$D:$E,2,FALSE),"")</f>
        <v/>
      </c>
      <c r="S74" t="str">
        <f>_xlfn.IFNA(VLOOKUP($A74&amp;S$1,主线配置!$D:$E,2,FALSE),"")</f>
        <v/>
      </c>
      <c r="T74" t="str">
        <f>_xlfn.IFNA(VLOOKUP($A74&amp;T$1,主线配置!$D:$E,2,FALSE),"")</f>
        <v/>
      </c>
      <c r="U74" t="str">
        <f>_xlfn.IFNA(VLOOKUP($A74&amp;U$1,主线配置!$D:$E,2,FALSE),"")</f>
        <v/>
      </c>
    </row>
    <row r="75" spans="1:21" x14ac:dyDescent="0.15">
      <c r="A75">
        <f t="shared" si="1"/>
        <v>1000072</v>
      </c>
      <c r="B75" t="s">
        <v>434</v>
      </c>
      <c r="C75" s="9">
        <v>1</v>
      </c>
      <c r="D75" s="7" t="s">
        <v>189</v>
      </c>
      <c r="E75" s="7" t="s">
        <v>435</v>
      </c>
      <c r="F75" s="6">
        <f>VLOOKUP(A75,主线配置!A:C,2,FALSE)</f>
        <v>1000341</v>
      </c>
      <c r="G75" t="str">
        <f>_xlfn.IFNA(VLOOKUP($A75&amp;G$1,主线配置!$D:$E,2,FALSE),"")</f>
        <v>1000337:48:1</v>
      </c>
      <c r="H75" t="str">
        <f>_xlfn.IFNA(VLOOKUP($A75&amp;H$1,主线配置!$D:$E,2,FALSE),"")</f>
        <v>1000338:48:1</v>
      </c>
      <c r="I75" t="str">
        <f>_xlfn.IFNA(VLOOKUP($A75&amp;I$1,主线配置!$D:$E,2,FALSE),"")</f>
        <v>1000339:48:1</v>
      </c>
      <c r="J75" t="str">
        <f>_xlfn.IFNA(VLOOKUP($A75&amp;J$1,主线配置!$D:$E,2,FALSE),"")</f>
        <v/>
      </c>
      <c r="K75" t="str">
        <f>_xlfn.IFNA(VLOOKUP($A75&amp;K$1,主线配置!$D:$E,2,FALSE),"")</f>
        <v>1000340:48:1</v>
      </c>
      <c r="L75" t="str">
        <f>_xlfn.IFNA(VLOOKUP($A75&amp;L$1,主线配置!$D:$E,2,FALSE),"")</f>
        <v/>
      </c>
      <c r="M75" t="str">
        <f>_xlfn.IFNA(VLOOKUP($A75&amp;M$1,主线配置!$D:$E,2,FALSE),"")</f>
        <v/>
      </c>
      <c r="N75" t="str">
        <f>_xlfn.IFNA(VLOOKUP($A75&amp;N$1,主线配置!$D:$E,2,FALSE),"")</f>
        <v>1000341:48:1</v>
      </c>
      <c r="O75" t="str">
        <f>_xlfn.IFNA(VLOOKUP($A75&amp;O$1,主线配置!$D:$E,2,FALSE),"")</f>
        <v/>
      </c>
      <c r="P75" t="str">
        <f>_xlfn.IFNA(VLOOKUP($A75&amp;P$1,主线配置!$D:$E,2,FALSE),"")</f>
        <v/>
      </c>
      <c r="Q75" t="str">
        <f>_xlfn.IFNA(VLOOKUP($A75&amp;Q$1,主线配置!$D:$E,2,FALSE),"")</f>
        <v/>
      </c>
      <c r="R75" t="str">
        <f>_xlfn.IFNA(VLOOKUP($A75&amp;R$1,主线配置!$D:$E,2,FALSE),"")</f>
        <v/>
      </c>
      <c r="S75" t="str">
        <f>_xlfn.IFNA(VLOOKUP($A75&amp;S$1,主线配置!$D:$E,2,FALSE),"")</f>
        <v/>
      </c>
      <c r="T75" t="str">
        <f>_xlfn.IFNA(VLOOKUP($A75&amp;T$1,主线配置!$D:$E,2,FALSE),"")</f>
        <v/>
      </c>
      <c r="U75" t="str">
        <f>_xlfn.IFNA(VLOOKUP($A75&amp;U$1,主线配置!$D:$E,2,FALSE),"")</f>
        <v/>
      </c>
    </row>
    <row r="76" spans="1:21" x14ac:dyDescent="0.15">
      <c r="A76">
        <f t="shared" si="1"/>
        <v>1000073</v>
      </c>
      <c r="B76" t="s">
        <v>436</v>
      </c>
      <c r="C76" s="9">
        <v>1</v>
      </c>
      <c r="D76" s="7" t="s">
        <v>189</v>
      </c>
      <c r="E76" s="7" t="s">
        <v>437</v>
      </c>
      <c r="F76" s="6">
        <f>VLOOKUP(A76,主线配置!A:C,2,FALSE)</f>
        <v>1000342</v>
      </c>
      <c r="G76" t="str">
        <f>_xlfn.IFNA(VLOOKUP($A76&amp;G$1,主线配置!$D:$E,2,FALSE),"")</f>
        <v>1000342:48:1</v>
      </c>
      <c r="H76" t="str">
        <f>_xlfn.IFNA(VLOOKUP($A76&amp;H$1,主线配置!$D:$E,2,FALSE),"")</f>
        <v/>
      </c>
      <c r="I76" t="str">
        <f>_xlfn.IFNA(VLOOKUP($A76&amp;I$1,主线配置!$D:$E,2,FALSE),"")</f>
        <v>1000343:48:1</v>
      </c>
      <c r="J76" t="str">
        <f>_xlfn.IFNA(VLOOKUP($A76&amp;J$1,主线配置!$D:$E,2,FALSE),"")</f>
        <v/>
      </c>
      <c r="K76" t="str">
        <f>_xlfn.IFNA(VLOOKUP($A76&amp;K$1,主线配置!$D:$E,2,FALSE),"")</f>
        <v>1000344:48:1</v>
      </c>
      <c r="L76" t="str">
        <f>_xlfn.IFNA(VLOOKUP($A76&amp;L$1,主线配置!$D:$E,2,FALSE),"")</f>
        <v/>
      </c>
      <c r="M76" t="str">
        <f>_xlfn.IFNA(VLOOKUP($A76&amp;M$1,主线配置!$D:$E,2,FALSE),"")</f>
        <v>1000345:48:1</v>
      </c>
      <c r="N76" t="str">
        <f>_xlfn.IFNA(VLOOKUP($A76&amp;N$1,主线配置!$D:$E,2,FALSE),"")</f>
        <v/>
      </c>
      <c r="O76" t="str">
        <f>_xlfn.IFNA(VLOOKUP($A76&amp;O$1,主线配置!$D:$E,2,FALSE),"")</f>
        <v>1000346:48:1</v>
      </c>
      <c r="P76" t="str">
        <f>_xlfn.IFNA(VLOOKUP($A76&amp;P$1,主线配置!$D:$E,2,FALSE),"")</f>
        <v/>
      </c>
      <c r="Q76" t="str">
        <f>_xlfn.IFNA(VLOOKUP($A76&amp;Q$1,主线配置!$D:$E,2,FALSE),"")</f>
        <v/>
      </c>
      <c r="R76" t="str">
        <f>_xlfn.IFNA(VLOOKUP($A76&amp;R$1,主线配置!$D:$E,2,FALSE),"")</f>
        <v/>
      </c>
      <c r="S76" t="str">
        <f>_xlfn.IFNA(VLOOKUP($A76&amp;S$1,主线配置!$D:$E,2,FALSE),"")</f>
        <v/>
      </c>
      <c r="T76" t="str">
        <f>_xlfn.IFNA(VLOOKUP($A76&amp;T$1,主线配置!$D:$E,2,FALSE),"")</f>
        <v/>
      </c>
      <c r="U76" t="str">
        <f>_xlfn.IFNA(VLOOKUP($A76&amp;U$1,主线配置!$D:$E,2,FALSE),"")</f>
        <v/>
      </c>
    </row>
    <row r="77" spans="1:21" x14ac:dyDescent="0.15">
      <c r="A77">
        <f t="shared" si="1"/>
        <v>1000074</v>
      </c>
      <c r="B77" t="s">
        <v>438</v>
      </c>
      <c r="C77" s="9">
        <v>1</v>
      </c>
      <c r="D77" s="7" t="s">
        <v>189</v>
      </c>
      <c r="E77" s="7" t="s">
        <v>439</v>
      </c>
      <c r="F77" s="6">
        <f>VLOOKUP(A77,主线配置!A:C,2,FALSE)</f>
        <v>1000349</v>
      </c>
      <c r="G77" t="str">
        <f>_xlfn.IFNA(VLOOKUP($A77&amp;G$1,主线配置!$D:$E,2,FALSE),"")</f>
        <v>1000347:48:1</v>
      </c>
      <c r="H77" t="str">
        <f>_xlfn.IFNA(VLOOKUP($A77&amp;H$1,主线配置!$D:$E,2,FALSE),"")</f>
        <v/>
      </c>
      <c r="I77" t="str">
        <f>_xlfn.IFNA(VLOOKUP($A77&amp;I$1,主线配置!$D:$E,2,FALSE),"")</f>
        <v>1000348:48:1</v>
      </c>
      <c r="J77" t="str">
        <f>_xlfn.IFNA(VLOOKUP($A77&amp;J$1,主线配置!$D:$E,2,FALSE),"")</f>
        <v>1000349:48:1</v>
      </c>
      <c r="K77" t="str">
        <f>_xlfn.IFNA(VLOOKUP($A77&amp;K$1,主线配置!$D:$E,2,FALSE),"")</f>
        <v/>
      </c>
      <c r="L77" t="str">
        <f>_xlfn.IFNA(VLOOKUP($A77&amp;L$1,主线配置!$D:$E,2,FALSE),"")</f>
        <v>1000350:48:1</v>
      </c>
      <c r="M77" t="str">
        <f>_xlfn.IFNA(VLOOKUP($A77&amp;M$1,主线配置!$D:$E,2,FALSE),"")</f>
        <v/>
      </c>
      <c r="N77" t="str">
        <f>_xlfn.IFNA(VLOOKUP($A77&amp;N$1,主线配置!$D:$E,2,FALSE),"")</f>
        <v>1000351:48:1</v>
      </c>
      <c r="O77" t="str">
        <f>_xlfn.IFNA(VLOOKUP($A77&amp;O$1,主线配置!$D:$E,2,FALSE),"")</f>
        <v/>
      </c>
      <c r="P77" t="str">
        <f>_xlfn.IFNA(VLOOKUP($A77&amp;P$1,主线配置!$D:$E,2,FALSE),"")</f>
        <v/>
      </c>
      <c r="Q77" t="str">
        <f>_xlfn.IFNA(VLOOKUP($A77&amp;Q$1,主线配置!$D:$E,2,FALSE),"")</f>
        <v/>
      </c>
      <c r="R77" t="str">
        <f>_xlfn.IFNA(VLOOKUP($A77&amp;R$1,主线配置!$D:$E,2,FALSE),"")</f>
        <v/>
      </c>
      <c r="S77" t="str">
        <f>_xlfn.IFNA(VLOOKUP($A77&amp;S$1,主线配置!$D:$E,2,FALSE),"")</f>
        <v/>
      </c>
      <c r="T77" t="str">
        <f>_xlfn.IFNA(VLOOKUP($A77&amp;T$1,主线配置!$D:$E,2,FALSE),"")</f>
        <v/>
      </c>
      <c r="U77" t="str">
        <f>_xlfn.IFNA(VLOOKUP($A77&amp;U$1,主线配置!$D:$E,2,FALSE),"")</f>
        <v/>
      </c>
    </row>
    <row r="78" spans="1:21" x14ac:dyDescent="0.15">
      <c r="A78">
        <f t="shared" si="1"/>
        <v>1000075</v>
      </c>
      <c r="B78" t="s">
        <v>440</v>
      </c>
      <c r="C78" s="9">
        <v>1</v>
      </c>
      <c r="D78" s="7" t="s">
        <v>189</v>
      </c>
      <c r="E78" s="7" t="s">
        <v>441</v>
      </c>
      <c r="F78" s="6">
        <f>VLOOKUP(A78,主线配置!A:C,2,FALSE)</f>
        <v>1000354</v>
      </c>
      <c r="G78" t="str">
        <f>_xlfn.IFNA(VLOOKUP($A78&amp;G$1,主线配置!$D:$E,2,FALSE),"")</f>
        <v/>
      </c>
      <c r="H78" t="str">
        <f>_xlfn.IFNA(VLOOKUP($A78&amp;H$1,主线配置!$D:$E,2,FALSE),"")</f>
        <v>1000352:48:1</v>
      </c>
      <c r="I78" t="str">
        <f>_xlfn.IFNA(VLOOKUP($A78&amp;I$1,主线配置!$D:$E,2,FALSE),"")</f>
        <v/>
      </c>
      <c r="J78" t="str">
        <f>_xlfn.IFNA(VLOOKUP($A78&amp;J$1,主线配置!$D:$E,2,FALSE),"")</f>
        <v>1000353:48:1</v>
      </c>
      <c r="K78" t="str">
        <f>_xlfn.IFNA(VLOOKUP($A78&amp;K$1,主线配置!$D:$E,2,FALSE),"")</f>
        <v>1000354:48:1</v>
      </c>
      <c r="L78" t="str">
        <f>_xlfn.IFNA(VLOOKUP($A78&amp;L$1,主线配置!$D:$E,2,FALSE),"")</f>
        <v>1000355:48:1</v>
      </c>
      <c r="M78" t="str">
        <f>_xlfn.IFNA(VLOOKUP($A78&amp;M$1,主线配置!$D:$E,2,FALSE),"")</f>
        <v/>
      </c>
      <c r="N78" t="str">
        <f>_xlfn.IFNA(VLOOKUP($A78&amp;N$1,主线配置!$D:$E,2,FALSE),"")</f>
        <v>1000356:48:1</v>
      </c>
      <c r="O78" t="str">
        <f>_xlfn.IFNA(VLOOKUP($A78&amp;O$1,主线配置!$D:$E,2,FALSE),"")</f>
        <v/>
      </c>
      <c r="P78" t="str">
        <f>_xlfn.IFNA(VLOOKUP($A78&amp;P$1,主线配置!$D:$E,2,FALSE),"")</f>
        <v/>
      </c>
      <c r="Q78" t="str">
        <f>_xlfn.IFNA(VLOOKUP($A78&amp;Q$1,主线配置!$D:$E,2,FALSE),"")</f>
        <v/>
      </c>
      <c r="R78" t="str">
        <f>_xlfn.IFNA(VLOOKUP($A78&amp;R$1,主线配置!$D:$E,2,FALSE),"")</f>
        <v/>
      </c>
      <c r="S78" t="str">
        <f>_xlfn.IFNA(VLOOKUP($A78&amp;S$1,主线配置!$D:$E,2,FALSE),"")</f>
        <v/>
      </c>
      <c r="T78" t="str">
        <f>_xlfn.IFNA(VLOOKUP($A78&amp;T$1,主线配置!$D:$E,2,FALSE),"")</f>
        <v/>
      </c>
      <c r="U78" t="str">
        <f>_xlfn.IFNA(VLOOKUP($A78&amp;U$1,主线配置!$D:$E,2,FALSE),"")</f>
        <v/>
      </c>
    </row>
    <row r="79" spans="1:21" x14ac:dyDescent="0.15">
      <c r="A79">
        <f t="shared" si="1"/>
        <v>1000076</v>
      </c>
      <c r="B79" t="s">
        <v>442</v>
      </c>
      <c r="C79" s="9">
        <v>1</v>
      </c>
      <c r="D79" s="7" t="s">
        <v>189</v>
      </c>
      <c r="E79" s="7" t="s">
        <v>443</v>
      </c>
      <c r="F79" s="6">
        <f>VLOOKUP(A79,主线配置!A:C,2,FALSE)</f>
        <v>1000357</v>
      </c>
      <c r="G79" t="str">
        <f>_xlfn.IFNA(VLOOKUP($A79&amp;G$1,主线配置!$D:$E,2,FALSE),"")</f>
        <v/>
      </c>
      <c r="H79" t="str">
        <f>_xlfn.IFNA(VLOOKUP($A79&amp;H$1,主线配置!$D:$E,2,FALSE),"")</f>
        <v>1000357:48:1</v>
      </c>
      <c r="I79" t="str">
        <f>_xlfn.IFNA(VLOOKUP($A79&amp;I$1,主线配置!$D:$E,2,FALSE),"")</f>
        <v/>
      </c>
      <c r="J79" t="str">
        <f>_xlfn.IFNA(VLOOKUP($A79&amp;J$1,主线配置!$D:$E,2,FALSE),"")</f>
        <v>1000358:48:1</v>
      </c>
      <c r="K79" t="str">
        <f>_xlfn.IFNA(VLOOKUP($A79&amp;K$1,主线配置!$D:$E,2,FALSE),"")</f>
        <v>1000359:48:1</v>
      </c>
      <c r="L79" t="str">
        <f>_xlfn.IFNA(VLOOKUP($A79&amp;L$1,主线配置!$D:$E,2,FALSE),"")</f>
        <v>1000360:48:1</v>
      </c>
      <c r="M79" t="str">
        <f>_xlfn.IFNA(VLOOKUP($A79&amp;M$1,主线配置!$D:$E,2,FALSE),"")</f>
        <v/>
      </c>
      <c r="N79" t="str">
        <f>_xlfn.IFNA(VLOOKUP($A79&amp;N$1,主线配置!$D:$E,2,FALSE),"")</f>
        <v>1000361:48:1</v>
      </c>
      <c r="O79" t="str">
        <f>_xlfn.IFNA(VLOOKUP($A79&amp;O$1,主线配置!$D:$E,2,FALSE),"")</f>
        <v/>
      </c>
      <c r="P79" t="str">
        <f>_xlfn.IFNA(VLOOKUP($A79&amp;P$1,主线配置!$D:$E,2,FALSE),"")</f>
        <v/>
      </c>
      <c r="Q79" t="str">
        <f>_xlfn.IFNA(VLOOKUP($A79&amp;Q$1,主线配置!$D:$E,2,FALSE),"")</f>
        <v/>
      </c>
      <c r="R79" t="str">
        <f>_xlfn.IFNA(VLOOKUP($A79&amp;R$1,主线配置!$D:$E,2,FALSE),"")</f>
        <v/>
      </c>
      <c r="S79" t="str">
        <f>_xlfn.IFNA(VLOOKUP($A79&amp;S$1,主线配置!$D:$E,2,FALSE),"")</f>
        <v/>
      </c>
      <c r="T79" t="str">
        <f>_xlfn.IFNA(VLOOKUP($A79&amp;T$1,主线配置!$D:$E,2,FALSE),"")</f>
        <v/>
      </c>
      <c r="U79" t="str">
        <f>_xlfn.IFNA(VLOOKUP($A79&amp;U$1,主线配置!$D:$E,2,FALSE),"")</f>
        <v/>
      </c>
    </row>
    <row r="80" spans="1:21" x14ac:dyDescent="0.15">
      <c r="A80">
        <f t="shared" si="1"/>
        <v>1000077</v>
      </c>
      <c r="B80" t="s">
        <v>444</v>
      </c>
      <c r="C80" s="9">
        <v>1</v>
      </c>
      <c r="D80" s="7" t="s">
        <v>189</v>
      </c>
      <c r="E80" s="7" t="s">
        <v>445</v>
      </c>
      <c r="F80" s="6">
        <f>VLOOKUP(A80,主线配置!A:C,2,FALSE)</f>
        <v>1000364</v>
      </c>
      <c r="G80" t="str">
        <f>_xlfn.IFNA(VLOOKUP($A80&amp;G$1,主线配置!$D:$E,2,FALSE),"")</f>
        <v/>
      </c>
      <c r="H80" t="str">
        <f>_xlfn.IFNA(VLOOKUP($A80&amp;H$1,主线配置!$D:$E,2,FALSE),"")</f>
        <v>1000362:48:1</v>
      </c>
      <c r="I80" t="str">
        <f>_xlfn.IFNA(VLOOKUP($A80&amp;I$1,主线配置!$D:$E,2,FALSE),"")</f>
        <v/>
      </c>
      <c r="J80" t="str">
        <f>_xlfn.IFNA(VLOOKUP($A80&amp;J$1,主线配置!$D:$E,2,FALSE),"")</f>
        <v/>
      </c>
      <c r="K80" t="str">
        <f>_xlfn.IFNA(VLOOKUP($A80&amp;K$1,主线配置!$D:$E,2,FALSE),"")</f>
        <v>1000363:48:1</v>
      </c>
      <c r="L80" t="str">
        <f>_xlfn.IFNA(VLOOKUP($A80&amp;L$1,主线配置!$D:$E,2,FALSE),"")</f>
        <v/>
      </c>
      <c r="M80" t="str">
        <f>_xlfn.IFNA(VLOOKUP($A80&amp;M$1,主线配置!$D:$E,2,FALSE),"")</f>
        <v>1000364:48:1</v>
      </c>
      <c r="N80" t="str">
        <f>_xlfn.IFNA(VLOOKUP($A80&amp;N$1,主线配置!$D:$E,2,FALSE),"")</f>
        <v>1000365:48:1</v>
      </c>
      <c r="O80" t="str">
        <f>_xlfn.IFNA(VLOOKUP($A80&amp;O$1,主线配置!$D:$E,2,FALSE),"")</f>
        <v>1000366:48:1</v>
      </c>
      <c r="P80" t="str">
        <f>_xlfn.IFNA(VLOOKUP($A80&amp;P$1,主线配置!$D:$E,2,FALSE),"")</f>
        <v/>
      </c>
      <c r="Q80" t="str">
        <f>_xlfn.IFNA(VLOOKUP($A80&amp;Q$1,主线配置!$D:$E,2,FALSE),"")</f>
        <v/>
      </c>
      <c r="R80" t="str">
        <f>_xlfn.IFNA(VLOOKUP($A80&amp;R$1,主线配置!$D:$E,2,FALSE),"")</f>
        <v/>
      </c>
      <c r="S80" t="str">
        <f>_xlfn.IFNA(VLOOKUP($A80&amp;S$1,主线配置!$D:$E,2,FALSE),"")</f>
        <v/>
      </c>
      <c r="T80" t="str">
        <f>_xlfn.IFNA(VLOOKUP($A80&amp;T$1,主线配置!$D:$E,2,FALSE),"")</f>
        <v/>
      </c>
      <c r="U80" t="str">
        <f>_xlfn.IFNA(VLOOKUP($A80&amp;U$1,主线配置!$D:$E,2,FALSE),"")</f>
        <v/>
      </c>
    </row>
    <row r="81" spans="1:21" x14ac:dyDescent="0.15">
      <c r="A81">
        <f t="shared" si="1"/>
        <v>1000078</v>
      </c>
      <c r="B81" t="s">
        <v>446</v>
      </c>
      <c r="C81" s="9">
        <v>1</v>
      </c>
      <c r="D81" s="7" t="s">
        <v>189</v>
      </c>
      <c r="E81" s="7" t="s">
        <v>447</v>
      </c>
      <c r="F81" s="6">
        <f>VLOOKUP(A81,主线配置!A:C,2,FALSE)</f>
        <v>1000367</v>
      </c>
      <c r="G81" t="str">
        <f>_xlfn.IFNA(VLOOKUP($A81&amp;G$1,主线配置!$D:$E,2,FALSE),"")</f>
        <v>1000367:48:1</v>
      </c>
      <c r="H81" t="str">
        <f>_xlfn.IFNA(VLOOKUP($A81&amp;H$1,主线配置!$D:$E,2,FALSE),"")</f>
        <v/>
      </c>
      <c r="I81" t="str">
        <f>_xlfn.IFNA(VLOOKUP($A81&amp;I$1,主线配置!$D:$E,2,FALSE),"")</f>
        <v>1000368:48:1</v>
      </c>
      <c r="J81" t="str">
        <f>_xlfn.IFNA(VLOOKUP($A81&amp;J$1,主线配置!$D:$E,2,FALSE),"")</f>
        <v/>
      </c>
      <c r="K81" t="str">
        <f>_xlfn.IFNA(VLOOKUP($A81&amp;K$1,主线配置!$D:$E,2,FALSE),"")</f>
        <v>1000369:48:1</v>
      </c>
      <c r="L81" t="str">
        <f>_xlfn.IFNA(VLOOKUP($A81&amp;L$1,主线配置!$D:$E,2,FALSE),"")</f>
        <v/>
      </c>
      <c r="M81" t="str">
        <f>_xlfn.IFNA(VLOOKUP($A81&amp;M$1,主线配置!$D:$E,2,FALSE),"")</f>
        <v>1000370:48:1</v>
      </c>
      <c r="N81" t="str">
        <f>_xlfn.IFNA(VLOOKUP($A81&amp;N$1,主线配置!$D:$E,2,FALSE),"")</f>
        <v/>
      </c>
      <c r="O81" t="str">
        <f>_xlfn.IFNA(VLOOKUP($A81&amp;O$1,主线配置!$D:$E,2,FALSE),"")</f>
        <v>1000371:48:1</v>
      </c>
      <c r="P81" t="str">
        <f>_xlfn.IFNA(VLOOKUP($A81&amp;P$1,主线配置!$D:$E,2,FALSE),"")</f>
        <v/>
      </c>
      <c r="Q81" t="str">
        <f>_xlfn.IFNA(VLOOKUP($A81&amp;Q$1,主线配置!$D:$E,2,FALSE),"")</f>
        <v/>
      </c>
      <c r="R81" t="str">
        <f>_xlfn.IFNA(VLOOKUP($A81&amp;R$1,主线配置!$D:$E,2,FALSE),"")</f>
        <v/>
      </c>
      <c r="S81" t="str">
        <f>_xlfn.IFNA(VLOOKUP($A81&amp;S$1,主线配置!$D:$E,2,FALSE),"")</f>
        <v/>
      </c>
      <c r="T81" t="str">
        <f>_xlfn.IFNA(VLOOKUP($A81&amp;T$1,主线配置!$D:$E,2,FALSE),"")</f>
        <v/>
      </c>
      <c r="U81" t="str">
        <f>_xlfn.IFNA(VLOOKUP($A81&amp;U$1,主线配置!$D:$E,2,FALSE),"")</f>
        <v/>
      </c>
    </row>
    <row r="82" spans="1:21" x14ac:dyDescent="0.15">
      <c r="A82">
        <f t="shared" si="1"/>
        <v>1000079</v>
      </c>
      <c r="B82" t="s">
        <v>448</v>
      </c>
      <c r="C82" s="9">
        <v>1</v>
      </c>
      <c r="D82" s="7" t="s">
        <v>189</v>
      </c>
      <c r="E82" s="7" t="s">
        <v>449</v>
      </c>
      <c r="F82" s="6">
        <f>VLOOKUP(A82,主线配置!A:C,2,FALSE)</f>
        <v>1000375</v>
      </c>
      <c r="G82" t="str">
        <f>_xlfn.IFNA(VLOOKUP($A82&amp;G$1,主线配置!$D:$E,2,FALSE),"")</f>
        <v>1000372:48:1</v>
      </c>
      <c r="H82" t="str">
        <f>_xlfn.IFNA(VLOOKUP($A82&amp;H$1,主线配置!$D:$E,2,FALSE),"")</f>
        <v>1000373:48:1</v>
      </c>
      <c r="I82" t="str">
        <f>_xlfn.IFNA(VLOOKUP($A82&amp;I$1,主线配置!$D:$E,2,FALSE),"")</f>
        <v>1000374:48:1</v>
      </c>
      <c r="J82" t="str">
        <f>_xlfn.IFNA(VLOOKUP($A82&amp;J$1,主线配置!$D:$E,2,FALSE),"")</f>
        <v/>
      </c>
      <c r="K82" t="str">
        <f>_xlfn.IFNA(VLOOKUP($A82&amp;K$1,主线配置!$D:$E,2,FALSE),"")</f>
        <v>1000375:48:1</v>
      </c>
      <c r="L82" t="str">
        <f>_xlfn.IFNA(VLOOKUP($A82&amp;L$1,主线配置!$D:$E,2,FALSE),"")</f>
        <v/>
      </c>
      <c r="M82" t="str">
        <f>_xlfn.IFNA(VLOOKUP($A82&amp;M$1,主线配置!$D:$E,2,FALSE),"")</f>
        <v/>
      </c>
      <c r="N82" t="str">
        <f>_xlfn.IFNA(VLOOKUP($A82&amp;N$1,主线配置!$D:$E,2,FALSE),"")</f>
        <v>1000376:48:1</v>
      </c>
      <c r="O82" t="str">
        <f>_xlfn.IFNA(VLOOKUP($A82&amp;O$1,主线配置!$D:$E,2,FALSE),"")</f>
        <v/>
      </c>
      <c r="P82" t="str">
        <f>_xlfn.IFNA(VLOOKUP($A82&amp;P$1,主线配置!$D:$E,2,FALSE),"")</f>
        <v/>
      </c>
      <c r="Q82" t="str">
        <f>_xlfn.IFNA(VLOOKUP($A82&amp;Q$1,主线配置!$D:$E,2,FALSE),"")</f>
        <v/>
      </c>
      <c r="R82" t="str">
        <f>_xlfn.IFNA(VLOOKUP($A82&amp;R$1,主线配置!$D:$E,2,FALSE),"")</f>
        <v/>
      </c>
      <c r="S82" t="str">
        <f>_xlfn.IFNA(VLOOKUP($A82&amp;S$1,主线配置!$D:$E,2,FALSE),"")</f>
        <v/>
      </c>
      <c r="T82" t="str">
        <f>_xlfn.IFNA(VLOOKUP($A82&amp;T$1,主线配置!$D:$E,2,FALSE),"")</f>
        <v/>
      </c>
      <c r="U82" t="str">
        <f>_xlfn.IFNA(VLOOKUP($A82&amp;U$1,主线配置!$D:$E,2,FALSE),"")</f>
        <v/>
      </c>
    </row>
    <row r="83" spans="1:21" x14ac:dyDescent="0.15">
      <c r="A83">
        <f t="shared" si="1"/>
        <v>1000080</v>
      </c>
      <c r="B83" t="s">
        <v>450</v>
      </c>
      <c r="C83" s="9">
        <v>1</v>
      </c>
      <c r="D83" s="7" t="s">
        <v>189</v>
      </c>
      <c r="E83" s="7" t="s">
        <v>451</v>
      </c>
      <c r="F83" s="6">
        <f>VLOOKUP(A83,主线配置!A:C,2,FALSE)</f>
        <v>1000378</v>
      </c>
      <c r="G83" t="str">
        <f>_xlfn.IFNA(VLOOKUP($A83&amp;G$1,主线配置!$D:$E,2,FALSE),"")</f>
        <v/>
      </c>
      <c r="H83" t="str">
        <f>_xlfn.IFNA(VLOOKUP($A83&amp;H$1,主线配置!$D:$E,2,FALSE),"")</f>
        <v>1000377:48:1</v>
      </c>
      <c r="I83" t="str">
        <f>_xlfn.IFNA(VLOOKUP($A83&amp;I$1,主线配置!$D:$E,2,FALSE),"")</f>
        <v/>
      </c>
      <c r="J83" t="str">
        <f>_xlfn.IFNA(VLOOKUP($A83&amp;J$1,主线配置!$D:$E,2,FALSE),"")</f>
        <v/>
      </c>
      <c r="K83" t="str">
        <f>_xlfn.IFNA(VLOOKUP($A83&amp;K$1,主线配置!$D:$E,2,FALSE),"")</f>
        <v>1000378:48:1</v>
      </c>
      <c r="L83" t="str">
        <f>_xlfn.IFNA(VLOOKUP($A83&amp;L$1,主线配置!$D:$E,2,FALSE),"")</f>
        <v/>
      </c>
      <c r="M83" t="str">
        <f>_xlfn.IFNA(VLOOKUP($A83&amp;M$1,主线配置!$D:$E,2,FALSE),"")</f>
        <v>1000379:48:1</v>
      </c>
      <c r="N83" t="str">
        <f>_xlfn.IFNA(VLOOKUP($A83&amp;N$1,主线配置!$D:$E,2,FALSE),"")</f>
        <v>1000380:48:1</v>
      </c>
      <c r="O83" t="str">
        <f>_xlfn.IFNA(VLOOKUP($A83&amp;O$1,主线配置!$D:$E,2,FALSE),"")</f>
        <v>1000381:48:1</v>
      </c>
      <c r="P83" t="str">
        <f>_xlfn.IFNA(VLOOKUP($A83&amp;P$1,主线配置!$D:$E,2,FALSE),"")</f>
        <v/>
      </c>
      <c r="Q83" t="str">
        <f>_xlfn.IFNA(VLOOKUP($A83&amp;Q$1,主线配置!$D:$E,2,FALSE),"")</f>
        <v/>
      </c>
      <c r="R83" t="str">
        <f>_xlfn.IFNA(VLOOKUP($A83&amp;R$1,主线配置!$D:$E,2,FALSE),"")</f>
        <v/>
      </c>
      <c r="S83" t="str">
        <f>_xlfn.IFNA(VLOOKUP($A83&amp;S$1,主线配置!$D:$E,2,FALSE),"")</f>
        <v/>
      </c>
      <c r="T83" t="str">
        <f>_xlfn.IFNA(VLOOKUP($A83&amp;T$1,主线配置!$D:$E,2,FALSE),"")</f>
        <v/>
      </c>
      <c r="U83" t="str">
        <f>_xlfn.IFNA(VLOOKUP($A83&amp;U$1,主线配置!$D:$E,2,FALSE),"")</f>
        <v/>
      </c>
    </row>
    <row r="84" spans="1:21" x14ac:dyDescent="0.15">
      <c r="A84">
        <f t="shared" si="1"/>
        <v>1000081</v>
      </c>
      <c r="B84" t="s">
        <v>452</v>
      </c>
      <c r="C84" s="9">
        <v>1</v>
      </c>
      <c r="D84" s="7" t="s">
        <v>189</v>
      </c>
      <c r="E84" s="7" t="s">
        <v>453</v>
      </c>
      <c r="F84" s="6">
        <f>VLOOKUP(A84,主线配置!A:C,2,FALSE)</f>
        <v>1000382</v>
      </c>
      <c r="G84" t="str">
        <f>_xlfn.IFNA(VLOOKUP($A84&amp;G$1,主线配置!$D:$E,2,FALSE),"")</f>
        <v>1000382:48:1</v>
      </c>
      <c r="H84" t="str">
        <f>_xlfn.IFNA(VLOOKUP($A84&amp;H$1,主线配置!$D:$E,2,FALSE),"")</f>
        <v/>
      </c>
      <c r="I84" t="str">
        <f>_xlfn.IFNA(VLOOKUP($A84&amp;I$1,主线配置!$D:$E,2,FALSE),"")</f>
        <v>1000383:48:1</v>
      </c>
      <c r="J84" t="str">
        <f>_xlfn.IFNA(VLOOKUP($A84&amp;J$1,主线配置!$D:$E,2,FALSE),"")</f>
        <v/>
      </c>
      <c r="K84" t="str">
        <f>_xlfn.IFNA(VLOOKUP($A84&amp;K$1,主线配置!$D:$E,2,FALSE),"")</f>
        <v>1000384:48:1</v>
      </c>
      <c r="L84" t="str">
        <f>_xlfn.IFNA(VLOOKUP($A84&amp;L$1,主线配置!$D:$E,2,FALSE),"")</f>
        <v/>
      </c>
      <c r="M84" t="str">
        <f>_xlfn.IFNA(VLOOKUP($A84&amp;M$1,主线配置!$D:$E,2,FALSE),"")</f>
        <v>1000385:48:1</v>
      </c>
      <c r="N84" t="str">
        <f>_xlfn.IFNA(VLOOKUP($A84&amp;N$1,主线配置!$D:$E,2,FALSE),"")</f>
        <v/>
      </c>
      <c r="O84" t="str">
        <f>_xlfn.IFNA(VLOOKUP($A84&amp;O$1,主线配置!$D:$E,2,FALSE),"")</f>
        <v>1000386:48:1</v>
      </c>
      <c r="P84" t="str">
        <f>_xlfn.IFNA(VLOOKUP($A84&amp;P$1,主线配置!$D:$E,2,FALSE),"")</f>
        <v/>
      </c>
      <c r="Q84" t="str">
        <f>_xlfn.IFNA(VLOOKUP($A84&amp;Q$1,主线配置!$D:$E,2,FALSE),"")</f>
        <v/>
      </c>
      <c r="R84" t="str">
        <f>_xlfn.IFNA(VLOOKUP($A84&amp;R$1,主线配置!$D:$E,2,FALSE),"")</f>
        <v/>
      </c>
      <c r="S84" t="str">
        <f>_xlfn.IFNA(VLOOKUP($A84&amp;S$1,主线配置!$D:$E,2,FALSE),"")</f>
        <v/>
      </c>
      <c r="T84" t="str">
        <f>_xlfn.IFNA(VLOOKUP($A84&amp;T$1,主线配置!$D:$E,2,FALSE),"")</f>
        <v/>
      </c>
      <c r="U84" t="str">
        <f>_xlfn.IFNA(VLOOKUP($A84&amp;U$1,主线配置!$D:$E,2,FALSE),"")</f>
        <v/>
      </c>
    </row>
    <row r="85" spans="1:21" x14ac:dyDescent="0.15">
      <c r="A85">
        <f t="shared" si="1"/>
        <v>1000082</v>
      </c>
      <c r="B85" t="s">
        <v>454</v>
      </c>
      <c r="C85" s="9">
        <v>1</v>
      </c>
      <c r="D85" s="7" t="s">
        <v>189</v>
      </c>
      <c r="E85" s="7" t="s">
        <v>455</v>
      </c>
      <c r="F85" s="6">
        <f>VLOOKUP(A85,主线配置!A:C,2,FALSE)</f>
        <v>1000391</v>
      </c>
      <c r="G85" t="str">
        <f>_xlfn.IFNA(VLOOKUP($A85&amp;G$1,主线配置!$D:$E,2,FALSE),"")</f>
        <v>1000387:48:1</v>
      </c>
      <c r="H85" t="str">
        <f>_xlfn.IFNA(VLOOKUP($A85&amp;H$1,主线配置!$D:$E,2,FALSE),"")</f>
        <v>1000388:48:1</v>
      </c>
      <c r="I85" t="str">
        <f>_xlfn.IFNA(VLOOKUP($A85&amp;I$1,主线配置!$D:$E,2,FALSE),"")</f>
        <v>1000389:48:1</v>
      </c>
      <c r="J85" t="str">
        <f>_xlfn.IFNA(VLOOKUP($A85&amp;J$1,主线配置!$D:$E,2,FALSE),"")</f>
        <v/>
      </c>
      <c r="K85" t="str">
        <f>_xlfn.IFNA(VLOOKUP($A85&amp;K$1,主线配置!$D:$E,2,FALSE),"")</f>
        <v>1000390:48:1</v>
      </c>
      <c r="L85" t="str">
        <f>_xlfn.IFNA(VLOOKUP($A85&amp;L$1,主线配置!$D:$E,2,FALSE),"")</f>
        <v/>
      </c>
      <c r="M85" t="str">
        <f>_xlfn.IFNA(VLOOKUP($A85&amp;M$1,主线配置!$D:$E,2,FALSE),"")</f>
        <v/>
      </c>
      <c r="N85" t="str">
        <f>_xlfn.IFNA(VLOOKUP($A85&amp;N$1,主线配置!$D:$E,2,FALSE),"")</f>
        <v>1000391:48:1</v>
      </c>
      <c r="O85" t="str">
        <f>_xlfn.IFNA(VLOOKUP($A85&amp;O$1,主线配置!$D:$E,2,FALSE),"")</f>
        <v/>
      </c>
      <c r="P85" t="str">
        <f>_xlfn.IFNA(VLOOKUP($A85&amp;P$1,主线配置!$D:$E,2,FALSE),"")</f>
        <v/>
      </c>
      <c r="Q85" t="str">
        <f>_xlfn.IFNA(VLOOKUP($A85&amp;Q$1,主线配置!$D:$E,2,FALSE),"")</f>
        <v/>
      </c>
      <c r="R85" t="str">
        <f>_xlfn.IFNA(VLOOKUP($A85&amp;R$1,主线配置!$D:$E,2,FALSE),"")</f>
        <v/>
      </c>
      <c r="S85" t="str">
        <f>_xlfn.IFNA(VLOOKUP($A85&amp;S$1,主线配置!$D:$E,2,FALSE),"")</f>
        <v/>
      </c>
      <c r="T85" t="str">
        <f>_xlfn.IFNA(VLOOKUP($A85&amp;T$1,主线配置!$D:$E,2,FALSE),"")</f>
        <v/>
      </c>
      <c r="U85" t="str">
        <f>_xlfn.IFNA(VLOOKUP($A85&amp;U$1,主线配置!$D:$E,2,FALSE),"")</f>
        <v/>
      </c>
    </row>
    <row r="86" spans="1:21" x14ac:dyDescent="0.15">
      <c r="A86">
        <f t="shared" si="1"/>
        <v>1000083</v>
      </c>
      <c r="B86" t="s">
        <v>456</v>
      </c>
      <c r="C86" s="9">
        <v>1</v>
      </c>
      <c r="D86" s="7" t="s">
        <v>189</v>
      </c>
      <c r="E86" s="7" t="s">
        <v>457</v>
      </c>
      <c r="F86" s="6">
        <f>VLOOKUP(A86,主线配置!A:C,2,FALSE)</f>
        <v>1000394</v>
      </c>
      <c r="G86" t="str">
        <f>_xlfn.IFNA(VLOOKUP($A86&amp;G$1,主线配置!$D:$E,2,FALSE),"")</f>
        <v>1000392:48:1</v>
      </c>
      <c r="H86" t="str">
        <f>_xlfn.IFNA(VLOOKUP($A86&amp;H$1,主线配置!$D:$E,2,FALSE),"")</f>
        <v/>
      </c>
      <c r="I86" t="str">
        <f>_xlfn.IFNA(VLOOKUP($A86&amp;I$1,主线配置!$D:$E,2,FALSE),"")</f>
        <v>1000393:48:1</v>
      </c>
      <c r="J86" t="str">
        <f>_xlfn.IFNA(VLOOKUP($A86&amp;J$1,主线配置!$D:$E,2,FALSE),"")</f>
        <v/>
      </c>
      <c r="K86" t="str">
        <f>_xlfn.IFNA(VLOOKUP($A86&amp;K$1,主线配置!$D:$E,2,FALSE),"")</f>
        <v>1000394:48:1</v>
      </c>
      <c r="L86" t="str">
        <f>_xlfn.IFNA(VLOOKUP($A86&amp;L$1,主线配置!$D:$E,2,FALSE),"")</f>
        <v/>
      </c>
      <c r="M86" t="str">
        <f>_xlfn.IFNA(VLOOKUP($A86&amp;M$1,主线配置!$D:$E,2,FALSE),"")</f>
        <v>1000395:48:1</v>
      </c>
      <c r="N86" t="str">
        <f>_xlfn.IFNA(VLOOKUP($A86&amp;N$1,主线配置!$D:$E,2,FALSE),"")</f>
        <v/>
      </c>
      <c r="O86" t="str">
        <f>_xlfn.IFNA(VLOOKUP($A86&amp;O$1,主线配置!$D:$E,2,FALSE),"")</f>
        <v>1000396:48:1</v>
      </c>
      <c r="P86" t="str">
        <f>_xlfn.IFNA(VLOOKUP($A86&amp;P$1,主线配置!$D:$E,2,FALSE),"")</f>
        <v/>
      </c>
      <c r="Q86" t="str">
        <f>_xlfn.IFNA(VLOOKUP($A86&amp;Q$1,主线配置!$D:$E,2,FALSE),"")</f>
        <v/>
      </c>
      <c r="R86" t="str">
        <f>_xlfn.IFNA(VLOOKUP($A86&amp;R$1,主线配置!$D:$E,2,FALSE),"")</f>
        <v/>
      </c>
      <c r="S86" t="str">
        <f>_xlfn.IFNA(VLOOKUP($A86&amp;S$1,主线配置!$D:$E,2,FALSE),"")</f>
        <v/>
      </c>
      <c r="T86" t="str">
        <f>_xlfn.IFNA(VLOOKUP($A86&amp;T$1,主线配置!$D:$E,2,FALSE),"")</f>
        <v/>
      </c>
      <c r="U86" t="str">
        <f>_xlfn.IFNA(VLOOKUP($A86&amp;U$1,主线配置!$D:$E,2,FALSE),"")</f>
        <v/>
      </c>
    </row>
    <row r="87" spans="1:21" x14ac:dyDescent="0.15">
      <c r="A87">
        <f t="shared" si="1"/>
        <v>1000084</v>
      </c>
      <c r="B87" t="s">
        <v>458</v>
      </c>
      <c r="C87" s="9">
        <v>1</v>
      </c>
      <c r="D87" s="7" t="s">
        <v>189</v>
      </c>
      <c r="E87" s="7" t="s">
        <v>459</v>
      </c>
      <c r="F87" s="6">
        <f>VLOOKUP(A87,主线配置!A:C,2,FALSE)</f>
        <v>1000398</v>
      </c>
      <c r="G87" t="str">
        <f>_xlfn.IFNA(VLOOKUP($A87&amp;G$1,主线配置!$D:$E,2,FALSE),"")</f>
        <v/>
      </c>
      <c r="H87" t="str">
        <f>_xlfn.IFNA(VLOOKUP($A87&amp;H$1,主线配置!$D:$E,2,FALSE),"")</f>
        <v>1000397:48:1</v>
      </c>
      <c r="I87" t="str">
        <f>_xlfn.IFNA(VLOOKUP($A87&amp;I$1,主线配置!$D:$E,2,FALSE),"")</f>
        <v/>
      </c>
      <c r="J87" t="str">
        <f>_xlfn.IFNA(VLOOKUP($A87&amp;J$1,主线配置!$D:$E,2,FALSE),"")</f>
        <v>1000398:48:1</v>
      </c>
      <c r="K87" t="str">
        <f>_xlfn.IFNA(VLOOKUP($A87&amp;K$1,主线配置!$D:$E,2,FALSE),"")</f>
        <v>1000399:48:1</v>
      </c>
      <c r="L87" t="str">
        <f>_xlfn.IFNA(VLOOKUP($A87&amp;L$1,主线配置!$D:$E,2,FALSE),"")</f>
        <v>1000400:48:1</v>
      </c>
      <c r="M87" t="str">
        <f>_xlfn.IFNA(VLOOKUP($A87&amp;M$1,主线配置!$D:$E,2,FALSE),"")</f>
        <v/>
      </c>
      <c r="N87" t="str">
        <f>_xlfn.IFNA(VLOOKUP($A87&amp;N$1,主线配置!$D:$E,2,FALSE),"")</f>
        <v>1000401:48:1</v>
      </c>
      <c r="O87" t="str">
        <f>_xlfn.IFNA(VLOOKUP($A87&amp;O$1,主线配置!$D:$E,2,FALSE),"")</f>
        <v/>
      </c>
      <c r="P87" t="str">
        <f>_xlfn.IFNA(VLOOKUP($A87&amp;P$1,主线配置!$D:$E,2,FALSE),"")</f>
        <v/>
      </c>
      <c r="Q87" t="str">
        <f>_xlfn.IFNA(VLOOKUP($A87&amp;Q$1,主线配置!$D:$E,2,FALSE),"")</f>
        <v/>
      </c>
      <c r="R87" t="str">
        <f>_xlfn.IFNA(VLOOKUP($A87&amp;R$1,主线配置!$D:$E,2,FALSE),"")</f>
        <v/>
      </c>
      <c r="S87" t="str">
        <f>_xlfn.IFNA(VLOOKUP($A87&amp;S$1,主线配置!$D:$E,2,FALSE),"")</f>
        <v/>
      </c>
      <c r="T87" t="str">
        <f>_xlfn.IFNA(VLOOKUP($A87&amp;T$1,主线配置!$D:$E,2,FALSE),"")</f>
        <v/>
      </c>
      <c r="U87" t="str">
        <f>_xlfn.IFNA(VLOOKUP($A87&amp;U$1,主线配置!$D:$E,2,FALSE),"")</f>
        <v/>
      </c>
    </row>
    <row r="88" spans="1:21" x14ac:dyDescent="0.15">
      <c r="A88">
        <f t="shared" si="1"/>
        <v>1000085</v>
      </c>
      <c r="B88" t="s">
        <v>460</v>
      </c>
      <c r="C88" s="9">
        <v>1</v>
      </c>
      <c r="D88" s="7" t="s">
        <v>189</v>
      </c>
      <c r="E88" s="7" t="s">
        <v>461</v>
      </c>
      <c r="F88" s="6">
        <f>VLOOKUP(A88,主线配置!A:C,2,FALSE)</f>
        <v>1000406</v>
      </c>
      <c r="G88" t="str">
        <f>_xlfn.IFNA(VLOOKUP($A88&amp;G$1,主线配置!$D:$E,2,FALSE),"")</f>
        <v/>
      </c>
      <c r="H88" t="str">
        <f>_xlfn.IFNA(VLOOKUP($A88&amp;H$1,主线配置!$D:$E,2,FALSE),"")</f>
        <v>1000402:48:1</v>
      </c>
      <c r="I88" t="str">
        <f>_xlfn.IFNA(VLOOKUP($A88&amp;I$1,主线配置!$D:$E,2,FALSE),"")</f>
        <v/>
      </c>
      <c r="J88" t="str">
        <f>_xlfn.IFNA(VLOOKUP($A88&amp;J$1,主线配置!$D:$E,2,FALSE),"")</f>
        <v>1000403:48:1</v>
      </c>
      <c r="K88" t="str">
        <f>_xlfn.IFNA(VLOOKUP($A88&amp;K$1,主线配置!$D:$E,2,FALSE),"")</f>
        <v>1000404:48:1</v>
      </c>
      <c r="L88" t="str">
        <f>_xlfn.IFNA(VLOOKUP($A88&amp;L$1,主线配置!$D:$E,2,FALSE),"")</f>
        <v>1000405:48:1</v>
      </c>
      <c r="M88" t="str">
        <f>_xlfn.IFNA(VLOOKUP($A88&amp;M$1,主线配置!$D:$E,2,FALSE),"")</f>
        <v/>
      </c>
      <c r="N88" t="str">
        <f>_xlfn.IFNA(VLOOKUP($A88&amp;N$1,主线配置!$D:$E,2,FALSE),"")</f>
        <v>1000406:48:1</v>
      </c>
      <c r="O88" t="str">
        <f>_xlfn.IFNA(VLOOKUP($A88&amp;O$1,主线配置!$D:$E,2,FALSE),"")</f>
        <v/>
      </c>
      <c r="P88" t="str">
        <f>_xlfn.IFNA(VLOOKUP($A88&amp;P$1,主线配置!$D:$E,2,FALSE),"")</f>
        <v/>
      </c>
      <c r="Q88" t="str">
        <f>_xlfn.IFNA(VLOOKUP($A88&amp;Q$1,主线配置!$D:$E,2,FALSE),"")</f>
        <v/>
      </c>
      <c r="R88" t="str">
        <f>_xlfn.IFNA(VLOOKUP($A88&amp;R$1,主线配置!$D:$E,2,FALSE),"")</f>
        <v/>
      </c>
      <c r="S88" t="str">
        <f>_xlfn.IFNA(VLOOKUP($A88&amp;S$1,主线配置!$D:$E,2,FALSE),"")</f>
        <v/>
      </c>
      <c r="T88" t="str">
        <f>_xlfn.IFNA(VLOOKUP($A88&amp;T$1,主线配置!$D:$E,2,FALSE),"")</f>
        <v/>
      </c>
      <c r="U88" t="str">
        <f>_xlfn.IFNA(VLOOKUP($A88&amp;U$1,主线配置!$D:$E,2,FALSE),"")</f>
        <v/>
      </c>
    </row>
    <row r="89" spans="1:21" x14ac:dyDescent="0.15">
      <c r="A89">
        <f t="shared" si="1"/>
        <v>1000086</v>
      </c>
      <c r="B89" t="s">
        <v>462</v>
      </c>
      <c r="C89" s="9">
        <v>1</v>
      </c>
      <c r="D89" s="7" t="s">
        <v>189</v>
      </c>
      <c r="E89" s="7" t="s">
        <v>463</v>
      </c>
      <c r="F89" s="6">
        <f>VLOOKUP(A89,主线配置!A:C,2,FALSE)</f>
        <v>1000407</v>
      </c>
      <c r="G89" t="str">
        <f>_xlfn.IFNA(VLOOKUP($A89&amp;G$1,主线配置!$D:$E,2,FALSE),"")</f>
        <v/>
      </c>
      <c r="H89" t="str">
        <f>_xlfn.IFNA(VLOOKUP($A89&amp;H$1,主线配置!$D:$E,2,FALSE),"")</f>
        <v>1000407:48:1</v>
      </c>
      <c r="I89" t="str">
        <f>_xlfn.IFNA(VLOOKUP($A89&amp;I$1,主线配置!$D:$E,2,FALSE),"")</f>
        <v/>
      </c>
      <c r="J89" t="str">
        <f>_xlfn.IFNA(VLOOKUP($A89&amp;J$1,主线配置!$D:$E,2,FALSE),"")</f>
        <v>1000408:48:1</v>
      </c>
      <c r="K89" t="str">
        <f>_xlfn.IFNA(VLOOKUP($A89&amp;K$1,主线配置!$D:$E,2,FALSE),"")</f>
        <v>1000409:48:1</v>
      </c>
      <c r="L89" t="str">
        <f>_xlfn.IFNA(VLOOKUP($A89&amp;L$1,主线配置!$D:$E,2,FALSE),"")</f>
        <v>1000410:48:1</v>
      </c>
      <c r="M89" t="str">
        <f>_xlfn.IFNA(VLOOKUP($A89&amp;M$1,主线配置!$D:$E,2,FALSE),"")</f>
        <v/>
      </c>
      <c r="N89" t="str">
        <f>_xlfn.IFNA(VLOOKUP($A89&amp;N$1,主线配置!$D:$E,2,FALSE),"")</f>
        <v>1000411:48:1</v>
      </c>
      <c r="O89" t="str">
        <f>_xlfn.IFNA(VLOOKUP($A89&amp;O$1,主线配置!$D:$E,2,FALSE),"")</f>
        <v/>
      </c>
      <c r="P89" t="str">
        <f>_xlfn.IFNA(VLOOKUP($A89&amp;P$1,主线配置!$D:$E,2,FALSE),"")</f>
        <v/>
      </c>
      <c r="Q89" t="str">
        <f>_xlfn.IFNA(VLOOKUP($A89&amp;Q$1,主线配置!$D:$E,2,FALSE),"")</f>
        <v/>
      </c>
      <c r="R89" t="str">
        <f>_xlfn.IFNA(VLOOKUP($A89&amp;R$1,主线配置!$D:$E,2,FALSE),"")</f>
        <v/>
      </c>
      <c r="S89" t="str">
        <f>_xlfn.IFNA(VLOOKUP($A89&amp;S$1,主线配置!$D:$E,2,FALSE),"")</f>
        <v/>
      </c>
      <c r="T89" t="str">
        <f>_xlfn.IFNA(VLOOKUP($A89&amp;T$1,主线配置!$D:$E,2,FALSE),"")</f>
        <v/>
      </c>
      <c r="U89" t="str">
        <f>_xlfn.IFNA(VLOOKUP($A89&amp;U$1,主线配置!$D:$E,2,FALSE),"")</f>
        <v/>
      </c>
    </row>
    <row r="90" spans="1:21" x14ac:dyDescent="0.15">
      <c r="A90">
        <f t="shared" si="1"/>
        <v>1000087</v>
      </c>
      <c r="B90" t="s">
        <v>464</v>
      </c>
      <c r="C90" s="9">
        <v>1</v>
      </c>
      <c r="D90" s="7" t="s">
        <v>189</v>
      </c>
      <c r="E90" s="7" t="s">
        <v>465</v>
      </c>
      <c r="F90" s="6">
        <f>VLOOKUP(A90,主线配置!A:C,2,FALSE)</f>
        <v>1000416</v>
      </c>
      <c r="G90" t="str">
        <f>_xlfn.IFNA(VLOOKUP($A90&amp;G$1,主线配置!$D:$E,2,FALSE),"")</f>
        <v/>
      </c>
      <c r="H90" t="str">
        <f>_xlfn.IFNA(VLOOKUP($A90&amp;H$1,主线配置!$D:$E,2,FALSE),"")</f>
        <v>1000412:48:1</v>
      </c>
      <c r="I90" t="str">
        <f>_xlfn.IFNA(VLOOKUP($A90&amp;I$1,主线配置!$D:$E,2,FALSE),"")</f>
        <v/>
      </c>
      <c r="J90" t="str">
        <f>_xlfn.IFNA(VLOOKUP($A90&amp;J$1,主线配置!$D:$E,2,FALSE),"")</f>
        <v/>
      </c>
      <c r="K90" t="str">
        <f>_xlfn.IFNA(VLOOKUP($A90&amp;K$1,主线配置!$D:$E,2,FALSE),"")</f>
        <v>1000413:48:1</v>
      </c>
      <c r="L90" t="str">
        <f>_xlfn.IFNA(VLOOKUP($A90&amp;L$1,主线配置!$D:$E,2,FALSE),"")</f>
        <v/>
      </c>
      <c r="M90" t="str">
        <f>_xlfn.IFNA(VLOOKUP($A90&amp;M$1,主线配置!$D:$E,2,FALSE),"")</f>
        <v>1000414:48:1</v>
      </c>
      <c r="N90" t="str">
        <f>_xlfn.IFNA(VLOOKUP($A90&amp;N$1,主线配置!$D:$E,2,FALSE),"")</f>
        <v>1000415:48:1</v>
      </c>
      <c r="O90" t="str">
        <f>_xlfn.IFNA(VLOOKUP($A90&amp;O$1,主线配置!$D:$E,2,FALSE),"")</f>
        <v>1000416:48:1</v>
      </c>
      <c r="P90" t="str">
        <f>_xlfn.IFNA(VLOOKUP($A90&amp;P$1,主线配置!$D:$E,2,FALSE),"")</f>
        <v/>
      </c>
      <c r="Q90" t="str">
        <f>_xlfn.IFNA(VLOOKUP($A90&amp;Q$1,主线配置!$D:$E,2,FALSE),"")</f>
        <v/>
      </c>
      <c r="R90" t="str">
        <f>_xlfn.IFNA(VLOOKUP($A90&amp;R$1,主线配置!$D:$E,2,FALSE),"")</f>
        <v/>
      </c>
      <c r="S90" t="str">
        <f>_xlfn.IFNA(VLOOKUP($A90&amp;S$1,主线配置!$D:$E,2,FALSE),"")</f>
        <v/>
      </c>
      <c r="T90" t="str">
        <f>_xlfn.IFNA(VLOOKUP($A90&amp;T$1,主线配置!$D:$E,2,FALSE),"")</f>
        <v/>
      </c>
      <c r="U90" t="str">
        <f>_xlfn.IFNA(VLOOKUP($A90&amp;U$1,主线配置!$D:$E,2,FALSE),"")</f>
        <v/>
      </c>
    </row>
    <row r="91" spans="1:21" x14ac:dyDescent="0.15">
      <c r="A91">
        <f t="shared" si="1"/>
        <v>1000088</v>
      </c>
      <c r="B91" t="s">
        <v>466</v>
      </c>
      <c r="C91" s="9">
        <v>1</v>
      </c>
      <c r="D91" s="7" t="s">
        <v>189</v>
      </c>
      <c r="E91" s="7" t="s">
        <v>467</v>
      </c>
      <c r="F91" s="6">
        <f>VLOOKUP(A91,主线配置!A:C,2,FALSE)</f>
        <v>1000419</v>
      </c>
      <c r="G91" t="str">
        <f>_xlfn.IFNA(VLOOKUP($A91&amp;G$1,主线配置!$D:$E,2,FALSE),"")</f>
        <v>1000417:48:1</v>
      </c>
      <c r="H91" t="str">
        <f>_xlfn.IFNA(VLOOKUP($A91&amp;H$1,主线配置!$D:$E,2,FALSE),"")</f>
        <v/>
      </c>
      <c r="I91" t="str">
        <f>_xlfn.IFNA(VLOOKUP($A91&amp;I$1,主线配置!$D:$E,2,FALSE),"")</f>
        <v>1000418:48:1</v>
      </c>
      <c r="J91" t="str">
        <f>_xlfn.IFNA(VLOOKUP($A91&amp;J$1,主线配置!$D:$E,2,FALSE),"")</f>
        <v/>
      </c>
      <c r="K91" t="str">
        <f>_xlfn.IFNA(VLOOKUP($A91&amp;K$1,主线配置!$D:$E,2,FALSE),"")</f>
        <v>1000419:48:1</v>
      </c>
      <c r="L91" t="str">
        <f>_xlfn.IFNA(VLOOKUP($A91&amp;L$1,主线配置!$D:$E,2,FALSE),"")</f>
        <v/>
      </c>
      <c r="M91" t="str">
        <f>_xlfn.IFNA(VLOOKUP($A91&amp;M$1,主线配置!$D:$E,2,FALSE),"")</f>
        <v>1000420:48:1</v>
      </c>
      <c r="N91" t="str">
        <f>_xlfn.IFNA(VLOOKUP($A91&amp;N$1,主线配置!$D:$E,2,FALSE),"")</f>
        <v/>
      </c>
      <c r="O91" t="str">
        <f>_xlfn.IFNA(VLOOKUP($A91&amp;O$1,主线配置!$D:$E,2,FALSE),"")</f>
        <v>1000421:48:1</v>
      </c>
      <c r="P91" t="str">
        <f>_xlfn.IFNA(VLOOKUP($A91&amp;P$1,主线配置!$D:$E,2,FALSE),"")</f>
        <v/>
      </c>
      <c r="Q91" t="str">
        <f>_xlfn.IFNA(VLOOKUP($A91&amp;Q$1,主线配置!$D:$E,2,FALSE),"")</f>
        <v/>
      </c>
      <c r="R91" t="str">
        <f>_xlfn.IFNA(VLOOKUP($A91&amp;R$1,主线配置!$D:$E,2,FALSE),"")</f>
        <v/>
      </c>
      <c r="S91" t="str">
        <f>_xlfn.IFNA(VLOOKUP($A91&amp;S$1,主线配置!$D:$E,2,FALSE),"")</f>
        <v/>
      </c>
      <c r="T91" t="str">
        <f>_xlfn.IFNA(VLOOKUP($A91&amp;T$1,主线配置!$D:$E,2,FALSE),"")</f>
        <v/>
      </c>
      <c r="U91" t="str">
        <f>_xlfn.IFNA(VLOOKUP($A91&amp;U$1,主线配置!$D:$E,2,FALSE),"")</f>
        <v/>
      </c>
    </row>
    <row r="92" spans="1:21" x14ac:dyDescent="0.15">
      <c r="A92">
        <f t="shared" si="1"/>
        <v>1000089</v>
      </c>
      <c r="B92" t="s">
        <v>468</v>
      </c>
      <c r="C92" s="9">
        <v>1</v>
      </c>
      <c r="D92" s="7" t="s">
        <v>189</v>
      </c>
      <c r="E92" s="7" t="s">
        <v>469</v>
      </c>
      <c r="F92" s="6">
        <f>VLOOKUP(A92,主线配置!A:C,2,FALSE)</f>
        <v>1000423</v>
      </c>
      <c r="G92" t="str">
        <f>_xlfn.IFNA(VLOOKUP($A92&amp;G$1,主线配置!$D:$E,2,FALSE),"")</f>
        <v>1000422:48:1</v>
      </c>
      <c r="H92" t="str">
        <f>_xlfn.IFNA(VLOOKUP($A92&amp;H$1,主线配置!$D:$E,2,FALSE),"")</f>
        <v/>
      </c>
      <c r="I92" t="str">
        <f>_xlfn.IFNA(VLOOKUP($A92&amp;I$1,主线配置!$D:$E,2,FALSE),"")</f>
        <v>1000423:48:1</v>
      </c>
      <c r="J92" t="str">
        <f>_xlfn.IFNA(VLOOKUP($A92&amp;J$1,主线配置!$D:$E,2,FALSE),"")</f>
        <v>1000424:48:1</v>
      </c>
      <c r="K92" t="str">
        <f>_xlfn.IFNA(VLOOKUP($A92&amp;K$1,主线配置!$D:$E,2,FALSE),"")</f>
        <v/>
      </c>
      <c r="L92" t="str">
        <f>_xlfn.IFNA(VLOOKUP($A92&amp;L$1,主线配置!$D:$E,2,FALSE),"")</f>
        <v>1000425:48:1</v>
      </c>
      <c r="M92" t="str">
        <f>_xlfn.IFNA(VLOOKUP($A92&amp;M$1,主线配置!$D:$E,2,FALSE),"")</f>
        <v/>
      </c>
      <c r="N92" t="str">
        <f>_xlfn.IFNA(VLOOKUP($A92&amp;N$1,主线配置!$D:$E,2,FALSE),"")</f>
        <v>1000426:48:1</v>
      </c>
      <c r="O92" t="str">
        <f>_xlfn.IFNA(VLOOKUP($A92&amp;O$1,主线配置!$D:$E,2,FALSE),"")</f>
        <v/>
      </c>
      <c r="P92" t="str">
        <f>_xlfn.IFNA(VLOOKUP($A92&amp;P$1,主线配置!$D:$E,2,FALSE),"")</f>
        <v/>
      </c>
      <c r="Q92" t="str">
        <f>_xlfn.IFNA(VLOOKUP($A92&amp;Q$1,主线配置!$D:$E,2,FALSE),"")</f>
        <v/>
      </c>
      <c r="R92" t="str">
        <f>_xlfn.IFNA(VLOOKUP($A92&amp;R$1,主线配置!$D:$E,2,FALSE),"")</f>
        <v/>
      </c>
      <c r="S92" t="str">
        <f>_xlfn.IFNA(VLOOKUP($A92&amp;S$1,主线配置!$D:$E,2,FALSE),"")</f>
        <v/>
      </c>
      <c r="T92" t="str">
        <f>_xlfn.IFNA(VLOOKUP($A92&amp;T$1,主线配置!$D:$E,2,FALSE),"")</f>
        <v/>
      </c>
      <c r="U92" t="str">
        <f>_xlfn.IFNA(VLOOKUP($A92&amp;U$1,主线配置!$D:$E,2,FALSE),"")</f>
        <v/>
      </c>
    </row>
    <row r="93" spans="1:21" x14ac:dyDescent="0.15">
      <c r="A93">
        <f t="shared" si="1"/>
        <v>1000090</v>
      </c>
      <c r="B93" t="s">
        <v>470</v>
      </c>
      <c r="C93" s="9">
        <v>1</v>
      </c>
      <c r="D93" s="7" t="s">
        <v>189</v>
      </c>
      <c r="E93" s="7" t="s">
        <v>471</v>
      </c>
      <c r="F93" s="6">
        <f>VLOOKUP(A93,主线配置!A:C,2,FALSE)</f>
        <v>1000427</v>
      </c>
      <c r="G93" t="str">
        <f>_xlfn.IFNA(VLOOKUP($A93&amp;G$1,主线配置!$D:$E,2,FALSE),"")</f>
        <v>1000427:48:1</v>
      </c>
      <c r="H93" t="str">
        <f>_xlfn.IFNA(VLOOKUP($A93&amp;H$1,主线配置!$D:$E,2,FALSE),"")</f>
        <v/>
      </c>
      <c r="I93" t="str">
        <f>_xlfn.IFNA(VLOOKUP($A93&amp;I$1,主线配置!$D:$E,2,FALSE),"")</f>
        <v>1000428:48:1</v>
      </c>
      <c r="J93" t="str">
        <f>_xlfn.IFNA(VLOOKUP($A93&amp;J$1,主线配置!$D:$E,2,FALSE),"")</f>
        <v>1000429:48:1</v>
      </c>
      <c r="K93" t="str">
        <f>_xlfn.IFNA(VLOOKUP($A93&amp;K$1,主线配置!$D:$E,2,FALSE),"")</f>
        <v/>
      </c>
      <c r="L93" t="str">
        <f>_xlfn.IFNA(VLOOKUP($A93&amp;L$1,主线配置!$D:$E,2,FALSE),"")</f>
        <v>1000430:48:1</v>
      </c>
      <c r="M93" t="str">
        <f>_xlfn.IFNA(VLOOKUP($A93&amp;M$1,主线配置!$D:$E,2,FALSE),"")</f>
        <v/>
      </c>
      <c r="N93" t="str">
        <f>_xlfn.IFNA(VLOOKUP($A93&amp;N$1,主线配置!$D:$E,2,FALSE),"")</f>
        <v>1000431:48:1</v>
      </c>
      <c r="O93" t="str">
        <f>_xlfn.IFNA(VLOOKUP($A93&amp;O$1,主线配置!$D:$E,2,FALSE),"")</f>
        <v/>
      </c>
      <c r="P93" t="str">
        <f>_xlfn.IFNA(VLOOKUP($A93&amp;P$1,主线配置!$D:$E,2,FALSE),"")</f>
        <v/>
      </c>
      <c r="Q93" t="str">
        <f>_xlfn.IFNA(VLOOKUP($A93&amp;Q$1,主线配置!$D:$E,2,FALSE),"")</f>
        <v/>
      </c>
      <c r="R93" t="str">
        <f>_xlfn.IFNA(VLOOKUP($A93&amp;R$1,主线配置!$D:$E,2,FALSE),"")</f>
        <v/>
      </c>
      <c r="S93" t="str">
        <f>_xlfn.IFNA(VLOOKUP($A93&amp;S$1,主线配置!$D:$E,2,FALSE),"")</f>
        <v/>
      </c>
      <c r="T93" t="str">
        <f>_xlfn.IFNA(VLOOKUP($A93&amp;T$1,主线配置!$D:$E,2,FALSE),"")</f>
        <v/>
      </c>
      <c r="U93" t="str">
        <f>_xlfn.IFNA(VLOOKUP($A93&amp;U$1,主线配置!$D:$E,2,FALSE),"")</f>
        <v/>
      </c>
    </row>
    <row r="94" spans="1:21" x14ac:dyDescent="0.15">
      <c r="A94">
        <f t="shared" si="1"/>
        <v>1000091</v>
      </c>
      <c r="B94" t="s">
        <v>472</v>
      </c>
      <c r="C94" s="9">
        <v>1</v>
      </c>
      <c r="D94" s="7" t="s">
        <v>189</v>
      </c>
      <c r="E94" s="7" t="s">
        <v>473</v>
      </c>
      <c r="F94" s="6">
        <f>VLOOKUP(A94,主线配置!A:C,2,FALSE)</f>
        <v>1000432</v>
      </c>
      <c r="G94" t="str">
        <f>_xlfn.IFNA(VLOOKUP($A94&amp;G$1,主线配置!$D:$E,2,FALSE),"")</f>
        <v>1000432:48:1</v>
      </c>
      <c r="H94" t="str">
        <f>_xlfn.IFNA(VLOOKUP($A94&amp;H$1,主线配置!$D:$E,2,FALSE),"")</f>
        <v/>
      </c>
      <c r="I94" t="str">
        <f>_xlfn.IFNA(VLOOKUP($A94&amp;I$1,主线配置!$D:$E,2,FALSE),"")</f>
        <v>1000433:48:1</v>
      </c>
      <c r="J94" t="str">
        <f>_xlfn.IFNA(VLOOKUP($A94&amp;J$1,主线配置!$D:$E,2,FALSE),"")</f>
        <v>1000434:48:1</v>
      </c>
      <c r="K94" t="str">
        <f>_xlfn.IFNA(VLOOKUP($A94&amp;K$1,主线配置!$D:$E,2,FALSE),"")</f>
        <v/>
      </c>
      <c r="L94" t="str">
        <f>_xlfn.IFNA(VLOOKUP($A94&amp;L$1,主线配置!$D:$E,2,FALSE),"")</f>
        <v>1000435:48:1</v>
      </c>
      <c r="M94" t="str">
        <f>_xlfn.IFNA(VLOOKUP($A94&amp;M$1,主线配置!$D:$E,2,FALSE),"")</f>
        <v/>
      </c>
      <c r="N94" t="str">
        <f>_xlfn.IFNA(VLOOKUP($A94&amp;N$1,主线配置!$D:$E,2,FALSE),"")</f>
        <v>1000436:48:1</v>
      </c>
      <c r="O94" t="str">
        <f>_xlfn.IFNA(VLOOKUP($A94&amp;O$1,主线配置!$D:$E,2,FALSE),"")</f>
        <v/>
      </c>
      <c r="P94" t="str">
        <f>_xlfn.IFNA(VLOOKUP($A94&amp;P$1,主线配置!$D:$E,2,FALSE),"")</f>
        <v/>
      </c>
      <c r="Q94" t="str">
        <f>_xlfn.IFNA(VLOOKUP($A94&amp;Q$1,主线配置!$D:$E,2,FALSE),"")</f>
        <v/>
      </c>
      <c r="R94" t="str">
        <f>_xlfn.IFNA(VLOOKUP($A94&amp;R$1,主线配置!$D:$E,2,FALSE),"")</f>
        <v/>
      </c>
      <c r="S94" t="str">
        <f>_xlfn.IFNA(VLOOKUP($A94&amp;S$1,主线配置!$D:$E,2,FALSE),"")</f>
        <v/>
      </c>
      <c r="T94" t="str">
        <f>_xlfn.IFNA(VLOOKUP($A94&amp;T$1,主线配置!$D:$E,2,FALSE),"")</f>
        <v/>
      </c>
      <c r="U94" t="str">
        <f>_xlfn.IFNA(VLOOKUP($A94&amp;U$1,主线配置!$D:$E,2,FALSE),"")</f>
        <v/>
      </c>
    </row>
    <row r="95" spans="1:21" x14ac:dyDescent="0.15">
      <c r="A95">
        <f t="shared" si="1"/>
        <v>1000092</v>
      </c>
      <c r="B95" t="s">
        <v>474</v>
      </c>
      <c r="C95" s="9">
        <v>1</v>
      </c>
      <c r="D95" s="7" t="s">
        <v>189</v>
      </c>
      <c r="E95" s="7" t="s">
        <v>475</v>
      </c>
      <c r="F95" s="6">
        <f>VLOOKUP(A95,主线配置!A:C,2,FALSE)</f>
        <v>1000439</v>
      </c>
      <c r="G95" t="str">
        <f>_xlfn.IFNA(VLOOKUP($A95&amp;G$1,主线配置!$D:$E,2,FALSE),"")</f>
        <v/>
      </c>
      <c r="H95" t="str">
        <f>_xlfn.IFNA(VLOOKUP($A95&amp;H$1,主线配置!$D:$E,2,FALSE),"")</f>
        <v>1000437:48:1</v>
      </c>
      <c r="I95" t="str">
        <f>_xlfn.IFNA(VLOOKUP($A95&amp;I$1,主线配置!$D:$E,2,FALSE),"")</f>
        <v/>
      </c>
      <c r="J95" t="str">
        <f>_xlfn.IFNA(VLOOKUP($A95&amp;J$1,主线配置!$D:$E,2,FALSE),"")</f>
        <v>1000438:48:1</v>
      </c>
      <c r="K95" t="str">
        <f>_xlfn.IFNA(VLOOKUP($A95&amp;K$1,主线配置!$D:$E,2,FALSE),"")</f>
        <v>1000439:48:1</v>
      </c>
      <c r="L95" t="str">
        <f>_xlfn.IFNA(VLOOKUP($A95&amp;L$1,主线配置!$D:$E,2,FALSE),"")</f>
        <v>1000440:48:1</v>
      </c>
      <c r="M95" t="str">
        <f>_xlfn.IFNA(VLOOKUP($A95&amp;M$1,主线配置!$D:$E,2,FALSE),"")</f>
        <v/>
      </c>
      <c r="N95" t="str">
        <f>_xlfn.IFNA(VLOOKUP($A95&amp;N$1,主线配置!$D:$E,2,FALSE),"")</f>
        <v>1000441:48:1</v>
      </c>
      <c r="O95" t="str">
        <f>_xlfn.IFNA(VLOOKUP($A95&amp;O$1,主线配置!$D:$E,2,FALSE),"")</f>
        <v/>
      </c>
      <c r="P95" t="str">
        <f>_xlfn.IFNA(VLOOKUP($A95&amp;P$1,主线配置!$D:$E,2,FALSE),"")</f>
        <v/>
      </c>
      <c r="Q95" t="str">
        <f>_xlfn.IFNA(VLOOKUP($A95&amp;Q$1,主线配置!$D:$E,2,FALSE),"")</f>
        <v/>
      </c>
      <c r="R95" t="str">
        <f>_xlfn.IFNA(VLOOKUP($A95&amp;R$1,主线配置!$D:$E,2,FALSE),"")</f>
        <v/>
      </c>
      <c r="S95" t="str">
        <f>_xlfn.IFNA(VLOOKUP($A95&amp;S$1,主线配置!$D:$E,2,FALSE),"")</f>
        <v/>
      </c>
      <c r="T95" t="str">
        <f>_xlfn.IFNA(VLOOKUP($A95&amp;T$1,主线配置!$D:$E,2,FALSE),"")</f>
        <v/>
      </c>
      <c r="U95" t="str">
        <f>_xlfn.IFNA(VLOOKUP($A95&amp;U$1,主线配置!$D:$E,2,FALSE),"")</f>
        <v/>
      </c>
    </row>
    <row r="96" spans="1:21" x14ac:dyDescent="0.15">
      <c r="A96">
        <f t="shared" si="1"/>
        <v>1000093</v>
      </c>
      <c r="B96" t="s">
        <v>476</v>
      </c>
      <c r="C96" s="9">
        <v>1</v>
      </c>
      <c r="D96" s="7" t="s">
        <v>189</v>
      </c>
      <c r="E96" s="7" t="s">
        <v>477</v>
      </c>
      <c r="F96" s="6">
        <f>VLOOKUP(A96,主线配置!A:C,2,FALSE)</f>
        <v>1000442</v>
      </c>
      <c r="G96" t="str">
        <f>_xlfn.IFNA(VLOOKUP($A96&amp;G$1,主线配置!$D:$E,2,FALSE),"")</f>
        <v/>
      </c>
      <c r="H96" t="str">
        <f>_xlfn.IFNA(VLOOKUP($A96&amp;H$1,主线配置!$D:$E,2,FALSE),"")</f>
        <v>1000442:48:1</v>
      </c>
      <c r="I96" t="str">
        <f>_xlfn.IFNA(VLOOKUP($A96&amp;I$1,主线配置!$D:$E,2,FALSE),"")</f>
        <v/>
      </c>
      <c r="J96" t="str">
        <f>_xlfn.IFNA(VLOOKUP($A96&amp;J$1,主线配置!$D:$E,2,FALSE),"")</f>
        <v>1000443:48:1</v>
      </c>
      <c r="K96" t="str">
        <f>_xlfn.IFNA(VLOOKUP($A96&amp;K$1,主线配置!$D:$E,2,FALSE),"")</f>
        <v/>
      </c>
      <c r="L96" t="str">
        <f>_xlfn.IFNA(VLOOKUP($A96&amp;L$1,主线配置!$D:$E,2,FALSE),"")</f>
        <v>1000444:48:1</v>
      </c>
      <c r="M96" t="str">
        <f>_xlfn.IFNA(VLOOKUP($A96&amp;M$1,主线配置!$D:$E,2,FALSE),"")</f>
        <v>1000445:48:1</v>
      </c>
      <c r="N96" t="str">
        <f>_xlfn.IFNA(VLOOKUP($A96&amp;N$1,主线配置!$D:$E,2,FALSE),"")</f>
        <v/>
      </c>
      <c r="O96" t="str">
        <f>_xlfn.IFNA(VLOOKUP($A96&amp;O$1,主线配置!$D:$E,2,FALSE),"")</f>
        <v>1000446:48:1</v>
      </c>
      <c r="P96" t="str">
        <f>_xlfn.IFNA(VLOOKUP($A96&amp;P$1,主线配置!$D:$E,2,FALSE),"")</f>
        <v/>
      </c>
      <c r="Q96" t="str">
        <f>_xlfn.IFNA(VLOOKUP($A96&amp;Q$1,主线配置!$D:$E,2,FALSE),"")</f>
        <v/>
      </c>
      <c r="R96" t="str">
        <f>_xlfn.IFNA(VLOOKUP($A96&amp;R$1,主线配置!$D:$E,2,FALSE),"")</f>
        <v/>
      </c>
      <c r="S96" t="str">
        <f>_xlfn.IFNA(VLOOKUP($A96&amp;S$1,主线配置!$D:$E,2,FALSE),"")</f>
        <v/>
      </c>
      <c r="T96" t="str">
        <f>_xlfn.IFNA(VLOOKUP($A96&amp;T$1,主线配置!$D:$E,2,FALSE),"")</f>
        <v/>
      </c>
      <c r="U96" t="str">
        <f>_xlfn.IFNA(VLOOKUP($A96&amp;U$1,主线配置!$D:$E,2,FALSE),"")</f>
        <v/>
      </c>
    </row>
    <row r="97" spans="1:21" x14ac:dyDescent="0.15">
      <c r="A97">
        <f t="shared" si="1"/>
        <v>1000094</v>
      </c>
      <c r="B97" t="s">
        <v>478</v>
      </c>
      <c r="C97" s="9">
        <v>1</v>
      </c>
      <c r="D97" s="7" t="s">
        <v>189</v>
      </c>
      <c r="E97" s="7" t="s">
        <v>479</v>
      </c>
      <c r="F97" s="6">
        <f>VLOOKUP(A97,主线配置!A:C,2,FALSE)</f>
        <v>1000448</v>
      </c>
      <c r="G97" t="str">
        <f>_xlfn.IFNA(VLOOKUP($A97&amp;G$1,主线配置!$D:$E,2,FALSE),"")</f>
        <v>1000447:48:1</v>
      </c>
      <c r="H97" t="str">
        <f>_xlfn.IFNA(VLOOKUP($A97&amp;H$1,主线配置!$D:$E,2,FALSE),"")</f>
        <v>1000448:48:1</v>
      </c>
      <c r="I97" t="str">
        <f>_xlfn.IFNA(VLOOKUP($A97&amp;I$1,主线配置!$D:$E,2,FALSE),"")</f>
        <v>1000449:48:1</v>
      </c>
      <c r="J97" t="str">
        <f>_xlfn.IFNA(VLOOKUP($A97&amp;J$1,主线配置!$D:$E,2,FALSE),"")</f>
        <v/>
      </c>
      <c r="K97" t="str">
        <f>_xlfn.IFNA(VLOOKUP($A97&amp;K$1,主线配置!$D:$E,2,FALSE),"")</f>
        <v>1000450:48:1</v>
      </c>
      <c r="L97" t="str">
        <f>_xlfn.IFNA(VLOOKUP($A97&amp;L$1,主线配置!$D:$E,2,FALSE),"")</f>
        <v/>
      </c>
      <c r="M97" t="str">
        <f>_xlfn.IFNA(VLOOKUP($A97&amp;M$1,主线配置!$D:$E,2,FALSE),"")</f>
        <v/>
      </c>
      <c r="N97" t="str">
        <f>_xlfn.IFNA(VLOOKUP($A97&amp;N$1,主线配置!$D:$E,2,FALSE),"")</f>
        <v>1000451:48:1</v>
      </c>
      <c r="O97" t="str">
        <f>_xlfn.IFNA(VLOOKUP($A97&amp;O$1,主线配置!$D:$E,2,FALSE),"")</f>
        <v/>
      </c>
      <c r="P97" t="str">
        <f>_xlfn.IFNA(VLOOKUP($A97&amp;P$1,主线配置!$D:$E,2,FALSE),"")</f>
        <v/>
      </c>
      <c r="Q97" t="str">
        <f>_xlfn.IFNA(VLOOKUP($A97&amp;Q$1,主线配置!$D:$E,2,FALSE),"")</f>
        <v/>
      </c>
      <c r="R97" t="str">
        <f>_xlfn.IFNA(VLOOKUP($A97&amp;R$1,主线配置!$D:$E,2,FALSE),"")</f>
        <v/>
      </c>
      <c r="S97" t="str">
        <f>_xlfn.IFNA(VLOOKUP($A97&amp;S$1,主线配置!$D:$E,2,FALSE),"")</f>
        <v/>
      </c>
      <c r="T97" t="str">
        <f>_xlfn.IFNA(VLOOKUP($A97&amp;T$1,主线配置!$D:$E,2,FALSE),"")</f>
        <v/>
      </c>
      <c r="U97" t="str">
        <f>_xlfn.IFNA(VLOOKUP($A97&amp;U$1,主线配置!$D:$E,2,FALSE),"")</f>
        <v/>
      </c>
    </row>
    <row r="98" spans="1:21" x14ac:dyDescent="0.15">
      <c r="A98">
        <f t="shared" si="1"/>
        <v>1000095</v>
      </c>
      <c r="B98" t="s">
        <v>480</v>
      </c>
      <c r="C98" s="9">
        <v>1</v>
      </c>
      <c r="D98" s="7" t="s">
        <v>189</v>
      </c>
      <c r="E98" s="7" t="s">
        <v>481</v>
      </c>
      <c r="F98" s="6">
        <f>VLOOKUP(A98,主线配置!A:C,2,FALSE)</f>
        <v>1000455</v>
      </c>
      <c r="G98" t="str">
        <f>_xlfn.IFNA(VLOOKUP($A98&amp;G$1,主线配置!$D:$E,2,FALSE),"")</f>
        <v>1000452:48:1</v>
      </c>
      <c r="H98" t="str">
        <f>_xlfn.IFNA(VLOOKUP($A98&amp;H$1,主线配置!$D:$E,2,FALSE),"")</f>
        <v/>
      </c>
      <c r="I98" t="str">
        <f>_xlfn.IFNA(VLOOKUP($A98&amp;I$1,主线配置!$D:$E,2,FALSE),"")</f>
        <v>1000453:48:1</v>
      </c>
      <c r="J98" t="str">
        <f>_xlfn.IFNA(VLOOKUP($A98&amp;J$1,主线配置!$D:$E,2,FALSE),"")</f>
        <v/>
      </c>
      <c r="K98" t="str">
        <f>_xlfn.IFNA(VLOOKUP($A98&amp;K$1,主线配置!$D:$E,2,FALSE),"")</f>
        <v>1000454:48:1</v>
      </c>
      <c r="L98" t="str">
        <f>_xlfn.IFNA(VLOOKUP($A98&amp;L$1,主线配置!$D:$E,2,FALSE),"")</f>
        <v/>
      </c>
      <c r="M98" t="str">
        <f>_xlfn.IFNA(VLOOKUP($A98&amp;M$1,主线配置!$D:$E,2,FALSE),"")</f>
        <v>1000455:48:1</v>
      </c>
      <c r="N98" t="str">
        <f>_xlfn.IFNA(VLOOKUP($A98&amp;N$1,主线配置!$D:$E,2,FALSE),"")</f>
        <v/>
      </c>
      <c r="O98" t="str">
        <f>_xlfn.IFNA(VLOOKUP($A98&amp;O$1,主线配置!$D:$E,2,FALSE),"")</f>
        <v>1000456:48:1</v>
      </c>
      <c r="P98" t="str">
        <f>_xlfn.IFNA(VLOOKUP($A98&amp;P$1,主线配置!$D:$E,2,FALSE),"")</f>
        <v/>
      </c>
      <c r="Q98" t="str">
        <f>_xlfn.IFNA(VLOOKUP($A98&amp;Q$1,主线配置!$D:$E,2,FALSE),"")</f>
        <v/>
      </c>
      <c r="R98" t="str">
        <f>_xlfn.IFNA(VLOOKUP($A98&amp;R$1,主线配置!$D:$E,2,FALSE),"")</f>
        <v/>
      </c>
      <c r="S98" t="str">
        <f>_xlfn.IFNA(VLOOKUP($A98&amp;S$1,主线配置!$D:$E,2,FALSE),"")</f>
        <v/>
      </c>
      <c r="T98" t="str">
        <f>_xlfn.IFNA(VLOOKUP($A98&amp;T$1,主线配置!$D:$E,2,FALSE),"")</f>
        <v/>
      </c>
      <c r="U98" t="str">
        <f>_xlfn.IFNA(VLOOKUP($A98&amp;U$1,主线配置!$D:$E,2,FALSE),"")</f>
        <v/>
      </c>
    </row>
    <row r="99" spans="1:21" x14ac:dyDescent="0.15">
      <c r="A99">
        <f t="shared" si="1"/>
        <v>1000096</v>
      </c>
      <c r="B99" t="s">
        <v>482</v>
      </c>
      <c r="C99" s="9">
        <v>1</v>
      </c>
      <c r="D99" s="7" t="s">
        <v>189</v>
      </c>
      <c r="E99" s="7" t="s">
        <v>483</v>
      </c>
      <c r="F99" s="6">
        <f>VLOOKUP(A99,主线配置!A:C,2,FALSE)</f>
        <v>1000457</v>
      </c>
      <c r="G99" t="str">
        <f>_xlfn.IFNA(VLOOKUP($A99&amp;G$1,主线配置!$D:$E,2,FALSE),"")</f>
        <v/>
      </c>
      <c r="H99" t="str">
        <f>_xlfn.IFNA(VLOOKUP($A99&amp;H$1,主线配置!$D:$E,2,FALSE),"")</f>
        <v>1000457:48:1</v>
      </c>
      <c r="I99" t="str">
        <f>_xlfn.IFNA(VLOOKUP($A99&amp;I$1,主线配置!$D:$E,2,FALSE),"")</f>
        <v/>
      </c>
      <c r="J99" t="str">
        <f>_xlfn.IFNA(VLOOKUP($A99&amp;J$1,主线配置!$D:$E,2,FALSE),"")</f>
        <v>1000458:48:1</v>
      </c>
      <c r="K99" t="str">
        <f>_xlfn.IFNA(VLOOKUP($A99&amp;K$1,主线配置!$D:$E,2,FALSE),"")</f>
        <v/>
      </c>
      <c r="L99" t="str">
        <f>_xlfn.IFNA(VLOOKUP($A99&amp;L$1,主线配置!$D:$E,2,FALSE),"")</f>
        <v>1000459:48:1</v>
      </c>
      <c r="M99" t="str">
        <f>_xlfn.IFNA(VLOOKUP($A99&amp;M$1,主线配置!$D:$E,2,FALSE),"")</f>
        <v>1000460:48:1</v>
      </c>
      <c r="N99" t="str">
        <f>_xlfn.IFNA(VLOOKUP($A99&amp;N$1,主线配置!$D:$E,2,FALSE),"")</f>
        <v/>
      </c>
      <c r="O99" t="str">
        <f>_xlfn.IFNA(VLOOKUP($A99&amp;O$1,主线配置!$D:$E,2,FALSE),"")</f>
        <v>1000461:48:1</v>
      </c>
      <c r="P99" t="str">
        <f>_xlfn.IFNA(VLOOKUP($A99&amp;P$1,主线配置!$D:$E,2,FALSE),"")</f>
        <v/>
      </c>
      <c r="Q99" t="str">
        <f>_xlfn.IFNA(VLOOKUP($A99&amp;Q$1,主线配置!$D:$E,2,FALSE),"")</f>
        <v/>
      </c>
      <c r="R99" t="str">
        <f>_xlfn.IFNA(VLOOKUP($A99&amp;R$1,主线配置!$D:$E,2,FALSE),"")</f>
        <v/>
      </c>
      <c r="S99" t="str">
        <f>_xlfn.IFNA(VLOOKUP($A99&amp;S$1,主线配置!$D:$E,2,FALSE),"")</f>
        <v/>
      </c>
      <c r="T99" t="str">
        <f>_xlfn.IFNA(VLOOKUP($A99&amp;T$1,主线配置!$D:$E,2,FALSE),"")</f>
        <v/>
      </c>
      <c r="U99" t="str">
        <f>_xlfn.IFNA(VLOOKUP($A99&amp;U$1,主线配置!$D:$E,2,FALSE),"")</f>
        <v/>
      </c>
    </row>
    <row r="100" spans="1:21" x14ac:dyDescent="0.15">
      <c r="A100">
        <f t="shared" si="1"/>
        <v>1000097</v>
      </c>
      <c r="B100" t="s">
        <v>484</v>
      </c>
      <c r="C100" s="9">
        <v>1</v>
      </c>
      <c r="D100" s="7" t="s">
        <v>189</v>
      </c>
      <c r="E100" s="7" t="s">
        <v>485</v>
      </c>
      <c r="F100" s="6">
        <f>VLOOKUP(A100,主线配置!A:C,2,FALSE)</f>
        <v>1000463</v>
      </c>
      <c r="G100" t="str">
        <f>_xlfn.IFNA(VLOOKUP($A100&amp;G$1,主线配置!$D:$E,2,FALSE),"")</f>
        <v/>
      </c>
      <c r="H100" t="str">
        <f>_xlfn.IFNA(VLOOKUP($A100&amp;H$1,主线配置!$D:$E,2,FALSE),"")</f>
        <v>1000462:48:1</v>
      </c>
      <c r="I100" t="str">
        <f>_xlfn.IFNA(VLOOKUP($A100&amp;I$1,主线配置!$D:$E,2,FALSE),"")</f>
        <v/>
      </c>
      <c r="J100" t="str">
        <f>_xlfn.IFNA(VLOOKUP($A100&amp;J$1,主线配置!$D:$E,2,FALSE),"")</f>
        <v/>
      </c>
      <c r="K100" t="str">
        <f>_xlfn.IFNA(VLOOKUP($A100&amp;K$1,主线配置!$D:$E,2,FALSE),"")</f>
        <v>1000463:48:1</v>
      </c>
      <c r="L100" t="str">
        <f>_xlfn.IFNA(VLOOKUP($A100&amp;L$1,主线配置!$D:$E,2,FALSE),"")</f>
        <v/>
      </c>
      <c r="M100" t="str">
        <f>_xlfn.IFNA(VLOOKUP($A100&amp;M$1,主线配置!$D:$E,2,FALSE),"")</f>
        <v>1000464:48:1</v>
      </c>
      <c r="N100" t="str">
        <f>_xlfn.IFNA(VLOOKUP($A100&amp;N$1,主线配置!$D:$E,2,FALSE),"")</f>
        <v>1000465:48:1</v>
      </c>
      <c r="O100" t="str">
        <f>_xlfn.IFNA(VLOOKUP($A100&amp;O$1,主线配置!$D:$E,2,FALSE),"")</f>
        <v>1000466:48:1</v>
      </c>
      <c r="P100" t="str">
        <f>_xlfn.IFNA(VLOOKUP($A100&amp;P$1,主线配置!$D:$E,2,FALSE),"")</f>
        <v/>
      </c>
      <c r="Q100" t="str">
        <f>_xlfn.IFNA(VLOOKUP($A100&amp;Q$1,主线配置!$D:$E,2,FALSE),"")</f>
        <v/>
      </c>
      <c r="R100" t="str">
        <f>_xlfn.IFNA(VLOOKUP($A100&amp;R$1,主线配置!$D:$E,2,FALSE),"")</f>
        <v/>
      </c>
      <c r="S100" t="str">
        <f>_xlfn.IFNA(VLOOKUP($A100&amp;S$1,主线配置!$D:$E,2,FALSE),"")</f>
        <v/>
      </c>
      <c r="T100" t="str">
        <f>_xlfn.IFNA(VLOOKUP($A100&amp;T$1,主线配置!$D:$E,2,FALSE),"")</f>
        <v/>
      </c>
      <c r="U100" t="str">
        <f>_xlfn.IFNA(VLOOKUP($A100&amp;U$1,主线配置!$D:$E,2,FALSE),"")</f>
        <v/>
      </c>
    </row>
    <row r="101" spans="1:21" x14ac:dyDescent="0.15">
      <c r="A101">
        <f t="shared" si="1"/>
        <v>1000098</v>
      </c>
      <c r="B101" t="s">
        <v>486</v>
      </c>
      <c r="C101" s="9">
        <v>1</v>
      </c>
      <c r="D101" s="7" t="s">
        <v>189</v>
      </c>
      <c r="E101" s="7" t="s">
        <v>487</v>
      </c>
      <c r="F101" s="6">
        <f>VLOOKUP(A101,主线配置!A:C,2,FALSE)</f>
        <v>1000471</v>
      </c>
      <c r="G101" t="str">
        <f>_xlfn.IFNA(VLOOKUP($A101&amp;G$1,主线配置!$D:$E,2,FALSE),"")</f>
        <v/>
      </c>
      <c r="H101" t="str">
        <f>_xlfn.IFNA(VLOOKUP($A101&amp;H$1,主线配置!$D:$E,2,FALSE),"")</f>
        <v>1000467:48:1</v>
      </c>
      <c r="I101" t="str">
        <f>_xlfn.IFNA(VLOOKUP($A101&amp;I$1,主线配置!$D:$E,2,FALSE),"")</f>
        <v/>
      </c>
      <c r="J101" t="str">
        <f>_xlfn.IFNA(VLOOKUP($A101&amp;J$1,主线配置!$D:$E,2,FALSE),"")</f>
        <v>1000468:48:1</v>
      </c>
      <c r="K101" t="str">
        <f>_xlfn.IFNA(VLOOKUP($A101&amp;K$1,主线配置!$D:$E,2,FALSE),"")</f>
        <v>1000469:48:1</v>
      </c>
      <c r="L101" t="str">
        <f>_xlfn.IFNA(VLOOKUP($A101&amp;L$1,主线配置!$D:$E,2,FALSE),"")</f>
        <v>1000470:48:1</v>
      </c>
      <c r="M101" t="str">
        <f>_xlfn.IFNA(VLOOKUP($A101&amp;M$1,主线配置!$D:$E,2,FALSE),"")</f>
        <v/>
      </c>
      <c r="N101" t="str">
        <f>_xlfn.IFNA(VLOOKUP($A101&amp;N$1,主线配置!$D:$E,2,FALSE),"")</f>
        <v>1000471:48:1</v>
      </c>
      <c r="O101" t="str">
        <f>_xlfn.IFNA(VLOOKUP($A101&amp;O$1,主线配置!$D:$E,2,FALSE),"")</f>
        <v/>
      </c>
      <c r="P101" t="str">
        <f>_xlfn.IFNA(VLOOKUP($A101&amp;P$1,主线配置!$D:$E,2,FALSE),"")</f>
        <v/>
      </c>
      <c r="Q101" t="str">
        <f>_xlfn.IFNA(VLOOKUP($A101&amp;Q$1,主线配置!$D:$E,2,FALSE),"")</f>
        <v/>
      </c>
      <c r="R101" t="str">
        <f>_xlfn.IFNA(VLOOKUP($A101&amp;R$1,主线配置!$D:$E,2,FALSE),"")</f>
        <v/>
      </c>
      <c r="S101" t="str">
        <f>_xlfn.IFNA(VLOOKUP($A101&amp;S$1,主线配置!$D:$E,2,FALSE),"")</f>
        <v/>
      </c>
      <c r="T101" t="str">
        <f>_xlfn.IFNA(VLOOKUP($A101&amp;T$1,主线配置!$D:$E,2,FALSE),"")</f>
        <v/>
      </c>
      <c r="U101" t="str">
        <f>_xlfn.IFNA(VLOOKUP($A101&amp;U$1,主线配置!$D:$E,2,FALSE),"")</f>
        <v/>
      </c>
    </row>
    <row r="102" spans="1:21" x14ac:dyDescent="0.15">
      <c r="A102">
        <f t="shared" si="1"/>
        <v>1000099</v>
      </c>
      <c r="B102" t="s">
        <v>488</v>
      </c>
      <c r="C102" s="9">
        <v>1</v>
      </c>
      <c r="D102" s="7" t="s">
        <v>189</v>
      </c>
      <c r="E102" s="7" t="s">
        <v>489</v>
      </c>
      <c r="F102" s="6">
        <f>VLOOKUP(A102,主线配置!A:C,2,FALSE)</f>
        <v>1000472</v>
      </c>
      <c r="G102" t="str">
        <f>_xlfn.IFNA(VLOOKUP($A102&amp;G$1,主线配置!$D:$E,2,FALSE),"")</f>
        <v>1000472:48:1</v>
      </c>
      <c r="H102" t="str">
        <f>_xlfn.IFNA(VLOOKUP($A102&amp;H$1,主线配置!$D:$E,2,FALSE),"")</f>
        <v>1000473:48:1</v>
      </c>
      <c r="I102" t="str">
        <f>_xlfn.IFNA(VLOOKUP($A102&amp;I$1,主线配置!$D:$E,2,FALSE),"")</f>
        <v>1000474:48:1</v>
      </c>
      <c r="J102" t="str">
        <f>_xlfn.IFNA(VLOOKUP($A102&amp;J$1,主线配置!$D:$E,2,FALSE),"")</f>
        <v/>
      </c>
      <c r="K102" t="str">
        <f>_xlfn.IFNA(VLOOKUP($A102&amp;K$1,主线配置!$D:$E,2,FALSE),"")</f>
        <v>1000475:48:1</v>
      </c>
      <c r="L102" t="str">
        <f>_xlfn.IFNA(VLOOKUP($A102&amp;L$1,主线配置!$D:$E,2,FALSE),"")</f>
        <v/>
      </c>
      <c r="M102" t="str">
        <f>_xlfn.IFNA(VLOOKUP($A102&amp;M$1,主线配置!$D:$E,2,FALSE),"")</f>
        <v/>
      </c>
      <c r="N102" t="str">
        <f>_xlfn.IFNA(VLOOKUP($A102&amp;N$1,主线配置!$D:$E,2,FALSE),"")</f>
        <v>1000476:48:1</v>
      </c>
      <c r="O102" t="str">
        <f>_xlfn.IFNA(VLOOKUP($A102&amp;O$1,主线配置!$D:$E,2,FALSE),"")</f>
        <v/>
      </c>
      <c r="P102" t="str">
        <f>_xlfn.IFNA(VLOOKUP($A102&amp;P$1,主线配置!$D:$E,2,FALSE),"")</f>
        <v/>
      </c>
      <c r="Q102" t="str">
        <f>_xlfn.IFNA(VLOOKUP($A102&amp;Q$1,主线配置!$D:$E,2,FALSE),"")</f>
        <v/>
      </c>
      <c r="R102" t="str">
        <f>_xlfn.IFNA(VLOOKUP($A102&amp;R$1,主线配置!$D:$E,2,FALSE),"")</f>
        <v/>
      </c>
      <c r="S102" t="str">
        <f>_xlfn.IFNA(VLOOKUP($A102&amp;S$1,主线配置!$D:$E,2,FALSE),"")</f>
        <v/>
      </c>
      <c r="T102" t="str">
        <f>_xlfn.IFNA(VLOOKUP($A102&amp;T$1,主线配置!$D:$E,2,FALSE),"")</f>
        <v/>
      </c>
      <c r="U102" t="str">
        <f>_xlfn.IFNA(VLOOKUP($A102&amp;U$1,主线配置!$D:$E,2,FALSE),"")</f>
        <v/>
      </c>
    </row>
    <row r="103" spans="1:21" x14ac:dyDescent="0.15">
      <c r="A103">
        <f t="shared" si="1"/>
        <v>1000100</v>
      </c>
      <c r="B103" t="s">
        <v>490</v>
      </c>
      <c r="C103" s="9">
        <v>1</v>
      </c>
      <c r="D103" s="7" t="s">
        <v>189</v>
      </c>
      <c r="E103" s="7" t="s">
        <v>491</v>
      </c>
      <c r="F103" s="6">
        <f>VLOOKUP(A103,主线配置!A:C,2,FALSE)</f>
        <v>1000477</v>
      </c>
      <c r="G103" t="str">
        <f>_xlfn.IFNA(VLOOKUP($A103&amp;G$1,主线配置!$D:$E,2,FALSE),"")</f>
        <v/>
      </c>
      <c r="H103" t="str">
        <f>_xlfn.IFNA(VLOOKUP($A103&amp;H$1,主线配置!$D:$E,2,FALSE),"")</f>
        <v>1000477:48:1</v>
      </c>
      <c r="I103" t="str">
        <f>_xlfn.IFNA(VLOOKUP($A103&amp;I$1,主线配置!$D:$E,2,FALSE),"")</f>
        <v/>
      </c>
      <c r="J103" t="str">
        <f>_xlfn.IFNA(VLOOKUP($A103&amp;J$1,主线配置!$D:$E,2,FALSE),"")</f>
        <v/>
      </c>
      <c r="K103" t="str">
        <f>_xlfn.IFNA(VLOOKUP($A103&amp;K$1,主线配置!$D:$E,2,FALSE),"")</f>
        <v>1000478:48:1</v>
      </c>
      <c r="L103" t="str">
        <f>_xlfn.IFNA(VLOOKUP($A103&amp;L$1,主线配置!$D:$E,2,FALSE),"")</f>
        <v/>
      </c>
      <c r="M103" t="str">
        <f>_xlfn.IFNA(VLOOKUP($A103&amp;M$1,主线配置!$D:$E,2,FALSE),"")</f>
        <v>1000479:48:1</v>
      </c>
      <c r="N103" t="str">
        <f>_xlfn.IFNA(VLOOKUP($A103&amp;N$1,主线配置!$D:$E,2,FALSE),"")</f>
        <v>1000480:48:1</v>
      </c>
      <c r="O103" t="str">
        <f>_xlfn.IFNA(VLOOKUP($A103&amp;O$1,主线配置!$D:$E,2,FALSE),"")</f>
        <v>1000481:48:1</v>
      </c>
      <c r="P103" t="str">
        <f>_xlfn.IFNA(VLOOKUP($A103&amp;P$1,主线配置!$D:$E,2,FALSE),"")</f>
        <v/>
      </c>
      <c r="Q103" t="str">
        <f>_xlfn.IFNA(VLOOKUP($A103&amp;Q$1,主线配置!$D:$E,2,FALSE),"")</f>
        <v/>
      </c>
      <c r="R103" t="str">
        <f>_xlfn.IFNA(VLOOKUP($A103&amp;R$1,主线配置!$D:$E,2,FALSE),"")</f>
        <v/>
      </c>
      <c r="S103" t="str">
        <f>_xlfn.IFNA(VLOOKUP($A103&amp;S$1,主线配置!$D:$E,2,FALSE),"")</f>
        <v/>
      </c>
      <c r="T103" t="str">
        <f>_xlfn.IFNA(VLOOKUP($A103&amp;T$1,主线配置!$D:$E,2,FALSE),"")</f>
        <v/>
      </c>
      <c r="U103" t="str">
        <f>_xlfn.IFNA(VLOOKUP($A103&amp;U$1,主线配置!$D:$E,2,FALSE),"")</f>
        <v/>
      </c>
    </row>
    <row r="104" spans="1:21" x14ac:dyDescent="0.15">
      <c r="A104">
        <f t="shared" si="1"/>
        <v>1000101</v>
      </c>
      <c r="B104" t="s">
        <v>492</v>
      </c>
      <c r="C104" s="9">
        <v>1</v>
      </c>
      <c r="D104" s="7" t="s">
        <v>189</v>
      </c>
      <c r="E104" s="7" t="s">
        <v>493</v>
      </c>
      <c r="F104" s="6">
        <f>VLOOKUP(A104,主线配置!A:C,2,FALSE)</f>
        <v>1000483</v>
      </c>
      <c r="G104" t="str">
        <f>_xlfn.IFNA(VLOOKUP($A104&amp;G$1,主线配置!$D:$E,2,FALSE),"")</f>
        <v>1000482:48:1</v>
      </c>
      <c r="H104" t="str">
        <f>_xlfn.IFNA(VLOOKUP($A104&amp;H$1,主线配置!$D:$E,2,FALSE),"")</f>
        <v>1000483:48:1</v>
      </c>
      <c r="I104" t="str">
        <f>_xlfn.IFNA(VLOOKUP($A104&amp;I$1,主线配置!$D:$E,2,FALSE),"")</f>
        <v>1000484:48:1</v>
      </c>
      <c r="J104" t="str">
        <f>_xlfn.IFNA(VLOOKUP($A104&amp;J$1,主线配置!$D:$E,2,FALSE),"")</f>
        <v/>
      </c>
      <c r="K104" t="str">
        <f>_xlfn.IFNA(VLOOKUP($A104&amp;K$1,主线配置!$D:$E,2,FALSE),"")</f>
        <v>1000485:48:1</v>
      </c>
      <c r="L104" t="str">
        <f>_xlfn.IFNA(VLOOKUP($A104&amp;L$1,主线配置!$D:$E,2,FALSE),"")</f>
        <v/>
      </c>
      <c r="M104" t="str">
        <f>_xlfn.IFNA(VLOOKUP($A104&amp;M$1,主线配置!$D:$E,2,FALSE),"")</f>
        <v/>
      </c>
      <c r="N104" t="str">
        <f>_xlfn.IFNA(VLOOKUP($A104&amp;N$1,主线配置!$D:$E,2,FALSE),"")</f>
        <v>1000486:48:1</v>
      </c>
      <c r="O104" t="str">
        <f>_xlfn.IFNA(VLOOKUP($A104&amp;O$1,主线配置!$D:$E,2,FALSE),"")</f>
        <v/>
      </c>
      <c r="P104" t="str">
        <f>_xlfn.IFNA(VLOOKUP($A104&amp;P$1,主线配置!$D:$E,2,FALSE),"")</f>
        <v/>
      </c>
      <c r="Q104" t="str">
        <f>_xlfn.IFNA(VLOOKUP($A104&amp;Q$1,主线配置!$D:$E,2,FALSE),"")</f>
        <v/>
      </c>
      <c r="R104" t="str">
        <f>_xlfn.IFNA(VLOOKUP($A104&amp;R$1,主线配置!$D:$E,2,FALSE),"")</f>
        <v/>
      </c>
      <c r="S104" t="str">
        <f>_xlfn.IFNA(VLOOKUP($A104&amp;S$1,主线配置!$D:$E,2,FALSE),"")</f>
        <v/>
      </c>
      <c r="T104" t="str">
        <f>_xlfn.IFNA(VLOOKUP($A104&amp;T$1,主线配置!$D:$E,2,FALSE),"")</f>
        <v/>
      </c>
      <c r="U104" t="str">
        <f>_xlfn.IFNA(VLOOKUP($A104&amp;U$1,主线配置!$D:$E,2,FALSE),"")</f>
        <v/>
      </c>
    </row>
    <row r="105" spans="1:21" x14ac:dyDescent="0.15">
      <c r="A105">
        <f t="shared" si="1"/>
        <v>1000102</v>
      </c>
      <c r="B105" t="s">
        <v>494</v>
      </c>
      <c r="C105" s="9">
        <v>1</v>
      </c>
      <c r="D105" s="7" t="s">
        <v>189</v>
      </c>
      <c r="E105" s="7" t="s">
        <v>495</v>
      </c>
      <c r="F105" s="6">
        <f>VLOOKUP(A105,主线配置!A:C,2,FALSE)</f>
        <v>1000488</v>
      </c>
      <c r="G105" t="str">
        <f>_xlfn.IFNA(VLOOKUP($A105&amp;G$1,主线配置!$D:$E,2,FALSE),"")</f>
        <v/>
      </c>
      <c r="H105" t="str">
        <f>_xlfn.IFNA(VLOOKUP($A105&amp;H$1,主线配置!$D:$E,2,FALSE),"")</f>
        <v>1000487:48:1</v>
      </c>
      <c r="I105" t="str">
        <f>_xlfn.IFNA(VLOOKUP($A105&amp;I$1,主线配置!$D:$E,2,FALSE),"")</f>
        <v/>
      </c>
      <c r="J105" t="str">
        <f>_xlfn.IFNA(VLOOKUP($A105&amp;J$1,主线配置!$D:$E,2,FALSE),"")</f>
        <v/>
      </c>
      <c r="K105" t="str">
        <f>_xlfn.IFNA(VLOOKUP($A105&amp;K$1,主线配置!$D:$E,2,FALSE),"")</f>
        <v>1000488:48:1</v>
      </c>
      <c r="L105" t="str">
        <f>_xlfn.IFNA(VLOOKUP($A105&amp;L$1,主线配置!$D:$E,2,FALSE),"")</f>
        <v/>
      </c>
      <c r="M105" t="str">
        <f>_xlfn.IFNA(VLOOKUP($A105&amp;M$1,主线配置!$D:$E,2,FALSE),"")</f>
        <v>1000489:48:1</v>
      </c>
      <c r="N105" t="str">
        <f>_xlfn.IFNA(VLOOKUP($A105&amp;N$1,主线配置!$D:$E,2,FALSE),"")</f>
        <v>1000490:48:1</v>
      </c>
      <c r="O105" t="str">
        <f>_xlfn.IFNA(VLOOKUP($A105&amp;O$1,主线配置!$D:$E,2,FALSE),"")</f>
        <v>1000491:48:1</v>
      </c>
      <c r="P105" t="str">
        <f>_xlfn.IFNA(VLOOKUP($A105&amp;P$1,主线配置!$D:$E,2,FALSE),"")</f>
        <v/>
      </c>
      <c r="Q105" t="str">
        <f>_xlfn.IFNA(VLOOKUP($A105&amp;Q$1,主线配置!$D:$E,2,FALSE),"")</f>
        <v/>
      </c>
      <c r="R105" t="str">
        <f>_xlfn.IFNA(VLOOKUP($A105&amp;R$1,主线配置!$D:$E,2,FALSE),"")</f>
        <v/>
      </c>
      <c r="S105" t="str">
        <f>_xlfn.IFNA(VLOOKUP($A105&amp;S$1,主线配置!$D:$E,2,FALSE),"")</f>
        <v/>
      </c>
      <c r="T105" t="str">
        <f>_xlfn.IFNA(VLOOKUP($A105&amp;T$1,主线配置!$D:$E,2,FALSE),"")</f>
        <v/>
      </c>
      <c r="U105" t="str">
        <f>_xlfn.IFNA(VLOOKUP($A105&amp;U$1,主线配置!$D:$E,2,FALSE),"")</f>
        <v/>
      </c>
    </row>
    <row r="106" spans="1:21" x14ac:dyDescent="0.15">
      <c r="A106">
        <f t="shared" si="1"/>
        <v>1000103</v>
      </c>
      <c r="B106" t="s">
        <v>496</v>
      </c>
      <c r="C106" s="9">
        <v>1</v>
      </c>
      <c r="D106" s="7" t="s">
        <v>189</v>
      </c>
      <c r="E106" s="7" t="s">
        <v>497</v>
      </c>
      <c r="F106" s="6">
        <f>VLOOKUP(A106,主线配置!A:C,2,FALSE)</f>
        <v>1000494</v>
      </c>
      <c r="G106" t="str">
        <f>_xlfn.IFNA(VLOOKUP($A106&amp;G$1,主线配置!$D:$E,2,FALSE),"")</f>
        <v/>
      </c>
      <c r="H106" t="str">
        <f>_xlfn.IFNA(VLOOKUP($A106&amp;H$1,主线配置!$D:$E,2,FALSE),"")</f>
        <v>1000492:48:1</v>
      </c>
      <c r="I106" t="str">
        <f>_xlfn.IFNA(VLOOKUP($A106&amp;I$1,主线配置!$D:$E,2,FALSE),"")</f>
        <v/>
      </c>
      <c r="J106" t="str">
        <f>_xlfn.IFNA(VLOOKUP($A106&amp;J$1,主线配置!$D:$E,2,FALSE),"")</f>
        <v>1000493:48:1</v>
      </c>
      <c r="K106" t="str">
        <f>_xlfn.IFNA(VLOOKUP($A106&amp;K$1,主线配置!$D:$E,2,FALSE),"")</f>
        <v>1000494:48:1</v>
      </c>
      <c r="L106" t="str">
        <f>_xlfn.IFNA(VLOOKUP($A106&amp;L$1,主线配置!$D:$E,2,FALSE),"")</f>
        <v>1000495:48:1</v>
      </c>
      <c r="M106" t="str">
        <f>_xlfn.IFNA(VLOOKUP($A106&amp;M$1,主线配置!$D:$E,2,FALSE),"")</f>
        <v/>
      </c>
      <c r="N106" t="str">
        <f>_xlfn.IFNA(VLOOKUP($A106&amp;N$1,主线配置!$D:$E,2,FALSE),"")</f>
        <v>1000496:48:1</v>
      </c>
      <c r="O106" t="str">
        <f>_xlfn.IFNA(VLOOKUP($A106&amp;O$1,主线配置!$D:$E,2,FALSE),"")</f>
        <v/>
      </c>
      <c r="P106" t="str">
        <f>_xlfn.IFNA(VLOOKUP($A106&amp;P$1,主线配置!$D:$E,2,FALSE),"")</f>
        <v/>
      </c>
      <c r="Q106" t="str">
        <f>_xlfn.IFNA(VLOOKUP($A106&amp;Q$1,主线配置!$D:$E,2,FALSE),"")</f>
        <v/>
      </c>
      <c r="R106" t="str">
        <f>_xlfn.IFNA(VLOOKUP($A106&amp;R$1,主线配置!$D:$E,2,FALSE),"")</f>
        <v/>
      </c>
      <c r="S106" t="str">
        <f>_xlfn.IFNA(VLOOKUP($A106&amp;S$1,主线配置!$D:$E,2,FALSE),"")</f>
        <v/>
      </c>
      <c r="T106" t="str">
        <f>_xlfn.IFNA(VLOOKUP($A106&amp;T$1,主线配置!$D:$E,2,FALSE),"")</f>
        <v/>
      </c>
      <c r="U106" t="str">
        <f>_xlfn.IFNA(VLOOKUP($A106&amp;U$1,主线配置!$D:$E,2,FALSE),"")</f>
        <v/>
      </c>
    </row>
    <row r="107" spans="1:21" x14ac:dyDescent="0.15">
      <c r="A107">
        <f t="shared" si="1"/>
        <v>1000104</v>
      </c>
      <c r="B107" t="s">
        <v>498</v>
      </c>
      <c r="C107" s="9">
        <v>1</v>
      </c>
      <c r="D107" s="7" t="s">
        <v>189</v>
      </c>
      <c r="E107" s="7" t="s">
        <v>499</v>
      </c>
      <c r="F107" s="6">
        <f>VLOOKUP(A107,主线配置!A:C,2,FALSE)</f>
        <v>1000498</v>
      </c>
      <c r="G107" t="str">
        <f>_xlfn.IFNA(VLOOKUP($A107&amp;G$1,主线配置!$D:$E,2,FALSE),"")</f>
        <v>1000497:48:1</v>
      </c>
      <c r="H107" t="str">
        <f>_xlfn.IFNA(VLOOKUP($A107&amp;H$1,主线配置!$D:$E,2,FALSE),"")</f>
        <v/>
      </c>
      <c r="I107" t="str">
        <f>_xlfn.IFNA(VLOOKUP($A107&amp;I$1,主线配置!$D:$E,2,FALSE),"")</f>
        <v>1000498:48:1</v>
      </c>
      <c r="J107" t="str">
        <f>_xlfn.IFNA(VLOOKUP($A107&amp;J$1,主线配置!$D:$E,2,FALSE),"")</f>
        <v>1000499:48:1</v>
      </c>
      <c r="K107" t="str">
        <f>_xlfn.IFNA(VLOOKUP($A107&amp;K$1,主线配置!$D:$E,2,FALSE),"")</f>
        <v/>
      </c>
      <c r="L107" t="str">
        <f>_xlfn.IFNA(VLOOKUP($A107&amp;L$1,主线配置!$D:$E,2,FALSE),"")</f>
        <v>1000500:48:1</v>
      </c>
      <c r="M107" t="str">
        <f>_xlfn.IFNA(VLOOKUP($A107&amp;M$1,主线配置!$D:$E,2,FALSE),"")</f>
        <v/>
      </c>
      <c r="N107" t="str">
        <f>_xlfn.IFNA(VLOOKUP($A107&amp;N$1,主线配置!$D:$E,2,FALSE),"")</f>
        <v>1000501:48:1</v>
      </c>
      <c r="O107" t="str">
        <f>_xlfn.IFNA(VLOOKUP($A107&amp;O$1,主线配置!$D:$E,2,FALSE),"")</f>
        <v/>
      </c>
      <c r="P107" t="str">
        <f>_xlfn.IFNA(VLOOKUP($A107&amp;P$1,主线配置!$D:$E,2,FALSE),"")</f>
        <v/>
      </c>
      <c r="Q107" t="str">
        <f>_xlfn.IFNA(VLOOKUP($A107&amp;Q$1,主线配置!$D:$E,2,FALSE),"")</f>
        <v/>
      </c>
      <c r="R107" t="str">
        <f>_xlfn.IFNA(VLOOKUP($A107&amp;R$1,主线配置!$D:$E,2,FALSE),"")</f>
        <v/>
      </c>
      <c r="S107" t="str">
        <f>_xlfn.IFNA(VLOOKUP($A107&amp;S$1,主线配置!$D:$E,2,FALSE),"")</f>
        <v/>
      </c>
      <c r="T107" t="str">
        <f>_xlfn.IFNA(VLOOKUP($A107&amp;T$1,主线配置!$D:$E,2,FALSE),"")</f>
        <v/>
      </c>
      <c r="U107" t="str">
        <f>_xlfn.IFNA(VLOOKUP($A107&amp;U$1,主线配置!$D:$E,2,FALSE),"")</f>
        <v/>
      </c>
    </row>
    <row r="108" spans="1:21" x14ac:dyDescent="0.15">
      <c r="A108">
        <f t="shared" si="1"/>
        <v>1000105</v>
      </c>
      <c r="B108" t="s">
        <v>500</v>
      </c>
      <c r="C108" s="9">
        <v>1</v>
      </c>
      <c r="D108" s="7" t="s">
        <v>189</v>
      </c>
      <c r="E108" s="7" t="s">
        <v>501</v>
      </c>
      <c r="F108" s="6">
        <f>VLOOKUP(A108,主线配置!A:C,2,FALSE)</f>
        <v>1000502</v>
      </c>
      <c r="G108" t="str">
        <f>_xlfn.IFNA(VLOOKUP($A108&amp;G$1,主线配置!$D:$E,2,FALSE),"")</f>
        <v/>
      </c>
      <c r="H108" t="str">
        <f>_xlfn.IFNA(VLOOKUP($A108&amp;H$1,主线配置!$D:$E,2,FALSE),"")</f>
        <v>1000502:48:1</v>
      </c>
      <c r="I108" t="str">
        <f>_xlfn.IFNA(VLOOKUP($A108&amp;I$1,主线配置!$D:$E,2,FALSE),"")</f>
        <v/>
      </c>
      <c r="J108" t="str">
        <f>_xlfn.IFNA(VLOOKUP($A108&amp;J$1,主线配置!$D:$E,2,FALSE),"")</f>
        <v>1000503:48:1</v>
      </c>
      <c r="K108" t="str">
        <f>_xlfn.IFNA(VLOOKUP($A108&amp;K$1,主线配置!$D:$E,2,FALSE),"")</f>
        <v>1000504:48:1</v>
      </c>
      <c r="L108" t="str">
        <f>_xlfn.IFNA(VLOOKUP($A108&amp;L$1,主线配置!$D:$E,2,FALSE),"")</f>
        <v>1000505:48:1</v>
      </c>
      <c r="M108" t="str">
        <f>_xlfn.IFNA(VLOOKUP($A108&amp;M$1,主线配置!$D:$E,2,FALSE),"")</f>
        <v/>
      </c>
      <c r="N108" t="str">
        <f>_xlfn.IFNA(VLOOKUP($A108&amp;N$1,主线配置!$D:$E,2,FALSE),"")</f>
        <v>1000506:48:1</v>
      </c>
      <c r="O108" t="str">
        <f>_xlfn.IFNA(VLOOKUP($A108&amp;O$1,主线配置!$D:$E,2,FALSE),"")</f>
        <v/>
      </c>
      <c r="P108" t="str">
        <f>_xlfn.IFNA(VLOOKUP($A108&amp;P$1,主线配置!$D:$E,2,FALSE),"")</f>
        <v/>
      </c>
      <c r="Q108" t="str">
        <f>_xlfn.IFNA(VLOOKUP($A108&amp;Q$1,主线配置!$D:$E,2,FALSE),"")</f>
        <v/>
      </c>
      <c r="R108" t="str">
        <f>_xlfn.IFNA(VLOOKUP($A108&amp;R$1,主线配置!$D:$E,2,FALSE),"")</f>
        <v/>
      </c>
      <c r="S108" t="str">
        <f>_xlfn.IFNA(VLOOKUP($A108&amp;S$1,主线配置!$D:$E,2,FALSE),"")</f>
        <v/>
      </c>
      <c r="T108" t="str">
        <f>_xlfn.IFNA(VLOOKUP($A108&amp;T$1,主线配置!$D:$E,2,FALSE),"")</f>
        <v/>
      </c>
      <c r="U108" t="str">
        <f>_xlfn.IFNA(VLOOKUP($A108&amp;U$1,主线配置!$D:$E,2,FALSE),"")</f>
        <v/>
      </c>
    </row>
    <row r="109" spans="1:21" x14ac:dyDescent="0.15">
      <c r="A109">
        <f t="shared" si="1"/>
        <v>1000106</v>
      </c>
      <c r="B109" t="s">
        <v>502</v>
      </c>
      <c r="C109" s="9">
        <v>1</v>
      </c>
      <c r="D109" s="7" t="s">
        <v>189</v>
      </c>
      <c r="E109" s="7" t="s">
        <v>503</v>
      </c>
      <c r="F109" s="6">
        <f>VLOOKUP(A109,主线配置!A:C,2,FALSE)</f>
        <v>1000510</v>
      </c>
      <c r="G109" t="str">
        <f>_xlfn.IFNA(VLOOKUP($A109&amp;G$1,主线配置!$D:$E,2,FALSE),"")</f>
        <v/>
      </c>
      <c r="H109" t="str">
        <f>_xlfn.IFNA(VLOOKUP($A109&amp;H$1,主线配置!$D:$E,2,FALSE),"")</f>
        <v>1000507:48:1</v>
      </c>
      <c r="I109" t="str">
        <f>_xlfn.IFNA(VLOOKUP($A109&amp;I$1,主线配置!$D:$E,2,FALSE),"")</f>
        <v/>
      </c>
      <c r="J109" t="str">
        <f>_xlfn.IFNA(VLOOKUP($A109&amp;J$1,主线配置!$D:$E,2,FALSE),"")</f>
        <v>1000508:48:1</v>
      </c>
      <c r="K109" t="str">
        <f>_xlfn.IFNA(VLOOKUP($A109&amp;K$1,主线配置!$D:$E,2,FALSE),"")</f>
        <v/>
      </c>
      <c r="L109" t="str">
        <f>_xlfn.IFNA(VLOOKUP($A109&amp;L$1,主线配置!$D:$E,2,FALSE),"")</f>
        <v>1000509:48:1</v>
      </c>
      <c r="M109" t="str">
        <f>_xlfn.IFNA(VLOOKUP($A109&amp;M$1,主线配置!$D:$E,2,FALSE),"")</f>
        <v>1000510:48:1</v>
      </c>
      <c r="N109" t="str">
        <f>_xlfn.IFNA(VLOOKUP($A109&amp;N$1,主线配置!$D:$E,2,FALSE),"")</f>
        <v/>
      </c>
      <c r="O109" t="str">
        <f>_xlfn.IFNA(VLOOKUP($A109&amp;O$1,主线配置!$D:$E,2,FALSE),"")</f>
        <v>1000511:48:1</v>
      </c>
      <c r="P109" t="str">
        <f>_xlfn.IFNA(VLOOKUP($A109&amp;P$1,主线配置!$D:$E,2,FALSE),"")</f>
        <v/>
      </c>
      <c r="Q109" t="str">
        <f>_xlfn.IFNA(VLOOKUP($A109&amp;Q$1,主线配置!$D:$E,2,FALSE),"")</f>
        <v/>
      </c>
      <c r="R109" t="str">
        <f>_xlfn.IFNA(VLOOKUP($A109&amp;R$1,主线配置!$D:$E,2,FALSE),"")</f>
        <v/>
      </c>
      <c r="S109" t="str">
        <f>_xlfn.IFNA(VLOOKUP($A109&amp;S$1,主线配置!$D:$E,2,FALSE),"")</f>
        <v/>
      </c>
      <c r="T109" t="str">
        <f>_xlfn.IFNA(VLOOKUP($A109&amp;T$1,主线配置!$D:$E,2,FALSE),"")</f>
        <v/>
      </c>
      <c r="U109" t="str">
        <f>_xlfn.IFNA(VLOOKUP($A109&amp;U$1,主线配置!$D:$E,2,FALSE),"")</f>
        <v/>
      </c>
    </row>
    <row r="110" spans="1:21" x14ac:dyDescent="0.15">
      <c r="A110">
        <f t="shared" si="1"/>
        <v>1000107</v>
      </c>
      <c r="B110" t="s">
        <v>504</v>
      </c>
      <c r="C110" s="9">
        <v>1</v>
      </c>
      <c r="D110" s="7" t="s">
        <v>189</v>
      </c>
      <c r="E110" s="7" t="s">
        <v>505</v>
      </c>
      <c r="F110" s="6">
        <f>VLOOKUP(A110,主线配置!A:C,2,FALSE)</f>
        <v>1000516</v>
      </c>
      <c r="G110" t="str">
        <f>_xlfn.IFNA(VLOOKUP($A110&amp;G$1,主线配置!$D:$E,2,FALSE),"")</f>
        <v>1000512:48:1</v>
      </c>
      <c r="H110" t="str">
        <f>_xlfn.IFNA(VLOOKUP($A110&amp;H$1,主线配置!$D:$E,2,FALSE),"")</f>
        <v>1000513:48:1</v>
      </c>
      <c r="I110" t="str">
        <f>_xlfn.IFNA(VLOOKUP($A110&amp;I$1,主线配置!$D:$E,2,FALSE),"")</f>
        <v>1000514:48:1</v>
      </c>
      <c r="J110" t="str">
        <f>_xlfn.IFNA(VLOOKUP($A110&amp;J$1,主线配置!$D:$E,2,FALSE),"")</f>
        <v/>
      </c>
      <c r="K110" t="str">
        <f>_xlfn.IFNA(VLOOKUP($A110&amp;K$1,主线配置!$D:$E,2,FALSE),"")</f>
        <v>1000515:48:1</v>
      </c>
      <c r="L110" t="str">
        <f>_xlfn.IFNA(VLOOKUP($A110&amp;L$1,主线配置!$D:$E,2,FALSE),"")</f>
        <v/>
      </c>
      <c r="M110" t="str">
        <f>_xlfn.IFNA(VLOOKUP($A110&amp;M$1,主线配置!$D:$E,2,FALSE),"")</f>
        <v/>
      </c>
      <c r="N110" t="str">
        <f>_xlfn.IFNA(VLOOKUP($A110&amp;N$1,主线配置!$D:$E,2,FALSE),"")</f>
        <v>1000516:48:1</v>
      </c>
      <c r="O110" t="str">
        <f>_xlfn.IFNA(VLOOKUP($A110&amp;O$1,主线配置!$D:$E,2,FALSE),"")</f>
        <v/>
      </c>
      <c r="P110" t="str">
        <f>_xlfn.IFNA(VLOOKUP($A110&amp;P$1,主线配置!$D:$E,2,FALSE),"")</f>
        <v/>
      </c>
      <c r="Q110" t="str">
        <f>_xlfn.IFNA(VLOOKUP($A110&amp;Q$1,主线配置!$D:$E,2,FALSE),"")</f>
        <v/>
      </c>
      <c r="R110" t="str">
        <f>_xlfn.IFNA(VLOOKUP($A110&amp;R$1,主线配置!$D:$E,2,FALSE),"")</f>
        <v/>
      </c>
      <c r="S110" t="str">
        <f>_xlfn.IFNA(VLOOKUP($A110&amp;S$1,主线配置!$D:$E,2,FALSE),"")</f>
        <v/>
      </c>
      <c r="T110" t="str">
        <f>_xlfn.IFNA(VLOOKUP($A110&amp;T$1,主线配置!$D:$E,2,FALSE),"")</f>
        <v/>
      </c>
      <c r="U110" t="str">
        <f>_xlfn.IFNA(VLOOKUP($A110&amp;U$1,主线配置!$D:$E,2,FALSE),"")</f>
        <v/>
      </c>
    </row>
    <row r="111" spans="1:21" x14ac:dyDescent="0.15">
      <c r="A111">
        <f t="shared" si="1"/>
        <v>1000108</v>
      </c>
      <c r="B111" t="s">
        <v>506</v>
      </c>
      <c r="C111" s="9">
        <v>1</v>
      </c>
      <c r="D111" s="7" t="s">
        <v>189</v>
      </c>
      <c r="E111" s="7" t="s">
        <v>507</v>
      </c>
      <c r="F111" s="6">
        <f>VLOOKUP(A111,主线配置!A:C,2,FALSE)</f>
        <v>1000521</v>
      </c>
      <c r="G111" t="str">
        <f>_xlfn.IFNA(VLOOKUP($A111&amp;G$1,主线配置!$D:$E,2,FALSE),"")</f>
        <v>1000517:48:1</v>
      </c>
      <c r="H111" t="str">
        <f>_xlfn.IFNA(VLOOKUP($A111&amp;H$1,主线配置!$D:$E,2,FALSE),"")</f>
        <v/>
      </c>
      <c r="I111" t="str">
        <f>_xlfn.IFNA(VLOOKUP($A111&amp;I$1,主线配置!$D:$E,2,FALSE),"")</f>
        <v>1000518:48:1</v>
      </c>
      <c r="J111" t="str">
        <f>_xlfn.IFNA(VLOOKUP($A111&amp;J$1,主线配置!$D:$E,2,FALSE),"")</f>
        <v>1000519:48:1</v>
      </c>
      <c r="K111" t="str">
        <f>_xlfn.IFNA(VLOOKUP($A111&amp;K$1,主线配置!$D:$E,2,FALSE),"")</f>
        <v/>
      </c>
      <c r="L111" t="str">
        <f>_xlfn.IFNA(VLOOKUP($A111&amp;L$1,主线配置!$D:$E,2,FALSE),"")</f>
        <v>1000520:48:1</v>
      </c>
      <c r="M111" t="str">
        <f>_xlfn.IFNA(VLOOKUP($A111&amp;M$1,主线配置!$D:$E,2,FALSE),"")</f>
        <v/>
      </c>
      <c r="N111" t="str">
        <f>_xlfn.IFNA(VLOOKUP($A111&amp;N$1,主线配置!$D:$E,2,FALSE),"")</f>
        <v>1000521:48:1</v>
      </c>
      <c r="O111" t="str">
        <f>_xlfn.IFNA(VLOOKUP($A111&amp;O$1,主线配置!$D:$E,2,FALSE),"")</f>
        <v/>
      </c>
      <c r="P111" t="str">
        <f>_xlfn.IFNA(VLOOKUP($A111&amp;P$1,主线配置!$D:$E,2,FALSE),"")</f>
        <v/>
      </c>
      <c r="Q111" t="str">
        <f>_xlfn.IFNA(VLOOKUP($A111&amp;Q$1,主线配置!$D:$E,2,FALSE),"")</f>
        <v/>
      </c>
      <c r="R111" t="str">
        <f>_xlfn.IFNA(VLOOKUP($A111&amp;R$1,主线配置!$D:$E,2,FALSE),"")</f>
        <v/>
      </c>
      <c r="S111" t="str">
        <f>_xlfn.IFNA(VLOOKUP($A111&amp;S$1,主线配置!$D:$E,2,FALSE),"")</f>
        <v/>
      </c>
      <c r="T111" t="str">
        <f>_xlfn.IFNA(VLOOKUP($A111&amp;T$1,主线配置!$D:$E,2,FALSE),"")</f>
        <v/>
      </c>
      <c r="U111" t="str">
        <f>_xlfn.IFNA(VLOOKUP($A111&amp;U$1,主线配置!$D:$E,2,FALSE),"")</f>
        <v/>
      </c>
    </row>
    <row r="112" spans="1:21" x14ac:dyDescent="0.15">
      <c r="A112">
        <f t="shared" si="1"/>
        <v>1000109</v>
      </c>
      <c r="B112" t="s">
        <v>508</v>
      </c>
      <c r="C112" s="9">
        <v>1</v>
      </c>
      <c r="D112" s="7" t="s">
        <v>189</v>
      </c>
      <c r="E112" s="7" t="s">
        <v>509</v>
      </c>
      <c r="F112" s="6">
        <f>VLOOKUP(A112,主线配置!A:C,2,FALSE)</f>
        <v>1000524</v>
      </c>
      <c r="G112" t="str">
        <f>_xlfn.IFNA(VLOOKUP($A112&amp;G$1,主线配置!$D:$E,2,FALSE),"")</f>
        <v/>
      </c>
      <c r="H112" t="str">
        <f>_xlfn.IFNA(VLOOKUP($A112&amp;H$1,主线配置!$D:$E,2,FALSE),"")</f>
        <v>1000522:48:1</v>
      </c>
      <c r="I112" t="str">
        <f>_xlfn.IFNA(VLOOKUP($A112&amp;I$1,主线配置!$D:$E,2,FALSE),"")</f>
        <v/>
      </c>
      <c r="J112" t="str">
        <f>_xlfn.IFNA(VLOOKUP($A112&amp;J$1,主线配置!$D:$E,2,FALSE),"")</f>
        <v>1000523:48:1</v>
      </c>
      <c r="K112" t="str">
        <f>_xlfn.IFNA(VLOOKUP($A112&amp;K$1,主线配置!$D:$E,2,FALSE),"")</f>
        <v/>
      </c>
      <c r="L112" t="str">
        <f>_xlfn.IFNA(VLOOKUP($A112&amp;L$1,主线配置!$D:$E,2,FALSE),"")</f>
        <v>1000524:48:1</v>
      </c>
      <c r="M112" t="str">
        <f>_xlfn.IFNA(VLOOKUP($A112&amp;M$1,主线配置!$D:$E,2,FALSE),"")</f>
        <v>1000525:48:1</v>
      </c>
      <c r="N112" t="str">
        <f>_xlfn.IFNA(VLOOKUP($A112&amp;N$1,主线配置!$D:$E,2,FALSE),"")</f>
        <v/>
      </c>
      <c r="O112" t="str">
        <f>_xlfn.IFNA(VLOOKUP($A112&amp;O$1,主线配置!$D:$E,2,FALSE),"")</f>
        <v>1000526:48:1</v>
      </c>
      <c r="P112" t="str">
        <f>_xlfn.IFNA(VLOOKUP($A112&amp;P$1,主线配置!$D:$E,2,FALSE),"")</f>
        <v/>
      </c>
      <c r="Q112" t="str">
        <f>_xlfn.IFNA(VLOOKUP($A112&amp;Q$1,主线配置!$D:$E,2,FALSE),"")</f>
        <v/>
      </c>
      <c r="R112" t="str">
        <f>_xlfn.IFNA(VLOOKUP($A112&amp;R$1,主线配置!$D:$E,2,FALSE),"")</f>
        <v/>
      </c>
      <c r="S112" t="str">
        <f>_xlfn.IFNA(VLOOKUP($A112&amp;S$1,主线配置!$D:$E,2,FALSE),"")</f>
        <v/>
      </c>
      <c r="T112" t="str">
        <f>_xlfn.IFNA(VLOOKUP($A112&amp;T$1,主线配置!$D:$E,2,FALSE),"")</f>
        <v/>
      </c>
      <c r="U112" t="str">
        <f>_xlfn.IFNA(VLOOKUP($A112&amp;U$1,主线配置!$D:$E,2,FALSE),"")</f>
        <v/>
      </c>
    </row>
    <row r="113" spans="1:21" x14ac:dyDescent="0.15">
      <c r="A113">
        <f t="shared" si="1"/>
        <v>1000110</v>
      </c>
      <c r="B113" t="s">
        <v>510</v>
      </c>
      <c r="C113" s="9">
        <v>1</v>
      </c>
      <c r="D113" s="7" t="s">
        <v>189</v>
      </c>
      <c r="E113" s="7" t="s">
        <v>511</v>
      </c>
      <c r="F113" s="6">
        <f>VLOOKUP(A113,主线配置!A:C,2,FALSE)</f>
        <v>1000529</v>
      </c>
      <c r="G113" t="str">
        <f>_xlfn.IFNA(VLOOKUP($A113&amp;G$1,主线配置!$D:$E,2,FALSE),"")</f>
        <v>1000527:48:1</v>
      </c>
      <c r="H113" t="str">
        <f>_xlfn.IFNA(VLOOKUP($A113&amp;H$1,主线配置!$D:$E,2,FALSE),"")</f>
        <v/>
      </c>
      <c r="I113" t="str">
        <f>_xlfn.IFNA(VLOOKUP($A113&amp;I$1,主线配置!$D:$E,2,FALSE),"")</f>
        <v>1000528:48:1</v>
      </c>
      <c r="J113" t="str">
        <f>_xlfn.IFNA(VLOOKUP($A113&amp;J$1,主线配置!$D:$E,2,FALSE),"")</f>
        <v/>
      </c>
      <c r="K113" t="str">
        <f>_xlfn.IFNA(VLOOKUP($A113&amp;K$1,主线配置!$D:$E,2,FALSE),"")</f>
        <v>1000529:48:1</v>
      </c>
      <c r="L113" t="str">
        <f>_xlfn.IFNA(VLOOKUP($A113&amp;L$1,主线配置!$D:$E,2,FALSE),"")</f>
        <v/>
      </c>
      <c r="M113" t="str">
        <f>_xlfn.IFNA(VLOOKUP($A113&amp;M$1,主线配置!$D:$E,2,FALSE),"")</f>
        <v>1000530:48:1</v>
      </c>
      <c r="N113" t="str">
        <f>_xlfn.IFNA(VLOOKUP($A113&amp;N$1,主线配置!$D:$E,2,FALSE),"")</f>
        <v/>
      </c>
      <c r="O113" t="str">
        <f>_xlfn.IFNA(VLOOKUP($A113&amp;O$1,主线配置!$D:$E,2,FALSE),"")</f>
        <v>1000531:48:1</v>
      </c>
      <c r="P113" t="str">
        <f>_xlfn.IFNA(VLOOKUP($A113&amp;P$1,主线配置!$D:$E,2,FALSE),"")</f>
        <v/>
      </c>
      <c r="Q113" t="str">
        <f>_xlfn.IFNA(VLOOKUP($A113&amp;Q$1,主线配置!$D:$E,2,FALSE),"")</f>
        <v/>
      </c>
      <c r="R113" t="str">
        <f>_xlfn.IFNA(VLOOKUP($A113&amp;R$1,主线配置!$D:$E,2,FALSE),"")</f>
        <v/>
      </c>
      <c r="S113" t="str">
        <f>_xlfn.IFNA(VLOOKUP($A113&amp;S$1,主线配置!$D:$E,2,FALSE),"")</f>
        <v/>
      </c>
      <c r="T113" t="str">
        <f>_xlfn.IFNA(VLOOKUP($A113&amp;T$1,主线配置!$D:$E,2,FALSE),"")</f>
        <v/>
      </c>
      <c r="U113" t="str">
        <f>_xlfn.IFNA(VLOOKUP($A113&amp;U$1,主线配置!$D:$E,2,FALSE),"")</f>
        <v/>
      </c>
    </row>
    <row r="114" spans="1:21" x14ac:dyDescent="0.15">
      <c r="A114">
        <f t="shared" si="1"/>
        <v>1000111</v>
      </c>
      <c r="B114" t="s">
        <v>512</v>
      </c>
      <c r="C114" s="9">
        <v>1</v>
      </c>
      <c r="D114" s="7" t="s">
        <v>189</v>
      </c>
      <c r="E114" s="7" t="s">
        <v>513</v>
      </c>
      <c r="F114" s="6">
        <f>VLOOKUP(A114,主线配置!A:C,2,FALSE)</f>
        <v>1000536</v>
      </c>
      <c r="G114" t="str">
        <f>_xlfn.IFNA(VLOOKUP($A114&amp;G$1,主线配置!$D:$E,2,FALSE),"")</f>
        <v/>
      </c>
      <c r="H114" t="str">
        <f>_xlfn.IFNA(VLOOKUP($A114&amp;H$1,主线配置!$D:$E,2,FALSE),"")</f>
        <v>1000532:48:1</v>
      </c>
      <c r="I114" t="str">
        <f>_xlfn.IFNA(VLOOKUP($A114&amp;I$1,主线配置!$D:$E,2,FALSE),"")</f>
        <v/>
      </c>
      <c r="J114" t="str">
        <f>_xlfn.IFNA(VLOOKUP($A114&amp;J$1,主线配置!$D:$E,2,FALSE),"")</f>
        <v/>
      </c>
      <c r="K114" t="str">
        <f>_xlfn.IFNA(VLOOKUP($A114&amp;K$1,主线配置!$D:$E,2,FALSE),"")</f>
        <v>1000533:48:1</v>
      </c>
      <c r="L114" t="str">
        <f>_xlfn.IFNA(VLOOKUP($A114&amp;L$1,主线配置!$D:$E,2,FALSE),"")</f>
        <v/>
      </c>
      <c r="M114" t="str">
        <f>_xlfn.IFNA(VLOOKUP($A114&amp;M$1,主线配置!$D:$E,2,FALSE),"")</f>
        <v>1000534:48:1</v>
      </c>
      <c r="N114" t="str">
        <f>_xlfn.IFNA(VLOOKUP($A114&amp;N$1,主线配置!$D:$E,2,FALSE),"")</f>
        <v>1000535:48:1</v>
      </c>
      <c r="O114" t="str">
        <f>_xlfn.IFNA(VLOOKUP($A114&amp;O$1,主线配置!$D:$E,2,FALSE),"")</f>
        <v>1000536:48:1</v>
      </c>
      <c r="P114" t="str">
        <f>_xlfn.IFNA(VLOOKUP($A114&amp;P$1,主线配置!$D:$E,2,FALSE),"")</f>
        <v/>
      </c>
      <c r="Q114" t="str">
        <f>_xlfn.IFNA(VLOOKUP($A114&amp;Q$1,主线配置!$D:$E,2,FALSE),"")</f>
        <v/>
      </c>
      <c r="R114" t="str">
        <f>_xlfn.IFNA(VLOOKUP($A114&amp;R$1,主线配置!$D:$E,2,FALSE),"")</f>
        <v/>
      </c>
      <c r="S114" t="str">
        <f>_xlfn.IFNA(VLOOKUP($A114&amp;S$1,主线配置!$D:$E,2,FALSE),"")</f>
        <v/>
      </c>
      <c r="T114" t="str">
        <f>_xlfn.IFNA(VLOOKUP($A114&amp;T$1,主线配置!$D:$E,2,FALSE),"")</f>
        <v/>
      </c>
      <c r="U114" t="str">
        <f>_xlfn.IFNA(VLOOKUP($A114&amp;U$1,主线配置!$D:$E,2,FALSE),"")</f>
        <v/>
      </c>
    </row>
    <row r="115" spans="1:21" x14ac:dyDescent="0.15">
      <c r="A115">
        <f t="shared" si="1"/>
        <v>1000112</v>
      </c>
      <c r="B115" t="s">
        <v>514</v>
      </c>
      <c r="C115" s="9">
        <v>1</v>
      </c>
      <c r="D115" s="7" t="s">
        <v>189</v>
      </c>
      <c r="E115" s="7" t="s">
        <v>515</v>
      </c>
      <c r="F115" s="6">
        <f>VLOOKUP(A115,主线配置!A:C,2,FALSE)</f>
        <v>1000539</v>
      </c>
      <c r="G115" t="str">
        <f>_xlfn.IFNA(VLOOKUP($A115&amp;G$1,主线配置!$D:$E,2,FALSE),"")</f>
        <v>1000537:48:1</v>
      </c>
      <c r="H115" t="str">
        <f>_xlfn.IFNA(VLOOKUP($A115&amp;H$1,主线配置!$D:$E,2,FALSE),"")</f>
        <v/>
      </c>
      <c r="I115" t="str">
        <f>_xlfn.IFNA(VLOOKUP($A115&amp;I$1,主线配置!$D:$E,2,FALSE),"")</f>
        <v>1000538:48:1</v>
      </c>
      <c r="J115" t="str">
        <f>_xlfn.IFNA(VLOOKUP($A115&amp;J$1,主线配置!$D:$E,2,FALSE),"")</f>
        <v/>
      </c>
      <c r="K115" t="str">
        <f>_xlfn.IFNA(VLOOKUP($A115&amp;K$1,主线配置!$D:$E,2,FALSE),"")</f>
        <v>1000539:48:1</v>
      </c>
      <c r="L115" t="str">
        <f>_xlfn.IFNA(VLOOKUP($A115&amp;L$1,主线配置!$D:$E,2,FALSE),"")</f>
        <v/>
      </c>
      <c r="M115" t="str">
        <f>_xlfn.IFNA(VLOOKUP($A115&amp;M$1,主线配置!$D:$E,2,FALSE),"")</f>
        <v>1000540:48:1</v>
      </c>
      <c r="N115" t="str">
        <f>_xlfn.IFNA(VLOOKUP($A115&amp;N$1,主线配置!$D:$E,2,FALSE),"")</f>
        <v/>
      </c>
      <c r="O115" t="str">
        <f>_xlfn.IFNA(VLOOKUP($A115&amp;O$1,主线配置!$D:$E,2,FALSE),"")</f>
        <v>1000541:48:1</v>
      </c>
      <c r="P115" t="str">
        <f>_xlfn.IFNA(VLOOKUP($A115&amp;P$1,主线配置!$D:$E,2,FALSE),"")</f>
        <v/>
      </c>
      <c r="Q115" t="str">
        <f>_xlfn.IFNA(VLOOKUP($A115&amp;Q$1,主线配置!$D:$E,2,FALSE),"")</f>
        <v/>
      </c>
      <c r="R115" t="str">
        <f>_xlfn.IFNA(VLOOKUP($A115&amp;R$1,主线配置!$D:$E,2,FALSE),"")</f>
        <v/>
      </c>
      <c r="S115" t="str">
        <f>_xlfn.IFNA(VLOOKUP($A115&amp;S$1,主线配置!$D:$E,2,FALSE),"")</f>
        <v/>
      </c>
      <c r="T115" t="str">
        <f>_xlfn.IFNA(VLOOKUP($A115&amp;T$1,主线配置!$D:$E,2,FALSE),"")</f>
        <v/>
      </c>
      <c r="U115" t="str">
        <f>_xlfn.IFNA(VLOOKUP($A115&amp;U$1,主线配置!$D:$E,2,FALSE),"")</f>
        <v/>
      </c>
    </row>
    <row r="116" spans="1:21" x14ac:dyDescent="0.15">
      <c r="A116">
        <f t="shared" si="1"/>
        <v>1000113</v>
      </c>
      <c r="B116" t="s">
        <v>516</v>
      </c>
      <c r="C116" s="9">
        <v>1</v>
      </c>
      <c r="D116" s="7" t="s">
        <v>189</v>
      </c>
      <c r="E116" s="7" t="s">
        <v>517</v>
      </c>
      <c r="F116" s="6">
        <f>VLOOKUP(A116,主线配置!A:C,2,FALSE)</f>
        <v>1000546</v>
      </c>
      <c r="G116" t="str">
        <f>_xlfn.IFNA(VLOOKUP($A116&amp;G$1,主线配置!$D:$E,2,FALSE),"")</f>
        <v>1000542:48:1</v>
      </c>
      <c r="H116" t="str">
        <f>_xlfn.IFNA(VLOOKUP($A116&amp;H$1,主线配置!$D:$E,2,FALSE),"")</f>
        <v/>
      </c>
      <c r="I116" t="str">
        <f>_xlfn.IFNA(VLOOKUP($A116&amp;I$1,主线配置!$D:$E,2,FALSE),"")</f>
        <v>1000543:48:1</v>
      </c>
      <c r="J116" t="str">
        <f>_xlfn.IFNA(VLOOKUP($A116&amp;J$1,主线配置!$D:$E,2,FALSE),"")</f>
        <v>1000544:48:1</v>
      </c>
      <c r="K116" t="str">
        <f>_xlfn.IFNA(VLOOKUP($A116&amp;K$1,主线配置!$D:$E,2,FALSE),"")</f>
        <v/>
      </c>
      <c r="L116" t="str">
        <f>_xlfn.IFNA(VLOOKUP($A116&amp;L$1,主线配置!$D:$E,2,FALSE),"")</f>
        <v>1000545:48:1</v>
      </c>
      <c r="M116" t="str">
        <f>_xlfn.IFNA(VLOOKUP($A116&amp;M$1,主线配置!$D:$E,2,FALSE),"")</f>
        <v/>
      </c>
      <c r="N116" t="str">
        <f>_xlfn.IFNA(VLOOKUP($A116&amp;N$1,主线配置!$D:$E,2,FALSE),"")</f>
        <v>1000546:48:1</v>
      </c>
      <c r="O116" t="str">
        <f>_xlfn.IFNA(VLOOKUP($A116&amp;O$1,主线配置!$D:$E,2,FALSE),"")</f>
        <v/>
      </c>
      <c r="P116" t="str">
        <f>_xlfn.IFNA(VLOOKUP($A116&amp;P$1,主线配置!$D:$E,2,FALSE),"")</f>
        <v/>
      </c>
      <c r="Q116" t="str">
        <f>_xlfn.IFNA(VLOOKUP($A116&amp;Q$1,主线配置!$D:$E,2,FALSE),"")</f>
        <v/>
      </c>
      <c r="R116" t="str">
        <f>_xlfn.IFNA(VLOOKUP($A116&amp;R$1,主线配置!$D:$E,2,FALSE),"")</f>
        <v/>
      </c>
      <c r="S116" t="str">
        <f>_xlfn.IFNA(VLOOKUP($A116&amp;S$1,主线配置!$D:$E,2,FALSE),"")</f>
        <v/>
      </c>
      <c r="T116" t="str">
        <f>_xlfn.IFNA(VLOOKUP($A116&amp;T$1,主线配置!$D:$E,2,FALSE),"")</f>
        <v/>
      </c>
      <c r="U116" t="str">
        <f>_xlfn.IFNA(VLOOKUP($A116&amp;U$1,主线配置!$D:$E,2,FALSE),"")</f>
        <v/>
      </c>
    </row>
    <row r="117" spans="1:21" x14ac:dyDescent="0.15">
      <c r="A117">
        <f t="shared" si="1"/>
        <v>1000114</v>
      </c>
      <c r="B117" t="s">
        <v>518</v>
      </c>
      <c r="C117" s="9">
        <v>1</v>
      </c>
      <c r="D117" s="7" t="s">
        <v>189</v>
      </c>
      <c r="E117" s="7" t="s">
        <v>519</v>
      </c>
      <c r="F117" s="6">
        <f>VLOOKUP(A117,主线配置!A:C,2,FALSE)</f>
        <v>1000549</v>
      </c>
      <c r="G117" t="str">
        <f>_xlfn.IFNA(VLOOKUP($A117&amp;G$1,主线配置!$D:$E,2,FALSE),"")</f>
        <v>1000547:48:1</v>
      </c>
      <c r="H117" t="str">
        <f>_xlfn.IFNA(VLOOKUP($A117&amp;H$1,主线配置!$D:$E,2,FALSE),"")</f>
        <v>1000548:48:1</v>
      </c>
      <c r="I117" t="str">
        <f>_xlfn.IFNA(VLOOKUP($A117&amp;I$1,主线配置!$D:$E,2,FALSE),"")</f>
        <v>1000549:48:1</v>
      </c>
      <c r="J117" t="str">
        <f>_xlfn.IFNA(VLOOKUP($A117&amp;J$1,主线配置!$D:$E,2,FALSE),"")</f>
        <v/>
      </c>
      <c r="K117" t="str">
        <f>_xlfn.IFNA(VLOOKUP($A117&amp;K$1,主线配置!$D:$E,2,FALSE),"")</f>
        <v>1000550:48:1</v>
      </c>
      <c r="L117" t="str">
        <f>_xlfn.IFNA(VLOOKUP($A117&amp;L$1,主线配置!$D:$E,2,FALSE),"")</f>
        <v/>
      </c>
      <c r="M117" t="str">
        <f>_xlfn.IFNA(VLOOKUP($A117&amp;M$1,主线配置!$D:$E,2,FALSE),"")</f>
        <v/>
      </c>
      <c r="N117" t="str">
        <f>_xlfn.IFNA(VLOOKUP($A117&amp;N$1,主线配置!$D:$E,2,FALSE),"")</f>
        <v>1000551:48:1</v>
      </c>
      <c r="O117" t="str">
        <f>_xlfn.IFNA(VLOOKUP($A117&amp;O$1,主线配置!$D:$E,2,FALSE),"")</f>
        <v/>
      </c>
      <c r="P117" t="str">
        <f>_xlfn.IFNA(VLOOKUP($A117&amp;P$1,主线配置!$D:$E,2,FALSE),"")</f>
        <v/>
      </c>
      <c r="Q117" t="str">
        <f>_xlfn.IFNA(VLOOKUP($A117&amp;Q$1,主线配置!$D:$E,2,FALSE),"")</f>
        <v/>
      </c>
      <c r="R117" t="str">
        <f>_xlfn.IFNA(VLOOKUP($A117&amp;R$1,主线配置!$D:$E,2,FALSE),"")</f>
        <v/>
      </c>
      <c r="S117" t="str">
        <f>_xlfn.IFNA(VLOOKUP($A117&amp;S$1,主线配置!$D:$E,2,FALSE),"")</f>
        <v/>
      </c>
      <c r="T117" t="str">
        <f>_xlfn.IFNA(VLOOKUP($A117&amp;T$1,主线配置!$D:$E,2,FALSE),"")</f>
        <v/>
      </c>
      <c r="U117" t="str">
        <f>_xlfn.IFNA(VLOOKUP($A117&amp;U$1,主线配置!$D:$E,2,FALSE),"")</f>
        <v/>
      </c>
    </row>
    <row r="118" spans="1:21" x14ac:dyDescent="0.15">
      <c r="A118">
        <f t="shared" si="1"/>
        <v>1000115</v>
      </c>
      <c r="B118" t="s">
        <v>520</v>
      </c>
      <c r="C118" s="9">
        <v>1</v>
      </c>
      <c r="D118" s="7" t="s">
        <v>189</v>
      </c>
      <c r="E118" s="7" t="s">
        <v>521</v>
      </c>
      <c r="F118" s="6">
        <f>VLOOKUP(A118,主线配置!A:C,2,FALSE)</f>
        <v>1000556</v>
      </c>
      <c r="G118" t="str">
        <f>_xlfn.IFNA(VLOOKUP($A118&amp;G$1,主线配置!$D:$E,2,FALSE),"")</f>
        <v>1000552:48:1</v>
      </c>
      <c r="H118" t="str">
        <f>_xlfn.IFNA(VLOOKUP($A118&amp;H$1,主线配置!$D:$E,2,FALSE),"")</f>
        <v/>
      </c>
      <c r="I118" t="str">
        <f>_xlfn.IFNA(VLOOKUP($A118&amp;I$1,主线配置!$D:$E,2,FALSE),"")</f>
        <v>1000553:48:1</v>
      </c>
      <c r="J118" t="str">
        <f>_xlfn.IFNA(VLOOKUP($A118&amp;J$1,主线配置!$D:$E,2,FALSE),"")</f>
        <v>1000554:48:1</v>
      </c>
      <c r="K118" t="str">
        <f>_xlfn.IFNA(VLOOKUP($A118&amp;K$1,主线配置!$D:$E,2,FALSE),"")</f>
        <v/>
      </c>
      <c r="L118" t="str">
        <f>_xlfn.IFNA(VLOOKUP($A118&amp;L$1,主线配置!$D:$E,2,FALSE),"")</f>
        <v>1000555:48:1</v>
      </c>
      <c r="M118" t="str">
        <f>_xlfn.IFNA(VLOOKUP($A118&amp;M$1,主线配置!$D:$E,2,FALSE),"")</f>
        <v/>
      </c>
      <c r="N118" t="str">
        <f>_xlfn.IFNA(VLOOKUP($A118&amp;N$1,主线配置!$D:$E,2,FALSE),"")</f>
        <v>1000556:48:1</v>
      </c>
      <c r="O118" t="str">
        <f>_xlfn.IFNA(VLOOKUP($A118&amp;O$1,主线配置!$D:$E,2,FALSE),"")</f>
        <v/>
      </c>
      <c r="P118" t="str">
        <f>_xlfn.IFNA(VLOOKUP($A118&amp;P$1,主线配置!$D:$E,2,FALSE),"")</f>
        <v/>
      </c>
      <c r="Q118" t="str">
        <f>_xlfn.IFNA(VLOOKUP($A118&amp;Q$1,主线配置!$D:$E,2,FALSE),"")</f>
        <v/>
      </c>
      <c r="R118" t="str">
        <f>_xlfn.IFNA(VLOOKUP($A118&amp;R$1,主线配置!$D:$E,2,FALSE),"")</f>
        <v/>
      </c>
      <c r="S118" t="str">
        <f>_xlfn.IFNA(VLOOKUP($A118&amp;S$1,主线配置!$D:$E,2,FALSE),"")</f>
        <v/>
      </c>
      <c r="T118" t="str">
        <f>_xlfn.IFNA(VLOOKUP($A118&amp;T$1,主线配置!$D:$E,2,FALSE),"")</f>
        <v/>
      </c>
      <c r="U118" t="str">
        <f>_xlfn.IFNA(VLOOKUP($A118&amp;U$1,主线配置!$D:$E,2,FALSE),"")</f>
        <v/>
      </c>
    </row>
    <row r="119" spans="1:21" x14ac:dyDescent="0.15">
      <c r="A119">
        <f t="shared" si="1"/>
        <v>1000116</v>
      </c>
      <c r="B119" t="s">
        <v>522</v>
      </c>
      <c r="C119" s="9">
        <v>1</v>
      </c>
      <c r="D119" s="7" t="s">
        <v>189</v>
      </c>
      <c r="E119" s="7" t="s">
        <v>523</v>
      </c>
      <c r="F119" s="6">
        <f>VLOOKUP(A119,主线配置!A:C,2,FALSE)</f>
        <v>1000560</v>
      </c>
      <c r="G119" t="str">
        <f>_xlfn.IFNA(VLOOKUP($A119&amp;G$1,主线配置!$D:$E,2,FALSE),"")</f>
        <v>1000557:48:1</v>
      </c>
      <c r="H119" t="str">
        <f>_xlfn.IFNA(VLOOKUP($A119&amp;H$1,主线配置!$D:$E,2,FALSE),"")</f>
        <v>1000558:48:1</v>
      </c>
      <c r="I119" t="str">
        <f>_xlfn.IFNA(VLOOKUP($A119&amp;I$1,主线配置!$D:$E,2,FALSE),"")</f>
        <v>1000559:48:1</v>
      </c>
      <c r="J119" t="str">
        <f>_xlfn.IFNA(VLOOKUP($A119&amp;J$1,主线配置!$D:$E,2,FALSE),"")</f>
        <v/>
      </c>
      <c r="K119" t="str">
        <f>_xlfn.IFNA(VLOOKUP($A119&amp;K$1,主线配置!$D:$E,2,FALSE),"")</f>
        <v>1000560:48:1</v>
      </c>
      <c r="L119" t="str">
        <f>_xlfn.IFNA(VLOOKUP($A119&amp;L$1,主线配置!$D:$E,2,FALSE),"")</f>
        <v/>
      </c>
      <c r="M119" t="str">
        <f>_xlfn.IFNA(VLOOKUP($A119&amp;M$1,主线配置!$D:$E,2,FALSE),"")</f>
        <v/>
      </c>
      <c r="N119" t="str">
        <f>_xlfn.IFNA(VLOOKUP($A119&amp;N$1,主线配置!$D:$E,2,FALSE),"")</f>
        <v>1000561:48:1</v>
      </c>
      <c r="O119" t="str">
        <f>_xlfn.IFNA(VLOOKUP($A119&amp;O$1,主线配置!$D:$E,2,FALSE),"")</f>
        <v/>
      </c>
      <c r="P119" t="str">
        <f>_xlfn.IFNA(VLOOKUP($A119&amp;P$1,主线配置!$D:$E,2,FALSE),"")</f>
        <v/>
      </c>
      <c r="Q119" t="str">
        <f>_xlfn.IFNA(VLOOKUP($A119&amp;Q$1,主线配置!$D:$E,2,FALSE),"")</f>
        <v/>
      </c>
      <c r="R119" t="str">
        <f>_xlfn.IFNA(VLOOKUP($A119&amp;R$1,主线配置!$D:$E,2,FALSE),"")</f>
        <v/>
      </c>
      <c r="S119" t="str">
        <f>_xlfn.IFNA(VLOOKUP($A119&amp;S$1,主线配置!$D:$E,2,FALSE),"")</f>
        <v/>
      </c>
      <c r="T119" t="str">
        <f>_xlfn.IFNA(VLOOKUP($A119&amp;T$1,主线配置!$D:$E,2,FALSE),"")</f>
        <v/>
      </c>
      <c r="U119" t="str">
        <f>_xlfn.IFNA(VLOOKUP($A119&amp;U$1,主线配置!$D:$E,2,FALSE),"")</f>
        <v/>
      </c>
    </row>
    <row r="120" spans="1:21" x14ac:dyDescent="0.15">
      <c r="A120">
        <f t="shared" si="1"/>
        <v>1000117</v>
      </c>
      <c r="B120" t="s">
        <v>524</v>
      </c>
      <c r="C120" s="9">
        <v>1</v>
      </c>
      <c r="D120" s="7" t="s">
        <v>189</v>
      </c>
      <c r="E120" s="7" t="s">
        <v>525</v>
      </c>
      <c r="F120" s="6">
        <f>VLOOKUP(A120,主线配置!A:C,2,FALSE)</f>
        <v>1000565</v>
      </c>
      <c r="G120" t="str">
        <f>_xlfn.IFNA(VLOOKUP($A120&amp;G$1,主线配置!$D:$E,2,FALSE),"")</f>
        <v>1000562:48:1</v>
      </c>
      <c r="H120" t="str">
        <f>_xlfn.IFNA(VLOOKUP($A120&amp;H$1,主线配置!$D:$E,2,FALSE),"")</f>
        <v/>
      </c>
      <c r="I120" t="str">
        <f>_xlfn.IFNA(VLOOKUP($A120&amp;I$1,主线配置!$D:$E,2,FALSE),"")</f>
        <v>1000563:48:1</v>
      </c>
      <c r="J120" t="str">
        <f>_xlfn.IFNA(VLOOKUP($A120&amp;J$1,主线配置!$D:$E,2,FALSE),"")</f>
        <v>1000564:48:1</v>
      </c>
      <c r="K120" t="str">
        <f>_xlfn.IFNA(VLOOKUP($A120&amp;K$1,主线配置!$D:$E,2,FALSE),"")</f>
        <v/>
      </c>
      <c r="L120" t="str">
        <f>_xlfn.IFNA(VLOOKUP($A120&amp;L$1,主线配置!$D:$E,2,FALSE),"")</f>
        <v>1000565:48:1</v>
      </c>
      <c r="M120" t="str">
        <f>_xlfn.IFNA(VLOOKUP($A120&amp;M$1,主线配置!$D:$E,2,FALSE),"")</f>
        <v/>
      </c>
      <c r="N120" t="str">
        <f>_xlfn.IFNA(VLOOKUP($A120&amp;N$1,主线配置!$D:$E,2,FALSE),"")</f>
        <v>1000566:48:1</v>
      </c>
      <c r="O120" t="str">
        <f>_xlfn.IFNA(VLOOKUP($A120&amp;O$1,主线配置!$D:$E,2,FALSE),"")</f>
        <v/>
      </c>
      <c r="P120" t="str">
        <f>_xlfn.IFNA(VLOOKUP($A120&amp;P$1,主线配置!$D:$E,2,FALSE),"")</f>
        <v/>
      </c>
      <c r="Q120" t="str">
        <f>_xlfn.IFNA(VLOOKUP($A120&amp;Q$1,主线配置!$D:$E,2,FALSE),"")</f>
        <v/>
      </c>
      <c r="R120" t="str">
        <f>_xlfn.IFNA(VLOOKUP($A120&amp;R$1,主线配置!$D:$E,2,FALSE),"")</f>
        <v/>
      </c>
      <c r="S120" t="str">
        <f>_xlfn.IFNA(VLOOKUP($A120&amp;S$1,主线配置!$D:$E,2,FALSE),"")</f>
        <v/>
      </c>
      <c r="T120" t="str">
        <f>_xlfn.IFNA(VLOOKUP($A120&amp;T$1,主线配置!$D:$E,2,FALSE),"")</f>
        <v/>
      </c>
      <c r="U120" t="str">
        <f>_xlfn.IFNA(VLOOKUP($A120&amp;U$1,主线配置!$D:$E,2,FALSE),"")</f>
        <v/>
      </c>
    </row>
    <row r="121" spans="1:21" x14ac:dyDescent="0.15">
      <c r="A121">
        <f t="shared" si="1"/>
        <v>1000118</v>
      </c>
      <c r="B121" t="s">
        <v>526</v>
      </c>
      <c r="C121" s="9">
        <v>1</v>
      </c>
      <c r="D121" s="7" t="s">
        <v>189</v>
      </c>
      <c r="E121" s="7" t="s">
        <v>527</v>
      </c>
      <c r="F121" s="6">
        <f>VLOOKUP(A121,主线配置!A:C,2,FALSE)</f>
        <v>1000571</v>
      </c>
      <c r="G121" t="str">
        <f>_xlfn.IFNA(VLOOKUP($A121&amp;G$1,主线配置!$D:$E,2,FALSE),"")</f>
        <v/>
      </c>
      <c r="H121" t="str">
        <f>_xlfn.IFNA(VLOOKUP($A121&amp;H$1,主线配置!$D:$E,2,FALSE),"")</f>
        <v>1000567:48:1</v>
      </c>
      <c r="I121" t="str">
        <f>_xlfn.IFNA(VLOOKUP($A121&amp;I$1,主线配置!$D:$E,2,FALSE),"")</f>
        <v/>
      </c>
      <c r="J121" t="str">
        <f>_xlfn.IFNA(VLOOKUP($A121&amp;J$1,主线配置!$D:$E,2,FALSE),"")</f>
        <v>1000568:48:1</v>
      </c>
      <c r="K121" t="str">
        <f>_xlfn.IFNA(VLOOKUP($A121&amp;K$1,主线配置!$D:$E,2,FALSE),"")</f>
        <v>1000569:48:1</v>
      </c>
      <c r="L121" t="str">
        <f>_xlfn.IFNA(VLOOKUP($A121&amp;L$1,主线配置!$D:$E,2,FALSE),"")</f>
        <v>1000570:48:1</v>
      </c>
      <c r="M121" t="str">
        <f>_xlfn.IFNA(VLOOKUP($A121&amp;M$1,主线配置!$D:$E,2,FALSE),"")</f>
        <v/>
      </c>
      <c r="N121" t="str">
        <f>_xlfn.IFNA(VLOOKUP($A121&amp;N$1,主线配置!$D:$E,2,FALSE),"")</f>
        <v>1000571:48:1</v>
      </c>
      <c r="O121" t="str">
        <f>_xlfn.IFNA(VLOOKUP($A121&amp;O$1,主线配置!$D:$E,2,FALSE),"")</f>
        <v/>
      </c>
      <c r="P121" t="str">
        <f>_xlfn.IFNA(VLOOKUP($A121&amp;P$1,主线配置!$D:$E,2,FALSE),"")</f>
        <v/>
      </c>
      <c r="Q121" t="str">
        <f>_xlfn.IFNA(VLOOKUP($A121&amp;Q$1,主线配置!$D:$E,2,FALSE),"")</f>
        <v/>
      </c>
      <c r="R121" t="str">
        <f>_xlfn.IFNA(VLOOKUP($A121&amp;R$1,主线配置!$D:$E,2,FALSE),"")</f>
        <v/>
      </c>
      <c r="S121" t="str">
        <f>_xlfn.IFNA(VLOOKUP($A121&amp;S$1,主线配置!$D:$E,2,FALSE),"")</f>
        <v/>
      </c>
      <c r="T121" t="str">
        <f>_xlfn.IFNA(VLOOKUP($A121&amp;T$1,主线配置!$D:$E,2,FALSE),"")</f>
        <v/>
      </c>
      <c r="U121" t="str">
        <f>_xlfn.IFNA(VLOOKUP($A121&amp;U$1,主线配置!$D:$E,2,FALSE),"")</f>
        <v/>
      </c>
    </row>
    <row r="122" spans="1:21" x14ac:dyDescent="0.15">
      <c r="A122">
        <f t="shared" si="1"/>
        <v>1000119</v>
      </c>
      <c r="B122" t="s">
        <v>528</v>
      </c>
      <c r="C122" s="9">
        <v>1</v>
      </c>
      <c r="D122" s="7" t="s">
        <v>189</v>
      </c>
      <c r="E122" s="7" t="s">
        <v>529</v>
      </c>
      <c r="F122" s="6">
        <f>VLOOKUP(A122,主线配置!A:C,2,FALSE)</f>
        <v>1000576</v>
      </c>
      <c r="G122" t="str">
        <f>_xlfn.IFNA(VLOOKUP($A122&amp;G$1,主线配置!$D:$E,2,FALSE),"")</f>
        <v>1000572:48:1</v>
      </c>
      <c r="H122" t="str">
        <f>_xlfn.IFNA(VLOOKUP($A122&amp;H$1,主线配置!$D:$E,2,FALSE),"")</f>
        <v/>
      </c>
      <c r="I122" t="str">
        <f>_xlfn.IFNA(VLOOKUP($A122&amp;I$1,主线配置!$D:$E,2,FALSE),"")</f>
        <v>1000573:48:1</v>
      </c>
      <c r="J122" t="str">
        <f>_xlfn.IFNA(VLOOKUP($A122&amp;J$1,主线配置!$D:$E,2,FALSE),"")</f>
        <v>1000574:48:1</v>
      </c>
      <c r="K122" t="str">
        <f>_xlfn.IFNA(VLOOKUP($A122&amp;K$1,主线配置!$D:$E,2,FALSE),"")</f>
        <v/>
      </c>
      <c r="L122" t="str">
        <f>_xlfn.IFNA(VLOOKUP($A122&amp;L$1,主线配置!$D:$E,2,FALSE),"")</f>
        <v>1000575:48:1</v>
      </c>
      <c r="M122" t="str">
        <f>_xlfn.IFNA(VLOOKUP($A122&amp;M$1,主线配置!$D:$E,2,FALSE),"")</f>
        <v/>
      </c>
      <c r="N122" t="str">
        <f>_xlfn.IFNA(VLOOKUP($A122&amp;N$1,主线配置!$D:$E,2,FALSE),"")</f>
        <v>1000576:48:1</v>
      </c>
      <c r="O122" t="str">
        <f>_xlfn.IFNA(VLOOKUP($A122&amp;O$1,主线配置!$D:$E,2,FALSE),"")</f>
        <v/>
      </c>
      <c r="P122" t="str">
        <f>_xlfn.IFNA(VLOOKUP($A122&amp;P$1,主线配置!$D:$E,2,FALSE),"")</f>
        <v/>
      </c>
      <c r="Q122" t="str">
        <f>_xlfn.IFNA(VLOOKUP($A122&amp;Q$1,主线配置!$D:$E,2,FALSE),"")</f>
        <v/>
      </c>
      <c r="R122" t="str">
        <f>_xlfn.IFNA(VLOOKUP($A122&amp;R$1,主线配置!$D:$E,2,FALSE),"")</f>
        <v/>
      </c>
      <c r="S122" t="str">
        <f>_xlfn.IFNA(VLOOKUP($A122&amp;S$1,主线配置!$D:$E,2,FALSE),"")</f>
        <v/>
      </c>
      <c r="T122" t="str">
        <f>_xlfn.IFNA(VLOOKUP($A122&amp;T$1,主线配置!$D:$E,2,FALSE),"")</f>
        <v/>
      </c>
      <c r="U122" t="str">
        <f>_xlfn.IFNA(VLOOKUP($A122&amp;U$1,主线配置!$D:$E,2,FALSE),"")</f>
        <v/>
      </c>
    </row>
    <row r="123" spans="1:21" x14ac:dyDescent="0.15">
      <c r="A123">
        <f t="shared" si="1"/>
        <v>1000120</v>
      </c>
      <c r="B123" t="s">
        <v>530</v>
      </c>
      <c r="C123" s="9">
        <v>1</v>
      </c>
      <c r="D123" s="7" t="s">
        <v>189</v>
      </c>
      <c r="E123" s="7" t="s">
        <v>531</v>
      </c>
      <c r="F123" s="6">
        <f>VLOOKUP(A123,主线配置!A:C,2,FALSE)</f>
        <v>1000581</v>
      </c>
      <c r="G123" t="str">
        <f>_xlfn.IFNA(VLOOKUP($A123&amp;G$1,主线配置!$D:$E,2,FALSE),"")</f>
        <v>1000577:48:1</v>
      </c>
      <c r="H123" t="str">
        <f>_xlfn.IFNA(VLOOKUP($A123&amp;H$1,主线配置!$D:$E,2,FALSE),"")</f>
        <v/>
      </c>
      <c r="I123" t="str">
        <f>_xlfn.IFNA(VLOOKUP($A123&amp;I$1,主线配置!$D:$E,2,FALSE),"")</f>
        <v>1000578:48:1</v>
      </c>
      <c r="J123" t="str">
        <f>_xlfn.IFNA(VLOOKUP($A123&amp;J$1,主线配置!$D:$E,2,FALSE),"")</f>
        <v>1000579:48:1</v>
      </c>
      <c r="K123" t="str">
        <f>_xlfn.IFNA(VLOOKUP($A123&amp;K$1,主线配置!$D:$E,2,FALSE),"")</f>
        <v/>
      </c>
      <c r="L123" t="str">
        <f>_xlfn.IFNA(VLOOKUP($A123&amp;L$1,主线配置!$D:$E,2,FALSE),"")</f>
        <v>1000580:48:1</v>
      </c>
      <c r="M123" t="str">
        <f>_xlfn.IFNA(VLOOKUP($A123&amp;M$1,主线配置!$D:$E,2,FALSE),"")</f>
        <v/>
      </c>
      <c r="N123" t="str">
        <f>_xlfn.IFNA(VLOOKUP($A123&amp;N$1,主线配置!$D:$E,2,FALSE),"")</f>
        <v>1000581:48:1</v>
      </c>
      <c r="O123" t="str">
        <f>_xlfn.IFNA(VLOOKUP($A123&amp;O$1,主线配置!$D:$E,2,FALSE),"")</f>
        <v/>
      </c>
      <c r="P123" t="str">
        <f>_xlfn.IFNA(VLOOKUP($A123&amp;P$1,主线配置!$D:$E,2,FALSE),"")</f>
        <v/>
      </c>
      <c r="Q123" t="str">
        <f>_xlfn.IFNA(VLOOKUP($A123&amp;Q$1,主线配置!$D:$E,2,FALSE),"")</f>
        <v/>
      </c>
      <c r="R123" t="str">
        <f>_xlfn.IFNA(VLOOKUP($A123&amp;R$1,主线配置!$D:$E,2,FALSE),"")</f>
        <v/>
      </c>
      <c r="S123" t="str">
        <f>_xlfn.IFNA(VLOOKUP($A123&amp;S$1,主线配置!$D:$E,2,FALSE),"")</f>
        <v/>
      </c>
      <c r="T123" t="str">
        <f>_xlfn.IFNA(VLOOKUP($A123&amp;T$1,主线配置!$D:$E,2,FALSE),"")</f>
        <v/>
      </c>
      <c r="U123" t="str">
        <f>_xlfn.IFNA(VLOOKUP($A123&amp;U$1,主线配置!$D:$E,2,FALSE),"")</f>
        <v/>
      </c>
    </row>
    <row r="124" spans="1:21" x14ac:dyDescent="0.15">
      <c r="A124">
        <f t="shared" si="1"/>
        <v>1000121</v>
      </c>
      <c r="B124" t="s">
        <v>532</v>
      </c>
      <c r="C124" s="9">
        <v>1</v>
      </c>
      <c r="D124" s="7" t="s">
        <v>189</v>
      </c>
      <c r="E124" s="7" t="s">
        <v>533</v>
      </c>
      <c r="F124" s="6">
        <f>VLOOKUP(A124,主线配置!A:C,2,FALSE)</f>
        <v>1000582</v>
      </c>
      <c r="G124" t="str">
        <f>_xlfn.IFNA(VLOOKUP($A124&amp;G$1,主线配置!$D:$E,2,FALSE),"")</f>
        <v/>
      </c>
      <c r="H124" t="str">
        <f>_xlfn.IFNA(VLOOKUP($A124&amp;H$1,主线配置!$D:$E,2,FALSE),"")</f>
        <v>1000582:48:1</v>
      </c>
      <c r="I124" t="str">
        <f>_xlfn.IFNA(VLOOKUP($A124&amp;I$1,主线配置!$D:$E,2,FALSE),"")</f>
        <v/>
      </c>
      <c r="J124" t="str">
        <f>_xlfn.IFNA(VLOOKUP($A124&amp;J$1,主线配置!$D:$E,2,FALSE),"")</f>
        <v>1000583:48:1</v>
      </c>
      <c r="K124" t="str">
        <f>_xlfn.IFNA(VLOOKUP($A124&amp;K$1,主线配置!$D:$E,2,FALSE),"")</f>
        <v>1000584:48:1</v>
      </c>
      <c r="L124" t="str">
        <f>_xlfn.IFNA(VLOOKUP($A124&amp;L$1,主线配置!$D:$E,2,FALSE),"")</f>
        <v>1000585:48:1</v>
      </c>
      <c r="M124" t="str">
        <f>_xlfn.IFNA(VLOOKUP($A124&amp;M$1,主线配置!$D:$E,2,FALSE),"")</f>
        <v/>
      </c>
      <c r="N124" t="str">
        <f>_xlfn.IFNA(VLOOKUP($A124&amp;N$1,主线配置!$D:$E,2,FALSE),"")</f>
        <v>1000586:48:1</v>
      </c>
      <c r="O124" t="str">
        <f>_xlfn.IFNA(VLOOKUP($A124&amp;O$1,主线配置!$D:$E,2,FALSE),"")</f>
        <v/>
      </c>
      <c r="P124" t="str">
        <f>_xlfn.IFNA(VLOOKUP($A124&amp;P$1,主线配置!$D:$E,2,FALSE),"")</f>
        <v/>
      </c>
      <c r="Q124" t="str">
        <f>_xlfn.IFNA(VLOOKUP($A124&amp;Q$1,主线配置!$D:$E,2,FALSE),"")</f>
        <v/>
      </c>
      <c r="R124" t="str">
        <f>_xlfn.IFNA(VLOOKUP($A124&amp;R$1,主线配置!$D:$E,2,FALSE),"")</f>
        <v/>
      </c>
      <c r="S124" t="str">
        <f>_xlfn.IFNA(VLOOKUP($A124&amp;S$1,主线配置!$D:$E,2,FALSE),"")</f>
        <v/>
      </c>
      <c r="T124" t="str">
        <f>_xlfn.IFNA(VLOOKUP($A124&amp;T$1,主线配置!$D:$E,2,FALSE),"")</f>
        <v/>
      </c>
      <c r="U124" t="str">
        <f>_xlfn.IFNA(VLOOKUP($A124&amp;U$1,主线配置!$D:$E,2,FALSE),"")</f>
        <v/>
      </c>
    </row>
    <row r="125" spans="1:21" x14ac:dyDescent="0.15">
      <c r="A125">
        <f t="shared" si="1"/>
        <v>1000122</v>
      </c>
      <c r="B125" t="s">
        <v>534</v>
      </c>
      <c r="C125" s="9">
        <v>1</v>
      </c>
      <c r="D125" s="7" t="s">
        <v>189</v>
      </c>
      <c r="E125" s="7" t="s">
        <v>535</v>
      </c>
      <c r="F125" s="6">
        <f>VLOOKUP(A125,主线配置!A:C,2,FALSE)</f>
        <v>1000591</v>
      </c>
      <c r="G125" t="str">
        <f>_xlfn.IFNA(VLOOKUP($A125&amp;G$1,主线配置!$D:$E,2,FALSE),"")</f>
        <v/>
      </c>
      <c r="H125" t="str">
        <f>_xlfn.IFNA(VLOOKUP($A125&amp;H$1,主线配置!$D:$E,2,FALSE),"")</f>
        <v>1000587:48:1</v>
      </c>
      <c r="I125" t="str">
        <f>_xlfn.IFNA(VLOOKUP($A125&amp;I$1,主线配置!$D:$E,2,FALSE),"")</f>
        <v/>
      </c>
      <c r="J125" t="str">
        <f>_xlfn.IFNA(VLOOKUP($A125&amp;J$1,主线配置!$D:$E,2,FALSE),"")</f>
        <v/>
      </c>
      <c r="K125" t="str">
        <f>_xlfn.IFNA(VLOOKUP($A125&amp;K$1,主线配置!$D:$E,2,FALSE),"")</f>
        <v>1000588:48:1</v>
      </c>
      <c r="L125" t="str">
        <f>_xlfn.IFNA(VLOOKUP($A125&amp;L$1,主线配置!$D:$E,2,FALSE),"")</f>
        <v/>
      </c>
      <c r="M125" t="str">
        <f>_xlfn.IFNA(VLOOKUP($A125&amp;M$1,主线配置!$D:$E,2,FALSE),"")</f>
        <v>1000589:48:1</v>
      </c>
      <c r="N125" t="str">
        <f>_xlfn.IFNA(VLOOKUP($A125&amp;N$1,主线配置!$D:$E,2,FALSE),"")</f>
        <v>1000590:48:1</v>
      </c>
      <c r="O125" t="str">
        <f>_xlfn.IFNA(VLOOKUP($A125&amp;O$1,主线配置!$D:$E,2,FALSE),"")</f>
        <v>1000591:48:1</v>
      </c>
      <c r="P125" t="str">
        <f>_xlfn.IFNA(VLOOKUP($A125&amp;P$1,主线配置!$D:$E,2,FALSE),"")</f>
        <v/>
      </c>
      <c r="Q125" t="str">
        <f>_xlfn.IFNA(VLOOKUP($A125&amp;Q$1,主线配置!$D:$E,2,FALSE),"")</f>
        <v/>
      </c>
      <c r="R125" t="str">
        <f>_xlfn.IFNA(VLOOKUP($A125&amp;R$1,主线配置!$D:$E,2,FALSE),"")</f>
        <v/>
      </c>
      <c r="S125" t="str">
        <f>_xlfn.IFNA(VLOOKUP($A125&amp;S$1,主线配置!$D:$E,2,FALSE),"")</f>
        <v/>
      </c>
      <c r="T125" t="str">
        <f>_xlfn.IFNA(VLOOKUP($A125&amp;T$1,主线配置!$D:$E,2,FALSE),"")</f>
        <v/>
      </c>
      <c r="U125" t="str">
        <f>_xlfn.IFNA(VLOOKUP($A125&amp;U$1,主线配置!$D:$E,2,FALSE),"")</f>
        <v/>
      </c>
    </row>
    <row r="126" spans="1:21" x14ac:dyDescent="0.15">
      <c r="A126">
        <f t="shared" si="1"/>
        <v>1000123</v>
      </c>
      <c r="B126" t="s">
        <v>536</v>
      </c>
      <c r="C126" s="9">
        <v>1</v>
      </c>
      <c r="D126" s="7" t="s">
        <v>189</v>
      </c>
      <c r="E126" s="7" t="s">
        <v>537</v>
      </c>
      <c r="F126" s="6">
        <f>VLOOKUP(A126,主线配置!A:C,2,FALSE)</f>
        <v>1000592</v>
      </c>
      <c r="G126" t="str">
        <f>_xlfn.IFNA(VLOOKUP($A126&amp;G$1,主线配置!$D:$E,2,FALSE),"")</f>
        <v/>
      </c>
      <c r="H126" t="str">
        <f>_xlfn.IFNA(VLOOKUP($A126&amp;H$1,主线配置!$D:$E,2,FALSE),"")</f>
        <v>1000592:48:1</v>
      </c>
      <c r="I126" t="str">
        <f>_xlfn.IFNA(VLOOKUP($A126&amp;I$1,主线配置!$D:$E,2,FALSE),"")</f>
        <v/>
      </c>
      <c r="J126" t="str">
        <f>_xlfn.IFNA(VLOOKUP($A126&amp;J$1,主线配置!$D:$E,2,FALSE),"")</f>
        <v>1000593:48:1</v>
      </c>
      <c r="K126" t="str">
        <f>_xlfn.IFNA(VLOOKUP($A126&amp;K$1,主线配置!$D:$E,2,FALSE),"")</f>
        <v>1000594:48:1</v>
      </c>
      <c r="L126" t="str">
        <f>_xlfn.IFNA(VLOOKUP($A126&amp;L$1,主线配置!$D:$E,2,FALSE),"")</f>
        <v>1000595:48:1</v>
      </c>
      <c r="M126" t="str">
        <f>_xlfn.IFNA(VLOOKUP($A126&amp;M$1,主线配置!$D:$E,2,FALSE),"")</f>
        <v/>
      </c>
      <c r="N126" t="str">
        <f>_xlfn.IFNA(VLOOKUP($A126&amp;N$1,主线配置!$D:$E,2,FALSE),"")</f>
        <v>1000596:48:1</v>
      </c>
      <c r="O126" t="str">
        <f>_xlfn.IFNA(VLOOKUP($A126&amp;O$1,主线配置!$D:$E,2,FALSE),"")</f>
        <v/>
      </c>
      <c r="P126" t="str">
        <f>_xlfn.IFNA(VLOOKUP($A126&amp;P$1,主线配置!$D:$E,2,FALSE),"")</f>
        <v/>
      </c>
      <c r="Q126" t="str">
        <f>_xlfn.IFNA(VLOOKUP($A126&amp;Q$1,主线配置!$D:$E,2,FALSE),"")</f>
        <v/>
      </c>
      <c r="R126" t="str">
        <f>_xlfn.IFNA(VLOOKUP($A126&amp;R$1,主线配置!$D:$E,2,FALSE),"")</f>
        <v/>
      </c>
      <c r="S126" t="str">
        <f>_xlfn.IFNA(VLOOKUP($A126&amp;S$1,主线配置!$D:$E,2,FALSE),"")</f>
        <v/>
      </c>
      <c r="T126" t="str">
        <f>_xlfn.IFNA(VLOOKUP($A126&amp;T$1,主线配置!$D:$E,2,FALSE),"")</f>
        <v/>
      </c>
      <c r="U126" t="str">
        <f>_xlfn.IFNA(VLOOKUP($A126&amp;U$1,主线配置!$D:$E,2,FALSE),"")</f>
        <v/>
      </c>
    </row>
    <row r="127" spans="1:21" x14ac:dyDescent="0.15">
      <c r="A127">
        <f t="shared" si="1"/>
        <v>1000124</v>
      </c>
      <c r="B127" t="s">
        <v>538</v>
      </c>
      <c r="C127" s="9">
        <v>1</v>
      </c>
      <c r="D127" s="7" t="s">
        <v>189</v>
      </c>
      <c r="E127" s="7" t="s">
        <v>539</v>
      </c>
      <c r="F127" s="6">
        <f>VLOOKUP(A127,主线配置!A:C,2,FALSE)</f>
        <v>1000598</v>
      </c>
      <c r="G127" t="str">
        <f>_xlfn.IFNA(VLOOKUP($A127&amp;G$1,主线配置!$D:$E,2,FALSE),"")</f>
        <v>1000597:48:1</v>
      </c>
      <c r="H127" t="str">
        <f>_xlfn.IFNA(VLOOKUP($A127&amp;H$1,主线配置!$D:$E,2,FALSE),"")</f>
        <v/>
      </c>
      <c r="I127" t="str">
        <f>_xlfn.IFNA(VLOOKUP($A127&amp;I$1,主线配置!$D:$E,2,FALSE),"")</f>
        <v>1000598:48:1</v>
      </c>
      <c r="J127" t="str">
        <f>_xlfn.IFNA(VLOOKUP($A127&amp;J$1,主线配置!$D:$E,2,FALSE),"")</f>
        <v/>
      </c>
      <c r="K127" t="str">
        <f>_xlfn.IFNA(VLOOKUP($A127&amp;K$1,主线配置!$D:$E,2,FALSE),"")</f>
        <v>1000599:48:1</v>
      </c>
      <c r="L127" t="str">
        <f>_xlfn.IFNA(VLOOKUP($A127&amp;L$1,主线配置!$D:$E,2,FALSE),"")</f>
        <v/>
      </c>
      <c r="M127" t="str">
        <f>_xlfn.IFNA(VLOOKUP($A127&amp;M$1,主线配置!$D:$E,2,FALSE),"")</f>
        <v>1000600:48:1</v>
      </c>
      <c r="N127" t="str">
        <f>_xlfn.IFNA(VLOOKUP($A127&amp;N$1,主线配置!$D:$E,2,FALSE),"")</f>
        <v/>
      </c>
      <c r="O127" t="str">
        <f>_xlfn.IFNA(VLOOKUP($A127&amp;O$1,主线配置!$D:$E,2,FALSE),"")</f>
        <v>1000601:48:1</v>
      </c>
      <c r="P127" t="str">
        <f>_xlfn.IFNA(VLOOKUP($A127&amp;P$1,主线配置!$D:$E,2,FALSE),"")</f>
        <v/>
      </c>
      <c r="Q127" t="str">
        <f>_xlfn.IFNA(VLOOKUP($A127&amp;Q$1,主线配置!$D:$E,2,FALSE),"")</f>
        <v/>
      </c>
      <c r="R127" t="str">
        <f>_xlfn.IFNA(VLOOKUP($A127&amp;R$1,主线配置!$D:$E,2,FALSE),"")</f>
        <v/>
      </c>
      <c r="S127" t="str">
        <f>_xlfn.IFNA(VLOOKUP($A127&amp;S$1,主线配置!$D:$E,2,FALSE),"")</f>
        <v/>
      </c>
      <c r="T127" t="str">
        <f>_xlfn.IFNA(VLOOKUP($A127&amp;T$1,主线配置!$D:$E,2,FALSE),"")</f>
        <v/>
      </c>
      <c r="U127" t="str">
        <f>_xlfn.IFNA(VLOOKUP($A127&amp;U$1,主线配置!$D:$E,2,FALSE),"")</f>
        <v/>
      </c>
    </row>
    <row r="128" spans="1:21" x14ac:dyDescent="0.15">
      <c r="A128">
        <f t="shared" si="1"/>
        <v>1000125</v>
      </c>
      <c r="B128" t="s">
        <v>540</v>
      </c>
      <c r="C128" s="9">
        <v>1</v>
      </c>
      <c r="D128" s="7" t="s">
        <v>189</v>
      </c>
      <c r="E128" s="7" t="s">
        <v>541</v>
      </c>
      <c r="F128" s="6">
        <f>VLOOKUP(A128,主线配置!A:C,2,FALSE)</f>
        <v>1000605</v>
      </c>
      <c r="G128" t="str">
        <f>_xlfn.IFNA(VLOOKUP($A128&amp;G$1,主线配置!$D:$E,2,FALSE),"")</f>
        <v>1000602:48:1</v>
      </c>
      <c r="H128" t="str">
        <f>_xlfn.IFNA(VLOOKUP($A128&amp;H$1,主线配置!$D:$E,2,FALSE),"")</f>
        <v>1000603:48:1</v>
      </c>
      <c r="I128" t="str">
        <f>_xlfn.IFNA(VLOOKUP($A128&amp;I$1,主线配置!$D:$E,2,FALSE),"")</f>
        <v>1000604:48:1</v>
      </c>
      <c r="J128" t="str">
        <f>_xlfn.IFNA(VLOOKUP($A128&amp;J$1,主线配置!$D:$E,2,FALSE),"")</f>
        <v/>
      </c>
      <c r="K128" t="str">
        <f>_xlfn.IFNA(VLOOKUP($A128&amp;K$1,主线配置!$D:$E,2,FALSE),"")</f>
        <v>1000605:48:1</v>
      </c>
      <c r="L128" t="str">
        <f>_xlfn.IFNA(VLOOKUP($A128&amp;L$1,主线配置!$D:$E,2,FALSE),"")</f>
        <v/>
      </c>
      <c r="M128" t="str">
        <f>_xlfn.IFNA(VLOOKUP($A128&amp;M$1,主线配置!$D:$E,2,FALSE),"")</f>
        <v/>
      </c>
      <c r="N128" t="str">
        <f>_xlfn.IFNA(VLOOKUP($A128&amp;N$1,主线配置!$D:$E,2,FALSE),"")</f>
        <v>1000606:48:1</v>
      </c>
      <c r="O128" t="str">
        <f>_xlfn.IFNA(VLOOKUP($A128&amp;O$1,主线配置!$D:$E,2,FALSE),"")</f>
        <v/>
      </c>
      <c r="P128" t="str">
        <f>_xlfn.IFNA(VLOOKUP($A128&amp;P$1,主线配置!$D:$E,2,FALSE),"")</f>
        <v/>
      </c>
      <c r="Q128" t="str">
        <f>_xlfn.IFNA(VLOOKUP($A128&amp;Q$1,主线配置!$D:$E,2,FALSE),"")</f>
        <v/>
      </c>
      <c r="R128" t="str">
        <f>_xlfn.IFNA(VLOOKUP($A128&amp;R$1,主线配置!$D:$E,2,FALSE),"")</f>
        <v/>
      </c>
      <c r="S128" t="str">
        <f>_xlfn.IFNA(VLOOKUP($A128&amp;S$1,主线配置!$D:$E,2,FALSE),"")</f>
        <v/>
      </c>
      <c r="T128" t="str">
        <f>_xlfn.IFNA(VLOOKUP($A128&amp;T$1,主线配置!$D:$E,2,FALSE),"")</f>
        <v/>
      </c>
      <c r="U128" t="str">
        <f>_xlfn.IFNA(VLOOKUP($A128&amp;U$1,主线配置!$D:$E,2,FALSE),"")</f>
        <v/>
      </c>
    </row>
    <row r="129" spans="1:21" x14ac:dyDescent="0.15">
      <c r="A129">
        <f t="shared" si="1"/>
        <v>1000126</v>
      </c>
      <c r="B129" t="s">
        <v>542</v>
      </c>
      <c r="C129" s="9">
        <v>1</v>
      </c>
      <c r="D129" s="7" t="s">
        <v>189</v>
      </c>
      <c r="E129" s="7" t="s">
        <v>543</v>
      </c>
      <c r="F129" s="6">
        <f>VLOOKUP(A129,主线配置!A:C,2,FALSE)</f>
        <v>1000611</v>
      </c>
      <c r="G129" t="str">
        <f>_xlfn.IFNA(VLOOKUP($A129&amp;G$1,主线配置!$D:$E,2,FALSE),"")</f>
        <v>1000607:48:1</v>
      </c>
      <c r="H129" t="str">
        <f>_xlfn.IFNA(VLOOKUP($A129&amp;H$1,主线配置!$D:$E,2,FALSE),"")</f>
        <v/>
      </c>
      <c r="I129" t="str">
        <f>_xlfn.IFNA(VLOOKUP($A129&amp;I$1,主线配置!$D:$E,2,FALSE),"")</f>
        <v>1000608:48:1</v>
      </c>
      <c r="J129" t="str">
        <f>_xlfn.IFNA(VLOOKUP($A129&amp;J$1,主线配置!$D:$E,2,FALSE),"")</f>
        <v/>
      </c>
      <c r="K129" t="str">
        <f>_xlfn.IFNA(VLOOKUP($A129&amp;K$1,主线配置!$D:$E,2,FALSE),"")</f>
        <v>1000609:48:1</v>
      </c>
      <c r="L129" t="str">
        <f>_xlfn.IFNA(VLOOKUP($A129&amp;L$1,主线配置!$D:$E,2,FALSE),"")</f>
        <v/>
      </c>
      <c r="M129" t="str">
        <f>_xlfn.IFNA(VLOOKUP($A129&amp;M$1,主线配置!$D:$E,2,FALSE),"")</f>
        <v>1000610:48:1</v>
      </c>
      <c r="N129" t="str">
        <f>_xlfn.IFNA(VLOOKUP($A129&amp;N$1,主线配置!$D:$E,2,FALSE),"")</f>
        <v/>
      </c>
      <c r="O129" t="str">
        <f>_xlfn.IFNA(VLOOKUP($A129&amp;O$1,主线配置!$D:$E,2,FALSE),"")</f>
        <v>1000611:48:1</v>
      </c>
      <c r="P129" t="str">
        <f>_xlfn.IFNA(VLOOKUP($A129&amp;P$1,主线配置!$D:$E,2,FALSE),"")</f>
        <v/>
      </c>
      <c r="Q129" t="str">
        <f>_xlfn.IFNA(VLOOKUP($A129&amp;Q$1,主线配置!$D:$E,2,FALSE),"")</f>
        <v/>
      </c>
      <c r="R129" t="str">
        <f>_xlfn.IFNA(VLOOKUP($A129&amp;R$1,主线配置!$D:$E,2,FALSE),"")</f>
        <v/>
      </c>
      <c r="S129" t="str">
        <f>_xlfn.IFNA(VLOOKUP($A129&amp;S$1,主线配置!$D:$E,2,FALSE),"")</f>
        <v/>
      </c>
      <c r="T129" t="str">
        <f>_xlfn.IFNA(VLOOKUP($A129&amp;T$1,主线配置!$D:$E,2,FALSE),"")</f>
        <v/>
      </c>
      <c r="U129" t="str">
        <f>_xlfn.IFNA(VLOOKUP($A129&amp;U$1,主线配置!$D:$E,2,FALSE),"")</f>
        <v/>
      </c>
    </row>
    <row r="130" spans="1:21" x14ac:dyDescent="0.15">
      <c r="A130">
        <f t="shared" si="1"/>
        <v>1000127</v>
      </c>
      <c r="B130" t="s">
        <v>544</v>
      </c>
      <c r="C130" s="9">
        <v>1</v>
      </c>
      <c r="D130" s="7" t="s">
        <v>189</v>
      </c>
      <c r="E130" s="7" t="s">
        <v>545</v>
      </c>
      <c r="F130" s="6">
        <f>VLOOKUP(A130,主线配置!A:C,2,FALSE)</f>
        <v>1000616</v>
      </c>
      <c r="G130" t="str">
        <f>_xlfn.IFNA(VLOOKUP($A130&amp;G$1,主线配置!$D:$E,2,FALSE),"")</f>
        <v>1000612:48:1</v>
      </c>
      <c r="H130" t="str">
        <f>_xlfn.IFNA(VLOOKUP($A130&amp;H$1,主线配置!$D:$E,2,FALSE),"")</f>
        <v/>
      </c>
      <c r="I130" t="str">
        <f>_xlfn.IFNA(VLOOKUP($A130&amp;I$1,主线配置!$D:$E,2,FALSE),"")</f>
        <v>1000613:48:1</v>
      </c>
      <c r="J130" t="str">
        <f>_xlfn.IFNA(VLOOKUP($A130&amp;J$1,主线配置!$D:$E,2,FALSE),"")</f>
        <v>1000614:48:1</v>
      </c>
      <c r="K130" t="str">
        <f>_xlfn.IFNA(VLOOKUP($A130&amp;K$1,主线配置!$D:$E,2,FALSE),"")</f>
        <v/>
      </c>
      <c r="L130" t="str">
        <f>_xlfn.IFNA(VLOOKUP($A130&amp;L$1,主线配置!$D:$E,2,FALSE),"")</f>
        <v>1000615:48:1</v>
      </c>
      <c r="M130" t="str">
        <f>_xlfn.IFNA(VLOOKUP($A130&amp;M$1,主线配置!$D:$E,2,FALSE),"")</f>
        <v/>
      </c>
      <c r="N130" t="str">
        <f>_xlfn.IFNA(VLOOKUP($A130&amp;N$1,主线配置!$D:$E,2,FALSE),"")</f>
        <v>1000616:48:1</v>
      </c>
      <c r="O130" t="str">
        <f>_xlfn.IFNA(VLOOKUP($A130&amp;O$1,主线配置!$D:$E,2,FALSE),"")</f>
        <v/>
      </c>
      <c r="P130" t="str">
        <f>_xlfn.IFNA(VLOOKUP($A130&amp;P$1,主线配置!$D:$E,2,FALSE),"")</f>
        <v/>
      </c>
      <c r="Q130" t="str">
        <f>_xlfn.IFNA(VLOOKUP($A130&amp;Q$1,主线配置!$D:$E,2,FALSE),"")</f>
        <v/>
      </c>
      <c r="R130" t="str">
        <f>_xlfn.IFNA(VLOOKUP($A130&amp;R$1,主线配置!$D:$E,2,FALSE),"")</f>
        <v/>
      </c>
      <c r="S130" t="str">
        <f>_xlfn.IFNA(VLOOKUP($A130&amp;S$1,主线配置!$D:$E,2,FALSE),"")</f>
        <v/>
      </c>
      <c r="T130" t="str">
        <f>_xlfn.IFNA(VLOOKUP($A130&amp;T$1,主线配置!$D:$E,2,FALSE),"")</f>
        <v/>
      </c>
      <c r="U130" t="str">
        <f>_xlfn.IFNA(VLOOKUP($A130&amp;U$1,主线配置!$D:$E,2,FALSE),"")</f>
        <v/>
      </c>
    </row>
    <row r="131" spans="1:21" x14ac:dyDescent="0.15">
      <c r="A131">
        <f t="shared" si="1"/>
        <v>1000128</v>
      </c>
      <c r="B131" t="s">
        <v>546</v>
      </c>
      <c r="C131" s="9">
        <v>1</v>
      </c>
      <c r="D131" s="7" t="s">
        <v>189</v>
      </c>
      <c r="E131" s="7" t="s">
        <v>547</v>
      </c>
      <c r="F131" s="6">
        <f>VLOOKUP(A131,主线配置!A:C,2,FALSE)</f>
        <v>1000617</v>
      </c>
      <c r="G131" t="str">
        <f>_xlfn.IFNA(VLOOKUP($A131&amp;G$1,主线配置!$D:$E,2,FALSE),"")</f>
        <v>1000617:48:1</v>
      </c>
      <c r="H131" t="str">
        <f>_xlfn.IFNA(VLOOKUP($A131&amp;H$1,主线配置!$D:$E,2,FALSE),"")</f>
        <v/>
      </c>
      <c r="I131" t="str">
        <f>_xlfn.IFNA(VLOOKUP($A131&amp;I$1,主线配置!$D:$E,2,FALSE),"")</f>
        <v>1000618:48:1</v>
      </c>
      <c r="J131" t="str">
        <f>_xlfn.IFNA(VLOOKUP($A131&amp;J$1,主线配置!$D:$E,2,FALSE),"")</f>
        <v/>
      </c>
      <c r="K131" t="str">
        <f>_xlfn.IFNA(VLOOKUP($A131&amp;K$1,主线配置!$D:$E,2,FALSE),"")</f>
        <v>1000619:48:1</v>
      </c>
      <c r="L131" t="str">
        <f>_xlfn.IFNA(VLOOKUP($A131&amp;L$1,主线配置!$D:$E,2,FALSE),"")</f>
        <v/>
      </c>
      <c r="M131" t="str">
        <f>_xlfn.IFNA(VLOOKUP($A131&amp;M$1,主线配置!$D:$E,2,FALSE),"")</f>
        <v>1000620:48:1</v>
      </c>
      <c r="N131" t="str">
        <f>_xlfn.IFNA(VLOOKUP($A131&amp;N$1,主线配置!$D:$E,2,FALSE),"")</f>
        <v/>
      </c>
      <c r="O131" t="str">
        <f>_xlfn.IFNA(VLOOKUP($A131&amp;O$1,主线配置!$D:$E,2,FALSE),"")</f>
        <v>1000621:48:1</v>
      </c>
      <c r="P131" t="str">
        <f>_xlfn.IFNA(VLOOKUP($A131&amp;P$1,主线配置!$D:$E,2,FALSE),"")</f>
        <v/>
      </c>
      <c r="Q131" t="str">
        <f>_xlfn.IFNA(VLOOKUP($A131&amp;Q$1,主线配置!$D:$E,2,FALSE),"")</f>
        <v/>
      </c>
      <c r="R131" t="str">
        <f>_xlfn.IFNA(VLOOKUP($A131&amp;R$1,主线配置!$D:$E,2,FALSE),"")</f>
        <v/>
      </c>
      <c r="S131" t="str">
        <f>_xlfn.IFNA(VLOOKUP($A131&amp;S$1,主线配置!$D:$E,2,FALSE),"")</f>
        <v/>
      </c>
      <c r="T131" t="str">
        <f>_xlfn.IFNA(VLOOKUP($A131&amp;T$1,主线配置!$D:$E,2,FALSE),"")</f>
        <v/>
      </c>
      <c r="U131" t="str">
        <f>_xlfn.IFNA(VLOOKUP($A131&amp;U$1,主线配置!$D:$E,2,FALSE),"")</f>
        <v/>
      </c>
    </row>
    <row r="132" spans="1:21" x14ac:dyDescent="0.15">
      <c r="A132">
        <f t="shared" si="1"/>
        <v>1000129</v>
      </c>
      <c r="B132" t="s">
        <v>548</v>
      </c>
      <c r="C132" s="9">
        <v>1</v>
      </c>
      <c r="D132" s="7" t="s">
        <v>189</v>
      </c>
      <c r="E132" s="7" t="s">
        <v>549</v>
      </c>
      <c r="F132" s="6">
        <f>VLOOKUP(A132,主线配置!A:C,2,FALSE)</f>
        <v>1000623</v>
      </c>
      <c r="G132" t="str">
        <f>_xlfn.IFNA(VLOOKUP($A132&amp;G$1,主线配置!$D:$E,2,FALSE),"")</f>
        <v/>
      </c>
      <c r="H132" t="str">
        <f>_xlfn.IFNA(VLOOKUP($A132&amp;H$1,主线配置!$D:$E,2,FALSE),"")</f>
        <v>1000622:48:1</v>
      </c>
      <c r="I132" t="str">
        <f>_xlfn.IFNA(VLOOKUP($A132&amp;I$1,主线配置!$D:$E,2,FALSE),"")</f>
        <v/>
      </c>
      <c r="J132" t="str">
        <f>_xlfn.IFNA(VLOOKUP($A132&amp;J$1,主线配置!$D:$E,2,FALSE),"")</f>
        <v>1000623:48:1</v>
      </c>
      <c r="K132" t="str">
        <f>_xlfn.IFNA(VLOOKUP($A132&amp;K$1,主线配置!$D:$E,2,FALSE),"")</f>
        <v/>
      </c>
      <c r="L132" t="str">
        <f>_xlfn.IFNA(VLOOKUP($A132&amp;L$1,主线配置!$D:$E,2,FALSE),"")</f>
        <v>1000624:48:1</v>
      </c>
      <c r="M132" t="str">
        <f>_xlfn.IFNA(VLOOKUP($A132&amp;M$1,主线配置!$D:$E,2,FALSE),"")</f>
        <v>1000625:48:1</v>
      </c>
      <c r="N132" t="str">
        <f>_xlfn.IFNA(VLOOKUP($A132&amp;N$1,主线配置!$D:$E,2,FALSE),"")</f>
        <v/>
      </c>
      <c r="O132" t="str">
        <f>_xlfn.IFNA(VLOOKUP($A132&amp;O$1,主线配置!$D:$E,2,FALSE),"")</f>
        <v>1000626:48:1</v>
      </c>
      <c r="P132" t="str">
        <f>_xlfn.IFNA(VLOOKUP($A132&amp;P$1,主线配置!$D:$E,2,FALSE),"")</f>
        <v/>
      </c>
      <c r="Q132" t="str">
        <f>_xlfn.IFNA(VLOOKUP($A132&amp;Q$1,主线配置!$D:$E,2,FALSE),"")</f>
        <v/>
      </c>
      <c r="R132" t="str">
        <f>_xlfn.IFNA(VLOOKUP($A132&amp;R$1,主线配置!$D:$E,2,FALSE),"")</f>
        <v/>
      </c>
      <c r="S132" t="str">
        <f>_xlfn.IFNA(VLOOKUP($A132&amp;S$1,主线配置!$D:$E,2,FALSE),"")</f>
        <v/>
      </c>
      <c r="T132" t="str">
        <f>_xlfn.IFNA(VLOOKUP($A132&amp;T$1,主线配置!$D:$E,2,FALSE),"")</f>
        <v/>
      </c>
      <c r="U132" t="str">
        <f>_xlfn.IFNA(VLOOKUP($A132&amp;U$1,主线配置!$D:$E,2,FALSE),"")</f>
        <v/>
      </c>
    </row>
    <row r="133" spans="1:21" x14ac:dyDescent="0.15">
      <c r="A133">
        <f t="shared" si="1"/>
        <v>1000130</v>
      </c>
      <c r="B133" t="s">
        <v>550</v>
      </c>
      <c r="C133" s="9">
        <v>1</v>
      </c>
      <c r="D133" s="7" t="s">
        <v>189</v>
      </c>
      <c r="E133" s="7" t="s">
        <v>551</v>
      </c>
      <c r="F133" s="6">
        <f>VLOOKUP(A133,主线配置!A:C,2,FALSE)</f>
        <v>1000629</v>
      </c>
      <c r="G133" t="str">
        <f>_xlfn.IFNA(VLOOKUP($A133&amp;G$1,主线配置!$D:$E,2,FALSE),"")</f>
        <v/>
      </c>
      <c r="H133" t="str">
        <f>_xlfn.IFNA(VLOOKUP($A133&amp;H$1,主线配置!$D:$E,2,FALSE),"")</f>
        <v>1000627:48:1</v>
      </c>
      <c r="I133" t="str">
        <f>_xlfn.IFNA(VLOOKUP($A133&amp;I$1,主线配置!$D:$E,2,FALSE),"")</f>
        <v/>
      </c>
      <c r="J133" t="str">
        <f>_xlfn.IFNA(VLOOKUP($A133&amp;J$1,主线配置!$D:$E,2,FALSE),"")</f>
        <v>1000628:48:1</v>
      </c>
      <c r="K133" t="str">
        <f>_xlfn.IFNA(VLOOKUP($A133&amp;K$1,主线配置!$D:$E,2,FALSE),"")</f>
        <v/>
      </c>
      <c r="L133" t="str">
        <f>_xlfn.IFNA(VLOOKUP($A133&amp;L$1,主线配置!$D:$E,2,FALSE),"")</f>
        <v>1000629:48:1</v>
      </c>
      <c r="M133" t="str">
        <f>_xlfn.IFNA(VLOOKUP($A133&amp;M$1,主线配置!$D:$E,2,FALSE),"")</f>
        <v>1000630:48:1</v>
      </c>
      <c r="N133" t="str">
        <f>_xlfn.IFNA(VLOOKUP($A133&amp;N$1,主线配置!$D:$E,2,FALSE),"")</f>
        <v/>
      </c>
      <c r="O133" t="str">
        <f>_xlfn.IFNA(VLOOKUP($A133&amp;O$1,主线配置!$D:$E,2,FALSE),"")</f>
        <v>1000631:48:1</v>
      </c>
      <c r="P133" t="str">
        <f>_xlfn.IFNA(VLOOKUP($A133&amp;P$1,主线配置!$D:$E,2,FALSE),"")</f>
        <v/>
      </c>
      <c r="Q133" t="str">
        <f>_xlfn.IFNA(VLOOKUP($A133&amp;Q$1,主线配置!$D:$E,2,FALSE),"")</f>
        <v/>
      </c>
      <c r="R133" t="str">
        <f>_xlfn.IFNA(VLOOKUP($A133&amp;R$1,主线配置!$D:$E,2,FALSE),"")</f>
        <v/>
      </c>
      <c r="S133" t="str">
        <f>_xlfn.IFNA(VLOOKUP($A133&amp;S$1,主线配置!$D:$E,2,FALSE),"")</f>
        <v/>
      </c>
      <c r="T133" t="str">
        <f>_xlfn.IFNA(VLOOKUP($A133&amp;T$1,主线配置!$D:$E,2,FALSE),"")</f>
        <v/>
      </c>
      <c r="U133" t="str">
        <f>_xlfn.IFNA(VLOOKUP($A133&amp;U$1,主线配置!$D:$E,2,FALSE),"")</f>
        <v/>
      </c>
    </row>
    <row r="134" spans="1:21" x14ac:dyDescent="0.15">
      <c r="A134">
        <f t="shared" ref="A134:A135" si="2">A133+1</f>
        <v>1000131</v>
      </c>
      <c r="B134" t="s">
        <v>552</v>
      </c>
      <c r="C134" s="9">
        <v>1</v>
      </c>
      <c r="D134" s="7" t="s">
        <v>189</v>
      </c>
      <c r="E134" s="7" t="s">
        <v>553</v>
      </c>
      <c r="F134" s="6">
        <f>VLOOKUP(A134,主线配置!A:C,2,FALSE)</f>
        <v>1000634</v>
      </c>
      <c r="G134" t="str">
        <f>_xlfn.IFNA(VLOOKUP($A134&amp;G$1,主线配置!$D:$E,2,FALSE),"")</f>
        <v>1000632:48:1</v>
      </c>
      <c r="H134" t="str">
        <f>_xlfn.IFNA(VLOOKUP($A134&amp;H$1,主线配置!$D:$E,2,FALSE),"")</f>
        <v/>
      </c>
      <c r="I134" t="str">
        <f>_xlfn.IFNA(VLOOKUP($A134&amp;I$1,主线配置!$D:$E,2,FALSE),"")</f>
        <v>1000633:48:1</v>
      </c>
      <c r="J134" t="str">
        <f>_xlfn.IFNA(VLOOKUP($A134&amp;J$1,主线配置!$D:$E,2,FALSE),"")</f>
        <v/>
      </c>
      <c r="K134" t="str">
        <f>_xlfn.IFNA(VLOOKUP($A134&amp;K$1,主线配置!$D:$E,2,FALSE),"")</f>
        <v>1000634:48:1</v>
      </c>
      <c r="L134" t="str">
        <f>_xlfn.IFNA(VLOOKUP($A134&amp;L$1,主线配置!$D:$E,2,FALSE),"")</f>
        <v/>
      </c>
      <c r="M134" t="str">
        <f>_xlfn.IFNA(VLOOKUP($A134&amp;M$1,主线配置!$D:$E,2,FALSE),"")</f>
        <v>1000635:48:1</v>
      </c>
      <c r="N134" t="str">
        <f>_xlfn.IFNA(VLOOKUP($A134&amp;N$1,主线配置!$D:$E,2,FALSE),"")</f>
        <v/>
      </c>
      <c r="O134" t="str">
        <f>_xlfn.IFNA(VLOOKUP($A134&amp;O$1,主线配置!$D:$E,2,FALSE),"")</f>
        <v>1000636:48:1</v>
      </c>
      <c r="P134" t="str">
        <f>_xlfn.IFNA(VLOOKUP($A134&amp;P$1,主线配置!$D:$E,2,FALSE),"")</f>
        <v/>
      </c>
      <c r="Q134" t="str">
        <f>_xlfn.IFNA(VLOOKUP($A134&amp;Q$1,主线配置!$D:$E,2,FALSE),"")</f>
        <v/>
      </c>
      <c r="R134" t="str">
        <f>_xlfn.IFNA(VLOOKUP($A134&amp;R$1,主线配置!$D:$E,2,FALSE),"")</f>
        <v/>
      </c>
      <c r="S134" t="str">
        <f>_xlfn.IFNA(VLOOKUP($A134&amp;S$1,主线配置!$D:$E,2,FALSE),"")</f>
        <v/>
      </c>
      <c r="T134" t="str">
        <f>_xlfn.IFNA(VLOOKUP($A134&amp;T$1,主线配置!$D:$E,2,FALSE),"")</f>
        <v/>
      </c>
      <c r="U134" t="str">
        <f>_xlfn.IFNA(VLOOKUP($A134&amp;U$1,主线配置!$D:$E,2,FALSE),"")</f>
        <v/>
      </c>
    </row>
    <row r="135" spans="1:21" x14ac:dyDescent="0.15">
      <c r="A135">
        <f t="shared" si="2"/>
        <v>1000132</v>
      </c>
      <c r="B135" t="s">
        <v>554</v>
      </c>
      <c r="C135" s="9">
        <v>1</v>
      </c>
      <c r="D135" s="7" t="s">
        <v>189</v>
      </c>
      <c r="E135" s="7" t="s">
        <v>555</v>
      </c>
      <c r="F135" s="6">
        <f>VLOOKUP(A135,主线配置!A:C,2,FALSE)</f>
        <v>1000641</v>
      </c>
      <c r="G135" t="str">
        <f>_xlfn.IFNA(VLOOKUP($A135&amp;G$1,主线配置!$D:$E,2,FALSE),"")</f>
        <v>1000637:48:1</v>
      </c>
      <c r="H135" t="str">
        <f>_xlfn.IFNA(VLOOKUP($A135&amp;H$1,主线配置!$D:$E,2,FALSE),"")</f>
        <v>1000638:48:1</v>
      </c>
      <c r="I135" t="str">
        <f>_xlfn.IFNA(VLOOKUP($A135&amp;I$1,主线配置!$D:$E,2,FALSE),"")</f>
        <v>1000639:48:1</v>
      </c>
      <c r="J135" t="str">
        <f>_xlfn.IFNA(VLOOKUP($A135&amp;J$1,主线配置!$D:$E,2,FALSE),"")</f>
        <v/>
      </c>
      <c r="K135" t="str">
        <f>_xlfn.IFNA(VLOOKUP($A135&amp;K$1,主线配置!$D:$E,2,FALSE),"")</f>
        <v>1000640:48:1</v>
      </c>
      <c r="L135" t="str">
        <f>_xlfn.IFNA(VLOOKUP($A135&amp;L$1,主线配置!$D:$E,2,FALSE),"")</f>
        <v/>
      </c>
      <c r="M135" t="str">
        <f>_xlfn.IFNA(VLOOKUP($A135&amp;M$1,主线配置!$D:$E,2,FALSE),"")</f>
        <v/>
      </c>
      <c r="N135" t="str">
        <f>_xlfn.IFNA(VLOOKUP($A135&amp;N$1,主线配置!$D:$E,2,FALSE),"")</f>
        <v>1000641:48:1</v>
      </c>
      <c r="O135" t="str">
        <f>_xlfn.IFNA(VLOOKUP($A135&amp;O$1,主线配置!$D:$E,2,FALSE),"")</f>
        <v/>
      </c>
      <c r="P135" t="str">
        <f>_xlfn.IFNA(VLOOKUP($A135&amp;P$1,主线配置!$D:$E,2,FALSE),"")</f>
        <v/>
      </c>
      <c r="Q135" t="str">
        <f>_xlfn.IFNA(VLOOKUP($A135&amp;Q$1,主线配置!$D:$E,2,FALSE),"")</f>
        <v/>
      </c>
      <c r="R135" t="str">
        <f>_xlfn.IFNA(VLOOKUP($A135&amp;R$1,主线配置!$D:$E,2,FALSE),"")</f>
        <v/>
      </c>
      <c r="S135" t="str">
        <f>_xlfn.IFNA(VLOOKUP($A135&amp;S$1,主线配置!$D:$E,2,FALSE),"")</f>
        <v/>
      </c>
      <c r="T135" t="str">
        <f>_xlfn.IFNA(VLOOKUP($A135&amp;T$1,主线配置!$D:$E,2,FALSE),"")</f>
        <v/>
      </c>
      <c r="U135" t="str">
        <f>_xlfn.IFNA(VLOOKUP($A135&amp;U$1,主线配置!$D:$E,2,FALSE),"")</f>
        <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5"/>
  <sheetViews>
    <sheetView workbookViewId="0">
      <selection activeCell="A4" sqref="A4:XFD644"/>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1000001</v>
      </c>
      <c r="B4" s="1" t="str">
        <f>VLOOKUP(A4,主线配置!G:I,3,FALSE)</f>
        <v>小蘑菇</v>
      </c>
      <c r="C4" s="7"/>
      <c r="D4" s="6" t="str">
        <f>VLOOKUP(B4,怪物属性偏向!G:Q,11,FALSE)</f>
        <v>m1008</v>
      </c>
      <c r="E4" s="9">
        <v>1</v>
      </c>
      <c r="F4" s="9">
        <v>0</v>
      </c>
      <c r="G4" s="7" t="s">
        <v>133</v>
      </c>
      <c r="H4" s="9">
        <v>122</v>
      </c>
      <c r="I4" s="9">
        <v>1</v>
      </c>
      <c r="J4" s="9">
        <v>7</v>
      </c>
      <c r="K4" s="9">
        <v>20</v>
      </c>
      <c r="L4" s="9">
        <v>1</v>
      </c>
      <c r="M4" s="9">
        <v>1</v>
      </c>
      <c r="N4" s="8">
        <f>IF(VLOOKUP(VLOOKUP($A4,主线配置!$O:$P,2,FALSE),怪物属性偏向!$F:$P,怪物属性偏向!K$1-1,FALSE)=0,"",VLOOKUP(VLOOKUP($A4,主线配置!$O:$P,2,FALSE),怪物属性偏向!$F:$P,怪物属性偏向!K$1-1,FALSE))</f>
        <v>20001001</v>
      </c>
      <c r="O4" s="8" t="str">
        <f>IF(VLOOKUP(VLOOKUP($A4,主线配置!$O:$P,2,FALSE),怪物属性偏向!$F:$P,怪物属性偏向!L$1-1,FALSE)=0,"",VLOOKUP(VLOOKUP($A4,主线配置!$O:$P,2,FALSE),怪物属性偏向!$F:$P,怪物属性偏向!L$1-1,FALSE))</f>
        <v/>
      </c>
      <c r="P4" s="8" t="str">
        <f>IF(VLOOKUP(VLOOKUP($A4,主线配置!$O:$P,2,FALSE),怪物属性偏向!$F:$P,怪物属性偏向!M$1-1,FALSE)=0,"",VLOOKUP(VLOOKUP($A4,主线配置!$O:$P,2,FALSE),怪物属性偏向!$F:$P,怪物属性偏向!M$1-1,FALSE))</f>
        <v/>
      </c>
      <c r="Q4" s="8" t="str">
        <f>IF(VLOOKUP(VLOOKUP($A4,主线配置!$O:$P,2,FALSE),怪物属性偏向!$F:$P,怪物属性偏向!N$1-1,FALSE)=0,"",VLOOKUP(VLOOKUP($A4,主线配置!$O:$P,2,FALSE),怪物属性偏向!$F:$P,怪物属性偏向!N$1-1,FALSE))</f>
        <v/>
      </c>
      <c r="R4" s="8" t="str">
        <f>IF(VLOOKUP(VLOOKUP($A4,主线配置!$O:$P,2,FALSE),怪物属性偏向!$F:$P,怪物属性偏向!O$1-1,FALSE)=0,"",VLOOKUP(VLOOKUP($A4,主线配置!$O:$P,2,FALSE),怪物属性偏向!$F:$P,怪物属性偏向!O$1-1,FALSE))</f>
        <v/>
      </c>
      <c r="S4" s="8" t="str">
        <f>IF(VLOOKUP(VLOOKUP($A4,主线配置!$O:$P,2,FALSE),怪物属性偏向!$F:$P,怪物属性偏向!P$1-1,FALSE)=0,"",VLOOKUP(VLOOKUP($A4,主线配置!$O:$P,2,FALSE),怪物属性偏向!$F:$P,怪物属性偏向!P$1-1,FALSE))</f>
        <v/>
      </c>
    </row>
    <row r="5" spans="1:19" x14ac:dyDescent="0.15">
      <c r="A5" s="3">
        <f>A4+1</f>
        <v>1000002</v>
      </c>
      <c r="B5" s="1" t="str">
        <f>VLOOKUP(A5,主线配置!G:I,3,FALSE)</f>
        <v>小蘑菇</v>
      </c>
      <c r="C5" s="7"/>
      <c r="D5" s="6" t="str">
        <f>VLOOKUP(B5,怪物属性偏向!G:Q,11,FALSE)</f>
        <v>m1008</v>
      </c>
      <c r="E5" s="9">
        <v>1</v>
      </c>
      <c r="F5" s="9">
        <v>0</v>
      </c>
      <c r="G5" s="7" t="s">
        <v>133</v>
      </c>
      <c r="H5" s="9">
        <v>122</v>
      </c>
      <c r="I5" s="9">
        <v>1</v>
      </c>
      <c r="J5" s="9">
        <v>7</v>
      </c>
      <c r="K5" s="9">
        <v>20</v>
      </c>
      <c r="L5" s="9">
        <v>1</v>
      </c>
      <c r="M5" s="9">
        <v>1</v>
      </c>
      <c r="N5" s="8">
        <f>IF(VLOOKUP(VLOOKUP($A5,主线配置!$O:$P,2,FALSE),怪物属性偏向!$F:$P,怪物属性偏向!K$1-1,FALSE)=0,"",VLOOKUP(VLOOKUP($A5,主线配置!$O:$P,2,FALSE),怪物属性偏向!$F:$P,怪物属性偏向!K$1-1,FALSE))</f>
        <v>20001001</v>
      </c>
      <c r="O5" s="8" t="str">
        <f>IF(VLOOKUP(VLOOKUP($A5,主线配置!$O:$P,2,FALSE),怪物属性偏向!$F:$P,怪物属性偏向!L$1-1,FALSE)=0,"",VLOOKUP(VLOOKUP($A5,主线配置!$O:$P,2,FALSE),怪物属性偏向!$F:$P,怪物属性偏向!L$1-1,FALSE))</f>
        <v/>
      </c>
      <c r="P5" s="8" t="str">
        <f>IF(VLOOKUP(VLOOKUP($A5,主线配置!$O:$P,2,FALSE),怪物属性偏向!$F:$P,怪物属性偏向!M$1-1,FALSE)=0,"",VLOOKUP(VLOOKUP($A5,主线配置!$O:$P,2,FALSE),怪物属性偏向!$F:$P,怪物属性偏向!M$1-1,FALSE))</f>
        <v/>
      </c>
      <c r="Q5" s="8" t="str">
        <f>IF(VLOOKUP(VLOOKUP($A5,主线配置!$O:$P,2,FALSE),怪物属性偏向!$F:$P,怪物属性偏向!N$1-1,FALSE)=0,"",VLOOKUP(VLOOKUP($A5,主线配置!$O:$P,2,FALSE),怪物属性偏向!$F:$P,怪物属性偏向!N$1-1,FALSE))</f>
        <v/>
      </c>
      <c r="R5" s="8" t="str">
        <f>IF(VLOOKUP(VLOOKUP($A5,主线配置!$O:$P,2,FALSE),怪物属性偏向!$F:$P,怪物属性偏向!O$1-1,FALSE)=0,"",VLOOKUP(VLOOKUP($A5,主线配置!$O:$P,2,FALSE),怪物属性偏向!$F:$P,怪物属性偏向!O$1-1,FALSE))</f>
        <v/>
      </c>
      <c r="S5" s="8" t="str">
        <f>IF(VLOOKUP(VLOOKUP($A5,主线配置!$O:$P,2,FALSE),怪物属性偏向!$F:$P,怪物属性偏向!P$1-1,FALSE)=0,"",VLOOKUP(VLOOKUP($A5,主线配置!$O:$P,2,FALSE),怪物属性偏向!$F:$P,怪物属性偏向!P$1-1,FALSE))</f>
        <v/>
      </c>
    </row>
    <row r="6" spans="1:19" x14ac:dyDescent="0.15">
      <c r="A6" s="3">
        <f t="shared" ref="A6:A69" si="0">A5+1</f>
        <v>1000003</v>
      </c>
      <c r="B6" s="1" t="str">
        <f>VLOOKUP(A6,主线配置!G:I,3,FALSE)</f>
        <v>小蘑菇</v>
      </c>
      <c r="C6" s="7"/>
      <c r="D6" s="6" t="str">
        <f>VLOOKUP(B6,怪物属性偏向!G:Q,11,FALSE)</f>
        <v>m1008</v>
      </c>
      <c r="E6" s="9">
        <v>1</v>
      </c>
      <c r="F6" s="9">
        <v>0</v>
      </c>
      <c r="G6" s="7" t="s">
        <v>133</v>
      </c>
      <c r="H6" s="9">
        <v>122</v>
      </c>
      <c r="I6" s="9">
        <v>1</v>
      </c>
      <c r="J6" s="9">
        <v>7</v>
      </c>
      <c r="K6" s="9">
        <v>20</v>
      </c>
      <c r="L6" s="9">
        <v>1</v>
      </c>
      <c r="M6" s="9">
        <v>1</v>
      </c>
      <c r="N6" s="8">
        <f>IF(VLOOKUP(VLOOKUP($A6,主线配置!$O:$P,2,FALSE),怪物属性偏向!$F:$P,怪物属性偏向!K$1-1,FALSE)=0,"",VLOOKUP(VLOOKUP($A6,主线配置!$O:$P,2,FALSE),怪物属性偏向!$F:$P,怪物属性偏向!K$1-1,FALSE))</f>
        <v>20001001</v>
      </c>
      <c r="O6" s="8" t="str">
        <f>IF(VLOOKUP(VLOOKUP($A6,主线配置!$O:$P,2,FALSE),怪物属性偏向!$F:$P,怪物属性偏向!L$1-1,FALSE)=0,"",VLOOKUP(VLOOKUP($A6,主线配置!$O:$P,2,FALSE),怪物属性偏向!$F:$P,怪物属性偏向!L$1-1,FALSE))</f>
        <v/>
      </c>
      <c r="P6" s="8" t="str">
        <f>IF(VLOOKUP(VLOOKUP($A6,主线配置!$O:$P,2,FALSE),怪物属性偏向!$F:$P,怪物属性偏向!M$1-1,FALSE)=0,"",VLOOKUP(VLOOKUP($A6,主线配置!$O:$P,2,FALSE),怪物属性偏向!$F:$P,怪物属性偏向!M$1-1,FALSE))</f>
        <v/>
      </c>
      <c r="Q6" s="8" t="str">
        <f>IF(VLOOKUP(VLOOKUP($A6,主线配置!$O:$P,2,FALSE),怪物属性偏向!$F:$P,怪物属性偏向!N$1-1,FALSE)=0,"",VLOOKUP(VLOOKUP($A6,主线配置!$O:$P,2,FALSE),怪物属性偏向!$F:$P,怪物属性偏向!N$1-1,FALSE))</f>
        <v/>
      </c>
      <c r="R6" s="8" t="str">
        <f>IF(VLOOKUP(VLOOKUP($A6,主线配置!$O:$P,2,FALSE),怪物属性偏向!$F:$P,怪物属性偏向!O$1-1,FALSE)=0,"",VLOOKUP(VLOOKUP($A6,主线配置!$O:$P,2,FALSE),怪物属性偏向!$F:$P,怪物属性偏向!O$1-1,FALSE))</f>
        <v/>
      </c>
      <c r="S6" s="8" t="str">
        <f>IF(VLOOKUP(VLOOKUP($A6,主线配置!$O:$P,2,FALSE),怪物属性偏向!$F:$P,怪物属性偏向!P$1-1,FALSE)=0,"",VLOOKUP(VLOOKUP($A6,主线配置!$O:$P,2,FALSE),怪物属性偏向!$F:$P,怪物属性偏向!P$1-1,FALSE))</f>
        <v/>
      </c>
    </row>
    <row r="7" spans="1:19" x14ac:dyDescent="0.15">
      <c r="A7" s="3">
        <f t="shared" si="0"/>
        <v>1000004</v>
      </c>
      <c r="B7" s="1" t="str">
        <f>VLOOKUP(A7,主线配置!G:I,3,FALSE)</f>
        <v>小蘑菇</v>
      </c>
      <c r="C7" s="7"/>
      <c r="D7" s="6" t="str">
        <f>VLOOKUP(B7,怪物属性偏向!G:Q,11,FALSE)</f>
        <v>m1008</v>
      </c>
      <c r="E7" s="9">
        <v>1</v>
      </c>
      <c r="F7" s="9">
        <v>0</v>
      </c>
      <c r="G7" s="7" t="s">
        <v>133</v>
      </c>
      <c r="H7" s="9">
        <v>122</v>
      </c>
      <c r="I7" s="9">
        <v>1</v>
      </c>
      <c r="J7" s="9">
        <v>7</v>
      </c>
      <c r="K7" s="9">
        <v>20</v>
      </c>
      <c r="L7" s="9">
        <v>1</v>
      </c>
      <c r="M7" s="9">
        <v>1</v>
      </c>
      <c r="N7" s="8">
        <f>IF(VLOOKUP(VLOOKUP($A7,主线配置!$O:$P,2,FALSE),怪物属性偏向!$F:$P,怪物属性偏向!K$1-1,FALSE)=0,"",VLOOKUP(VLOOKUP($A7,主线配置!$O:$P,2,FALSE),怪物属性偏向!$F:$P,怪物属性偏向!K$1-1,FALSE))</f>
        <v>20001001</v>
      </c>
      <c r="O7" s="8" t="str">
        <f>IF(VLOOKUP(VLOOKUP($A7,主线配置!$O:$P,2,FALSE),怪物属性偏向!$F:$P,怪物属性偏向!L$1-1,FALSE)=0,"",VLOOKUP(VLOOKUP($A7,主线配置!$O:$P,2,FALSE),怪物属性偏向!$F:$P,怪物属性偏向!L$1-1,FALSE))</f>
        <v/>
      </c>
      <c r="P7" s="8" t="str">
        <f>IF(VLOOKUP(VLOOKUP($A7,主线配置!$O:$P,2,FALSE),怪物属性偏向!$F:$P,怪物属性偏向!M$1-1,FALSE)=0,"",VLOOKUP(VLOOKUP($A7,主线配置!$O:$P,2,FALSE),怪物属性偏向!$F:$P,怪物属性偏向!M$1-1,FALSE))</f>
        <v/>
      </c>
      <c r="Q7" s="8" t="str">
        <f>IF(VLOOKUP(VLOOKUP($A7,主线配置!$O:$P,2,FALSE),怪物属性偏向!$F:$P,怪物属性偏向!N$1-1,FALSE)=0,"",VLOOKUP(VLOOKUP($A7,主线配置!$O:$P,2,FALSE),怪物属性偏向!$F:$P,怪物属性偏向!N$1-1,FALSE))</f>
        <v/>
      </c>
      <c r="R7" s="8" t="str">
        <f>IF(VLOOKUP(VLOOKUP($A7,主线配置!$O:$P,2,FALSE),怪物属性偏向!$F:$P,怪物属性偏向!O$1-1,FALSE)=0,"",VLOOKUP(VLOOKUP($A7,主线配置!$O:$P,2,FALSE),怪物属性偏向!$F:$P,怪物属性偏向!O$1-1,FALSE))</f>
        <v/>
      </c>
      <c r="S7" s="8" t="str">
        <f>IF(VLOOKUP(VLOOKUP($A7,主线配置!$O:$P,2,FALSE),怪物属性偏向!$F:$P,怪物属性偏向!P$1-1,FALSE)=0,"",VLOOKUP(VLOOKUP($A7,主线配置!$O:$P,2,FALSE),怪物属性偏向!$F:$P,怪物属性偏向!P$1-1,FALSE))</f>
        <v/>
      </c>
    </row>
    <row r="8" spans="1:19" x14ac:dyDescent="0.15">
      <c r="A8" s="3">
        <f t="shared" si="0"/>
        <v>1000005</v>
      </c>
      <c r="B8" s="1" t="str">
        <f>VLOOKUP(A8,主线配置!G:I,3,FALSE)</f>
        <v>小蘑菇</v>
      </c>
      <c r="C8" s="7"/>
      <c r="D8" s="6" t="str">
        <f>VLOOKUP(B8,怪物属性偏向!G:Q,11,FALSE)</f>
        <v>m1008</v>
      </c>
      <c r="E8" s="9">
        <v>1</v>
      </c>
      <c r="F8" s="9">
        <v>0</v>
      </c>
      <c r="G8" s="7" t="s">
        <v>133</v>
      </c>
      <c r="H8" s="9">
        <v>122</v>
      </c>
      <c r="I8" s="9">
        <v>1</v>
      </c>
      <c r="J8" s="9">
        <v>7</v>
      </c>
      <c r="K8" s="9">
        <v>20</v>
      </c>
      <c r="L8" s="9">
        <v>1</v>
      </c>
      <c r="M8" s="9">
        <v>1</v>
      </c>
      <c r="N8" s="8">
        <f>IF(VLOOKUP(VLOOKUP($A8,主线配置!$O:$P,2,FALSE),怪物属性偏向!$F:$P,怪物属性偏向!K$1-1,FALSE)=0,"",VLOOKUP(VLOOKUP($A8,主线配置!$O:$P,2,FALSE),怪物属性偏向!$F:$P,怪物属性偏向!K$1-1,FALSE))</f>
        <v>20001001</v>
      </c>
      <c r="O8" s="8" t="str">
        <f>IF(VLOOKUP(VLOOKUP($A8,主线配置!$O:$P,2,FALSE),怪物属性偏向!$F:$P,怪物属性偏向!L$1-1,FALSE)=0,"",VLOOKUP(VLOOKUP($A8,主线配置!$O:$P,2,FALSE),怪物属性偏向!$F:$P,怪物属性偏向!L$1-1,FALSE))</f>
        <v/>
      </c>
      <c r="P8" s="8" t="str">
        <f>IF(VLOOKUP(VLOOKUP($A8,主线配置!$O:$P,2,FALSE),怪物属性偏向!$F:$P,怪物属性偏向!M$1-1,FALSE)=0,"",VLOOKUP(VLOOKUP($A8,主线配置!$O:$P,2,FALSE),怪物属性偏向!$F:$P,怪物属性偏向!M$1-1,FALSE))</f>
        <v/>
      </c>
      <c r="Q8" s="8" t="str">
        <f>IF(VLOOKUP(VLOOKUP($A8,主线配置!$O:$P,2,FALSE),怪物属性偏向!$F:$P,怪物属性偏向!N$1-1,FALSE)=0,"",VLOOKUP(VLOOKUP($A8,主线配置!$O:$P,2,FALSE),怪物属性偏向!$F:$P,怪物属性偏向!N$1-1,FALSE))</f>
        <v/>
      </c>
      <c r="R8" s="8" t="str">
        <f>IF(VLOOKUP(VLOOKUP($A8,主线配置!$O:$P,2,FALSE),怪物属性偏向!$F:$P,怪物属性偏向!O$1-1,FALSE)=0,"",VLOOKUP(VLOOKUP($A8,主线配置!$O:$P,2,FALSE),怪物属性偏向!$F:$P,怪物属性偏向!O$1-1,FALSE))</f>
        <v/>
      </c>
      <c r="S8" s="8" t="str">
        <f>IF(VLOOKUP(VLOOKUP($A8,主线配置!$O:$P,2,FALSE),怪物属性偏向!$F:$P,怪物属性偏向!P$1-1,FALSE)=0,"",VLOOKUP(VLOOKUP($A8,主线配置!$O:$P,2,FALSE),怪物属性偏向!$F:$P,怪物属性偏向!P$1-1,FALSE))</f>
        <v/>
      </c>
    </row>
    <row r="9" spans="1:19" x14ac:dyDescent="0.15">
      <c r="A9" s="3">
        <f t="shared" si="0"/>
        <v>1000006</v>
      </c>
      <c r="B9" s="1" t="str">
        <f>VLOOKUP(A9,主线配置!G:I,3,FALSE)</f>
        <v>小蘑菇</v>
      </c>
      <c r="C9" s="7"/>
      <c r="D9" s="6" t="str">
        <f>VLOOKUP(B9,怪物属性偏向!G:Q,11,FALSE)</f>
        <v>m1008</v>
      </c>
      <c r="E9" s="9">
        <v>1</v>
      </c>
      <c r="F9" s="9">
        <v>0</v>
      </c>
      <c r="G9" s="7" t="s">
        <v>133</v>
      </c>
      <c r="H9" s="9">
        <v>122</v>
      </c>
      <c r="I9" s="9">
        <v>1</v>
      </c>
      <c r="J9" s="9">
        <v>7</v>
      </c>
      <c r="K9" s="9">
        <v>20</v>
      </c>
      <c r="L9" s="9">
        <v>1</v>
      </c>
      <c r="M9" s="9">
        <v>1</v>
      </c>
      <c r="N9" s="8">
        <f>IF(VLOOKUP(VLOOKUP($A9,主线配置!$O:$P,2,FALSE),怪物属性偏向!$F:$P,怪物属性偏向!K$1-1,FALSE)=0,"",VLOOKUP(VLOOKUP($A9,主线配置!$O:$P,2,FALSE),怪物属性偏向!$F:$P,怪物属性偏向!K$1-1,FALSE))</f>
        <v>20001001</v>
      </c>
      <c r="O9" s="8" t="str">
        <f>IF(VLOOKUP(VLOOKUP($A9,主线配置!$O:$P,2,FALSE),怪物属性偏向!$F:$P,怪物属性偏向!L$1-1,FALSE)=0,"",VLOOKUP(VLOOKUP($A9,主线配置!$O:$P,2,FALSE),怪物属性偏向!$F:$P,怪物属性偏向!L$1-1,FALSE))</f>
        <v/>
      </c>
      <c r="P9" s="8" t="str">
        <f>IF(VLOOKUP(VLOOKUP($A9,主线配置!$O:$P,2,FALSE),怪物属性偏向!$F:$P,怪物属性偏向!M$1-1,FALSE)=0,"",VLOOKUP(VLOOKUP($A9,主线配置!$O:$P,2,FALSE),怪物属性偏向!$F:$P,怪物属性偏向!M$1-1,FALSE))</f>
        <v/>
      </c>
      <c r="Q9" s="8" t="str">
        <f>IF(VLOOKUP(VLOOKUP($A9,主线配置!$O:$P,2,FALSE),怪物属性偏向!$F:$P,怪物属性偏向!N$1-1,FALSE)=0,"",VLOOKUP(VLOOKUP($A9,主线配置!$O:$P,2,FALSE),怪物属性偏向!$F:$P,怪物属性偏向!N$1-1,FALSE))</f>
        <v/>
      </c>
      <c r="R9" s="8" t="str">
        <f>IF(VLOOKUP(VLOOKUP($A9,主线配置!$O:$P,2,FALSE),怪物属性偏向!$F:$P,怪物属性偏向!O$1-1,FALSE)=0,"",VLOOKUP(VLOOKUP($A9,主线配置!$O:$P,2,FALSE),怪物属性偏向!$F:$P,怪物属性偏向!O$1-1,FALSE))</f>
        <v/>
      </c>
      <c r="S9" s="8" t="str">
        <f>IF(VLOOKUP(VLOOKUP($A9,主线配置!$O:$P,2,FALSE),怪物属性偏向!$F:$P,怪物属性偏向!P$1-1,FALSE)=0,"",VLOOKUP(VLOOKUP($A9,主线配置!$O:$P,2,FALSE),怪物属性偏向!$F:$P,怪物属性偏向!P$1-1,FALSE))</f>
        <v/>
      </c>
    </row>
    <row r="10" spans="1:19" x14ac:dyDescent="0.15">
      <c r="A10" s="3">
        <f t="shared" si="0"/>
        <v>1000007</v>
      </c>
      <c r="B10" s="1" t="str">
        <f>VLOOKUP(A10,主线配置!G:I,3,FALSE)</f>
        <v>食人花</v>
      </c>
      <c r="C10" s="7"/>
      <c r="D10" s="6" t="str">
        <f>VLOOKUP(B10,怪物属性偏向!G:Q,11,FALSE)</f>
        <v>m1004</v>
      </c>
      <c r="E10" s="9">
        <v>1</v>
      </c>
      <c r="F10" s="9">
        <v>0</v>
      </c>
      <c r="G10" s="7" t="s">
        <v>133</v>
      </c>
      <c r="H10" s="9">
        <v>122</v>
      </c>
      <c r="I10" s="9">
        <v>1</v>
      </c>
      <c r="J10" s="9">
        <v>7</v>
      </c>
      <c r="K10" s="9">
        <v>20</v>
      </c>
      <c r="L10" s="9">
        <v>1</v>
      </c>
      <c r="M10" s="9">
        <v>1</v>
      </c>
      <c r="N10" s="8">
        <f>IF(VLOOKUP(VLOOKUP($A10,主线配置!$O:$P,2,FALSE),怪物属性偏向!$F:$P,怪物属性偏向!K$1-1,FALSE)=0,"",VLOOKUP(VLOOKUP($A10,主线配置!$O:$P,2,FALSE),怪物属性偏向!$F:$P,怪物属性偏向!K$1-1,FALSE))</f>
        <v>20002001</v>
      </c>
      <c r="O10" s="8">
        <f>IF(VLOOKUP(VLOOKUP($A10,主线配置!$O:$P,2,FALSE),怪物属性偏向!$F:$P,怪物属性偏向!L$1-1,FALSE)=0,"",VLOOKUP(VLOOKUP($A10,主线配置!$O:$P,2,FALSE),怪物属性偏向!$F:$P,怪物属性偏向!L$1-1,FALSE))</f>
        <v>20002002</v>
      </c>
      <c r="P10" s="8" t="str">
        <f>IF(VLOOKUP(VLOOKUP($A10,主线配置!$O:$P,2,FALSE),怪物属性偏向!$F:$P,怪物属性偏向!M$1-1,FALSE)=0,"",VLOOKUP(VLOOKUP($A10,主线配置!$O:$P,2,FALSE),怪物属性偏向!$F:$P,怪物属性偏向!M$1-1,FALSE))</f>
        <v/>
      </c>
      <c r="Q10" s="8" t="str">
        <f>IF(VLOOKUP(VLOOKUP($A10,主线配置!$O:$P,2,FALSE),怪物属性偏向!$F:$P,怪物属性偏向!N$1-1,FALSE)=0,"",VLOOKUP(VLOOKUP($A10,主线配置!$O:$P,2,FALSE),怪物属性偏向!$F:$P,怪物属性偏向!N$1-1,FALSE))</f>
        <v/>
      </c>
      <c r="R10" s="8" t="str">
        <f>IF(VLOOKUP(VLOOKUP($A10,主线配置!$O:$P,2,FALSE),怪物属性偏向!$F:$P,怪物属性偏向!O$1-1,FALSE)=0,"",VLOOKUP(VLOOKUP($A10,主线配置!$O:$P,2,FALSE),怪物属性偏向!$F:$P,怪物属性偏向!O$1-1,FALSE))</f>
        <v/>
      </c>
      <c r="S10" s="8" t="str">
        <f>IF(VLOOKUP(VLOOKUP($A10,主线配置!$O:$P,2,FALSE),怪物属性偏向!$F:$P,怪物属性偏向!P$1-1,FALSE)=0,"",VLOOKUP(VLOOKUP($A10,主线配置!$O:$P,2,FALSE),怪物属性偏向!$F:$P,怪物属性偏向!P$1-1,FALSE))</f>
        <v/>
      </c>
    </row>
    <row r="11" spans="1:19" x14ac:dyDescent="0.15">
      <c r="A11" s="3">
        <f t="shared" si="0"/>
        <v>1000008</v>
      </c>
      <c r="B11" s="1" t="str">
        <f>VLOOKUP(A11,主线配置!G:I,3,FALSE)</f>
        <v>食人花</v>
      </c>
      <c r="C11" s="7"/>
      <c r="D11" s="6" t="str">
        <f>VLOOKUP(B11,怪物属性偏向!G:Q,11,FALSE)</f>
        <v>m1004</v>
      </c>
      <c r="E11" s="9">
        <v>1</v>
      </c>
      <c r="F11" s="9">
        <v>0</v>
      </c>
      <c r="G11" s="7" t="s">
        <v>133</v>
      </c>
      <c r="H11" s="9">
        <v>122</v>
      </c>
      <c r="I11" s="9">
        <v>1</v>
      </c>
      <c r="J11" s="9">
        <v>7</v>
      </c>
      <c r="K11" s="9">
        <v>20</v>
      </c>
      <c r="L11" s="9">
        <v>1</v>
      </c>
      <c r="M11" s="9">
        <v>1</v>
      </c>
      <c r="N11" s="8">
        <f>IF(VLOOKUP(VLOOKUP($A11,主线配置!$O:$P,2,FALSE),怪物属性偏向!$F:$P,怪物属性偏向!K$1-1,FALSE)=0,"",VLOOKUP(VLOOKUP($A11,主线配置!$O:$P,2,FALSE),怪物属性偏向!$F:$P,怪物属性偏向!K$1-1,FALSE))</f>
        <v>20002001</v>
      </c>
      <c r="O11" s="8">
        <f>IF(VLOOKUP(VLOOKUP($A11,主线配置!$O:$P,2,FALSE),怪物属性偏向!$F:$P,怪物属性偏向!L$1-1,FALSE)=0,"",VLOOKUP(VLOOKUP($A11,主线配置!$O:$P,2,FALSE),怪物属性偏向!$F:$P,怪物属性偏向!L$1-1,FALSE))</f>
        <v>20002002</v>
      </c>
      <c r="P11" s="8" t="str">
        <f>IF(VLOOKUP(VLOOKUP($A11,主线配置!$O:$P,2,FALSE),怪物属性偏向!$F:$P,怪物属性偏向!M$1-1,FALSE)=0,"",VLOOKUP(VLOOKUP($A11,主线配置!$O:$P,2,FALSE),怪物属性偏向!$F:$P,怪物属性偏向!M$1-1,FALSE))</f>
        <v/>
      </c>
      <c r="Q11" s="8" t="str">
        <f>IF(VLOOKUP(VLOOKUP($A11,主线配置!$O:$P,2,FALSE),怪物属性偏向!$F:$P,怪物属性偏向!N$1-1,FALSE)=0,"",VLOOKUP(VLOOKUP($A11,主线配置!$O:$P,2,FALSE),怪物属性偏向!$F:$P,怪物属性偏向!N$1-1,FALSE))</f>
        <v/>
      </c>
      <c r="R11" s="8" t="str">
        <f>IF(VLOOKUP(VLOOKUP($A11,主线配置!$O:$P,2,FALSE),怪物属性偏向!$F:$P,怪物属性偏向!O$1-1,FALSE)=0,"",VLOOKUP(VLOOKUP($A11,主线配置!$O:$P,2,FALSE),怪物属性偏向!$F:$P,怪物属性偏向!O$1-1,FALSE))</f>
        <v/>
      </c>
      <c r="S11" s="8" t="str">
        <f>IF(VLOOKUP(VLOOKUP($A11,主线配置!$O:$P,2,FALSE),怪物属性偏向!$F:$P,怪物属性偏向!P$1-1,FALSE)=0,"",VLOOKUP(VLOOKUP($A11,主线配置!$O:$P,2,FALSE),怪物属性偏向!$F:$P,怪物属性偏向!P$1-1,FALSE))</f>
        <v/>
      </c>
    </row>
    <row r="12" spans="1:19" x14ac:dyDescent="0.15">
      <c r="A12" s="3">
        <f t="shared" si="0"/>
        <v>1000009</v>
      </c>
      <c r="B12" s="1" t="str">
        <f>VLOOKUP(A12,主线配置!G:I,3,FALSE)</f>
        <v>小蘑菇</v>
      </c>
      <c r="C12" s="7"/>
      <c r="D12" s="6" t="str">
        <f>VLOOKUP(B12,怪物属性偏向!G:Q,11,FALSE)</f>
        <v>m1008</v>
      </c>
      <c r="E12" s="9">
        <v>1</v>
      </c>
      <c r="F12" s="9">
        <v>0</v>
      </c>
      <c r="G12" s="7" t="s">
        <v>133</v>
      </c>
      <c r="H12" s="9">
        <v>122</v>
      </c>
      <c r="I12" s="9">
        <v>1</v>
      </c>
      <c r="J12" s="9">
        <v>7</v>
      </c>
      <c r="K12" s="9">
        <v>20</v>
      </c>
      <c r="L12" s="9">
        <v>1</v>
      </c>
      <c r="M12" s="9">
        <v>1</v>
      </c>
      <c r="N12" s="8">
        <f>IF(VLOOKUP(VLOOKUP($A12,主线配置!$O:$P,2,FALSE),怪物属性偏向!$F:$P,怪物属性偏向!K$1-1,FALSE)=0,"",VLOOKUP(VLOOKUP($A12,主线配置!$O:$P,2,FALSE),怪物属性偏向!$F:$P,怪物属性偏向!K$1-1,FALSE))</f>
        <v>20001001</v>
      </c>
      <c r="O12" s="8" t="str">
        <f>IF(VLOOKUP(VLOOKUP($A12,主线配置!$O:$P,2,FALSE),怪物属性偏向!$F:$P,怪物属性偏向!L$1-1,FALSE)=0,"",VLOOKUP(VLOOKUP($A12,主线配置!$O:$P,2,FALSE),怪物属性偏向!$F:$P,怪物属性偏向!L$1-1,FALSE))</f>
        <v/>
      </c>
      <c r="P12" s="8" t="str">
        <f>IF(VLOOKUP(VLOOKUP($A12,主线配置!$O:$P,2,FALSE),怪物属性偏向!$F:$P,怪物属性偏向!M$1-1,FALSE)=0,"",VLOOKUP(VLOOKUP($A12,主线配置!$O:$P,2,FALSE),怪物属性偏向!$F:$P,怪物属性偏向!M$1-1,FALSE))</f>
        <v/>
      </c>
      <c r="Q12" s="8" t="str">
        <f>IF(VLOOKUP(VLOOKUP($A12,主线配置!$O:$P,2,FALSE),怪物属性偏向!$F:$P,怪物属性偏向!N$1-1,FALSE)=0,"",VLOOKUP(VLOOKUP($A12,主线配置!$O:$P,2,FALSE),怪物属性偏向!$F:$P,怪物属性偏向!N$1-1,FALSE))</f>
        <v/>
      </c>
      <c r="R12" s="8" t="str">
        <f>IF(VLOOKUP(VLOOKUP($A12,主线配置!$O:$P,2,FALSE),怪物属性偏向!$F:$P,怪物属性偏向!O$1-1,FALSE)=0,"",VLOOKUP(VLOOKUP($A12,主线配置!$O:$P,2,FALSE),怪物属性偏向!$F:$P,怪物属性偏向!O$1-1,FALSE))</f>
        <v/>
      </c>
      <c r="S12" s="8" t="str">
        <f>IF(VLOOKUP(VLOOKUP($A12,主线配置!$O:$P,2,FALSE),怪物属性偏向!$F:$P,怪物属性偏向!P$1-1,FALSE)=0,"",VLOOKUP(VLOOKUP($A12,主线配置!$O:$P,2,FALSE),怪物属性偏向!$F:$P,怪物属性偏向!P$1-1,FALSE))</f>
        <v/>
      </c>
    </row>
    <row r="13" spans="1:19" x14ac:dyDescent="0.15">
      <c r="A13" s="3">
        <f t="shared" si="0"/>
        <v>1000010</v>
      </c>
      <c r="B13" s="1" t="str">
        <f>VLOOKUP(A13,主线配置!G:I,3,FALSE)</f>
        <v>小蘑菇</v>
      </c>
      <c r="C13" s="7"/>
      <c r="D13" s="6" t="str">
        <f>VLOOKUP(B13,怪物属性偏向!G:Q,11,FALSE)</f>
        <v>m1008</v>
      </c>
      <c r="E13" s="9">
        <v>1</v>
      </c>
      <c r="F13" s="9">
        <v>0</v>
      </c>
      <c r="G13" s="7" t="s">
        <v>133</v>
      </c>
      <c r="H13" s="9">
        <v>122</v>
      </c>
      <c r="I13" s="9">
        <v>1</v>
      </c>
      <c r="J13" s="9">
        <v>7</v>
      </c>
      <c r="K13" s="9">
        <v>20</v>
      </c>
      <c r="L13" s="9">
        <v>1</v>
      </c>
      <c r="M13" s="9">
        <v>1</v>
      </c>
      <c r="N13" s="8">
        <f>IF(VLOOKUP(VLOOKUP($A13,主线配置!$O:$P,2,FALSE),怪物属性偏向!$F:$P,怪物属性偏向!K$1-1,FALSE)=0,"",VLOOKUP(VLOOKUP($A13,主线配置!$O:$P,2,FALSE),怪物属性偏向!$F:$P,怪物属性偏向!K$1-1,FALSE))</f>
        <v>20001001</v>
      </c>
      <c r="O13" s="8" t="str">
        <f>IF(VLOOKUP(VLOOKUP($A13,主线配置!$O:$P,2,FALSE),怪物属性偏向!$F:$P,怪物属性偏向!L$1-1,FALSE)=0,"",VLOOKUP(VLOOKUP($A13,主线配置!$O:$P,2,FALSE),怪物属性偏向!$F:$P,怪物属性偏向!L$1-1,FALSE))</f>
        <v/>
      </c>
      <c r="P13" s="8" t="str">
        <f>IF(VLOOKUP(VLOOKUP($A13,主线配置!$O:$P,2,FALSE),怪物属性偏向!$F:$P,怪物属性偏向!M$1-1,FALSE)=0,"",VLOOKUP(VLOOKUP($A13,主线配置!$O:$P,2,FALSE),怪物属性偏向!$F:$P,怪物属性偏向!M$1-1,FALSE))</f>
        <v/>
      </c>
      <c r="Q13" s="8" t="str">
        <f>IF(VLOOKUP(VLOOKUP($A13,主线配置!$O:$P,2,FALSE),怪物属性偏向!$F:$P,怪物属性偏向!N$1-1,FALSE)=0,"",VLOOKUP(VLOOKUP($A13,主线配置!$O:$P,2,FALSE),怪物属性偏向!$F:$P,怪物属性偏向!N$1-1,FALSE))</f>
        <v/>
      </c>
      <c r="R13" s="8" t="str">
        <f>IF(VLOOKUP(VLOOKUP($A13,主线配置!$O:$P,2,FALSE),怪物属性偏向!$F:$P,怪物属性偏向!O$1-1,FALSE)=0,"",VLOOKUP(VLOOKUP($A13,主线配置!$O:$P,2,FALSE),怪物属性偏向!$F:$P,怪物属性偏向!O$1-1,FALSE))</f>
        <v/>
      </c>
      <c r="S13" s="8" t="str">
        <f>IF(VLOOKUP(VLOOKUP($A13,主线配置!$O:$P,2,FALSE),怪物属性偏向!$F:$P,怪物属性偏向!P$1-1,FALSE)=0,"",VLOOKUP(VLOOKUP($A13,主线配置!$O:$P,2,FALSE),怪物属性偏向!$F:$P,怪物属性偏向!P$1-1,FALSE))</f>
        <v/>
      </c>
    </row>
    <row r="14" spans="1:19" x14ac:dyDescent="0.15">
      <c r="A14" s="3">
        <f t="shared" si="0"/>
        <v>1000011</v>
      </c>
      <c r="B14" s="1" t="str">
        <f>VLOOKUP(A14,主线配置!G:I,3,FALSE)</f>
        <v>食人花</v>
      </c>
      <c r="C14" s="7"/>
      <c r="D14" s="6" t="str">
        <f>VLOOKUP(B14,怪物属性偏向!G:Q,11,FALSE)</f>
        <v>m1004</v>
      </c>
      <c r="E14" s="9">
        <v>1</v>
      </c>
      <c r="F14" s="9">
        <v>0</v>
      </c>
      <c r="G14" s="7" t="s">
        <v>133</v>
      </c>
      <c r="H14" s="9">
        <v>122</v>
      </c>
      <c r="I14" s="9">
        <v>1</v>
      </c>
      <c r="J14" s="9">
        <v>7</v>
      </c>
      <c r="K14" s="9">
        <v>20</v>
      </c>
      <c r="L14" s="9">
        <v>1</v>
      </c>
      <c r="M14" s="9">
        <v>1</v>
      </c>
      <c r="N14" s="8">
        <f>IF(VLOOKUP(VLOOKUP($A14,主线配置!$O:$P,2,FALSE),怪物属性偏向!$F:$P,怪物属性偏向!K$1-1,FALSE)=0,"",VLOOKUP(VLOOKUP($A14,主线配置!$O:$P,2,FALSE),怪物属性偏向!$F:$P,怪物属性偏向!K$1-1,FALSE))</f>
        <v>20002001</v>
      </c>
      <c r="O14" s="8">
        <f>IF(VLOOKUP(VLOOKUP($A14,主线配置!$O:$P,2,FALSE),怪物属性偏向!$F:$P,怪物属性偏向!L$1-1,FALSE)=0,"",VLOOKUP(VLOOKUP($A14,主线配置!$O:$P,2,FALSE),怪物属性偏向!$F:$P,怪物属性偏向!L$1-1,FALSE))</f>
        <v>20002002</v>
      </c>
      <c r="P14" s="8" t="str">
        <f>IF(VLOOKUP(VLOOKUP($A14,主线配置!$O:$P,2,FALSE),怪物属性偏向!$F:$P,怪物属性偏向!M$1-1,FALSE)=0,"",VLOOKUP(VLOOKUP($A14,主线配置!$O:$P,2,FALSE),怪物属性偏向!$F:$P,怪物属性偏向!M$1-1,FALSE))</f>
        <v/>
      </c>
      <c r="Q14" s="8" t="str">
        <f>IF(VLOOKUP(VLOOKUP($A14,主线配置!$O:$P,2,FALSE),怪物属性偏向!$F:$P,怪物属性偏向!N$1-1,FALSE)=0,"",VLOOKUP(VLOOKUP($A14,主线配置!$O:$P,2,FALSE),怪物属性偏向!$F:$P,怪物属性偏向!N$1-1,FALSE))</f>
        <v/>
      </c>
      <c r="R14" s="8" t="str">
        <f>IF(VLOOKUP(VLOOKUP($A14,主线配置!$O:$P,2,FALSE),怪物属性偏向!$F:$P,怪物属性偏向!O$1-1,FALSE)=0,"",VLOOKUP(VLOOKUP($A14,主线配置!$O:$P,2,FALSE),怪物属性偏向!$F:$P,怪物属性偏向!O$1-1,FALSE))</f>
        <v/>
      </c>
      <c r="S14" s="8" t="str">
        <f>IF(VLOOKUP(VLOOKUP($A14,主线配置!$O:$P,2,FALSE),怪物属性偏向!$F:$P,怪物属性偏向!P$1-1,FALSE)=0,"",VLOOKUP(VLOOKUP($A14,主线配置!$O:$P,2,FALSE),怪物属性偏向!$F:$P,怪物属性偏向!P$1-1,FALSE))</f>
        <v/>
      </c>
    </row>
    <row r="15" spans="1:19" x14ac:dyDescent="0.15">
      <c r="A15" s="3">
        <f t="shared" si="0"/>
        <v>1000012</v>
      </c>
      <c r="B15" s="1" t="str">
        <f>VLOOKUP(A15,主线配置!G:I,3,FALSE)</f>
        <v>食人花</v>
      </c>
      <c r="C15" s="7"/>
      <c r="D15" s="6" t="str">
        <f>VLOOKUP(B15,怪物属性偏向!G:Q,11,FALSE)</f>
        <v>m1004</v>
      </c>
      <c r="E15" s="9">
        <v>1</v>
      </c>
      <c r="F15" s="9">
        <v>0</v>
      </c>
      <c r="G15" s="7" t="s">
        <v>133</v>
      </c>
      <c r="H15" s="9">
        <v>122</v>
      </c>
      <c r="I15" s="9">
        <v>1</v>
      </c>
      <c r="J15" s="9">
        <v>7</v>
      </c>
      <c r="K15" s="9">
        <v>20</v>
      </c>
      <c r="L15" s="9">
        <v>1</v>
      </c>
      <c r="M15" s="9">
        <v>1</v>
      </c>
      <c r="N15" s="8">
        <f>IF(VLOOKUP(VLOOKUP($A15,主线配置!$O:$P,2,FALSE),怪物属性偏向!$F:$P,怪物属性偏向!K$1-1,FALSE)=0,"",VLOOKUP(VLOOKUP($A15,主线配置!$O:$P,2,FALSE),怪物属性偏向!$F:$P,怪物属性偏向!K$1-1,FALSE))</f>
        <v>20002001</v>
      </c>
      <c r="O15" s="8">
        <f>IF(VLOOKUP(VLOOKUP($A15,主线配置!$O:$P,2,FALSE),怪物属性偏向!$F:$P,怪物属性偏向!L$1-1,FALSE)=0,"",VLOOKUP(VLOOKUP($A15,主线配置!$O:$P,2,FALSE),怪物属性偏向!$F:$P,怪物属性偏向!L$1-1,FALSE))</f>
        <v>20002002</v>
      </c>
      <c r="P15" s="8" t="str">
        <f>IF(VLOOKUP(VLOOKUP($A15,主线配置!$O:$P,2,FALSE),怪物属性偏向!$F:$P,怪物属性偏向!M$1-1,FALSE)=0,"",VLOOKUP(VLOOKUP($A15,主线配置!$O:$P,2,FALSE),怪物属性偏向!$F:$P,怪物属性偏向!M$1-1,FALSE))</f>
        <v/>
      </c>
      <c r="Q15" s="8" t="str">
        <f>IF(VLOOKUP(VLOOKUP($A15,主线配置!$O:$P,2,FALSE),怪物属性偏向!$F:$P,怪物属性偏向!N$1-1,FALSE)=0,"",VLOOKUP(VLOOKUP($A15,主线配置!$O:$P,2,FALSE),怪物属性偏向!$F:$P,怪物属性偏向!N$1-1,FALSE))</f>
        <v/>
      </c>
      <c r="R15" s="8" t="str">
        <f>IF(VLOOKUP(VLOOKUP($A15,主线配置!$O:$P,2,FALSE),怪物属性偏向!$F:$P,怪物属性偏向!O$1-1,FALSE)=0,"",VLOOKUP(VLOOKUP($A15,主线配置!$O:$P,2,FALSE),怪物属性偏向!$F:$P,怪物属性偏向!O$1-1,FALSE))</f>
        <v/>
      </c>
      <c r="S15" s="8" t="str">
        <f>IF(VLOOKUP(VLOOKUP($A15,主线配置!$O:$P,2,FALSE),怪物属性偏向!$F:$P,怪物属性偏向!P$1-1,FALSE)=0,"",VLOOKUP(VLOOKUP($A15,主线配置!$O:$P,2,FALSE),怪物属性偏向!$F:$P,怪物属性偏向!P$1-1,FALSE))</f>
        <v/>
      </c>
    </row>
    <row r="16" spans="1:19" x14ac:dyDescent="0.15">
      <c r="A16" s="3">
        <f t="shared" si="0"/>
        <v>1000013</v>
      </c>
      <c r="B16" s="1" t="str">
        <f>VLOOKUP(A16,主线配置!G:I,3,FALSE)</f>
        <v>小花精</v>
      </c>
      <c r="C16" s="7"/>
      <c r="D16" s="6" t="str">
        <f>VLOOKUP(B16,怪物属性偏向!G:Q,11,FALSE)</f>
        <v>m1007</v>
      </c>
      <c r="E16" s="9">
        <v>1</v>
      </c>
      <c r="F16" s="9">
        <v>0</v>
      </c>
      <c r="G16" s="7" t="s">
        <v>133</v>
      </c>
      <c r="H16" s="9">
        <v>122</v>
      </c>
      <c r="I16" s="9">
        <v>1</v>
      </c>
      <c r="J16" s="9">
        <v>7</v>
      </c>
      <c r="K16" s="9">
        <v>20</v>
      </c>
      <c r="L16" s="9">
        <v>1</v>
      </c>
      <c r="M16" s="9">
        <v>1</v>
      </c>
      <c r="N16" s="8">
        <f>IF(VLOOKUP(VLOOKUP($A16,主线配置!$O:$P,2,FALSE),怪物属性偏向!$F:$P,怪物属性偏向!K$1-1,FALSE)=0,"",VLOOKUP(VLOOKUP($A16,主线配置!$O:$P,2,FALSE),怪物属性偏向!$F:$P,怪物属性偏向!K$1-1,FALSE))</f>
        <v>20005001</v>
      </c>
      <c r="O16" s="8">
        <f>IF(VLOOKUP(VLOOKUP($A16,主线配置!$O:$P,2,FALSE),怪物属性偏向!$F:$P,怪物属性偏向!L$1-1,FALSE)=0,"",VLOOKUP(VLOOKUP($A16,主线配置!$O:$P,2,FALSE),怪物属性偏向!$F:$P,怪物属性偏向!L$1-1,FALSE))</f>
        <v>20005002</v>
      </c>
      <c r="P16" s="8" t="str">
        <f>IF(VLOOKUP(VLOOKUP($A16,主线配置!$O:$P,2,FALSE),怪物属性偏向!$F:$P,怪物属性偏向!M$1-1,FALSE)=0,"",VLOOKUP(VLOOKUP($A16,主线配置!$O:$P,2,FALSE),怪物属性偏向!$F:$P,怪物属性偏向!M$1-1,FALSE))</f>
        <v/>
      </c>
      <c r="Q16" s="8" t="str">
        <f>IF(VLOOKUP(VLOOKUP($A16,主线配置!$O:$P,2,FALSE),怪物属性偏向!$F:$P,怪物属性偏向!N$1-1,FALSE)=0,"",VLOOKUP(VLOOKUP($A16,主线配置!$O:$P,2,FALSE),怪物属性偏向!$F:$P,怪物属性偏向!N$1-1,FALSE))</f>
        <v/>
      </c>
      <c r="R16" s="8" t="str">
        <f>IF(VLOOKUP(VLOOKUP($A16,主线配置!$O:$P,2,FALSE),怪物属性偏向!$F:$P,怪物属性偏向!O$1-1,FALSE)=0,"",VLOOKUP(VLOOKUP($A16,主线配置!$O:$P,2,FALSE),怪物属性偏向!$F:$P,怪物属性偏向!O$1-1,FALSE))</f>
        <v/>
      </c>
      <c r="S16" s="8" t="str">
        <f>IF(VLOOKUP(VLOOKUP($A16,主线配置!$O:$P,2,FALSE),怪物属性偏向!$F:$P,怪物属性偏向!P$1-1,FALSE)=0,"",VLOOKUP(VLOOKUP($A16,主线配置!$O:$P,2,FALSE),怪物属性偏向!$F:$P,怪物属性偏向!P$1-1,FALSE))</f>
        <v/>
      </c>
    </row>
    <row r="17" spans="1:19" x14ac:dyDescent="0.15">
      <c r="A17" s="3">
        <f t="shared" si="0"/>
        <v>1000014</v>
      </c>
      <c r="B17" s="1" t="str">
        <f>VLOOKUP(A17,主线配置!G:I,3,FALSE)</f>
        <v>小花精</v>
      </c>
      <c r="C17" s="7"/>
      <c r="D17" s="6" t="str">
        <f>VLOOKUP(B17,怪物属性偏向!G:Q,11,FALSE)</f>
        <v>m1007</v>
      </c>
      <c r="E17" s="9">
        <v>1</v>
      </c>
      <c r="F17" s="9">
        <v>0</v>
      </c>
      <c r="G17" s="7" t="s">
        <v>133</v>
      </c>
      <c r="H17" s="9">
        <v>122</v>
      </c>
      <c r="I17" s="9">
        <v>1</v>
      </c>
      <c r="J17" s="9">
        <v>7</v>
      </c>
      <c r="K17" s="9">
        <v>20</v>
      </c>
      <c r="L17" s="9">
        <v>1</v>
      </c>
      <c r="M17" s="9">
        <v>1</v>
      </c>
      <c r="N17" s="8">
        <f>IF(VLOOKUP(VLOOKUP($A17,主线配置!$O:$P,2,FALSE),怪物属性偏向!$F:$P,怪物属性偏向!K$1-1,FALSE)=0,"",VLOOKUP(VLOOKUP($A17,主线配置!$O:$P,2,FALSE),怪物属性偏向!$F:$P,怪物属性偏向!K$1-1,FALSE))</f>
        <v>20005001</v>
      </c>
      <c r="O17" s="8">
        <f>IF(VLOOKUP(VLOOKUP($A17,主线配置!$O:$P,2,FALSE),怪物属性偏向!$F:$P,怪物属性偏向!L$1-1,FALSE)=0,"",VLOOKUP(VLOOKUP($A17,主线配置!$O:$P,2,FALSE),怪物属性偏向!$F:$P,怪物属性偏向!L$1-1,FALSE))</f>
        <v>20005002</v>
      </c>
      <c r="P17" s="8" t="str">
        <f>IF(VLOOKUP(VLOOKUP($A17,主线配置!$O:$P,2,FALSE),怪物属性偏向!$F:$P,怪物属性偏向!M$1-1,FALSE)=0,"",VLOOKUP(VLOOKUP($A17,主线配置!$O:$P,2,FALSE),怪物属性偏向!$F:$P,怪物属性偏向!M$1-1,FALSE))</f>
        <v/>
      </c>
      <c r="Q17" s="8" t="str">
        <f>IF(VLOOKUP(VLOOKUP($A17,主线配置!$O:$P,2,FALSE),怪物属性偏向!$F:$P,怪物属性偏向!N$1-1,FALSE)=0,"",VLOOKUP(VLOOKUP($A17,主线配置!$O:$P,2,FALSE),怪物属性偏向!$F:$P,怪物属性偏向!N$1-1,FALSE))</f>
        <v/>
      </c>
      <c r="R17" s="8" t="str">
        <f>IF(VLOOKUP(VLOOKUP($A17,主线配置!$O:$P,2,FALSE),怪物属性偏向!$F:$P,怪物属性偏向!O$1-1,FALSE)=0,"",VLOOKUP(VLOOKUP($A17,主线配置!$O:$P,2,FALSE),怪物属性偏向!$F:$P,怪物属性偏向!O$1-1,FALSE))</f>
        <v/>
      </c>
      <c r="S17" s="8" t="str">
        <f>IF(VLOOKUP(VLOOKUP($A17,主线配置!$O:$P,2,FALSE),怪物属性偏向!$F:$P,怪物属性偏向!P$1-1,FALSE)=0,"",VLOOKUP(VLOOKUP($A17,主线配置!$O:$P,2,FALSE),怪物属性偏向!$F:$P,怪物属性偏向!P$1-1,FALSE))</f>
        <v/>
      </c>
    </row>
    <row r="18" spans="1:19" x14ac:dyDescent="0.15">
      <c r="A18" s="3">
        <f t="shared" si="0"/>
        <v>1000015</v>
      </c>
      <c r="B18" s="1" t="str">
        <f>VLOOKUP(A18,主线配置!G:I,3,FALSE)</f>
        <v>小花精</v>
      </c>
      <c r="C18" s="7"/>
      <c r="D18" s="6" t="str">
        <f>VLOOKUP(B18,怪物属性偏向!G:Q,11,FALSE)</f>
        <v>m1007</v>
      </c>
      <c r="E18" s="9">
        <v>1</v>
      </c>
      <c r="F18" s="9">
        <v>0</v>
      </c>
      <c r="G18" s="7" t="s">
        <v>133</v>
      </c>
      <c r="H18" s="9">
        <v>122</v>
      </c>
      <c r="I18" s="9">
        <v>1</v>
      </c>
      <c r="J18" s="9">
        <v>7</v>
      </c>
      <c r="K18" s="9">
        <v>20</v>
      </c>
      <c r="L18" s="9">
        <v>1</v>
      </c>
      <c r="M18" s="9">
        <v>1</v>
      </c>
      <c r="N18" s="8">
        <f>IF(VLOOKUP(VLOOKUP($A18,主线配置!$O:$P,2,FALSE),怪物属性偏向!$F:$P,怪物属性偏向!K$1-1,FALSE)=0,"",VLOOKUP(VLOOKUP($A18,主线配置!$O:$P,2,FALSE),怪物属性偏向!$F:$P,怪物属性偏向!K$1-1,FALSE))</f>
        <v>20005001</v>
      </c>
      <c r="O18" s="8">
        <f>IF(VLOOKUP(VLOOKUP($A18,主线配置!$O:$P,2,FALSE),怪物属性偏向!$F:$P,怪物属性偏向!L$1-1,FALSE)=0,"",VLOOKUP(VLOOKUP($A18,主线配置!$O:$P,2,FALSE),怪物属性偏向!$F:$P,怪物属性偏向!L$1-1,FALSE))</f>
        <v>20005002</v>
      </c>
      <c r="P18" s="8" t="str">
        <f>IF(VLOOKUP(VLOOKUP($A18,主线配置!$O:$P,2,FALSE),怪物属性偏向!$F:$P,怪物属性偏向!M$1-1,FALSE)=0,"",VLOOKUP(VLOOKUP($A18,主线配置!$O:$P,2,FALSE),怪物属性偏向!$F:$P,怪物属性偏向!M$1-1,FALSE))</f>
        <v/>
      </c>
      <c r="Q18" s="8" t="str">
        <f>IF(VLOOKUP(VLOOKUP($A18,主线配置!$O:$P,2,FALSE),怪物属性偏向!$F:$P,怪物属性偏向!N$1-1,FALSE)=0,"",VLOOKUP(VLOOKUP($A18,主线配置!$O:$P,2,FALSE),怪物属性偏向!$F:$P,怪物属性偏向!N$1-1,FALSE))</f>
        <v/>
      </c>
      <c r="R18" s="8" t="str">
        <f>IF(VLOOKUP(VLOOKUP($A18,主线配置!$O:$P,2,FALSE),怪物属性偏向!$F:$P,怪物属性偏向!O$1-1,FALSE)=0,"",VLOOKUP(VLOOKUP($A18,主线配置!$O:$P,2,FALSE),怪物属性偏向!$F:$P,怪物属性偏向!O$1-1,FALSE))</f>
        <v/>
      </c>
      <c r="S18" s="8" t="str">
        <f>IF(VLOOKUP(VLOOKUP($A18,主线配置!$O:$P,2,FALSE),怪物属性偏向!$F:$P,怪物属性偏向!P$1-1,FALSE)=0,"",VLOOKUP(VLOOKUP($A18,主线配置!$O:$P,2,FALSE),怪物属性偏向!$F:$P,怪物属性偏向!P$1-1,FALSE))</f>
        <v/>
      </c>
    </row>
    <row r="19" spans="1:19" x14ac:dyDescent="0.15">
      <c r="A19" s="3">
        <f t="shared" si="0"/>
        <v>1000016</v>
      </c>
      <c r="B19" s="1" t="str">
        <f>VLOOKUP(A19,主线配置!G:I,3,FALSE)</f>
        <v>小花精</v>
      </c>
      <c r="C19" s="7"/>
      <c r="D19" s="6" t="str">
        <f>VLOOKUP(B19,怪物属性偏向!G:Q,11,FALSE)</f>
        <v>m1007</v>
      </c>
      <c r="E19" s="9">
        <v>1</v>
      </c>
      <c r="F19" s="9">
        <v>0</v>
      </c>
      <c r="G19" s="7" t="s">
        <v>133</v>
      </c>
      <c r="H19" s="9">
        <v>122</v>
      </c>
      <c r="I19" s="9">
        <v>1</v>
      </c>
      <c r="J19" s="9">
        <v>7</v>
      </c>
      <c r="K19" s="9">
        <v>20</v>
      </c>
      <c r="L19" s="9">
        <v>1</v>
      </c>
      <c r="M19" s="9">
        <v>1</v>
      </c>
      <c r="N19" s="8">
        <f>IF(VLOOKUP(VLOOKUP($A19,主线配置!$O:$P,2,FALSE),怪物属性偏向!$F:$P,怪物属性偏向!K$1-1,FALSE)=0,"",VLOOKUP(VLOOKUP($A19,主线配置!$O:$P,2,FALSE),怪物属性偏向!$F:$P,怪物属性偏向!K$1-1,FALSE))</f>
        <v>20005001</v>
      </c>
      <c r="O19" s="8">
        <f>IF(VLOOKUP(VLOOKUP($A19,主线配置!$O:$P,2,FALSE),怪物属性偏向!$F:$P,怪物属性偏向!L$1-1,FALSE)=0,"",VLOOKUP(VLOOKUP($A19,主线配置!$O:$P,2,FALSE),怪物属性偏向!$F:$P,怪物属性偏向!L$1-1,FALSE))</f>
        <v>20005002</v>
      </c>
      <c r="P19" s="8" t="str">
        <f>IF(VLOOKUP(VLOOKUP($A19,主线配置!$O:$P,2,FALSE),怪物属性偏向!$F:$P,怪物属性偏向!M$1-1,FALSE)=0,"",VLOOKUP(VLOOKUP($A19,主线配置!$O:$P,2,FALSE),怪物属性偏向!$F:$P,怪物属性偏向!M$1-1,FALSE))</f>
        <v/>
      </c>
      <c r="Q19" s="8" t="str">
        <f>IF(VLOOKUP(VLOOKUP($A19,主线配置!$O:$P,2,FALSE),怪物属性偏向!$F:$P,怪物属性偏向!N$1-1,FALSE)=0,"",VLOOKUP(VLOOKUP($A19,主线配置!$O:$P,2,FALSE),怪物属性偏向!$F:$P,怪物属性偏向!N$1-1,FALSE))</f>
        <v/>
      </c>
      <c r="R19" s="8" t="str">
        <f>IF(VLOOKUP(VLOOKUP($A19,主线配置!$O:$P,2,FALSE),怪物属性偏向!$F:$P,怪物属性偏向!O$1-1,FALSE)=0,"",VLOOKUP(VLOOKUP($A19,主线配置!$O:$P,2,FALSE),怪物属性偏向!$F:$P,怪物属性偏向!O$1-1,FALSE))</f>
        <v/>
      </c>
      <c r="S19" s="8" t="str">
        <f>IF(VLOOKUP(VLOOKUP($A19,主线配置!$O:$P,2,FALSE),怪物属性偏向!$F:$P,怪物属性偏向!P$1-1,FALSE)=0,"",VLOOKUP(VLOOKUP($A19,主线配置!$O:$P,2,FALSE),怪物属性偏向!$F:$P,怪物属性偏向!P$1-1,FALSE))</f>
        <v/>
      </c>
    </row>
    <row r="20" spans="1:19" x14ac:dyDescent="0.15">
      <c r="A20" s="3">
        <f t="shared" si="0"/>
        <v>1000017</v>
      </c>
      <c r="B20" s="1" t="str">
        <f>VLOOKUP(A20,主线配置!G:I,3,FALSE)</f>
        <v>食人花</v>
      </c>
      <c r="C20" s="7"/>
      <c r="D20" s="6" t="str">
        <f>VLOOKUP(B20,怪物属性偏向!G:Q,11,FALSE)</f>
        <v>m1004</v>
      </c>
      <c r="E20" s="9">
        <v>1</v>
      </c>
      <c r="F20" s="9">
        <v>0</v>
      </c>
      <c r="G20" s="7" t="s">
        <v>133</v>
      </c>
      <c r="H20" s="9">
        <v>122</v>
      </c>
      <c r="I20" s="9">
        <v>1</v>
      </c>
      <c r="J20" s="9">
        <v>7</v>
      </c>
      <c r="K20" s="9">
        <v>20</v>
      </c>
      <c r="L20" s="9">
        <v>1</v>
      </c>
      <c r="M20" s="9">
        <v>1</v>
      </c>
      <c r="N20" s="8">
        <f>IF(VLOOKUP(VLOOKUP($A20,主线配置!$O:$P,2,FALSE),怪物属性偏向!$F:$P,怪物属性偏向!K$1-1,FALSE)=0,"",VLOOKUP(VLOOKUP($A20,主线配置!$O:$P,2,FALSE),怪物属性偏向!$F:$P,怪物属性偏向!K$1-1,FALSE))</f>
        <v>20002001</v>
      </c>
      <c r="O20" s="8">
        <f>IF(VLOOKUP(VLOOKUP($A20,主线配置!$O:$P,2,FALSE),怪物属性偏向!$F:$P,怪物属性偏向!L$1-1,FALSE)=0,"",VLOOKUP(VLOOKUP($A20,主线配置!$O:$P,2,FALSE),怪物属性偏向!$F:$P,怪物属性偏向!L$1-1,FALSE))</f>
        <v>20002002</v>
      </c>
      <c r="P20" s="8" t="str">
        <f>IF(VLOOKUP(VLOOKUP($A20,主线配置!$O:$P,2,FALSE),怪物属性偏向!$F:$P,怪物属性偏向!M$1-1,FALSE)=0,"",VLOOKUP(VLOOKUP($A20,主线配置!$O:$P,2,FALSE),怪物属性偏向!$F:$P,怪物属性偏向!M$1-1,FALSE))</f>
        <v/>
      </c>
      <c r="Q20" s="8" t="str">
        <f>IF(VLOOKUP(VLOOKUP($A20,主线配置!$O:$P,2,FALSE),怪物属性偏向!$F:$P,怪物属性偏向!N$1-1,FALSE)=0,"",VLOOKUP(VLOOKUP($A20,主线配置!$O:$P,2,FALSE),怪物属性偏向!$F:$P,怪物属性偏向!N$1-1,FALSE))</f>
        <v/>
      </c>
      <c r="R20" s="8" t="str">
        <f>IF(VLOOKUP(VLOOKUP($A20,主线配置!$O:$P,2,FALSE),怪物属性偏向!$F:$P,怪物属性偏向!O$1-1,FALSE)=0,"",VLOOKUP(VLOOKUP($A20,主线配置!$O:$P,2,FALSE),怪物属性偏向!$F:$P,怪物属性偏向!O$1-1,FALSE))</f>
        <v/>
      </c>
      <c r="S20" s="8" t="str">
        <f>IF(VLOOKUP(VLOOKUP($A20,主线配置!$O:$P,2,FALSE),怪物属性偏向!$F:$P,怪物属性偏向!P$1-1,FALSE)=0,"",VLOOKUP(VLOOKUP($A20,主线配置!$O:$P,2,FALSE),怪物属性偏向!$F:$P,怪物属性偏向!P$1-1,FALSE))</f>
        <v/>
      </c>
    </row>
    <row r="21" spans="1:19" x14ac:dyDescent="0.15">
      <c r="A21" s="3">
        <f t="shared" si="0"/>
        <v>1000018</v>
      </c>
      <c r="B21" s="1" t="str">
        <f>VLOOKUP(A21,主线配置!G:I,3,FALSE)</f>
        <v>食人花</v>
      </c>
      <c r="C21" s="7"/>
      <c r="D21" s="6" t="str">
        <f>VLOOKUP(B21,怪物属性偏向!G:Q,11,FALSE)</f>
        <v>m1004</v>
      </c>
      <c r="E21" s="9">
        <v>1</v>
      </c>
      <c r="F21" s="9">
        <v>0</v>
      </c>
      <c r="G21" s="7" t="s">
        <v>133</v>
      </c>
      <c r="H21" s="9">
        <v>122</v>
      </c>
      <c r="I21" s="9">
        <v>1</v>
      </c>
      <c r="J21" s="9">
        <v>7</v>
      </c>
      <c r="K21" s="9">
        <v>20</v>
      </c>
      <c r="L21" s="9">
        <v>1</v>
      </c>
      <c r="M21" s="9">
        <v>1</v>
      </c>
      <c r="N21" s="8">
        <f>IF(VLOOKUP(VLOOKUP($A21,主线配置!$O:$P,2,FALSE),怪物属性偏向!$F:$P,怪物属性偏向!K$1-1,FALSE)=0,"",VLOOKUP(VLOOKUP($A21,主线配置!$O:$P,2,FALSE),怪物属性偏向!$F:$P,怪物属性偏向!K$1-1,FALSE))</f>
        <v>20002001</v>
      </c>
      <c r="O21" s="8">
        <f>IF(VLOOKUP(VLOOKUP($A21,主线配置!$O:$P,2,FALSE),怪物属性偏向!$F:$P,怪物属性偏向!L$1-1,FALSE)=0,"",VLOOKUP(VLOOKUP($A21,主线配置!$O:$P,2,FALSE),怪物属性偏向!$F:$P,怪物属性偏向!L$1-1,FALSE))</f>
        <v>20002002</v>
      </c>
      <c r="P21" s="8" t="str">
        <f>IF(VLOOKUP(VLOOKUP($A21,主线配置!$O:$P,2,FALSE),怪物属性偏向!$F:$P,怪物属性偏向!M$1-1,FALSE)=0,"",VLOOKUP(VLOOKUP($A21,主线配置!$O:$P,2,FALSE),怪物属性偏向!$F:$P,怪物属性偏向!M$1-1,FALSE))</f>
        <v/>
      </c>
      <c r="Q21" s="8" t="str">
        <f>IF(VLOOKUP(VLOOKUP($A21,主线配置!$O:$P,2,FALSE),怪物属性偏向!$F:$P,怪物属性偏向!N$1-1,FALSE)=0,"",VLOOKUP(VLOOKUP($A21,主线配置!$O:$P,2,FALSE),怪物属性偏向!$F:$P,怪物属性偏向!N$1-1,FALSE))</f>
        <v/>
      </c>
      <c r="R21" s="8" t="str">
        <f>IF(VLOOKUP(VLOOKUP($A21,主线配置!$O:$P,2,FALSE),怪物属性偏向!$F:$P,怪物属性偏向!O$1-1,FALSE)=0,"",VLOOKUP(VLOOKUP($A21,主线配置!$O:$P,2,FALSE),怪物属性偏向!$F:$P,怪物属性偏向!O$1-1,FALSE))</f>
        <v/>
      </c>
      <c r="S21" s="8" t="str">
        <f>IF(VLOOKUP(VLOOKUP($A21,主线配置!$O:$P,2,FALSE),怪物属性偏向!$F:$P,怪物属性偏向!P$1-1,FALSE)=0,"",VLOOKUP(VLOOKUP($A21,主线配置!$O:$P,2,FALSE),怪物属性偏向!$F:$P,怪物属性偏向!P$1-1,FALSE))</f>
        <v/>
      </c>
    </row>
    <row r="22" spans="1:19" x14ac:dyDescent="0.15">
      <c r="A22" s="3">
        <f t="shared" si="0"/>
        <v>1000019</v>
      </c>
      <c r="B22" s="1" t="str">
        <f>VLOOKUP(A22,主线配置!G:I,3,FALSE)</f>
        <v>小花精</v>
      </c>
      <c r="C22" s="7"/>
      <c r="D22" s="6" t="str">
        <f>VLOOKUP(B22,怪物属性偏向!G:Q,11,FALSE)</f>
        <v>m1007</v>
      </c>
      <c r="E22" s="9">
        <v>1</v>
      </c>
      <c r="F22" s="9">
        <v>0</v>
      </c>
      <c r="G22" s="7" t="s">
        <v>133</v>
      </c>
      <c r="H22" s="9">
        <v>122</v>
      </c>
      <c r="I22" s="9">
        <v>1</v>
      </c>
      <c r="J22" s="9">
        <v>7</v>
      </c>
      <c r="K22" s="9">
        <v>20</v>
      </c>
      <c r="L22" s="9">
        <v>1</v>
      </c>
      <c r="M22" s="9">
        <v>1</v>
      </c>
      <c r="N22" s="8">
        <f>IF(VLOOKUP(VLOOKUP($A22,主线配置!$O:$P,2,FALSE),怪物属性偏向!$F:$P,怪物属性偏向!K$1-1,FALSE)=0,"",VLOOKUP(VLOOKUP($A22,主线配置!$O:$P,2,FALSE),怪物属性偏向!$F:$P,怪物属性偏向!K$1-1,FALSE))</f>
        <v>20005001</v>
      </c>
      <c r="O22" s="8">
        <f>IF(VLOOKUP(VLOOKUP($A22,主线配置!$O:$P,2,FALSE),怪物属性偏向!$F:$P,怪物属性偏向!L$1-1,FALSE)=0,"",VLOOKUP(VLOOKUP($A22,主线配置!$O:$P,2,FALSE),怪物属性偏向!$F:$P,怪物属性偏向!L$1-1,FALSE))</f>
        <v>20005002</v>
      </c>
      <c r="P22" s="8" t="str">
        <f>IF(VLOOKUP(VLOOKUP($A22,主线配置!$O:$P,2,FALSE),怪物属性偏向!$F:$P,怪物属性偏向!M$1-1,FALSE)=0,"",VLOOKUP(VLOOKUP($A22,主线配置!$O:$P,2,FALSE),怪物属性偏向!$F:$P,怪物属性偏向!M$1-1,FALSE))</f>
        <v/>
      </c>
      <c r="Q22" s="8" t="str">
        <f>IF(VLOOKUP(VLOOKUP($A22,主线配置!$O:$P,2,FALSE),怪物属性偏向!$F:$P,怪物属性偏向!N$1-1,FALSE)=0,"",VLOOKUP(VLOOKUP($A22,主线配置!$O:$P,2,FALSE),怪物属性偏向!$F:$P,怪物属性偏向!N$1-1,FALSE))</f>
        <v/>
      </c>
      <c r="R22" s="8" t="str">
        <f>IF(VLOOKUP(VLOOKUP($A22,主线配置!$O:$P,2,FALSE),怪物属性偏向!$F:$P,怪物属性偏向!O$1-1,FALSE)=0,"",VLOOKUP(VLOOKUP($A22,主线配置!$O:$P,2,FALSE),怪物属性偏向!$F:$P,怪物属性偏向!O$1-1,FALSE))</f>
        <v/>
      </c>
      <c r="S22" s="8" t="str">
        <f>IF(VLOOKUP(VLOOKUP($A22,主线配置!$O:$P,2,FALSE),怪物属性偏向!$F:$P,怪物属性偏向!P$1-1,FALSE)=0,"",VLOOKUP(VLOOKUP($A22,主线配置!$O:$P,2,FALSE),怪物属性偏向!$F:$P,怪物属性偏向!P$1-1,FALSE))</f>
        <v/>
      </c>
    </row>
    <row r="23" spans="1:19" x14ac:dyDescent="0.15">
      <c r="A23" s="3">
        <f t="shared" si="0"/>
        <v>1000020</v>
      </c>
      <c r="B23" s="1" t="str">
        <f>VLOOKUP(A23,主线配置!G:I,3,FALSE)</f>
        <v>小花精</v>
      </c>
      <c r="C23" s="7"/>
      <c r="D23" s="6" t="str">
        <f>VLOOKUP(B23,怪物属性偏向!G:Q,11,FALSE)</f>
        <v>m1007</v>
      </c>
      <c r="E23" s="9">
        <v>1</v>
      </c>
      <c r="F23" s="9">
        <v>0</v>
      </c>
      <c r="G23" s="7" t="s">
        <v>133</v>
      </c>
      <c r="H23" s="9">
        <v>122</v>
      </c>
      <c r="I23" s="9">
        <v>1</v>
      </c>
      <c r="J23" s="9">
        <v>7</v>
      </c>
      <c r="K23" s="9">
        <v>20</v>
      </c>
      <c r="L23" s="9">
        <v>1</v>
      </c>
      <c r="M23" s="9">
        <v>1</v>
      </c>
      <c r="N23" s="8">
        <f>IF(VLOOKUP(VLOOKUP($A23,主线配置!$O:$P,2,FALSE),怪物属性偏向!$F:$P,怪物属性偏向!K$1-1,FALSE)=0,"",VLOOKUP(VLOOKUP($A23,主线配置!$O:$P,2,FALSE),怪物属性偏向!$F:$P,怪物属性偏向!K$1-1,FALSE))</f>
        <v>20005001</v>
      </c>
      <c r="O23" s="8">
        <f>IF(VLOOKUP(VLOOKUP($A23,主线配置!$O:$P,2,FALSE),怪物属性偏向!$F:$P,怪物属性偏向!L$1-1,FALSE)=0,"",VLOOKUP(VLOOKUP($A23,主线配置!$O:$P,2,FALSE),怪物属性偏向!$F:$P,怪物属性偏向!L$1-1,FALSE))</f>
        <v>20005002</v>
      </c>
      <c r="P23" s="8" t="str">
        <f>IF(VLOOKUP(VLOOKUP($A23,主线配置!$O:$P,2,FALSE),怪物属性偏向!$F:$P,怪物属性偏向!M$1-1,FALSE)=0,"",VLOOKUP(VLOOKUP($A23,主线配置!$O:$P,2,FALSE),怪物属性偏向!$F:$P,怪物属性偏向!M$1-1,FALSE))</f>
        <v/>
      </c>
      <c r="Q23" s="8" t="str">
        <f>IF(VLOOKUP(VLOOKUP($A23,主线配置!$O:$P,2,FALSE),怪物属性偏向!$F:$P,怪物属性偏向!N$1-1,FALSE)=0,"",VLOOKUP(VLOOKUP($A23,主线配置!$O:$P,2,FALSE),怪物属性偏向!$F:$P,怪物属性偏向!N$1-1,FALSE))</f>
        <v/>
      </c>
      <c r="R23" s="8" t="str">
        <f>IF(VLOOKUP(VLOOKUP($A23,主线配置!$O:$P,2,FALSE),怪物属性偏向!$F:$P,怪物属性偏向!O$1-1,FALSE)=0,"",VLOOKUP(VLOOKUP($A23,主线配置!$O:$P,2,FALSE),怪物属性偏向!$F:$P,怪物属性偏向!O$1-1,FALSE))</f>
        <v/>
      </c>
      <c r="S23" s="8" t="str">
        <f>IF(VLOOKUP(VLOOKUP($A23,主线配置!$O:$P,2,FALSE),怪物属性偏向!$F:$P,怪物属性偏向!P$1-1,FALSE)=0,"",VLOOKUP(VLOOKUP($A23,主线配置!$O:$P,2,FALSE),怪物属性偏向!$F:$P,怪物属性偏向!P$1-1,FALSE))</f>
        <v/>
      </c>
    </row>
    <row r="24" spans="1:19" x14ac:dyDescent="0.15">
      <c r="A24" s="3">
        <f t="shared" si="0"/>
        <v>1000021</v>
      </c>
      <c r="B24" s="1" t="str">
        <f>VLOOKUP(A24,主线配置!G:I,3,FALSE)</f>
        <v>小蘑菇</v>
      </c>
      <c r="C24" s="7"/>
      <c r="D24" s="6" t="str">
        <f>VLOOKUP(B24,怪物属性偏向!G:Q,11,FALSE)</f>
        <v>m1008</v>
      </c>
      <c r="E24" s="9">
        <v>1</v>
      </c>
      <c r="F24" s="9">
        <v>0</v>
      </c>
      <c r="G24" s="7" t="s">
        <v>133</v>
      </c>
      <c r="H24" s="9">
        <v>122</v>
      </c>
      <c r="I24" s="9">
        <v>1</v>
      </c>
      <c r="J24" s="9">
        <v>7</v>
      </c>
      <c r="K24" s="9">
        <v>20</v>
      </c>
      <c r="L24" s="9">
        <v>1</v>
      </c>
      <c r="M24" s="9">
        <v>1</v>
      </c>
      <c r="N24" s="8">
        <f>IF(VLOOKUP(VLOOKUP($A24,主线配置!$O:$P,2,FALSE),怪物属性偏向!$F:$P,怪物属性偏向!K$1-1,FALSE)=0,"",VLOOKUP(VLOOKUP($A24,主线配置!$O:$P,2,FALSE),怪物属性偏向!$F:$P,怪物属性偏向!K$1-1,FALSE))</f>
        <v>20001001</v>
      </c>
      <c r="O24" s="8" t="str">
        <f>IF(VLOOKUP(VLOOKUP($A24,主线配置!$O:$P,2,FALSE),怪物属性偏向!$F:$P,怪物属性偏向!L$1-1,FALSE)=0,"",VLOOKUP(VLOOKUP($A24,主线配置!$O:$P,2,FALSE),怪物属性偏向!$F:$P,怪物属性偏向!L$1-1,FALSE))</f>
        <v/>
      </c>
      <c r="P24" s="8" t="str">
        <f>IF(VLOOKUP(VLOOKUP($A24,主线配置!$O:$P,2,FALSE),怪物属性偏向!$F:$P,怪物属性偏向!M$1-1,FALSE)=0,"",VLOOKUP(VLOOKUP($A24,主线配置!$O:$P,2,FALSE),怪物属性偏向!$F:$P,怪物属性偏向!M$1-1,FALSE))</f>
        <v/>
      </c>
      <c r="Q24" s="8" t="str">
        <f>IF(VLOOKUP(VLOOKUP($A24,主线配置!$O:$P,2,FALSE),怪物属性偏向!$F:$P,怪物属性偏向!N$1-1,FALSE)=0,"",VLOOKUP(VLOOKUP($A24,主线配置!$O:$P,2,FALSE),怪物属性偏向!$F:$P,怪物属性偏向!N$1-1,FALSE))</f>
        <v/>
      </c>
      <c r="R24" s="8" t="str">
        <f>IF(VLOOKUP(VLOOKUP($A24,主线配置!$O:$P,2,FALSE),怪物属性偏向!$F:$P,怪物属性偏向!O$1-1,FALSE)=0,"",VLOOKUP(VLOOKUP($A24,主线配置!$O:$P,2,FALSE),怪物属性偏向!$F:$P,怪物属性偏向!O$1-1,FALSE))</f>
        <v/>
      </c>
      <c r="S24" s="8" t="str">
        <f>IF(VLOOKUP(VLOOKUP($A24,主线配置!$O:$P,2,FALSE),怪物属性偏向!$F:$P,怪物属性偏向!P$1-1,FALSE)=0,"",VLOOKUP(VLOOKUP($A24,主线配置!$O:$P,2,FALSE),怪物属性偏向!$F:$P,怪物属性偏向!P$1-1,FALSE))</f>
        <v/>
      </c>
    </row>
    <row r="25" spans="1:19" x14ac:dyDescent="0.15">
      <c r="A25" s="3">
        <f t="shared" si="0"/>
        <v>1000022</v>
      </c>
      <c r="B25" s="1" t="str">
        <f>VLOOKUP(A25,主线配置!G:I,3,FALSE)</f>
        <v>小蘑菇</v>
      </c>
      <c r="C25" s="7"/>
      <c r="D25" s="6" t="str">
        <f>VLOOKUP(B25,怪物属性偏向!G:Q,11,FALSE)</f>
        <v>m1008</v>
      </c>
      <c r="E25" s="9">
        <v>1</v>
      </c>
      <c r="F25" s="9">
        <v>0</v>
      </c>
      <c r="G25" s="7" t="s">
        <v>133</v>
      </c>
      <c r="H25" s="9">
        <v>122</v>
      </c>
      <c r="I25" s="9">
        <v>1</v>
      </c>
      <c r="J25" s="9">
        <v>7</v>
      </c>
      <c r="K25" s="9">
        <v>20</v>
      </c>
      <c r="L25" s="9">
        <v>1</v>
      </c>
      <c r="M25" s="9">
        <v>1</v>
      </c>
      <c r="N25" s="8">
        <f>IF(VLOOKUP(VLOOKUP($A25,主线配置!$O:$P,2,FALSE),怪物属性偏向!$F:$P,怪物属性偏向!K$1-1,FALSE)=0,"",VLOOKUP(VLOOKUP($A25,主线配置!$O:$P,2,FALSE),怪物属性偏向!$F:$P,怪物属性偏向!K$1-1,FALSE))</f>
        <v>20001001</v>
      </c>
      <c r="O25" s="8" t="str">
        <f>IF(VLOOKUP(VLOOKUP($A25,主线配置!$O:$P,2,FALSE),怪物属性偏向!$F:$P,怪物属性偏向!L$1-1,FALSE)=0,"",VLOOKUP(VLOOKUP($A25,主线配置!$O:$P,2,FALSE),怪物属性偏向!$F:$P,怪物属性偏向!L$1-1,FALSE))</f>
        <v/>
      </c>
      <c r="P25" s="8" t="str">
        <f>IF(VLOOKUP(VLOOKUP($A25,主线配置!$O:$P,2,FALSE),怪物属性偏向!$F:$P,怪物属性偏向!M$1-1,FALSE)=0,"",VLOOKUP(VLOOKUP($A25,主线配置!$O:$P,2,FALSE),怪物属性偏向!$F:$P,怪物属性偏向!M$1-1,FALSE))</f>
        <v/>
      </c>
      <c r="Q25" s="8" t="str">
        <f>IF(VLOOKUP(VLOOKUP($A25,主线配置!$O:$P,2,FALSE),怪物属性偏向!$F:$P,怪物属性偏向!N$1-1,FALSE)=0,"",VLOOKUP(VLOOKUP($A25,主线配置!$O:$P,2,FALSE),怪物属性偏向!$F:$P,怪物属性偏向!N$1-1,FALSE))</f>
        <v/>
      </c>
      <c r="R25" s="8" t="str">
        <f>IF(VLOOKUP(VLOOKUP($A25,主线配置!$O:$P,2,FALSE),怪物属性偏向!$F:$P,怪物属性偏向!O$1-1,FALSE)=0,"",VLOOKUP(VLOOKUP($A25,主线配置!$O:$P,2,FALSE),怪物属性偏向!$F:$P,怪物属性偏向!O$1-1,FALSE))</f>
        <v/>
      </c>
      <c r="S25" s="8" t="str">
        <f>IF(VLOOKUP(VLOOKUP($A25,主线配置!$O:$P,2,FALSE),怪物属性偏向!$F:$P,怪物属性偏向!P$1-1,FALSE)=0,"",VLOOKUP(VLOOKUP($A25,主线配置!$O:$P,2,FALSE),怪物属性偏向!$F:$P,怪物属性偏向!P$1-1,FALSE))</f>
        <v/>
      </c>
    </row>
    <row r="26" spans="1:19" x14ac:dyDescent="0.15">
      <c r="A26" s="3">
        <f t="shared" si="0"/>
        <v>1000023</v>
      </c>
      <c r="B26" s="1" t="str">
        <f>VLOOKUP(A26,主线配置!G:I,3,FALSE)</f>
        <v>食人花</v>
      </c>
      <c r="C26" s="7"/>
      <c r="D26" s="6" t="str">
        <f>VLOOKUP(B26,怪物属性偏向!G:Q,11,FALSE)</f>
        <v>m1004</v>
      </c>
      <c r="E26" s="9">
        <v>1</v>
      </c>
      <c r="F26" s="9">
        <v>0</v>
      </c>
      <c r="G26" s="7" t="s">
        <v>133</v>
      </c>
      <c r="H26" s="9">
        <v>122</v>
      </c>
      <c r="I26" s="9">
        <v>1</v>
      </c>
      <c r="J26" s="9">
        <v>7</v>
      </c>
      <c r="K26" s="9">
        <v>20</v>
      </c>
      <c r="L26" s="9">
        <v>1</v>
      </c>
      <c r="M26" s="9">
        <v>1</v>
      </c>
      <c r="N26" s="8">
        <f>IF(VLOOKUP(VLOOKUP($A26,主线配置!$O:$P,2,FALSE),怪物属性偏向!$F:$P,怪物属性偏向!K$1-1,FALSE)=0,"",VLOOKUP(VLOOKUP($A26,主线配置!$O:$P,2,FALSE),怪物属性偏向!$F:$P,怪物属性偏向!K$1-1,FALSE))</f>
        <v>20002001</v>
      </c>
      <c r="O26" s="8">
        <f>IF(VLOOKUP(VLOOKUP($A26,主线配置!$O:$P,2,FALSE),怪物属性偏向!$F:$P,怪物属性偏向!L$1-1,FALSE)=0,"",VLOOKUP(VLOOKUP($A26,主线配置!$O:$P,2,FALSE),怪物属性偏向!$F:$P,怪物属性偏向!L$1-1,FALSE))</f>
        <v>20002002</v>
      </c>
      <c r="P26" s="8" t="str">
        <f>IF(VLOOKUP(VLOOKUP($A26,主线配置!$O:$P,2,FALSE),怪物属性偏向!$F:$P,怪物属性偏向!M$1-1,FALSE)=0,"",VLOOKUP(VLOOKUP($A26,主线配置!$O:$P,2,FALSE),怪物属性偏向!$F:$P,怪物属性偏向!M$1-1,FALSE))</f>
        <v/>
      </c>
      <c r="Q26" s="8" t="str">
        <f>IF(VLOOKUP(VLOOKUP($A26,主线配置!$O:$P,2,FALSE),怪物属性偏向!$F:$P,怪物属性偏向!N$1-1,FALSE)=0,"",VLOOKUP(VLOOKUP($A26,主线配置!$O:$P,2,FALSE),怪物属性偏向!$F:$P,怪物属性偏向!N$1-1,FALSE))</f>
        <v/>
      </c>
      <c r="R26" s="8" t="str">
        <f>IF(VLOOKUP(VLOOKUP($A26,主线配置!$O:$P,2,FALSE),怪物属性偏向!$F:$P,怪物属性偏向!O$1-1,FALSE)=0,"",VLOOKUP(VLOOKUP($A26,主线配置!$O:$P,2,FALSE),怪物属性偏向!$F:$P,怪物属性偏向!O$1-1,FALSE))</f>
        <v/>
      </c>
      <c r="S26" s="8" t="str">
        <f>IF(VLOOKUP(VLOOKUP($A26,主线配置!$O:$P,2,FALSE),怪物属性偏向!$F:$P,怪物属性偏向!P$1-1,FALSE)=0,"",VLOOKUP(VLOOKUP($A26,主线配置!$O:$P,2,FALSE),怪物属性偏向!$F:$P,怪物属性偏向!P$1-1,FALSE))</f>
        <v/>
      </c>
    </row>
    <row r="27" spans="1:19" x14ac:dyDescent="0.15">
      <c r="A27" s="3">
        <f t="shared" si="0"/>
        <v>1000024</v>
      </c>
      <c r="B27" s="1" t="str">
        <f>VLOOKUP(A27,主线配置!G:I,3,FALSE)</f>
        <v>小花精</v>
      </c>
      <c r="C27" s="7"/>
      <c r="D27" s="6" t="str">
        <f>VLOOKUP(B27,怪物属性偏向!G:Q,11,FALSE)</f>
        <v>m1007</v>
      </c>
      <c r="E27" s="9">
        <v>1</v>
      </c>
      <c r="F27" s="9">
        <v>0</v>
      </c>
      <c r="G27" s="7" t="s">
        <v>133</v>
      </c>
      <c r="H27" s="9">
        <v>122</v>
      </c>
      <c r="I27" s="9">
        <v>1</v>
      </c>
      <c r="J27" s="9">
        <v>7</v>
      </c>
      <c r="K27" s="9">
        <v>20</v>
      </c>
      <c r="L27" s="9">
        <v>1</v>
      </c>
      <c r="M27" s="9">
        <v>1</v>
      </c>
      <c r="N27" s="8">
        <f>IF(VLOOKUP(VLOOKUP($A27,主线配置!$O:$P,2,FALSE),怪物属性偏向!$F:$P,怪物属性偏向!K$1-1,FALSE)=0,"",VLOOKUP(VLOOKUP($A27,主线配置!$O:$P,2,FALSE),怪物属性偏向!$F:$P,怪物属性偏向!K$1-1,FALSE))</f>
        <v>20005001</v>
      </c>
      <c r="O27" s="8">
        <f>IF(VLOOKUP(VLOOKUP($A27,主线配置!$O:$P,2,FALSE),怪物属性偏向!$F:$P,怪物属性偏向!L$1-1,FALSE)=0,"",VLOOKUP(VLOOKUP($A27,主线配置!$O:$P,2,FALSE),怪物属性偏向!$F:$P,怪物属性偏向!L$1-1,FALSE))</f>
        <v>20005002</v>
      </c>
      <c r="P27" s="8" t="str">
        <f>IF(VLOOKUP(VLOOKUP($A27,主线配置!$O:$P,2,FALSE),怪物属性偏向!$F:$P,怪物属性偏向!M$1-1,FALSE)=0,"",VLOOKUP(VLOOKUP($A27,主线配置!$O:$P,2,FALSE),怪物属性偏向!$F:$P,怪物属性偏向!M$1-1,FALSE))</f>
        <v/>
      </c>
      <c r="Q27" s="8" t="str">
        <f>IF(VLOOKUP(VLOOKUP($A27,主线配置!$O:$P,2,FALSE),怪物属性偏向!$F:$P,怪物属性偏向!N$1-1,FALSE)=0,"",VLOOKUP(VLOOKUP($A27,主线配置!$O:$P,2,FALSE),怪物属性偏向!$F:$P,怪物属性偏向!N$1-1,FALSE))</f>
        <v/>
      </c>
      <c r="R27" s="8" t="str">
        <f>IF(VLOOKUP(VLOOKUP($A27,主线配置!$O:$P,2,FALSE),怪物属性偏向!$F:$P,怪物属性偏向!O$1-1,FALSE)=0,"",VLOOKUP(VLOOKUP($A27,主线配置!$O:$P,2,FALSE),怪物属性偏向!$F:$P,怪物属性偏向!O$1-1,FALSE))</f>
        <v/>
      </c>
      <c r="S27" s="8" t="str">
        <f>IF(VLOOKUP(VLOOKUP($A27,主线配置!$O:$P,2,FALSE),怪物属性偏向!$F:$P,怪物属性偏向!P$1-1,FALSE)=0,"",VLOOKUP(VLOOKUP($A27,主线配置!$O:$P,2,FALSE),怪物属性偏向!$F:$P,怪物属性偏向!P$1-1,FALSE))</f>
        <v/>
      </c>
    </row>
    <row r="28" spans="1:19" x14ac:dyDescent="0.15">
      <c r="A28" s="3">
        <f t="shared" si="0"/>
        <v>1000025</v>
      </c>
      <c r="B28" s="1" t="str">
        <f>VLOOKUP(A28,主线配置!G:I,3,FALSE)</f>
        <v>食人花</v>
      </c>
      <c r="C28" s="7"/>
      <c r="D28" s="6" t="str">
        <f>VLOOKUP(B28,怪物属性偏向!G:Q,11,FALSE)</f>
        <v>m1004</v>
      </c>
      <c r="E28" s="9">
        <v>1</v>
      </c>
      <c r="F28" s="9">
        <v>0</v>
      </c>
      <c r="G28" s="7" t="s">
        <v>133</v>
      </c>
      <c r="H28" s="9">
        <v>122</v>
      </c>
      <c r="I28" s="9">
        <v>1</v>
      </c>
      <c r="J28" s="9">
        <v>7</v>
      </c>
      <c r="K28" s="9">
        <v>20</v>
      </c>
      <c r="L28" s="9">
        <v>1</v>
      </c>
      <c r="M28" s="9">
        <v>1</v>
      </c>
      <c r="N28" s="8">
        <f>IF(VLOOKUP(VLOOKUP($A28,主线配置!$O:$P,2,FALSE),怪物属性偏向!$F:$P,怪物属性偏向!K$1-1,FALSE)=0,"",VLOOKUP(VLOOKUP($A28,主线配置!$O:$P,2,FALSE),怪物属性偏向!$F:$P,怪物属性偏向!K$1-1,FALSE))</f>
        <v>20002001</v>
      </c>
      <c r="O28" s="8">
        <f>IF(VLOOKUP(VLOOKUP($A28,主线配置!$O:$P,2,FALSE),怪物属性偏向!$F:$P,怪物属性偏向!L$1-1,FALSE)=0,"",VLOOKUP(VLOOKUP($A28,主线配置!$O:$P,2,FALSE),怪物属性偏向!$F:$P,怪物属性偏向!L$1-1,FALSE))</f>
        <v>20002002</v>
      </c>
      <c r="P28" s="8" t="str">
        <f>IF(VLOOKUP(VLOOKUP($A28,主线配置!$O:$P,2,FALSE),怪物属性偏向!$F:$P,怪物属性偏向!M$1-1,FALSE)=0,"",VLOOKUP(VLOOKUP($A28,主线配置!$O:$P,2,FALSE),怪物属性偏向!$F:$P,怪物属性偏向!M$1-1,FALSE))</f>
        <v/>
      </c>
      <c r="Q28" s="8" t="str">
        <f>IF(VLOOKUP(VLOOKUP($A28,主线配置!$O:$P,2,FALSE),怪物属性偏向!$F:$P,怪物属性偏向!N$1-1,FALSE)=0,"",VLOOKUP(VLOOKUP($A28,主线配置!$O:$P,2,FALSE),怪物属性偏向!$F:$P,怪物属性偏向!N$1-1,FALSE))</f>
        <v/>
      </c>
      <c r="R28" s="8" t="str">
        <f>IF(VLOOKUP(VLOOKUP($A28,主线配置!$O:$P,2,FALSE),怪物属性偏向!$F:$P,怪物属性偏向!O$1-1,FALSE)=0,"",VLOOKUP(VLOOKUP($A28,主线配置!$O:$P,2,FALSE),怪物属性偏向!$F:$P,怪物属性偏向!O$1-1,FALSE))</f>
        <v/>
      </c>
      <c r="S28" s="8" t="str">
        <f>IF(VLOOKUP(VLOOKUP($A28,主线配置!$O:$P,2,FALSE),怪物属性偏向!$F:$P,怪物属性偏向!P$1-1,FALSE)=0,"",VLOOKUP(VLOOKUP($A28,主线配置!$O:$P,2,FALSE),怪物属性偏向!$F:$P,怪物属性偏向!P$1-1,FALSE))</f>
        <v/>
      </c>
    </row>
    <row r="29" spans="1:19" x14ac:dyDescent="0.15">
      <c r="A29" s="3">
        <f t="shared" si="0"/>
        <v>1000026</v>
      </c>
      <c r="B29" s="1" t="str">
        <f>VLOOKUP(A29,主线配置!G:I,3,FALSE)</f>
        <v>食人花</v>
      </c>
      <c r="C29" s="7"/>
      <c r="D29" s="6" t="str">
        <f>VLOOKUP(B29,怪物属性偏向!G:Q,11,FALSE)</f>
        <v>m1004</v>
      </c>
      <c r="E29" s="9">
        <v>1</v>
      </c>
      <c r="F29" s="9">
        <v>0</v>
      </c>
      <c r="G29" s="7" t="s">
        <v>133</v>
      </c>
      <c r="H29" s="9">
        <v>122</v>
      </c>
      <c r="I29" s="9">
        <v>1</v>
      </c>
      <c r="J29" s="9">
        <v>7</v>
      </c>
      <c r="K29" s="9">
        <v>20</v>
      </c>
      <c r="L29" s="9">
        <v>1</v>
      </c>
      <c r="M29" s="9">
        <v>1</v>
      </c>
      <c r="N29" s="8">
        <f>IF(VLOOKUP(VLOOKUP($A29,主线配置!$O:$P,2,FALSE),怪物属性偏向!$F:$P,怪物属性偏向!K$1-1,FALSE)=0,"",VLOOKUP(VLOOKUP($A29,主线配置!$O:$P,2,FALSE),怪物属性偏向!$F:$P,怪物属性偏向!K$1-1,FALSE))</f>
        <v>20002001</v>
      </c>
      <c r="O29" s="8">
        <f>IF(VLOOKUP(VLOOKUP($A29,主线配置!$O:$P,2,FALSE),怪物属性偏向!$F:$P,怪物属性偏向!L$1-1,FALSE)=0,"",VLOOKUP(VLOOKUP($A29,主线配置!$O:$P,2,FALSE),怪物属性偏向!$F:$P,怪物属性偏向!L$1-1,FALSE))</f>
        <v>20002002</v>
      </c>
      <c r="P29" s="8" t="str">
        <f>IF(VLOOKUP(VLOOKUP($A29,主线配置!$O:$P,2,FALSE),怪物属性偏向!$F:$P,怪物属性偏向!M$1-1,FALSE)=0,"",VLOOKUP(VLOOKUP($A29,主线配置!$O:$P,2,FALSE),怪物属性偏向!$F:$P,怪物属性偏向!M$1-1,FALSE))</f>
        <v/>
      </c>
      <c r="Q29" s="8" t="str">
        <f>IF(VLOOKUP(VLOOKUP($A29,主线配置!$O:$P,2,FALSE),怪物属性偏向!$F:$P,怪物属性偏向!N$1-1,FALSE)=0,"",VLOOKUP(VLOOKUP($A29,主线配置!$O:$P,2,FALSE),怪物属性偏向!$F:$P,怪物属性偏向!N$1-1,FALSE))</f>
        <v/>
      </c>
      <c r="R29" s="8" t="str">
        <f>IF(VLOOKUP(VLOOKUP($A29,主线配置!$O:$P,2,FALSE),怪物属性偏向!$F:$P,怪物属性偏向!O$1-1,FALSE)=0,"",VLOOKUP(VLOOKUP($A29,主线配置!$O:$P,2,FALSE),怪物属性偏向!$F:$P,怪物属性偏向!O$1-1,FALSE))</f>
        <v/>
      </c>
      <c r="S29" s="8" t="str">
        <f>IF(VLOOKUP(VLOOKUP($A29,主线配置!$O:$P,2,FALSE),怪物属性偏向!$F:$P,怪物属性偏向!P$1-1,FALSE)=0,"",VLOOKUP(VLOOKUP($A29,主线配置!$O:$P,2,FALSE),怪物属性偏向!$F:$P,怪物属性偏向!P$1-1,FALSE))</f>
        <v/>
      </c>
    </row>
    <row r="30" spans="1:19" x14ac:dyDescent="0.15">
      <c r="A30" s="3">
        <f t="shared" si="0"/>
        <v>1000027</v>
      </c>
      <c r="B30" s="1" t="str">
        <f>VLOOKUP(A30,主线配置!G:I,3,FALSE)</f>
        <v>食人花</v>
      </c>
      <c r="C30" s="7"/>
      <c r="D30" s="6" t="str">
        <f>VLOOKUP(B30,怪物属性偏向!G:Q,11,FALSE)</f>
        <v>m1004</v>
      </c>
      <c r="E30" s="9">
        <v>1</v>
      </c>
      <c r="F30" s="9">
        <v>0</v>
      </c>
      <c r="G30" s="7" t="s">
        <v>133</v>
      </c>
      <c r="H30" s="9">
        <v>122</v>
      </c>
      <c r="I30" s="9">
        <v>1</v>
      </c>
      <c r="J30" s="9">
        <v>7</v>
      </c>
      <c r="K30" s="9">
        <v>20</v>
      </c>
      <c r="L30" s="9">
        <v>1</v>
      </c>
      <c r="M30" s="9">
        <v>1</v>
      </c>
      <c r="N30" s="8">
        <f>IF(VLOOKUP(VLOOKUP($A30,主线配置!$O:$P,2,FALSE),怪物属性偏向!$F:$P,怪物属性偏向!K$1-1,FALSE)=0,"",VLOOKUP(VLOOKUP($A30,主线配置!$O:$P,2,FALSE),怪物属性偏向!$F:$P,怪物属性偏向!K$1-1,FALSE))</f>
        <v>20002001</v>
      </c>
      <c r="O30" s="8">
        <f>IF(VLOOKUP(VLOOKUP($A30,主线配置!$O:$P,2,FALSE),怪物属性偏向!$F:$P,怪物属性偏向!L$1-1,FALSE)=0,"",VLOOKUP(VLOOKUP($A30,主线配置!$O:$P,2,FALSE),怪物属性偏向!$F:$P,怪物属性偏向!L$1-1,FALSE))</f>
        <v>20002002</v>
      </c>
      <c r="P30" s="8" t="str">
        <f>IF(VLOOKUP(VLOOKUP($A30,主线配置!$O:$P,2,FALSE),怪物属性偏向!$F:$P,怪物属性偏向!M$1-1,FALSE)=0,"",VLOOKUP(VLOOKUP($A30,主线配置!$O:$P,2,FALSE),怪物属性偏向!$F:$P,怪物属性偏向!M$1-1,FALSE))</f>
        <v/>
      </c>
      <c r="Q30" s="8" t="str">
        <f>IF(VLOOKUP(VLOOKUP($A30,主线配置!$O:$P,2,FALSE),怪物属性偏向!$F:$P,怪物属性偏向!N$1-1,FALSE)=0,"",VLOOKUP(VLOOKUP($A30,主线配置!$O:$P,2,FALSE),怪物属性偏向!$F:$P,怪物属性偏向!N$1-1,FALSE))</f>
        <v/>
      </c>
      <c r="R30" s="8" t="str">
        <f>IF(VLOOKUP(VLOOKUP($A30,主线配置!$O:$P,2,FALSE),怪物属性偏向!$F:$P,怪物属性偏向!O$1-1,FALSE)=0,"",VLOOKUP(VLOOKUP($A30,主线配置!$O:$P,2,FALSE),怪物属性偏向!$F:$P,怪物属性偏向!O$1-1,FALSE))</f>
        <v/>
      </c>
      <c r="S30" s="8" t="str">
        <f>IF(VLOOKUP(VLOOKUP($A30,主线配置!$O:$P,2,FALSE),怪物属性偏向!$F:$P,怪物属性偏向!P$1-1,FALSE)=0,"",VLOOKUP(VLOOKUP($A30,主线配置!$O:$P,2,FALSE),怪物属性偏向!$F:$P,怪物属性偏向!P$1-1,FALSE))</f>
        <v/>
      </c>
    </row>
    <row r="31" spans="1:19" x14ac:dyDescent="0.15">
      <c r="A31" s="3">
        <f t="shared" si="0"/>
        <v>1000028</v>
      </c>
      <c r="B31" s="1" t="str">
        <f>VLOOKUP(A31,主线配置!G:I,3,FALSE)</f>
        <v>狂暴莉莉丝</v>
      </c>
      <c r="C31" s="7"/>
      <c r="D31" s="6" t="str">
        <f>VLOOKUP(B31,怪物属性偏向!G:Q,11,FALSE)</f>
        <v>m1003</v>
      </c>
      <c r="E31" s="9">
        <v>1</v>
      </c>
      <c r="F31" s="9">
        <v>0</v>
      </c>
      <c r="G31" s="7" t="s">
        <v>133</v>
      </c>
      <c r="H31" s="9">
        <v>122</v>
      </c>
      <c r="I31" s="9">
        <v>1</v>
      </c>
      <c r="J31" s="9">
        <v>7</v>
      </c>
      <c r="K31" s="9">
        <v>20</v>
      </c>
      <c r="L31" s="9">
        <v>1</v>
      </c>
      <c r="M31" s="9">
        <v>1</v>
      </c>
      <c r="N31" s="8">
        <f>IF(VLOOKUP(VLOOKUP($A31,主线配置!$O:$P,2,FALSE),怪物属性偏向!$F:$P,怪物属性偏向!K$1-1,FALSE)=0,"",VLOOKUP(VLOOKUP($A31,主线配置!$O:$P,2,FALSE),怪物属性偏向!$F:$P,怪物属性偏向!K$1-1,FALSE))</f>
        <v>20004001</v>
      </c>
      <c r="O31" s="8" t="str">
        <f>IF(VLOOKUP(VLOOKUP($A31,主线配置!$O:$P,2,FALSE),怪物属性偏向!$F:$P,怪物属性偏向!L$1-1,FALSE)=0,"",VLOOKUP(VLOOKUP($A31,主线配置!$O:$P,2,FALSE),怪物属性偏向!$F:$P,怪物属性偏向!L$1-1,FALSE))</f>
        <v/>
      </c>
      <c r="P31" s="8" t="str">
        <f>IF(VLOOKUP(VLOOKUP($A31,主线配置!$O:$P,2,FALSE),怪物属性偏向!$F:$P,怪物属性偏向!M$1-1,FALSE)=0,"",VLOOKUP(VLOOKUP($A31,主线配置!$O:$P,2,FALSE),怪物属性偏向!$F:$P,怪物属性偏向!M$1-1,FALSE))</f>
        <v/>
      </c>
      <c r="Q31" s="8" t="str">
        <f>IF(VLOOKUP(VLOOKUP($A31,主线配置!$O:$P,2,FALSE),怪物属性偏向!$F:$P,怪物属性偏向!N$1-1,FALSE)=0,"",VLOOKUP(VLOOKUP($A31,主线配置!$O:$P,2,FALSE),怪物属性偏向!$F:$P,怪物属性偏向!N$1-1,FALSE))</f>
        <v/>
      </c>
      <c r="R31" s="8" t="str">
        <f>IF(VLOOKUP(VLOOKUP($A31,主线配置!$O:$P,2,FALSE),怪物属性偏向!$F:$P,怪物属性偏向!O$1-1,FALSE)=0,"",VLOOKUP(VLOOKUP($A31,主线配置!$O:$P,2,FALSE),怪物属性偏向!$F:$P,怪物属性偏向!O$1-1,FALSE))</f>
        <v/>
      </c>
      <c r="S31" s="8" t="str">
        <f>IF(VLOOKUP(VLOOKUP($A31,主线配置!$O:$P,2,FALSE),怪物属性偏向!$F:$P,怪物属性偏向!P$1-1,FALSE)=0,"",VLOOKUP(VLOOKUP($A31,主线配置!$O:$P,2,FALSE),怪物属性偏向!$F:$P,怪物属性偏向!P$1-1,FALSE))</f>
        <v/>
      </c>
    </row>
    <row r="32" spans="1:19" x14ac:dyDescent="0.15">
      <c r="A32" s="3">
        <f t="shared" si="0"/>
        <v>1000029</v>
      </c>
      <c r="B32" s="1" t="str">
        <f>VLOOKUP(A32,主线配置!G:I,3,FALSE)</f>
        <v>食人花</v>
      </c>
      <c r="C32" s="7"/>
      <c r="D32" s="6" t="str">
        <f>VLOOKUP(B32,怪物属性偏向!G:Q,11,FALSE)</f>
        <v>m1004</v>
      </c>
      <c r="E32" s="9">
        <v>1</v>
      </c>
      <c r="F32" s="9">
        <v>0</v>
      </c>
      <c r="G32" s="7" t="s">
        <v>133</v>
      </c>
      <c r="H32" s="9">
        <v>122</v>
      </c>
      <c r="I32" s="9">
        <v>1</v>
      </c>
      <c r="J32" s="9">
        <v>7</v>
      </c>
      <c r="K32" s="9">
        <v>20</v>
      </c>
      <c r="L32" s="9">
        <v>1</v>
      </c>
      <c r="M32" s="9">
        <v>1</v>
      </c>
      <c r="N32" s="8">
        <f>IF(VLOOKUP(VLOOKUP($A32,主线配置!$O:$P,2,FALSE),怪物属性偏向!$F:$P,怪物属性偏向!K$1-1,FALSE)=0,"",VLOOKUP(VLOOKUP($A32,主线配置!$O:$P,2,FALSE),怪物属性偏向!$F:$P,怪物属性偏向!K$1-1,FALSE))</f>
        <v>20002001</v>
      </c>
      <c r="O32" s="8">
        <f>IF(VLOOKUP(VLOOKUP($A32,主线配置!$O:$P,2,FALSE),怪物属性偏向!$F:$P,怪物属性偏向!L$1-1,FALSE)=0,"",VLOOKUP(VLOOKUP($A32,主线配置!$O:$P,2,FALSE),怪物属性偏向!$F:$P,怪物属性偏向!L$1-1,FALSE))</f>
        <v>20002002</v>
      </c>
      <c r="P32" s="8" t="str">
        <f>IF(VLOOKUP(VLOOKUP($A32,主线配置!$O:$P,2,FALSE),怪物属性偏向!$F:$P,怪物属性偏向!M$1-1,FALSE)=0,"",VLOOKUP(VLOOKUP($A32,主线配置!$O:$P,2,FALSE),怪物属性偏向!$F:$P,怪物属性偏向!M$1-1,FALSE))</f>
        <v/>
      </c>
      <c r="Q32" s="8" t="str">
        <f>IF(VLOOKUP(VLOOKUP($A32,主线配置!$O:$P,2,FALSE),怪物属性偏向!$F:$P,怪物属性偏向!N$1-1,FALSE)=0,"",VLOOKUP(VLOOKUP($A32,主线配置!$O:$P,2,FALSE),怪物属性偏向!$F:$P,怪物属性偏向!N$1-1,FALSE))</f>
        <v/>
      </c>
      <c r="R32" s="8" t="str">
        <f>IF(VLOOKUP(VLOOKUP($A32,主线配置!$O:$P,2,FALSE),怪物属性偏向!$F:$P,怪物属性偏向!O$1-1,FALSE)=0,"",VLOOKUP(VLOOKUP($A32,主线配置!$O:$P,2,FALSE),怪物属性偏向!$F:$P,怪物属性偏向!O$1-1,FALSE))</f>
        <v/>
      </c>
      <c r="S32" s="8" t="str">
        <f>IF(VLOOKUP(VLOOKUP($A32,主线配置!$O:$P,2,FALSE),怪物属性偏向!$F:$P,怪物属性偏向!P$1-1,FALSE)=0,"",VLOOKUP(VLOOKUP($A32,主线配置!$O:$P,2,FALSE),怪物属性偏向!$F:$P,怪物属性偏向!P$1-1,FALSE))</f>
        <v/>
      </c>
    </row>
    <row r="33" spans="1:19" x14ac:dyDescent="0.15">
      <c r="A33" s="3">
        <f t="shared" si="0"/>
        <v>1000030</v>
      </c>
      <c r="B33" s="1" t="str">
        <f>VLOOKUP(A33,主线配置!G:I,3,FALSE)</f>
        <v>食人花</v>
      </c>
      <c r="C33" s="7"/>
      <c r="D33" s="6" t="str">
        <f>VLOOKUP(B33,怪物属性偏向!G:Q,11,FALSE)</f>
        <v>m1004</v>
      </c>
      <c r="E33" s="9">
        <v>1</v>
      </c>
      <c r="F33" s="9">
        <v>0</v>
      </c>
      <c r="G33" s="7" t="s">
        <v>133</v>
      </c>
      <c r="H33" s="9">
        <v>122</v>
      </c>
      <c r="I33" s="9">
        <v>1</v>
      </c>
      <c r="J33" s="9">
        <v>7</v>
      </c>
      <c r="K33" s="9">
        <v>20</v>
      </c>
      <c r="L33" s="9">
        <v>1</v>
      </c>
      <c r="M33" s="9">
        <v>1</v>
      </c>
      <c r="N33" s="8">
        <f>IF(VLOOKUP(VLOOKUP($A33,主线配置!$O:$P,2,FALSE),怪物属性偏向!$F:$P,怪物属性偏向!K$1-1,FALSE)=0,"",VLOOKUP(VLOOKUP($A33,主线配置!$O:$P,2,FALSE),怪物属性偏向!$F:$P,怪物属性偏向!K$1-1,FALSE))</f>
        <v>20002001</v>
      </c>
      <c r="O33" s="8">
        <f>IF(VLOOKUP(VLOOKUP($A33,主线配置!$O:$P,2,FALSE),怪物属性偏向!$F:$P,怪物属性偏向!L$1-1,FALSE)=0,"",VLOOKUP(VLOOKUP($A33,主线配置!$O:$P,2,FALSE),怪物属性偏向!$F:$P,怪物属性偏向!L$1-1,FALSE))</f>
        <v>20002002</v>
      </c>
      <c r="P33" s="8" t="str">
        <f>IF(VLOOKUP(VLOOKUP($A33,主线配置!$O:$P,2,FALSE),怪物属性偏向!$F:$P,怪物属性偏向!M$1-1,FALSE)=0,"",VLOOKUP(VLOOKUP($A33,主线配置!$O:$P,2,FALSE),怪物属性偏向!$F:$P,怪物属性偏向!M$1-1,FALSE))</f>
        <v/>
      </c>
      <c r="Q33" s="8" t="str">
        <f>IF(VLOOKUP(VLOOKUP($A33,主线配置!$O:$P,2,FALSE),怪物属性偏向!$F:$P,怪物属性偏向!N$1-1,FALSE)=0,"",VLOOKUP(VLOOKUP($A33,主线配置!$O:$P,2,FALSE),怪物属性偏向!$F:$P,怪物属性偏向!N$1-1,FALSE))</f>
        <v/>
      </c>
      <c r="R33" s="8" t="str">
        <f>IF(VLOOKUP(VLOOKUP($A33,主线配置!$O:$P,2,FALSE),怪物属性偏向!$F:$P,怪物属性偏向!O$1-1,FALSE)=0,"",VLOOKUP(VLOOKUP($A33,主线配置!$O:$P,2,FALSE),怪物属性偏向!$F:$P,怪物属性偏向!O$1-1,FALSE))</f>
        <v/>
      </c>
      <c r="S33" s="8" t="str">
        <f>IF(VLOOKUP(VLOOKUP($A33,主线配置!$O:$P,2,FALSE),怪物属性偏向!$F:$P,怪物属性偏向!P$1-1,FALSE)=0,"",VLOOKUP(VLOOKUP($A33,主线配置!$O:$P,2,FALSE),怪物属性偏向!$F:$P,怪物属性偏向!P$1-1,FALSE))</f>
        <v/>
      </c>
    </row>
    <row r="34" spans="1:19" x14ac:dyDescent="0.15">
      <c r="A34" s="3">
        <f t="shared" si="0"/>
        <v>1000031</v>
      </c>
      <c r="B34" s="1" t="str">
        <f>VLOOKUP(A34,主线配置!G:I,3,FALSE)</f>
        <v>小花精</v>
      </c>
      <c r="C34" s="7"/>
      <c r="D34" s="6" t="str">
        <f>VLOOKUP(B34,怪物属性偏向!G:Q,11,FALSE)</f>
        <v>m1007</v>
      </c>
      <c r="E34" s="9">
        <v>1</v>
      </c>
      <c r="F34" s="9">
        <v>0</v>
      </c>
      <c r="G34" s="7" t="s">
        <v>133</v>
      </c>
      <c r="H34" s="9">
        <v>122</v>
      </c>
      <c r="I34" s="9">
        <v>1</v>
      </c>
      <c r="J34" s="9">
        <v>7</v>
      </c>
      <c r="K34" s="9">
        <v>20</v>
      </c>
      <c r="L34" s="9">
        <v>1</v>
      </c>
      <c r="M34" s="9">
        <v>1</v>
      </c>
      <c r="N34" s="8">
        <f>IF(VLOOKUP(VLOOKUP($A34,主线配置!$O:$P,2,FALSE),怪物属性偏向!$F:$P,怪物属性偏向!K$1-1,FALSE)=0,"",VLOOKUP(VLOOKUP($A34,主线配置!$O:$P,2,FALSE),怪物属性偏向!$F:$P,怪物属性偏向!K$1-1,FALSE))</f>
        <v>20005001</v>
      </c>
      <c r="O34" s="8">
        <f>IF(VLOOKUP(VLOOKUP($A34,主线配置!$O:$P,2,FALSE),怪物属性偏向!$F:$P,怪物属性偏向!L$1-1,FALSE)=0,"",VLOOKUP(VLOOKUP($A34,主线配置!$O:$P,2,FALSE),怪物属性偏向!$F:$P,怪物属性偏向!L$1-1,FALSE))</f>
        <v>20005002</v>
      </c>
      <c r="P34" s="8" t="str">
        <f>IF(VLOOKUP(VLOOKUP($A34,主线配置!$O:$P,2,FALSE),怪物属性偏向!$F:$P,怪物属性偏向!M$1-1,FALSE)=0,"",VLOOKUP(VLOOKUP($A34,主线配置!$O:$P,2,FALSE),怪物属性偏向!$F:$P,怪物属性偏向!M$1-1,FALSE))</f>
        <v/>
      </c>
      <c r="Q34" s="8" t="str">
        <f>IF(VLOOKUP(VLOOKUP($A34,主线配置!$O:$P,2,FALSE),怪物属性偏向!$F:$P,怪物属性偏向!N$1-1,FALSE)=0,"",VLOOKUP(VLOOKUP($A34,主线配置!$O:$P,2,FALSE),怪物属性偏向!$F:$P,怪物属性偏向!N$1-1,FALSE))</f>
        <v/>
      </c>
      <c r="R34" s="8" t="str">
        <f>IF(VLOOKUP(VLOOKUP($A34,主线配置!$O:$P,2,FALSE),怪物属性偏向!$F:$P,怪物属性偏向!O$1-1,FALSE)=0,"",VLOOKUP(VLOOKUP($A34,主线配置!$O:$P,2,FALSE),怪物属性偏向!$F:$P,怪物属性偏向!O$1-1,FALSE))</f>
        <v/>
      </c>
      <c r="S34" s="8" t="str">
        <f>IF(VLOOKUP(VLOOKUP($A34,主线配置!$O:$P,2,FALSE),怪物属性偏向!$F:$P,怪物属性偏向!P$1-1,FALSE)=0,"",VLOOKUP(VLOOKUP($A34,主线配置!$O:$P,2,FALSE),怪物属性偏向!$F:$P,怪物属性偏向!P$1-1,FALSE))</f>
        <v/>
      </c>
    </row>
    <row r="35" spans="1:19" x14ac:dyDescent="0.15">
      <c r="A35" s="3">
        <f t="shared" si="0"/>
        <v>1000032</v>
      </c>
      <c r="B35" s="1" t="str">
        <f>VLOOKUP(A35,主线配置!G:I,3,FALSE)</f>
        <v>树妖</v>
      </c>
      <c r="C35" s="7"/>
      <c r="D35" s="6" t="str">
        <f>VLOOKUP(B35,怪物属性偏向!G:Q,11,FALSE)</f>
        <v>m10000</v>
      </c>
      <c r="E35" s="9">
        <v>1</v>
      </c>
      <c r="F35" s="9">
        <v>0</v>
      </c>
      <c r="G35" s="7" t="s">
        <v>133</v>
      </c>
      <c r="H35" s="9">
        <v>122</v>
      </c>
      <c r="I35" s="9">
        <v>1</v>
      </c>
      <c r="J35" s="9">
        <v>7</v>
      </c>
      <c r="K35" s="9">
        <v>20</v>
      </c>
      <c r="L35" s="9">
        <v>1</v>
      </c>
      <c r="M35" s="9">
        <v>1</v>
      </c>
      <c r="N35" s="8">
        <f>IF(VLOOKUP(VLOOKUP($A35,主线配置!$O:$P,2,FALSE),怪物属性偏向!$F:$P,怪物属性偏向!K$1-1,FALSE)=0,"",VLOOKUP(VLOOKUP($A35,主线配置!$O:$P,2,FALSE),怪物属性偏向!$F:$P,怪物属性偏向!K$1-1,FALSE))</f>
        <v>20003001</v>
      </c>
      <c r="O35" s="8" t="str">
        <f>IF(VLOOKUP(VLOOKUP($A35,主线配置!$O:$P,2,FALSE),怪物属性偏向!$F:$P,怪物属性偏向!L$1-1,FALSE)=0,"",VLOOKUP(VLOOKUP($A35,主线配置!$O:$P,2,FALSE),怪物属性偏向!$F:$P,怪物属性偏向!L$1-1,FALSE))</f>
        <v/>
      </c>
      <c r="P35" s="8" t="str">
        <f>IF(VLOOKUP(VLOOKUP($A35,主线配置!$O:$P,2,FALSE),怪物属性偏向!$F:$P,怪物属性偏向!M$1-1,FALSE)=0,"",VLOOKUP(VLOOKUP($A35,主线配置!$O:$P,2,FALSE),怪物属性偏向!$F:$P,怪物属性偏向!M$1-1,FALSE))</f>
        <v/>
      </c>
      <c r="Q35" s="8" t="str">
        <f>IF(VLOOKUP(VLOOKUP($A35,主线配置!$O:$P,2,FALSE),怪物属性偏向!$F:$P,怪物属性偏向!N$1-1,FALSE)=0,"",VLOOKUP(VLOOKUP($A35,主线配置!$O:$P,2,FALSE),怪物属性偏向!$F:$P,怪物属性偏向!N$1-1,FALSE))</f>
        <v/>
      </c>
      <c r="R35" s="8" t="str">
        <f>IF(VLOOKUP(VLOOKUP($A35,主线配置!$O:$P,2,FALSE),怪物属性偏向!$F:$P,怪物属性偏向!O$1-1,FALSE)=0,"",VLOOKUP(VLOOKUP($A35,主线配置!$O:$P,2,FALSE),怪物属性偏向!$F:$P,怪物属性偏向!O$1-1,FALSE))</f>
        <v/>
      </c>
      <c r="S35" s="8" t="str">
        <f>IF(VLOOKUP(VLOOKUP($A35,主线配置!$O:$P,2,FALSE),怪物属性偏向!$F:$P,怪物属性偏向!P$1-1,FALSE)=0,"",VLOOKUP(VLOOKUP($A35,主线配置!$O:$P,2,FALSE),怪物属性偏向!$F:$P,怪物属性偏向!P$1-1,FALSE))</f>
        <v/>
      </c>
    </row>
    <row r="36" spans="1:19" x14ac:dyDescent="0.15">
      <c r="A36" s="3">
        <f t="shared" si="0"/>
        <v>1000033</v>
      </c>
      <c r="B36" s="1" t="str">
        <f>VLOOKUP(A36,主线配置!G:I,3,FALSE)</f>
        <v>小蘑菇</v>
      </c>
      <c r="C36" s="7"/>
      <c r="D36" s="6" t="str">
        <f>VLOOKUP(B36,怪物属性偏向!G:Q,11,FALSE)</f>
        <v>m1008</v>
      </c>
      <c r="E36" s="9">
        <v>1</v>
      </c>
      <c r="F36" s="9">
        <v>0</v>
      </c>
      <c r="G36" s="7" t="s">
        <v>133</v>
      </c>
      <c r="H36" s="9">
        <v>122</v>
      </c>
      <c r="I36" s="9">
        <v>1</v>
      </c>
      <c r="J36" s="9">
        <v>7</v>
      </c>
      <c r="K36" s="9">
        <v>20</v>
      </c>
      <c r="L36" s="9">
        <v>1</v>
      </c>
      <c r="M36" s="9">
        <v>1</v>
      </c>
      <c r="N36" s="8">
        <f>IF(VLOOKUP(VLOOKUP($A36,主线配置!$O:$P,2,FALSE),怪物属性偏向!$F:$P,怪物属性偏向!K$1-1,FALSE)=0,"",VLOOKUP(VLOOKUP($A36,主线配置!$O:$P,2,FALSE),怪物属性偏向!$F:$P,怪物属性偏向!K$1-1,FALSE))</f>
        <v>20001001</v>
      </c>
      <c r="O36" s="8" t="str">
        <f>IF(VLOOKUP(VLOOKUP($A36,主线配置!$O:$P,2,FALSE),怪物属性偏向!$F:$P,怪物属性偏向!L$1-1,FALSE)=0,"",VLOOKUP(VLOOKUP($A36,主线配置!$O:$P,2,FALSE),怪物属性偏向!$F:$P,怪物属性偏向!L$1-1,FALSE))</f>
        <v/>
      </c>
      <c r="P36" s="8" t="str">
        <f>IF(VLOOKUP(VLOOKUP($A36,主线配置!$O:$P,2,FALSE),怪物属性偏向!$F:$P,怪物属性偏向!M$1-1,FALSE)=0,"",VLOOKUP(VLOOKUP($A36,主线配置!$O:$P,2,FALSE),怪物属性偏向!$F:$P,怪物属性偏向!M$1-1,FALSE))</f>
        <v/>
      </c>
      <c r="Q36" s="8" t="str">
        <f>IF(VLOOKUP(VLOOKUP($A36,主线配置!$O:$P,2,FALSE),怪物属性偏向!$F:$P,怪物属性偏向!N$1-1,FALSE)=0,"",VLOOKUP(VLOOKUP($A36,主线配置!$O:$P,2,FALSE),怪物属性偏向!$F:$P,怪物属性偏向!N$1-1,FALSE))</f>
        <v/>
      </c>
      <c r="R36" s="8" t="str">
        <f>IF(VLOOKUP(VLOOKUP($A36,主线配置!$O:$P,2,FALSE),怪物属性偏向!$F:$P,怪物属性偏向!O$1-1,FALSE)=0,"",VLOOKUP(VLOOKUP($A36,主线配置!$O:$P,2,FALSE),怪物属性偏向!$F:$P,怪物属性偏向!O$1-1,FALSE))</f>
        <v/>
      </c>
      <c r="S36" s="8" t="str">
        <f>IF(VLOOKUP(VLOOKUP($A36,主线配置!$O:$P,2,FALSE),怪物属性偏向!$F:$P,怪物属性偏向!P$1-1,FALSE)=0,"",VLOOKUP(VLOOKUP($A36,主线配置!$O:$P,2,FALSE),怪物属性偏向!$F:$P,怪物属性偏向!P$1-1,FALSE))</f>
        <v/>
      </c>
    </row>
    <row r="37" spans="1:19" x14ac:dyDescent="0.15">
      <c r="A37" s="3">
        <f t="shared" si="0"/>
        <v>1000034</v>
      </c>
      <c r="B37" s="1" t="str">
        <f>VLOOKUP(A37,主线配置!G:I,3,FALSE)</f>
        <v>树妖</v>
      </c>
      <c r="C37" s="7"/>
      <c r="D37" s="6" t="str">
        <f>VLOOKUP(B37,怪物属性偏向!G:Q,11,FALSE)</f>
        <v>m10000</v>
      </c>
      <c r="E37" s="9">
        <v>1</v>
      </c>
      <c r="F37" s="9">
        <v>0</v>
      </c>
      <c r="G37" s="7" t="s">
        <v>133</v>
      </c>
      <c r="H37" s="9">
        <v>122</v>
      </c>
      <c r="I37" s="9">
        <v>1</v>
      </c>
      <c r="J37" s="9">
        <v>7</v>
      </c>
      <c r="K37" s="9">
        <v>20</v>
      </c>
      <c r="L37" s="9">
        <v>1</v>
      </c>
      <c r="M37" s="9">
        <v>1</v>
      </c>
      <c r="N37" s="8">
        <f>IF(VLOOKUP(VLOOKUP($A37,主线配置!$O:$P,2,FALSE),怪物属性偏向!$F:$P,怪物属性偏向!K$1-1,FALSE)=0,"",VLOOKUP(VLOOKUP($A37,主线配置!$O:$P,2,FALSE),怪物属性偏向!$F:$P,怪物属性偏向!K$1-1,FALSE))</f>
        <v>20003001</v>
      </c>
      <c r="O37" s="8" t="str">
        <f>IF(VLOOKUP(VLOOKUP($A37,主线配置!$O:$P,2,FALSE),怪物属性偏向!$F:$P,怪物属性偏向!L$1-1,FALSE)=0,"",VLOOKUP(VLOOKUP($A37,主线配置!$O:$P,2,FALSE),怪物属性偏向!$F:$P,怪物属性偏向!L$1-1,FALSE))</f>
        <v/>
      </c>
      <c r="P37" s="8" t="str">
        <f>IF(VLOOKUP(VLOOKUP($A37,主线配置!$O:$P,2,FALSE),怪物属性偏向!$F:$P,怪物属性偏向!M$1-1,FALSE)=0,"",VLOOKUP(VLOOKUP($A37,主线配置!$O:$P,2,FALSE),怪物属性偏向!$F:$P,怪物属性偏向!M$1-1,FALSE))</f>
        <v/>
      </c>
      <c r="Q37" s="8" t="str">
        <f>IF(VLOOKUP(VLOOKUP($A37,主线配置!$O:$P,2,FALSE),怪物属性偏向!$F:$P,怪物属性偏向!N$1-1,FALSE)=0,"",VLOOKUP(VLOOKUP($A37,主线配置!$O:$P,2,FALSE),怪物属性偏向!$F:$P,怪物属性偏向!N$1-1,FALSE))</f>
        <v/>
      </c>
      <c r="R37" s="8" t="str">
        <f>IF(VLOOKUP(VLOOKUP($A37,主线配置!$O:$P,2,FALSE),怪物属性偏向!$F:$P,怪物属性偏向!O$1-1,FALSE)=0,"",VLOOKUP(VLOOKUP($A37,主线配置!$O:$P,2,FALSE),怪物属性偏向!$F:$P,怪物属性偏向!O$1-1,FALSE))</f>
        <v/>
      </c>
      <c r="S37" s="8" t="str">
        <f>IF(VLOOKUP(VLOOKUP($A37,主线配置!$O:$P,2,FALSE),怪物属性偏向!$F:$P,怪物属性偏向!P$1-1,FALSE)=0,"",VLOOKUP(VLOOKUP($A37,主线配置!$O:$P,2,FALSE),怪物属性偏向!$F:$P,怪物属性偏向!P$1-1,FALSE))</f>
        <v/>
      </c>
    </row>
    <row r="38" spans="1:19" x14ac:dyDescent="0.15">
      <c r="A38" s="3">
        <f t="shared" si="0"/>
        <v>1000035</v>
      </c>
      <c r="B38" s="1" t="str">
        <f>VLOOKUP(A38,主线配置!G:I,3,FALSE)</f>
        <v>小蘑菇</v>
      </c>
      <c r="C38" s="7"/>
      <c r="D38" s="6" t="str">
        <f>VLOOKUP(B38,怪物属性偏向!G:Q,11,FALSE)</f>
        <v>m1008</v>
      </c>
      <c r="E38" s="9">
        <v>1</v>
      </c>
      <c r="F38" s="9">
        <v>0</v>
      </c>
      <c r="G38" s="7" t="s">
        <v>133</v>
      </c>
      <c r="H38" s="9">
        <v>122</v>
      </c>
      <c r="I38" s="9">
        <v>1</v>
      </c>
      <c r="J38" s="9">
        <v>7</v>
      </c>
      <c r="K38" s="9">
        <v>20</v>
      </c>
      <c r="L38" s="9">
        <v>1</v>
      </c>
      <c r="M38" s="9">
        <v>1</v>
      </c>
      <c r="N38" s="8">
        <f>IF(VLOOKUP(VLOOKUP($A38,主线配置!$O:$P,2,FALSE),怪物属性偏向!$F:$P,怪物属性偏向!K$1-1,FALSE)=0,"",VLOOKUP(VLOOKUP($A38,主线配置!$O:$P,2,FALSE),怪物属性偏向!$F:$P,怪物属性偏向!K$1-1,FALSE))</f>
        <v>20001001</v>
      </c>
      <c r="O38" s="8" t="str">
        <f>IF(VLOOKUP(VLOOKUP($A38,主线配置!$O:$P,2,FALSE),怪物属性偏向!$F:$P,怪物属性偏向!L$1-1,FALSE)=0,"",VLOOKUP(VLOOKUP($A38,主线配置!$O:$P,2,FALSE),怪物属性偏向!$F:$P,怪物属性偏向!L$1-1,FALSE))</f>
        <v/>
      </c>
      <c r="P38" s="8" t="str">
        <f>IF(VLOOKUP(VLOOKUP($A38,主线配置!$O:$P,2,FALSE),怪物属性偏向!$F:$P,怪物属性偏向!M$1-1,FALSE)=0,"",VLOOKUP(VLOOKUP($A38,主线配置!$O:$P,2,FALSE),怪物属性偏向!$F:$P,怪物属性偏向!M$1-1,FALSE))</f>
        <v/>
      </c>
      <c r="Q38" s="8" t="str">
        <f>IF(VLOOKUP(VLOOKUP($A38,主线配置!$O:$P,2,FALSE),怪物属性偏向!$F:$P,怪物属性偏向!N$1-1,FALSE)=0,"",VLOOKUP(VLOOKUP($A38,主线配置!$O:$P,2,FALSE),怪物属性偏向!$F:$P,怪物属性偏向!N$1-1,FALSE))</f>
        <v/>
      </c>
      <c r="R38" s="8" t="str">
        <f>IF(VLOOKUP(VLOOKUP($A38,主线配置!$O:$P,2,FALSE),怪物属性偏向!$F:$P,怪物属性偏向!O$1-1,FALSE)=0,"",VLOOKUP(VLOOKUP($A38,主线配置!$O:$P,2,FALSE),怪物属性偏向!$F:$P,怪物属性偏向!O$1-1,FALSE))</f>
        <v/>
      </c>
      <c r="S38" s="8" t="str">
        <f>IF(VLOOKUP(VLOOKUP($A38,主线配置!$O:$P,2,FALSE),怪物属性偏向!$F:$P,怪物属性偏向!P$1-1,FALSE)=0,"",VLOOKUP(VLOOKUP($A38,主线配置!$O:$P,2,FALSE),怪物属性偏向!$F:$P,怪物属性偏向!P$1-1,FALSE))</f>
        <v/>
      </c>
    </row>
    <row r="39" spans="1:19" x14ac:dyDescent="0.15">
      <c r="A39" s="3">
        <f t="shared" si="0"/>
        <v>1000036</v>
      </c>
      <c r="B39" s="1" t="str">
        <f>VLOOKUP(A39,主线配置!G:I,3,FALSE)</f>
        <v>小花精</v>
      </c>
      <c r="C39" s="7"/>
      <c r="D39" s="6" t="str">
        <f>VLOOKUP(B39,怪物属性偏向!G:Q,11,FALSE)</f>
        <v>m1007</v>
      </c>
      <c r="E39" s="9">
        <v>1</v>
      </c>
      <c r="F39" s="9">
        <v>0</v>
      </c>
      <c r="G39" s="7" t="s">
        <v>133</v>
      </c>
      <c r="H39" s="9">
        <v>122</v>
      </c>
      <c r="I39" s="9">
        <v>1</v>
      </c>
      <c r="J39" s="9">
        <v>7</v>
      </c>
      <c r="K39" s="9">
        <v>20</v>
      </c>
      <c r="L39" s="9">
        <v>1</v>
      </c>
      <c r="M39" s="9">
        <v>1</v>
      </c>
      <c r="N39" s="8">
        <f>IF(VLOOKUP(VLOOKUP($A39,主线配置!$O:$P,2,FALSE),怪物属性偏向!$F:$P,怪物属性偏向!K$1-1,FALSE)=0,"",VLOOKUP(VLOOKUP($A39,主线配置!$O:$P,2,FALSE),怪物属性偏向!$F:$P,怪物属性偏向!K$1-1,FALSE))</f>
        <v>20005001</v>
      </c>
      <c r="O39" s="8">
        <f>IF(VLOOKUP(VLOOKUP($A39,主线配置!$O:$P,2,FALSE),怪物属性偏向!$F:$P,怪物属性偏向!L$1-1,FALSE)=0,"",VLOOKUP(VLOOKUP($A39,主线配置!$O:$P,2,FALSE),怪物属性偏向!$F:$P,怪物属性偏向!L$1-1,FALSE))</f>
        <v>20005002</v>
      </c>
      <c r="P39" s="8" t="str">
        <f>IF(VLOOKUP(VLOOKUP($A39,主线配置!$O:$P,2,FALSE),怪物属性偏向!$F:$P,怪物属性偏向!M$1-1,FALSE)=0,"",VLOOKUP(VLOOKUP($A39,主线配置!$O:$P,2,FALSE),怪物属性偏向!$F:$P,怪物属性偏向!M$1-1,FALSE))</f>
        <v/>
      </c>
      <c r="Q39" s="8" t="str">
        <f>IF(VLOOKUP(VLOOKUP($A39,主线配置!$O:$P,2,FALSE),怪物属性偏向!$F:$P,怪物属性偏向!N$1-1,FALSE)=0,"",VLOOKUP(VLOOKUP($A39,主线配置!$O:$P,2,FALSE),怪物属性偏向!$F:$P,怪物属性偏向!N$1-1,FALSE))</f>
        <v/>
      </c>
      <c r="R39" s="8" t="str">
        <f>IF(VLOOKUP(VLOOKUP($A39,主线配置!$O:$P,2,FALSE),怪物属性偏向!$F:$P,怪物属性偏向!O$1-1,FALSE)=0,"",VLOOKUP(VLOOKUP($A39,主线配置!$O:$P,2,FALSE),怪物属性偏向!$F:$P,怪物属性偏向!O$1-1,FALSE))</f>
        <v/>
      </c>
      <c r="S39" s="8" t="str">
        <f>IF(VLOOKUP(VLOOKUP($A39,主线配置!$O:$P,2,FALSE),怪物属性偏向!$F:$P,怪物属性偏向!P$1-1,FALSE)=0,"",VLOOKUP(VLOOKUP($A39,主线配置!$O:$P,2,FALSE),怪物属性偏向!$F:$P,怪物属性偏向!P$1-1,FALSE))</f>
        <v/>
      </c>
    </row>
    <row r="40" spans="1:19" x14ac:dyDescent="0.15">
      <c r="A40" s="3">
        <f t="shared" si="0"/>
        <v>1000037</v>
      </c>
      <c r="B40" s="1" t="str">
        <f>VLOOKUP(A40,主线配置!G:I,3,FALSE)</f>
        <v>食人花</v>
      </c>
      <c r="C40" s="7"/>
      <c r="D40" s="6" t="str">
        <f>VLOOKUP(B40,怪物属性偏向!G:Q,11,FALSE)</f>
        <v>m1004</v>
      </c>
      <c r="E40" s="9">
        <v>1</v>
      </c>
      <c r="F40" s="9">
        <v>0</v>
      </c>
      <c r="G40" s="7" t="s">
        <v>133</v>
      </c>
      <c r="H40" s="9">
        <v>122</v>
      </c>
      <c r="I40" s="9">
        <v>1</v>
      </c>
      <c r="J40" s="9">
        <v>7</v>
      </c>
      <c r="K40" s="9">
        <v>20</v>
      </c>
      <c r="L40" s="9">
        <v>1</v>
      </c>
      <c r="M40" s="9">
        <v>1</v>
      </c>
      <c r="N40" s="8">
        <f>IF(VLOOKUP(VLOOKUP($A40,主线配置!$O:$P,2,FALSE),怪物属性偏向!$F:$P,怪物属性偏向!K$1-1,FALSE)=0,"",VLOOKUP(VLOOKUP($A40,主线配置!$O:$P,2,FALSE),怪物属性偏向!$F:$P,怪物属性偏向!K$1-1,FALSE))</f>
        <v>20002001</v>
      </c>
      <c r="O40" s="8">
        <f>IF(VLOOKUP(VLOOKUP($A40,主线配置!$O:$P,2,FALSE),怪物属性偏向!$F:$P,怪物属性偏向!L$1-1,FALSE)=0,"",VLOOKUP(VLOOKUP($A40,主线配置!$O:$P,2,FALSE),怪物属性偏向!$F:$P,怪物属性偏向!L$1-1,FALSE))</f>
        <v>20002002</v>
      </c>
      <c r="P40" s="8" t="str">
        <f>IF(VLOOKUP(VLOOKUP($A40,主线配置!$O:$P,2,FALSE),怪物属性偏向!$F:$P,怪物属性偏向!M$1-1,FALSE)=0,"",VLOOKUP(VLOOKUP($A40,主线配置!$O:$P,2,FALSE),怪物属性偏向!$F:$P,怪物属性偏向!M$1-1,FALSE))</f>
        <v/>
      </c>
      <c r="Q40" s="8" t="str">
        <f>IF(VLOOKUP(VLOOKUP($A40,主线配置!$O:$P,2,FALSE),怪物属性偏向!$F:$P,怪物属性偏向!N$1-1,FALSE)=0,"",VLOOKUP(VLOOKUP($A40,主线配置!$O:$P,2,FALSE),怪物属性偏向!$F:$P,怪物属性偏向!N$1-1,FALSE))</f>
        <v/>
      </c>
      <c r="R40" s="8" t="str">
        <f>IF(VLOOKUP(VLOOKUP($A40,主线配置!$O:$P,2,FALSE),怪物属性偏向!$F:$P,怪物属性偏向!O$1-1,FALSE)=0,"",VLOOKUP(VLOOKUP($A40,主线配置!$O:$P,2,FALSE),怪物属性偏向!$F:$P,怪物属性偏向!O$1-1,FALSE))</f>
        <v/>
      </c>
      <c r="S40" s="8" t="str">
        <f>IF(VLOOKUP(VLOOKUP($A40,主线配置!$O:$P,2,FALSE),怪物属性偏向!$F:$P,怪物属性偏向!P$1-1,FALSE)=0,"",VLOOKUP(VLOOKUP($A40,主线配置!$O:$P,2,FALSE),怪物属性偏向!$F:$P,怪物属性偏向!P$1-1,FALSE))</f>
        <v/>
      </c>
    </row>
    <row r="41" spans="1:19" x14ac:dyDescent="0.15">
      <c r="A41" s="3">
        <f t="shared" si="0"/>
        <v>1000038</v>
      </c>
      <c r="B41" s="1" t="str">
        <f>VLOOKUP(A41,主线配置!G:I,3,FALSE)</f>
        <v>树妖</v>
      </c>
      <c r="C41" s="7"/>
      <c r="D41" s="6" t="str">
        <f>VLOOKUP(B41,怪物属性偏向!G:Q,11,FALSE)</f>
        <v>m10000</v>
      </c>
      <c r="E41" s="9">
        <v>1</v>
      </c>
      <c r="F41" s="9">
        <v>0</v>
      </c>
      <c r="G41" s="7" t="s">
        <v>133</v>
      </c>
      <c r="H41" s="9">
        <v>122</v>
      </c>
      <c r="I41" s="9">
        <v>1</v>
      </c>
      <c r="J41" s="9">
        <v>7</v>
      </c>
      <c r="K41" s="9">
        <v>20</v>
      </c>
      <c r="L41" s="9">
        <v>1</v>
      </c>
      <c r="M41" s="9">
        <v>1</v>
      </c>
      <c r="N41" s="8">
        <f>IF(VLOOKUP(VLOOKUP($A41,主线配置!$O:$P,2,FALSE),怪物属性偏向!$F:$P,怪物属性偏向!K$1-1,FALSE)=0,"",VLOOKUP(VLOOKUP($A41,主线配置!$O:$P,2,FALSE),怪物属性偏向!$F:$P,怪物属性偏向!K$1-1,FALSE))</f>
        <v>20003001</v>
      </c>
      <c r="O41" s="8" t="str">
        <f>IF(VLOOKUP(VLOOKUP($A41,主线配置!$O:$P,2,FALSE),怪物属性偏向!$F:$P,怪物属性偏向!L$1-1,FALSE)=0,"",VLOOKUP(VLOOKUP($A41,主线配置!$O:$P,2,FALSE),怪物属性偏向!$F:$P,怪物属性偏向!L$1-1,FALSE))</f>
        <v/>
      </c>
      <c r="P41" s="8" t="str">
        <f>IF(VLOOKUP(VLOOKUP($A41,主线配置!$O:$P,2,FALSE),怪物属性偏向!$F:$P,怪物属性偏向!M$1-1,FALSE)=0,"",VLOOKUP(VLOOKUP($A41,主线配置!$O:$P,2,FALSE),怪物属性偏向!$F:$P,怪物属性偏向!M$1-1,FALSE))</f>
        <v/>
      </c>
      <c r="Q41" s="8" t="str">
        <f>IF(VLOOKUP(VLOOKUP($A41,主线配置!$O:$P,2,FALSE),怪物属性偏向!$F:$P,怪物属性偏向!N$1-1,FALSE)=0,"",VLOOKUP(VLOOKUP($A41,主线配置!$O:$P,2,FALSE),怪物属性偏向!$F:$P,怪物属性偏向!N$1-1,FALSE))</f>
        <v/>
      </c>
      <c r="R41" s="8" t="str">
        <f>IF(VLOOKUP(VLOOKUP($A41,主线配置!$O:$P,2,FALSE),怪物属性偏向!$F:$P,怪物属性偏向!O$1-1,FALSE)=0,"",VLOOKUP(VLOOKUP($A41,主线配置!$O:$P,2,FALSE),怪物属性偏向!$F:$P,怪物属性偏向!O$1-1,FALSE))</f>
        <v/>
      </c>
      <c r="S41" s="8" t="str">
        <f>IF(VLOOKUP(VLOOKUP($A41,主线配置!$O:$P,2,FALSE),怪物属性偏向!$F:$P,怪物属性偏向!P$1-1,FALSE)=0,"",VLOOKUP(VLOOKUP($A41,主线配置!$O:$P,2,FALSE),怪物属性偏向!$F:$P,怪物属性偏向!P$1-1,FALSE))</f>
        <v/>
      </c>
    </row>
    <row r="42" spans="1:19" x14ac:dyDescent="0.15">
      <c r="A42" s="3">
        <f t="shared" si="0"/>
        <v>1000039</v>
      </c>
      <c r="B42" s="1" t="str">
        <f>VLOOKUP(A42,主线配置!G:I,3,FALSE)</f>
        <v>食人花</v>
      </c>
      <c r="C42" s="7"/>
      <c r="D42" s="6" t="str">
        <f>VLOOKUP(B42,怪物属性偏向!G:Q,11,FALSE)</f>
        <v>m1004</v>
      </c>
      <c r="E42" s="9">
        <v>1</v>
      </c>
      <c r="F42" s="9">
        <v>0</v>
      </c>
      <c r="G42" s="7" t="s">
        <v>133</v>
      </c>
      <c r="H42" s="9">
        <v>122</v>
      </c>
      <c r="I42" s="9">
        <v>1</v>
      </c>
      <c r="J42" s="9">
        <v>7</v>
      </c>
      <c r="K42" s="9">
        <v>20</v>
      </c>
      <c r="L42" s="9">
        <v>1</v>
      </c>
      <c r="M42" s="9">
        <v>1</v>
      </c>
      <c r="N42" s="8">
        <f>IF(VLOOKUP(VLOOKUP($A42,主线配置!$O:$P,2,FALSE),怪物属性偏向!$F:$P,怪物属性偏向!K$1-1,FALSE)=0,"",VLOOKUP(VLOOKUP($A42,主线配置!$O:$P,2,FALSE),怪物属性偏向!$F:$P,怪物属性偏向!K$1-1,FALSE))</f>
        <v>20002001</v>
      </c>
      <c r="O42" s="8">
        <f>IF(VLOOKUP(VLOOKUP($A42,主线配置!$O:$P,2,FALSE),怪物属性偏向!$F:$P,怪物属性偏向!L$1-1,FALSE)=0,"",VLOOKUP(VLOOKUP($A42,主线配置!$O:$P,2,FALSE),怪物属性偏向!$F:$P,怪物属性偏向!L$1-1,FALSE))</f>
        <v>20002002</v>
      </c>
      <c r="P42" s="8" t="str">
        <f>IF(VLOOKUP(VLOOKUP($A42,主线配置!$O:$P,2,FALSE),怪物属性偏向!$F:$P,怪物属性偏向!M$1-1,FALSE)=0,"",VLOOKUP(VLOOKUP($A42,主线配置!$O:$P,2,FALSE),怪物属性偏向!$F:$P,怪物属性偏向!M$1-1,FALSE))</f>
        <v/>
      </c>
      <c r="Q42" s="8" t="str">
        <f>IF(VLOOKUP(VLOOKUP($A42,主线配置!$O:$P,2,FALSE),怪物属性偏向!$F:$P,怪物属性偏向!N$1-1,FALSE)=0,"",VLOOKUP(VLOOKUP($A42,主线配置!$O:$P,2,FALSE),怪物属性偏向!$F:$P,怪物属性偏向!N$1-1,FALSE))</f>
        <v/>
      </c>
      <c r="R42" s="8" t="str">
        <f>IF(VLOOKUP(VLOOKUP($A42,主线配置!$O:$P,2,FALSE),怪物属性偏向!$F:$P,怪物属性偏向!O$1-1,FALSE)=0,"",VLOOKUP(VLOOKUP($A42,主线配置!$O:$P,2,FALSE),怪物属性偏向!$F:$P,怪物属性偏向!O$1-1,FALSE))</f>
        <v/>
      </c>
      <c r="S42" s="8" t="str">
        <f>IF(VLOOKUP(VLOOKUP($A42,主线配置!$O:$P,2,FALSE),怪物属性偏向!$F:$P,怪物属性偏向!P$1-1,FALSE)=0,"",VLOOKUP(VLOOKUP($A42,主线配置!$O:$P,2,FALSE),怪物属性偏向!$F:$P,怪物属性偏向!P$1-1,FALSE))</f>
        <v/>
      </c>
    </row>
    <row r="43" spans="1:19" x14ac:dyDescent="0.15">
      <c r="A43" s="3">
        <f t="shared" si="0"/>
        <v>1000040</v>
      </c>
      <c r="B43" s="1" t="str">
        <f>VLOOKUP(A43,主线配置!G:I,3,FALSE)</f>
        <v>小蘑菇</v>
      </c>
      <c r="C43" s="7"/>
      <c r="D43" s="6" t="str">
        <f>VLOOKUP(B43,怪物属性偏向!G:Q,11,FALSE)</f>
        <v>m1008</v>
      </c>
      <c r="E43" s="9">
        <v>1</v>
      </c>
      <c r="F43" s="9">
        <v>0</v>
      </c>
      <c r="G43" s="7" t="s">
        <v>133</v>
      </c>
      <c r="H43" s="9">
        <v>122</v>
      </c>
      <c r="I43" s="9">
        <v>1</v>
      </c>
      <c r="J43" s="9">
        <v>7</v>
      </c>
      <c r="K43" s="9">
        <v>20</v>
      </c>
      <c r="L43" s="9">
        <v>1</v>
      </c>
      <c r="M43" s="9">
        <v>1</v>
      </c>
      <c r="N43" s="8">
        <f>IF(VLOOKUP(VLOOKUP($A43,主线配置!$O:$P,2,FALSE),怪物属性偏向!$F:$P,怪物属性偏向!K$1-1,FALSE)=0,"",VLOOKUP(VLOOKUP($A43,主线配置!$O:$P,2,FALSE),怪物属性偏向!$F:$P,怪物属性偏向!K$1-1,FALSE))</f>
        <v>20001001</v>
      </c>
      <c r="O43" s="8" t="str">
        <f>IF(VLOOKUP(VLOOKUP($A43,主线配置!$O:$P,2,FALSE),怪物属性偏向!$F:$P,怪物属性偏向!L$1-1,FALSE)=0,"",VLOOKUP(VLOOKUP($A43,主线配置!$O:$P,2,FALSE),怪物属性偏向!$F:$P,怪物属性偏向!L$1-1,FALSE))</f>
        <v/>
      </c>
      <c r="P43" s="8" t="str">
        <f>IF(VLOOKUP(VLOOKUP($A43,主线配置!$O:$P,2,FALSE),怪物属性偏向!$F:$P,怪物属性偏向!M$1-1,FALSE)=0,"",VLOOKUP(VLOOKUP($A43,主线配置!$O:$P,2,FALSE),怪物属性偏向!$F:$P,怪物属性偏向!M$1-1,FALSE))</f>
        <v/>
      </c>
      <c r="Q43" s="8" t="str">
        <f>IF(VLOOKUP(VLOOKUP($A43,主线配置!$O:$P,2,FALSE),怪物属性偏向!$F:$P,怪物属性偏向!N$1-1,FALSE)=0,"",VLOOKUP(VLOOKUP($A43,主线配置!$O:$P,2,FALSE),怪物属性偏向!$F:$P,怪物属性偏向!N$1-1,FALSE))</f>
        <v/>
      </c>
      <c r="R43" s="8" t="str">
        <f>IF(VLOOKUP(VLOOKUP($A43,主线配置!$O:$P,2,FALSE),怪物属性偏向!$F:$P,怪物属性偏向!O$1-1,FALSE)=0,"",VLOOKUP(VLOOKUP($A43,主线配置!$O:$P,2,FALSE),怪物属性偏向!$F:$P,怪物属性偏向!O$1-1,FALSE))</f>
        <v/>
      </c>
      <c r="S43" s="8" t="str">
        <f>IF(VLOOKUP(VLOOKUP($A43,主线配置!$O:$P,2,FALSE),怪物属性偏向!$F:$P,怪物属性偏向!P$1-1,FALSE)=0,"",VLOOKUP(VLOOKUP($A43,主线配置!$O:$P,2,FALSE),怪物属性偏向!$F:$P,怪物属性偏向!P$1-1,FALSE))</f>
        <v/>
      </c>
    </row>
    <row r="44" spans="1:19" x14ac:dyDescent="0.15">
      <c r="A44" s="3">
        <f t="shared" si="0"/>
        <v>1000041</v>
      </c>
      <c r="B44" s="1" t="str">
        <f>VLOOKUP(A44,主线配置!G:I,3,FALSE)</f>
        <v>树妖</v>
      </c>
      <c r="C44" s="7"/>
      <c r="D44" s="6" t="str">
        <f>VLOOKUP(B44,怪物属性偏向!G:Q,11,FALSE)</f>
        <v>m10000</v>
      </c>
      <c r="E44" s="9">
        <v>1</v>
      </c>
      <c r="F44" s="9">
        <v>0</v>
      </c>
      <c r="G44" s="7" t="s">
        <v>133</v>
      </c>
      <c r="H44" s="9">
        <v>122</v>
      </c>
      <c r="I44" s="9">
        <v>1</v>
      </c>
      <c r="J44" s="9">
        <v>7</v>
      </c>
      <c r="K44" s="9">
        <v>20</v>
      </c>
      <c r="L44" s="9">
        <v>1</v>
      </c>
      <c r="M44" s="9">
        <v>1</v>
      </c>
      <c r="N44" s="8">
        <f>IF(VLOOKUP(VLOOKUP($A44,主线配置!$O:$P,2,FALSE),怪物属性偏向!$F:$P,怪物属性偏向!K$1-1,FALSE)=0,"",VLOOKUP(VLOOKUP($A44,主线配置!$O:$P,2,FALSE),怪物属性偏向!$F:$P,怪物属性偏向!K$1-1,FALSE))</f>
        <v>20003001</v>
      </c>
      <c r="O44" s="8" t="str">
        <f>IF(VLOOKUP(VLOOKUP($A44,主线配置!$O:$P,2,FALSE),怪物属性偏向!$F:$P,怪物属性偏向!L$1-1,FALSE)=0,"",VLOOKUP(VLOOKUP($A44,主线配置!$O:$P,2,FALSE),怪物属性偏向!$F:$P,怪物属性偏向!L$1-1,FALSE))</f>
        <v/>
      </c>
      <c r="P44" s="8" t="str">
        <f>IF(VLOOKUP(VLOOKUP($A44,主线配置!$O:$P,2,FALSE),怪物属性偏向!$F:$P,怪物属性偏向!M$1-1,FALSE)=0,"",VLOOKUP(VLOOKUP($A44,主线配置!$O:$P,2,FALSE),怪物属性偏向!$F:$P,怪物属性偏向!M$1-1,FALSE))</f>
        <v/>
      </c>
      <c r="Q44" s="8" t="str">
        <f>IF(VLOOKUP(VLOOKUP($A44,主线配置!$O:$P,2,FALSE),怪物属性偏向!$F:$P,怪物属性偏向!N$1-1,FALSE)=0,"",VLOOKUP(VLOOKUP($A44,主线配置!$O:$P,2,FALSE),怪物属性偏向!$F:$P,怪物属性偏向!N$1-1,FALSE))</f>
        <v/>
      </c>
      <c r="R44" s="8" t="str">
        <f>IF(VLOOKUP(VLOOKUP($A44,主线配置!$O:$P,2,FALSE),怪物属性偏向!$F:$P,怪物属性偏向!O$1-1,FALSE)=0,"",VLOOKUP(VLOOKUP($A44,主线配置!$O:$P,2,FALSE),怪物属性偏向!$F:$P,怪物属性偏向!O$1-1,FALSE))</f>
        <v/>
      </c>
      <c r="S44" s="8" t="str">
        <f>IF(VLOOKUP(VLOOKUP($A44,主线配置!$O:$P,2,FALSE),怪物属性偏向!$F:$P,怪物属性偏向!P$1-1,FALSE)=0,"",VLOOKUP(VLOOKUP($A44,主线配置!$O:$P,2,FALSE),怪物属性偏向!$F:$P,怪物属性偏向!P$1-1,FALSE))</f>
        <v/>
      </c>
    </row>
    <row r="45" spans="1:19" x14ac:dyDescent="0.15">
      <c r="A45" s="3">
        <f t="shared" si="0"/>
        <v>1000042</v>
      </c>
      <c r="B45" s="1" t="str">
        <f>VLOOKUP(A45,主线配置!G:I,3,FALSE)</f>
        <v>树妖</v>
      </c>
      <c r="C45" s="7"/>
      <c r="D45" s="6" t="str">
        <f>VLOOKUP(B45,怪物属性偏向!G:Q,11,FALSE)</f>
        <v>m10000</v>
      </c>
      <c r="E45" s="9">
        <v>1</v>
      </c>
      <c r="F45" s="9">
        <v>0</v>
      </c>
      <c r="G45" s="7" t="s">
        <v>133</v>
      </c>
      <c r="H45" s="9">
        <v>122</v>
      </c>
      <c r="I45" s="9">
        <v>1</v>
      </c>
      <c r="J45" s="9">
        <v>7</v>
      </c>
      <c r="K45" s="9">
        <v>20</v>
      </c>
      <c r="L45" s="9">
        <v>1</v>
      </c>
      <c r="M45" s="9">
        <v>1</v>
      </c>
      <c r="N45" s="8">
        <f>IF(VLOOKUP(VLOOKUP($A45,主线配置!$O:$P,2,FALSE),怪物属性偏向!$F:$P,怪物属性偏向!K$1-1,FALSE)=0,"",VLOOKUP(VLOOKUP($A45,主线配置!$O:$P,2,FALSE),怪物属性偏向!$F:$P,怪物属性偏向!K$1-1,FALSE))</f>
        <v>20003001</v>
      </c>
      <c r="O45" s="8" t="str">
        <f>IF(VLOOKUP(VLOOKUP($A45,主线配置!$O:$P,2,FALSE),怪物属性偏向!$F:$P,怪物属性偏向!L$1-1,FALSE)=0,"",VLOOKUP(VLOOKUP($A45,主线配置!$O:$P,2,FALSE),怪物属性偏向!$F:$P,怪物属性偏向!L$1-1,FALSE))</f>
        <v/>
      </c>
      <c r="P45" s="8" t="str">
        <f>IF(VLOOKUP(VLOOKUP($A45,主线配置!$O:$P,2,FALSE),怪物属性偏向!$F:$P,怪物属性偏向!M$1-1,FALSE)=0,"",VLOOKUP(VLOOKUP($A45,主线配置!$O:$P,2,FALSE),怪物属性偏向!$F:$P,怪物属性偏向!M$1-1,FALSE))</f>
        <v/>
      </c>
      <c r="Q45" s="8" t="str">
        <f>IF(VLOOKUP(VLOOKUP($A45,主线配置!$O:$P,2,FALSE),怪物属性偏向!$F:$P,怪物属性偏向!N$1-1,FALSE)=0,"",VLOOKUP(VLOOKUP($A45,主线配置!$O:$P,2,FALSE),怪物属性偏向!$F:$P,怪物属性偏向!N$1-1,FALSE))</f>
        <v/>
      </c>
      <c r="R45" s="8" t="str">
        <f>IF(VLOOKUP(VLOOKUP($A45,主线配置!$O:$P,2,FALSE),怪物属性偏向!$F:$P,怪物属性偏向!O$1-1,FALSE)=0,"",VLOOKUP(VLOOKUP($A45,主线配置!$O:$P,2,FALSE),怪物属性偏向!$F:$P,怪物属性偏向!O$1-1,FALSE))</f>
        <v/>
      </c>
      <c r="S45" s="8" t="str">
        <f>IF(VLOOKUP(VLOOKUP($A45,主线配置!$O:$P,2,FALSE),怪物属性偏向!$F:$P,怪物属性偏向!P$1-1,FALSE)=0,"",VLOOKUP(VLOOKUP($A45,主线配置!$O:$P,2,FALSE),怪物属性偏向!$F:$P,怪物属性偏向!P$1-1,FALSE))</f>
        <v/>
      </c>
    </row>
    <row r="46" spans="1:19" x14ac:dyDescent="0.15">
      <c r="A46" s="3">
        <f t="shared" si="0"/>
        <v>1000043</v>
      </c>
      <c r="B46" s="1" t="str">
        <f>VLOOKUP(A46,主线配置!G:I,3,FALSE)</f>
        <v>小花精</v>
      </c>
      <c r="C46" s="7"/>
      <c r="D46" s="6" t="str">
        <f>VLOOKUP(B46,怪物属性偏向!G:Q,11,FALSE)</f>
        <v>m1007</v>
      </c>
      <c r="E46" s="9">
        <v>1</v>
      </c>
      <c r="F46" s="9">
        <v>0</v>
      </c>
      <c r="G46" s="7" t="s">
        <v>133</v>
      </c>
      <c r="H46" s="9">
        <v>122</v>
      </c>
      <c r="I46" s="9">
        <v>1</v>
      </c>
      <c r="J46" s="9">
        <v>7</v>
      </c>
      <c r="K46" s="9">
        <v>20</v>
      </c>
      <c r="L46" s="9">
        <v>1</v>
      </c>
      <c r="M46" s="9">
        <v>1</v>
      </c>
      <c r="N46" s="8">
        <f>IF(VLOOKUP(VLOOKUP($A46,主线配置!$O:$P,2,FALSE),怪物属性偏向!$F:$P,怪物属性偏向!K$1-1,FALSE)=0,"",VLOOKUP(VLOOKUP($A46,主线配置!$O:$P,2,FALSE),怪物属性偏向!$F:$P,怪物属性偏向!K$1-1,FALSE))</f>
        <v>20005001</v>
      </c>
      <c r="O46" s="8">
        <f>IF(VLOOKUP(VLOOKUP($A46,主线配置!$O:$P,2,FALSE),怪物属性偏向!$F:$P,怪物属性偏向!L$1-1,FALSE)=0,"",VLOOKUP(VLOOKUP($A46,主线配置!$O:$P,2,FALSE),怪物属性偏向!$F:$P,怪物属性偏向!L$1-1,FALSE))</f>
        <v>20005002</v>
      </c>
      <c r="P46" s="8" t="str">
        <f>IF(VLOOKUP(VLOOKUP($A46,主线配置!$O:$P,2,FALSE),怪物属性偏向!$F:$P,怪物属性偏向!M$1-1,FALSE)=0,"",VLOOKUP(VLOOKUP($A46,主线配置!$O:$P,2,FALSE),怪物属性偏向!$F:$P,怪物属性偏向!M$1-1,FALSE))</f>
        <v/>
      </c>
      <c r="Q46" s="8" t="str">
        <f>IF(VLOOKUP(VLOOKUP($A46,主线配置!$O:$P,2,FALSE),怪物属性偏向!$F:$P,怪物属性偏向!N$1-1,FALSE)=0,"",VLOOKUP(VLOOKUP($A46,主线配置!$O:$P,2,FALSE),怪物属性偏向!$F:$P,怪物属性偏向!N$1-1,FALSE))</f>
        <v/>
      </c>
      <c r="R46" s="8" t="str">
        <f>IF(VLOOKUP(VLOOKUP($A46,主线配置!$O:$P,2,FALSE),怪物属性偏向!$F:$P,怪物属性偏向!O$1-1,FALSE)=0,"",VLOOKUP(VLOOKUP($A46,主线配置!$O:$P,2,FALSE),怪物属性偏向!$F:$P,怪物属性偏向!O$1-1,FALSE))</f>
        <v/>
      </c>
      <c r="S46" s="8" t="str">
        <f>IF(VLOOKUP(VLOOKUP($A46,主线配置!$O:$P,2,FALSE),怪物属性偏向!$F:$P,怪物属性偏向!P$1-1,FALSE)=0,"",VLOOKUP(VLOOKUP($A46,主线配置!$O:$P,2,FALSE),怪物属性偏向!$F:$P,怪物属性偏向!P$1-1,FALSE))</f>
        <v/>
      </c>
    </row>
    <row r="47" spans="1:19" x14ac:dyDescent="0.15">
      <c r="A47" s="3">
        <f t="shared" si="0"/>
        <v>1000044</v>
      </c>
      <c r="B47" s="1" t="str">
        <f>VLOOKUP(A47,主线配置!G:I,3,FALSE)</f>
        <v>小花精</v>
      </c>
      <c r="C47" s="7"/>
      <c r="D47" s="6" t="str">
        <f>VLOOKUP(B47,怪物属性偏向!G:Q,11,FALSE)</f>
        <v>m1007</v>
      </c>
      <c r="E47" s="9">
        <v>1</v>
      </c>
      <c r="F47" s="9">
        <v>0</v>
      </c>
      <c r="G47" s="7" t="s">
        <v>133</v>
      </c>
      <c r="H47" s="9">
        <v>122</v>
      </c>
      <c r="I47" s="9">
        <v>1</v>
      </c>
      <c r="J47" s="9">
        <v>7</v>
      </c>
      <c r="K47" s="9">
        <v>20</v>
      </c>
      <c r="L47" s="9">
        <v>1</v>
      </c>
      <c r="M47" s="9">
        <v>1</v>
      </c>
      <c r="N47" s="8">
        <f>IF(VLOOKUP(VLOOKUP($A47,主线配置!$O:$P,2,FALSE),怪物属性偏向!$F:$P,怪物属性偏向!K$1-1,FALSE)=0,"",VLOOKUP(VLOOKUP($A47,主线配置!$O:$P,2,FALSE),怪物属性偏向!$F:$P,怪物属性偏向!K$1-1,FALSE))</f>
        <v>20005001</v>
      </c>
      <c r="O47" s="8">
        <f>IF(VLOOKUP(VLOOKUP($A47,主线配置!$O:$P,2,FALSE),怪物属性偏向!$F:$P,怪物属性偏向!L$1-1,FALSE)=0,"",VLOOKUP(VLOOKUP($A47,主线配置!$O:$P,2,FALSE),怪物属性偏向!$F:$P,怪物属性偏向!L$1-1,FALSE))</f>
        <v>20005002</v>
      </c>
      <c r="P47" s="8" t="str">
        <f>IF(VLOOKUP(VLOOKUP($A47,主线配置!$O:$P,2,FALSE),怪物属性偏向!$F:$P,怪物属性偏向!M$1-1,FALSE)=0,"",VLOOKUP(VLOOKUP($A47,主线配置!$O:$P,2,FALSE),怪物属性偏向!$F:$P,怪物属性偏向!M$1-1,FALSE))</f>
        <v/>
      </c>
      <c r="Q47" s="8" t="str">
        <f>IF(VLOOKUP(VLOOKUP($A47,主线配置!$O:$P,2,FALSE),怪物属性偏向!$F:$P,怪物属性偏向!N$1-1,FALSE)=0,"",VLOOKUP(VLOOKUP($A47,主线配置!$O:$P,2,FALSE),怪物属性偏向!$F:$P,怪物属性偏向!N$1-1,FALSE))</f>
        <v/>
      </c>
      <c r="R47" s="8" t="str">
        <f>IF(VLOOKUP(VLOOKUP($A47,主线配置!$O:$P,2,FALSE),怪物属性偏向!$F:$P,怪物属性偏向!O$1-1,FALSE)=0,"",VLOOKUP(VLOOKUP($A47,主线配置!$O:$P,2,FALSE),怪物属性偏向!$F:$P,怪物属性偏向!O$1-1,FALSE))</f>
        <v/>
      </c>
      <c r="S47" s="8" t="str">
        <f>IF(VLOOKUP(VLOOKUP($A47,主线配置!$O:$P,2,FALSE),怪物属性偏向!$F:$P,怪物属性偏向!P$1-1,FALSE)=0,"",VLOOKUP(VLOOKUP($A47,主线配置!$O:$P,2,FALSE),怪物属性偏向!$F:$P,怪物属性偏向!P$1-1,FALSE))</f>
        <v/>
      </c>
    </row>
    <row r="48" spans="1:19" x14ac:dyDescent="0.15">
      <c r="A48" s="3">
        <f t="shared" si="0"/>
        <v>1000045</v>
      </c>
      <c r="B48" s="1" t="str">
        <f>VLOOKUP(A48,主线配置!G:I,3,FALSE)</f>
        <v>树妖</v>
      </c>
      <c r="C48" s="7"/>
      <c r="D48" s="6" t="str">
        <f>VLOOKUP(B48,怪物属性偏向!G:Q,11,FALSE)</f>
        <v>m10000</v>
      </c>
      <c r="E48" s="9">
        <v>1</v>
      </c>
      <c r="F48" s="9">
        <v>0</v>
      </c>
      <c r="G48" s="7" t="s">
        <v>133</v>
      </c>
      <c r="H48" s="9">
        <v>122</v>
      </c>
      <c r="I48" s="9">
        <v>1</v>
      </c>
      <c r="J48" s="9">
        <v>7</v>
      </c>
      <c r="K48" s="9">
        <v>20</v>
      </c>
      <c r="L48" s="9">
        <v>1</v>
      </c>
      <c r="M48" s="9">
        <v>1</v>
      </c>
      <c r="N48" s="8">
        <f>IF(VLOOKUP(VLOOKUP($A48,主线配置!$O:$P,2,FALSE),怪物属性偏向!$F:$P,怪物属性偏向!K$1-1,FALSE)=0,"",VLOOKUP(VLOOKUP($A48,主线配置!$O:$P,2,FALSE),怪物属性偏向!$F:$P,怪物属性偏向!K$1-1,FALSE))</f>
        <v>20003001</v>
      </c>
      <c r="O48" s="8" t="str">
        <f>IF(VLOOKUP(VLOOKUP($A48,主线配置!$O:$P,2,FALSE),怪物属性偏向!$F:$P,怪物属性偏向!L$1-1,FALSE)=0,"",VLOOKUP(VLOOKUP($A48,主线配置!$O:$P,2,FALSE),怪物属性偏向!$F:$P,怪物属性偏向!L$1-1,FALSE))</f>
        <v/>
      </c>
      <c r="P48" s="8" t="str">
        <f>IF(VLOOKUP(VLOOKUP($A48,主线配置!$O:$P,2,FALSE),怪物属性偏向!$F:$P,怪物属性偏向!M$1-1,FALSE)=0,"",VLOOKUP(VLOOKUP($A48,主线配置!$O:$P,2,FALSE),怪物属性偏向!$F:$P,怪物属性偏向!M$1-1,FALSE))</f>
        <v/>
      </c>
      <c r="Q48" s="8" t="str">
        <f>IF(VLOOKUP(VLOOKUP($A48,主线配置!$O:$P,2,FALSE),怪物属性偏向!$F:$P,怪物属性偏向!N$1-1,FALSE)=0,"",VLOOKUP(VLOOKUP($A48,主线配置!$O:$P,2,FALSE),怪物属性偏向!$F:$P,怪物属性偏向!N$1-1,FALSE))</f>
        <v/>
      </c>
      <c r="R48" s="8" t="str">
        <f>IF(VLOOKUP(VLOOKUP($A48,主线配置!$O:$P,2,FALSE),怪物属性偏向!$F:$P,怪物属性偏向!O$1-1,FALSE)=0,"",VLOOKUP(VLOOKUP($A48,主线配置!$O:$P,2,FALSE),怪物属性偏向!$F:$P,怪物属性偏向!O$1-1,FALSE))</f>
        <v/>
      </c>
      <c r="S48" s="8" t="str">
        <f>IF(VLOOKUP(VLOOKUP($A48,主线配置!$O:$P,2,FALSE),怪物属性偏向!$F:$P,怪物属性偏向!P$1-1,FALSE)=0,"",VLOOKUP(VLOOKUP($A48,主线配置!$O:$P,2,FALSE),怪物属性偏向!$F:$P,怪物属性偏向!P$1-1,FALSE))</f>
        <v/>
      </c>
    </row>
    <row r="49" spans="1:19" x14ac:dyDescent="0.15">
      <c r="A49" s="3">
        <f t="shared" si="0"/>
        <v>1000046</v>
      </c>
      <c r="B49" s="1" t="str">
        <f>VLOOKUP(A49,主线配置!G:I,3,FALSE)</f>
        <v>树妖</v>
      </c>
      <c r="C49" s="7"/>
      <c r="D49" s="6" t="str">
        <f>VLOOKUP(B49,怪物属性偏向!G:Q,11,FALSE)</f>
        <v>m10000</v>
      </c>
      <c r="E49" s="9">
        <v>1</v>
      </c>
      <c r="F49" s="9">
        <v>0</v>
      </c>
      <c r="G49" s="7" t="s">
        <v>133</v>
      </c>
      <c r="H49" s="9">
        <v>122</v>
      </c>
      <c r="I49" s="9">
        <v>1</v>
      </c>
      <c r="J49" s="9">
        <v>7</v>
      </c>
      <c r="K49" s="9">
        <v>20</v>
      </c>
      <c r="L49" s="9">
        <v>1</v>
      </c>
      <c r="M49" s="9">
        <v>1</v>
      </c>
      <c r="N49" s="8">
        <f>IF(VLOOKUP(VLOOKUP($A49,主线配置!$O:$P,2,FALSE),怪物属性偏向!$F:$P,怪物属性偏向!K$1-1,FALSE)=0,"",VLOOKUP(VLOOKUP($A49,主线配置!$O:$P,2,FALSE),怪物属性偏向!$F:$P,怪物属性偏向!K$1-1,FALSE))</f>
        <v>20003001</v>
      </c>
      <c r="O49" s="8" t="str">
        <f>IF(VLOOKUP(VLOOKUP($A49,主线配置!$O:$P,2,FALSE),怪物属性偏向!$F:$P,怪物属性偏向!L$1-1,FALSE)=0,"",VLOOKUP(VLOOKUP($A49,主线配置!$O:$P,2,FALSE),怪物属性偏向!$F:$P,怪物属性偏向!L$1-1,FALSE))</f>
        <v/>
      </c>
      <c r="P49" s="8" t="str">
        <f>IF(VLOOKUP(VLOOKUP($A49,主线配置!$O:$P,2,FALSE),怪物属性偏向!$F:$P,怪物属性偏向!M$1-1,FALSE)=0,"",VLOOKUP(VLOOKUP($A49,主线配置!$O:$P,2,FALSE),怪物属性偏向!$F:$P,怪物属性偏向!M$1-1,FALSE))</f>
        <v/>
      </c>
      <c r="Q49" s="8" t="str">
        <f>IF(VLOOKUP(VLOOKUP($A49,主线配置!$O:$P,2,FALSE),怪物属性偏向!$F:$P,怪物属性偏向!N$1-1,FALSE)=0,"",VLOOKUP(VLOOKUP($A49,主线配置!$O:$P,2,FALSE),怪物属性偏向!$F:$P,怪物属性偏向!N$1-1,FALSE))</f>
        <v/>
      </c>
      <c r="R49" s="8" t="str">
        <f>IF(VLOOKUP(VLOOKUP($A49,主线配置!$O:$P,2,FALSE),怪物属性偏向!$F:$P,怪物属性偏向!O$1-1,FALSE)=0,"",VLOOKUP(VLOOKUP($A49,主线配置!$O:$P,2,FALSE),怪物属性偏向!$F:$P,怪物属性偏向!O$1-1,FALSE))</f>
        <v/>
      </c>
      <c r="S49" s="8" t="str">
        <f>IF(VLOOKUP(VLOOKUP($A49,主线配置!$O:$P,2,FALSE),怪物属性偏向!$F:$P,怪物属性偏向!P$1-1,FALSE)=0,"",VLOOKUP(VLOOKUP($A49,主线配置!$O:$P,2,FALSE),怪物属性偏向!$F:$P,怪物属性偏向!P$1-1,FALSE))</f>
        <v/>
      </c>
    </row>
    <row r="50" spans="1:19" x14ac:dyDescent="0.15">
      <c r="A50" s="3">
        <f t="shared" si="0"/>
        <v>1000047</v>
      </c>
      <c r="B50" s="1" t="str">
        <f>VLOOKUP(A50,主线配置!G:I,3,FALSE)</f>
        <v>树妖</v>
      </c>
      <c r="C50" s="7"/>
      <c r="D50" s="6" t="str">
        <f>VLOOKUP(B50,怪物属性偏向!G:Q,11,FALSE)</f>
        <v>m10000</v>
      </c>
      <c r="E50" s="9">
        <v>1</v>
      </c>
      <c r="F50" s="9">
        <v>0</v>
      </c>
      <c r="G50" s="7" t="s">
        <v>133</v>
      </c>
      <c r="H50" s="9">
        <v>122</v>
      </c>
      <c r="I50" s="9">
        <v>1</v>
      </c>
      <c r="J50" s="9">
        <v>7</v>
      </c>
      <c r="K50" s="9">
        <v>20</v>
      </c>
      <c r="L50" s="9">
        <v>1</v>
      </c>
      <c r="M50" s="9">
        <v>1</v>
      </c>
      <c r="N50" s="8">
        <f>IF(VLOOKUP(VLOOKUP($A50,主线配置!$O:$P,2,FALSE),怪物属性偏向!$F:$P,怪物属性偏向!K$1-1,FALSE)=0,"",VLOOKUP(VLOOKUP($A50,主线配置!$O:$P,2,FALSE),怪物属性偏向!$F:$P,怪物属性偏向!K$1-1,FALSE))</f>
        <v>20003001</v>
      </c>
      <c r="O50" s="8" t="str">
        <f>IF(VLOOKUP(VLOOKUP($A50,主线配置!$O:$P,2,FALSE),怪物属性偏向!$F:$P,怪物属性偏向!L$1-1,FALSE)=0,"",VLOOKUP(VLOOKUP($A50,主线配置!$O:$P,2,FALSE),怪物属性偏向!$F:$P,怪物属性偏向!L$1-1,FALSE))</f>
        <v/>
      </c>
      <c r="P50" s="8" t="str">
        <f>IF(VLOOKUP(VLOOKUP($A50,主线配置!$O:$P,2,FALSE),怪物属性偏向!$F:$P,怪物属性偏向!M$1-1,FALSE)=0,"",VLOOKUP(VLOOKUP($A50,主线配置!$O:$P,2,FALSE),怪物属性偏向!$F:$P,怪物属性偏向!M$1-1,FALSE))</f>
        <v/>
      </c>
      <c r="Q50" s="8" t="str">
        <f>IF(VLOOKUP(VLOOKUP($A50,主线配置!$O:$P,2,FALSE),怪物属性偏向!$F:$P,怪物属性偏向!N$1-1,FALSE)=0,"",VLOOKUP(VLOOKUP($A50,主线配置!$O:$P,2,FALSE),怪物属性偏向!$F:$P,怪物属性偏向!N$1-1,FALSE))</f>
        <v/>
      </c>
      <c r="R50" s="8" t="str">
        <f>IF(VLOOKUP(VLOOKUP($A50,主线配置!$O:$P,2,FALSE),怪物属性偏向!$F:$P,怪物属性偏向!O$1-1,FALSE)=0,"",VLOOKUP(VLOOKUP($A50,主线配置!$O:$P,2,FALSE),怪物属性偏向!$F:$P,怪物属性偏向!O$1-1,FALSE))</f>
        <v/>
      </c>
      <c r="S50" s="8" t="str">
        <f>IF(VLOOKUP(VLOOKUP($A50,主线配置!$O:$P,2,FALSE),怪物属性偏向!$F:$P,怪物属性偏向!P$1-1,FALSE)=0,"",VLOOKUP(VLOOKUP($A50,主线配置!$O:$P,2,FALSE),怪物属性偏向!$F:$P,怪物属性偏向!P$1-1,FALSE))</f>
        <v/>
      </c>
    </row>
    <row r="51" spans="1:19" x14ac:dyDescent="0.15">
      <c r="A51" s="3">
        <f t="shared" si="0"/>
        <v>1000048</v>
      </c>
      <c r="B51" s="1" t="str">
        <f>VLOOKUP(A51,主线配置!G:I,3,FALSE)</f>
        <v>食人花</v>
      </c>
      <c r="C51" s="7"/>
      <c r="D51" s="6" t="str">
        <f>VLOOKUP(B51,怪物属性偏向!G:Q,11,FALSE)</f>
        <v>m1004</v>
      </c>
      <c r="E51" s="9">
        <v>1</v>
      </c>
      <c r="F51" s="9">
        <v>0</v>
      </c>
      <c r="G51" s="7" t="s">
        <v>133</v>
      </c>
      <c r="H51" s="9">
        <v>122</v>
      </c>
      <c r="I51" s="9">
        <v>1</v>
      </c>
      <c r="J51" s="9">
        <v>7</v>
      </c>
      <c r="K51" s="9">
        <v>20</v>
      </c>
      <c r="L51" s="9">
        <v>1</v>
      </c>
      <c r="M51" s="9">
        <v>1</v>
      </c>
      <c r="N51" s="8">
        <f>IF(VLOOKUP(VLOOKUP($A51,主线配置!$O:$P,2,FALSE),怪物属性偏向!$F:$P,怪物属性偏向!K$1-1,FALSE)=0,"",VLOOKUP(VLOOKUP($A51,主线配置!$O:$P,2,FALSE),怪物属性偏向!$F:$P,怪物属性偏向!K$1-1,FALSE))</f>
        <v>20002001</v>
      </c>
      <c r="O51" s="8">
        <f>IF(VLOOKUP(VLOOKUP($A51,主线配置!$O:$P,2,FALSE),怪物属性偏向!$F:$P,怪物属性偏向!L$1-1,FALSE)=0,"",VLOOKUP(VLOOKUP($A51,主线配置!$O:$P,2,FALSE),怪物属性偏向!$F:$P,怪物属性偏向!L$1-1,FALSE))</f>
        <v>20002002</v>
      </c>
      <c r="P51" s="8" t="str">
        <f>IF(VLOOKUP(VLOOKUP($A51,主线配置!$O:$P,2,FALSE),怪物属性偏向!$F:$P,怪物属性偏向!M$1-1,FALSE)=0,"",VLOOKUP(VLOOKUP($A51,主线配置!$O:$P,2,FALSE),怪物属性偏向!$F:$P,怪物属性偏向!M$1-1,FALSE))</f>
        <v/>
      </c>
      <c r="Q51" s="8" t="str">
        <f>IF(VLOOKUP(VLOOKUP($A51,主线配置!$O:$P,2,FALSE),怪物属性偏向!$F:$P,怪物属性偏向!N$1-1,FALSE)=0,"",VLOOKUP(VLOOKUP($A51,主线配置!$O:$P,2,FALSE),怪物属性偏向!$F:$P,怪物属性偏向!N$1-1,FALSE))</f>
        <v/>
      </c>
      <c r="R51" s="8" t="str">
        <f>IF(VLOOKUP(VLOOKUP($A51,主线配置!$O:$P,2,FALSE),怪物属性偏向!$F:$P,怪物属性偏向!O$1-1,FALSE)=0,"",VLOOKUP(VLOOKUP($A51,主线配置!$O:$P,2,FALSE),怪物属性偏向!$F:$P,怪物属性偏向!O$1-1,FALSE))</f>
        <v/>
      </c>
      <c r="S51" s="8" t="str">
        <f>IF(VLOOKUP(VLOOKUP($A51,主线配置!$O:$P,2,FALSE),怪物属性偏向!$F:$P,怪物属性偏向!P$1-1,FALSE)=0,"",VLOOKUP(VLOOKUP($A51,主线配置!$O:$P,2,FALSE),怪物属性偏向!$F:$P,怪物属性偏向!P$1-1,FALSE))</f>
        <v/>
      </c>
    </row>
    <row r="52" spans="1:19" x14ac:dyDescent="0.15">
      <c r="A52" s="3">
        <f t="shared" si="0"/>
        <v>1000049</v>
      </c>
      <c r="B52" s="1" t="str">
        <f>VLOOKUP(A52,主线配置!G:I,3,FALSE)</f>
        <v>小蘑菇</v>
      </c>
      <c r="C52" s="7"/>
      <c r="D52" s="6" t="str">
        <f>VLOOKUP(B52,怪物属性偏向!G:Q,11,FALSE)</f>
        <v>m1008</v>
      </c>
      <c r="E52" s="9">
        <v>1</v>
      </c>
      <c r="F52" s="9">
        <v>0</v>
      </c>
      <c r="G52" s="7" t="s">
        <v>133</v>
      </c>
      <c r="H52" s="9">
        <v>122</v>
      </c>
      <c r="I52" s="9">
        <v>1</v>
      </c>
      <c r="J52" s="9">
        <v>7</v>
      </c>
      <c r="K52" s="9">
        <v>20</v>
      </c>
      <c r="L52" s="9">
        <v>1</v>
      </c>
      <c r="M52" s="9">
        <v>1</v>
      </c>
      <c r="N52" s="8">
        <f>IF(VLOOKUP(VLOOKUP($A52,主线配置!$O:$P,2,FALSE),怪物属性偏向!$F:$P,怪物属性偏向!K$1-1,FALSE)=0,"",VLOOKUP(VLOOKUP($A52,主线配置!$O:$P,2,FALSE),怪物属性偏向!$F:$P,怪物属性偏向!K$1-1,FALSE))</f>
        <v>20001001</v>
      </c>
      <c r="O52" s="8" t="str">
        <f>IF(VLOOKUP(VLOOKUP($A52,主线配置!$O:$P,2,FALSE),怪物属性偏向!$F:$P,怪物属性偏向!L$1-1,FALSE)=0,"",VLOOKUP(VLOOKUP($A52,主线配置!$O:$P,2,FALSE),怪物属性偏向!$F:$P,怪物属性偏向!L$1-1,FALSE))</f>
        <v/>
      </c>
      <c r="P52" s="8" t="str">
        <f>IF(VLOOKUP(VLOOKUP($A52,主线配置!$O:$P,2,FALSE),怪物属性偏向!$F:$P,怪物属性偏向!M$1-1,FALSE)=0,"",VLOOKUP(VLOOKUP($A52,主线配置!$O:$P,2,FALSE),怪物属性偏向!$F:$P,怪物属性偏向!M$1-1,FALSE))</f>
        <v/>
      </c>
      <c r="Q52" s="8" t="str">
        <f>IF(VLOOKUP(VLOOKUP($A52,主线配置!$O:$P,2,FALSE),怪物属性偏向!$F:$P,怪物属性偏向!N$1-1,FALSE)=0,"",VLOOKUP(VLOOKUP($A52,主线配置!$O:$P,2,FALSE),怪物属性偏向!$F:$P,怪物属性偏向!N$1-1,FALSE))</f>
        <v/>
      </c>
      <c r="R52" s="8" t="str">
        <f>IF(VLOOKUP(VLOOKUP($A52,主线配置!$O:$P,2,FALSE),怪物属性偏向!$F:$P,怪物属性偏向!O$1-1,FALSE)=0,"",VLOOKUP(VLOOKUP($A52,主线配置!$O:$P,2,FALSE),怪物属性偏向!$F:$P,怪物属性偏向!O$1-1,FALSE))</f>
        <v/>
      </c>
      <c r="S52" s="8" t="str">
        <f>IF(VLOOKUP(VLOOKUP($A52,主线配置!$O:$P,2,FALSE),怪物属性偏向!$F:$P,怪物属性偏向!P$1-1,FALSE)=0,"",VLOOKUP(VLOOKUP($A52,主线配置!$O:$P,2,FALSE),怪物属性偏向!$F:$P,怪物属性偏向!P$1-1,FALSE))</f>
        <v/>
      </c>
    </row>
    <row r="53" spans="1:19" x14ac:dyDescent="0.15">
      <c r="A53" s="3">
        <f t="shared" si="0"/>
        <v>1000050</v>
      </c>
      <c r="B53" s="1" t="str">
        <f>VLOOKUP(A53,主线配置!G:I,3,FALSE)</f>
        <v>小蘑菇</v>
      </c>
      <c r="C53" s="7"/>
      <c r="D53" s="6" t="str">
        <f>VLOOKUP(B53,怪物属性偏向!G:Q,11,FALSE)</f>
        <v>m1008</v>
      </c>
      <c r="E53" s="9">
        <v>1</v>
      </c>
      <c r="F53" s="9">
        <v>0</v>
      </c>
      <c r="G53" s="7" t="s">
        <v>133</v>
      </c>
      <c r="H53" s="9">
        <v>122</v>
      </c>
      <c r="I53" s="9">
        <v>1</v>
      </c>
      <c r="J53" s="9">
        <v>7</v>
      </c>
      <c r="K53" s="9">
        <v>20</v>
      </c>
      <c r="L53" s="9">
        <v>1</v>
      </c>
      <c r="M53" s="9">
        <v>1</v>
      </c>
      <c r="N53" s="8">
        <f>IF(VLOOKUP(VLOOKUP($A53,主线配置!$O:$P,2,FALSE),怪物属性偏向!$F:$P,怪物属性偏向!K$1-1,FALSE)=0,"",VLOOKUP(VLOOKUP($A53,主线配置!$O:$P,2,FALSE),怪物属性偏向!$F:$P,怪物属性偏向!K$1-1,FALSE))</f>
        <v>20001001</v>
      </c>
      <c r="O53" s="8" t="str">
        <f>IF(VLOOKUP(VLOOKUP($A53,主线配置!$O:$P,2,FALSE),怪物属性偏向!$F:$P,怪物属性偏向!L$1-1,FALSE)=0,"",VLOOKUP(VLOOKUP($A53,主线配置!$O:$P,2,FALSE),怪物属性偏向!$F:$P,怪物属性偏向!L$1-1,FALSE))</f>
        <v/>
      </c>
      <c r="P53" s="8" t="str">
        <f>IF(VLOOKUP(VLOOKUP($A53,主线配置!$O:$P,2,FALSE),怪物属性偏向!$F:$P,怪物属性偏向!M$1-1,FALSE)=0,"",VLOOKUP(VLOOKUP($A53,主线配置!$O:$P,2,FALSE),怪物属性偏向!$F:$P,怪物属性偏向!M$1-1,FALSE))</f>
        <v/>
      </c>
      <c r="Q53" s="8" t="str">
        <f>IF(VLOOKUP(VLOOKUP($A53,主线配置!$O:$P,2,FALSE),怪物属性偏向!$F:$P,怪物属性偏向!N$1-1,FALSE)=0,"",VLOOKUP(VLOOKUP($A53,主线配置!$O:$P,2,FALSE),怪物属性偏向!$F:$P,怪物属性偏向!N$1-1,FALSE))</f>
        <v/>
      </c>
      <c r="R53" s="8" t="str">
        <f>IF(VLOOKUP(VLOOKUP($A53,主线配置!$O:$P,2,FALSE),怪物属性偏向!$F:$P,怪物属性偏向!O$1-1,FALSE)=0,"",VLOOKUP(VLOOKUP($A53,主线配置!$O:$P,2,FALSE),怪物属性偏向!$F:$P,怪物属性偏向!O$1-1,FALSE))</f>
        <v/>
      </c>
      <c r="S53" s="8" t="str">
        <f>IF(VLOOKUP(VLOOKUP($A53,主线配置!$O:$P,2,FALSE),怪物属性偏向!$F:$P,怪物属性偏向!P$1-1,FALSE)=0,"",VLOOKUP(VLOOKUP($A53,主线配置!$O:$P,2,FALSE),怪物属性偏向!$F:$P,怪物属性偏向!P$1-1,FALSE))</f>
        <v/>
      </c>
    </row>
    <row r="54" spans="1:19" x14ac:dyDescent="0.15">
      <c r="A54" s="3">
        <f t="shared" si="0"/>
        <v>1000051</v>
      </c>
      <c r="B54" s="1" t="str">
        <f>VLOOKUP(A54,主线配置!G:I,3,FALSE)</f>
        <v>甲虫精</v>
      </c>
      <c r="C54" s="7"/>
      <c r="D54" s="6" t="str">
        <f>VLOOKUP(B54,怪物属性偏向!G:Q,11,FALSE)</f>
        <v>m1002</v>
      </c>
      <c r="E54" s="9">
        <v>1</v>
      </c>
      <c r="F54" s="9">
        <v>0</v>
      </c>
      <c r="G54" s="7" t="s">
        <v>133</v>
      </c>
      <c r="H54" s="9">
        <v>122</v>
      </c>
      <c r="I54" s="9">
        <v>1</v>
      </c>
      <c r="J54" s="9">
        <v>7</v>
      </c>
      <c r="K54" s="9">
        <v>20</v>
      </c>
      <c r="L54" s="9">
        <v>1</v>
      </c>
      <c r="M54" s="9">
        <v>1</v>
      </c>
      <c r="N54" s="8">
        <f>IF(VLOOKUP(VLOOKUP($A54,主线配置!$O:$P,2,FALSE),怪物属性偏向!$F:$P,怪物属性偏向!K$1-1,FALSE)=0,"",VLOOKUP(VLOOKUP($A54,主线配置!$O:$P,2,FALSE),怪物属性偏向!$F:$P,怪物属性偏向!K$1-1,FALSE))</f>
        <v>20008001</v>
      </c>
      <c r="O54" s="8" t="str">
        <f>IF(VLOOKUP(VLOOKUP($A54,主线配置!$O:$P,2,FALSE),怪物属性偏向!$F:$P,怪物属性偏向!L$1-1,FALSE)=0,"",VLOOKUP(VLOOKUP($A54,主线配置!$O:$P,2,FALSE),怪物属性偏向!$F:$P,怪物属性偏向!L$1-1,FALSE))</f>
        <v/>
      </c>
      <c r="P54" s="8" t="str">
        <f>IF(VLOOKUP(VLOOKUP($A54,主线配置!$O:$P,2,FALSE),怪物属性偏向!$F:$P,怪物属性偏向!M$1-1,FALSE)=0,"",VLOOKUP(VLOOKUP($A54,主线配置!$O:$P,2,FALSE),怪物属性偏向!$F:$P,怪物属性偏向!M$1-1,FALSE))</f>
        <v/>
      </c>
      <c r="Q54" s="8">
        <f>IF(VLOOKUP(VLOOKUP($A54,主线配置!$O:$P,2,FALSE),怪物属性偏向!$F:$P,怪物属性偏向!N$1-1,FALSE)=0,"",VLOOKUP(VLOOKUP($A54,主线配置!$O:$P,2,FALSE),怪物属性偏向!$F:$P,怪物属性偏向!N$1-1,FALSE))</f>
        <v>200002</v>
      </c>
      <c r="R54" s="8" t="str">
        <f>IF(VLOOKUP(VLOOKUP($A54,主线配置!$O:$P,2,FALSE),怪物属性偏向!$F:$P,怪物属性偏向!O$1-1,FALSE)=0,"",VLOOKUP(VLOOKUP($A54,主线配置!$O:$P,2,FALSE),怪物属性偏向!$F:$P,怪物属性偏向!O$1-1,FALSE))</f>
        <v/>
      </c>
      <c r="S54" s="8" t="str">
        <f>IF(VLOOKUP(VLOOKUP($A54,主线配置!$O:$P,2,FALSE),怪物属性偏向!$F:$P,怪物属性偏向!P$1-1,FALSE)=0,"",VLOOKUP(VLOOKUP($A54,主线配置!$O:$P,2,FALSE),怪物属性偏向!$F:$P,怪物属性偏向!P$1-1,FALSE))</f>
        <v/>
      </c>
    </row>
    <row r="55" spans="1:19" x14ac:dyDescent="0.15">
      <c r="A55" s="3">
        <f t="shared" si="0"/>
        <v>1000052</v>
      </c>
      <c r="B55" s="1" t="str">
        <f>VLOOKUP(A55,主线配置!G:I,3,FALSE)</f>
        <v>小蘑菇</v>
      </c>
      <c r="C55" s="7"/>
      <c r="D55" s="6" t="str">
        <f>VLOOKUP(B55,怪物属性偏向!G:Q,11,FALSE)</f>
        <v>m1008</v>
      </c>
      <c r="E55" s="9">
        <v>1</v>
      </c>
      <c r="F55" s="9">
        <v>0</v>
      </c>
      <c r="G55" s="7" t="s">
        <v>133</v>
      </c>
      <c r="H55" s="9">
        <v>122</v>
      </c>
      <c r="I55" s="9">
        <v>1</v>
      </c>
      <c r="J55" s="9">
        <v>7</v>
      </c>
      <c r="K55" s="9">
        <v>20</v>
      </c>
      <c r="L55" s="9">
        <v>1</v>
      </c>
      <c r="M55" s="9">
        <v>1</v>
      </c>
      <c r="N55" s="8">
        <f>IF(VLOOKUP(VLOOKUP($A55,主线配置!$O:$P,2,FALSE),怪物属性偏向!$F:$P,怪物属性偏向!K$1-1,FALSE)=0,"",VLOOKUP(VLOOKUP($A55,主线配置!$O:$P,2,FALSE),怪物属性偏向!$F:$P,怪物属性偏向!K$1-1,FALSE))</f>
        <v>20001001</v>
      </c>
      <c r="O55" s="8" t="str">
        <f>IF(VLOOKUP(VLOOKUP($A55,主线配置!$O:$P,2,FALSE),怪物属性偏向!$F:$P,怪物属性偏向!L$1-1,FALSE)=0,"",VLOOKUP(VLOOKUP($A55,主线配置!$O:$P,2,FALSE),怪物属性偏向!$F:$P,怪物属性偏向!L$1-1,FALSE))</f>
        <v/>
      </c>
      <c r="P55" s="8" t="str">
        <f>IF(VLOOKUP(VLOOKUP($A55,主线配置!$O:$P,2,FALSE),怪物属性偏向!$F:$P,怪物属性偏向!M$1-1,FALSE)=0,"",VLOOKUP(VLOOKUP($A55,主线配置!$O:$P,2,FALSE),怪物属性偏向!$F:$P,怪物属性偏向!M$1-1,FALSE))</f>
        <v/>
      </c>
      <c r="Q55" s="8" t="str">
        <f>IF(VLOOKUP(VLOOKUP($A55,主线配置!$O:$P,2,FALSE),怪物属性偏向!$F:$P,怪物属性偏向!N$1-1,FALSE)=0,"",VLOOKUP(VLOOKUP($A55,主线配置!$O:$P,2,FALSE),怪物属性偏向!$F:$P,怪物属性偏向!N$1-1,FALSE))</f>
        <v/>
      </c>
      <c r="R55" s="8" t="str">
        <f>IF(VLOOKUP(VLOOKUP($A55,主线配置!$O:$P,2,FALSE),怪物属性偏向!$F:$P,怪物属性偏向!O$1-1,FALSE)=0,"",VLOOKUP(VLOOKUP($A55,主线配置!$O:$P,2,FALSE),怪物属性偏向!$F:$P,怪物属性偏向!O$1-1,FALSE))</f>
        <v/>
      </c>
      <c r="S55" s="8" t="str">
        <f>IF(VLOOKUP(VLOOKUP($A55,主线配置!$O:$P,2,FALSE),怪物属性偏向!$F:$P,怪物属性偏向!P$1-1,FALSE)=0,"",VLOOKUP(VLOOKUP($A55,主线配置!$O:$P,2,FALSE),怪物属性偏向!$F:$P,怪物属性偏向!P$1-1,FALSE))</f>
        <v/>
      </c>
    </row>
    <row r="56" spans="1:19" x14ac:dyDescent="0.15">
      <c r="A56" s="3">
        <f t="shared" si="0"/>
        <v>1000053</v>
      </c>
      <c r="B56" s="1" t="str">
        <f>VLOOKUP(A56,主线配置!G:I,3,FALSE)</f>
        <v>树妖</v>
      </c>
      <c r="C56" s="7"/>
      <c r="D56" s="6" t="str">
        <f>VLOOKUP(B56,怪物属性偏向!G:Q,11,FALSE)</f>
        <v>m10000</v>
      </c>
      <c r="E56" s="9">
        <v>1</v>
      </c>
      <c r="F56" s="9">
        <v>0</v>
      </c>
      <c r="G56" s="7" t="s">
        <v>133</v>
      </c>
      <c r="H56" s="9">
        <v>122</v>
      </c>
      <c r="I56" s="9">
        <v>1</v>
      </c>
      <c r="J56" s="9">
        <v>7</v>
      </c>
      <c r="K56" s="9">
        <v>20</v>
      </c>
      <c r="L56" s="9">
        <v>1</v>
      </c>
      <c r="M56" s="9">
        <v>1</v>
      </c>
      <c r="N56" s="8">
        <f>IF(VLOOKUP(VLOOKUP($A56,主线配置!$O:$P,2,FALSE),怪物属性偏向!$F:$P,怪物属性偏向!K$1-1,FALSE)=0,"",VLOOKUP(VLOOKUP($A56,主线配置!$O:$P,2,FALSE),怪物属性偏向!$F:$P,怪物属性偏向!K$1-1,FALSE))</f>
        <v>20003001</v>
      </c>
      <c r="O56" s="8" t="str">
        <f>IF(VLOOKUP(VLOOKUP($A56,主线配置!$O:$P,2,FALSE),怪物属性偏向!$F:$P,怪物属性偏向!L$1-1,FALSE)=0,"",VLOOKUP(VLOOKUP($A56,主线配置!$O:$P,2,FALSE),怪物属性偏向!$F:$P,怪物属性偏向!L$1-1,FALSE))</f>
        <v/>
      </c>
      <c r="P56" s="8" t="str">
        <f>IF(VLOOKUP(VLOOKUP($A56,主线配置!$O:$P,2,FALSE),怪物属性偏向!$F:$P,怪物属性偏向!M$1-1,FALSE)=0,"",VLOOKUP(VLOOKUP($A56,主线配置!$O:$P,2,FALSE),怪物属性偏向!$F:$P,怪物属性偏向!M$1-1,FALSE))</f>
        <v/>
      </c>
      <c r="Q56" s="8" t="str">
        <f>IF(VLOOKUP(VLOOKUP($A56,主线配置!$O:$P,2,FALSE),怪物属性偏向!$F:$P,怪物属性偏向!N$1-1,FALSE)=0,"",VLOOKUP(VLOOKUP($A56,主线配置!$O:$P,2,FALSE),怪物属性偏向!$F:$P,怪物属性偏向!N$1-1,FALSE))</f>
        <v/>
      </c>
      <c r="R56" s="8" t="str">
        <f>IF(VLOOKUP(VLOOKUP($A56,主线配置!$O:$P,2,FALSE),怪物属性偏向!$F:$P,怪物属性偏向!O$1-1,FALSE)=0,"",VLOOKUP(VLOOKUP($A56,主线配置!$O:$P,2,FALSE),怪物属性偏向!$F:$P,怪物属性偏向!O$1-1,FALSE))</f>
        <v/>
      </c>
      <c r="S56" s="8" t="str">
        <f>IF(VLOOKUP(VLOOKUP($A56,主线配置!$O:$P,2,FALSE),怪物属性偏向!$F:$P,怪物属性偏向!P$1-1,FALSE)=0,"",VLOOKUP(VLOOKUP($A56,主线配置!$O:$P,2,FALSE),怪物属性偏向!$F:$P,怪物属性偏向!P$1-1,FALSE))</f>
        <v/>
      </c>
    </row>
    <row r="57" spans="1:19" x14ac:dyDescent="0.15">
      <c r="A57" s="3">
        <f t="shared" si="0"/>
        <v>1000054</v>
      </c>
      <c r="B57" s="1" t="str">
        <f>VLOOKUP(A57,主线配置!G:I,3,FALSE)</f>
        <v>树妖</v>
      </c>
      <c r="C57" s="7"/>
      <c r="D57" s="6" t="str">
        <f>VLOOKUP(B57,怪物属性偏向!G:Q,11,FALSE)</f>
        <v>m10000</v>
      </c>
      <c r="E57" s="9">
        <v>1</v>
      </c>
      <c r="F57" s="9">
        <v>0</v>
      </c>
      <c r="G57" s="7" t="s">
        <v>133</v>
      </c>
      <c r="H57" s="9">
        <v>122</v>
      </c>
      <c r="I57" s="9">
        <v>1</v>
      </c>
      <c r="J57" s="9">
        <v>7</v>
      </c>
      <c r="K57" s="9">
        <v>20</v>
      </c>
      <c r="L57" s="9">
        <v>1</v>
      </c>
      <c r="M57" s="9">
        <v>1</v>
      </c>
      <c r="N57" s="8">
        <f>IF(VLOOKUP(VLOOKUP($A57,主线配置!$O:$P,2,FALSE),怪物属性偏向!$F:$P,怪物属性偏向!K$1-1,FALSE)=0,"",VLOOKUP(VLOOKUP($A57,主线配置!$O:$P,2,FALSE),怪物属性偏向!$F:$P,怪物属性偏向!K$1-1,FALSE))</f>
        <v>20003001</v>
      </c>
      <c r="O57" s="8" t="str">
        <f>IF(VLOOKUP(VLOOKUP($A57,主线配置!$O:$P,2,FALSE),怪物属性偏向!$F:$P,怪物属性偏向!L$1-1,FALSE)=0,"",VLOOKUP(VLOOKUP($A57,主线配置!$O:$P,2,FALSE),怪物属性偏向!$F:$P,怪物属性偏向!L$1-1,FALSE))</f>
        <v/>
      </c>
      <c r="P57" s="8" t="str">
        <f>IF(VLOOKUP(VLOOKUP($A57,主线配置!$O:$P,2,FALSE),怪物属性偏向!$F:$P,怪物属性偏向!M$1-1,FALSE)=0,"",VLOOKUP(VLOOKUP($A57,主线配置!$O:$P,2,FALSE),怪物属性偏向!$F:$P,怪物属性偏向!M$1-1,FALSE))</f>
        <v/>
      </c>
      <c r="Q57" s="8" t="str">
        <f>IF(VLOOKUP(VLOOKUP($A57,主线配置!$O:$P,2,FALSE),怪物属性偏向!$F:$P,怪物属性偏向!N$1-1,FALSE)=0,"",VLOOKUP(VLOOKUP($A57,主线配置!$O:$P,2,FALSE),怪物属性偏向!$F:$P,怪物属性偏向!N$1-1,FALSE))</f>
        <v/>
      </c>
      <c r="R57" s="8" t="str">
        <f>IF(VLOOKUP(VLOOKUP($A57,主线配置!$O:$P,2,FALSE),怪物属性偏向!$F:$P,怪物属性偏向!O$1-1,FALSE)=0,"",VLOOKUP(VLOOKUP($A57,主线配置!$O:$P,2,FALSE),怪物属性偏向!$F:$P,怪物属性偏向!O$1-1,FALSE))</f>
        <v/>
      </c>
      <c r="S57" s="8" t="str">
        <f>IF(VLOOKUP(VLOOKUP($A57,主线配置!$O:$P,2,FALSE),怪物属性偏向!$F:$P,怪物属性偏向!P$1-1,FALSE)=0,"",VLOOKUP(VLOOKUP($A57,主线配置!$O:$P,2,FALSE),怪物属性偏向!$F:$P,怪物属性偏向!P$1-1,FALSE))</f>
        <v/>
      </c>
    </row>
    <row r="58" spans="1:19" x14ac:dyDescent="0.15">
      <c r="A58" s="3">
        <f t="shared" si="0"/>
        <v>1000055</v>
      </c>
      <c r="B58" s="1" t="str">
        <f>VLOOKUP(A58,主线配置!G:I,3,FALSE)</f>
        <v>树妖</v>
      </c>
      <c r="C58" s="7"/>
      <c r="D58" s="6" t="str">
        <f>VLOOKUP(B58,怪物属性偏向!G:Q,11,FALSE)</f>
        <v>m10000</v>
      </c>
      <c r="E58" s="9">
        <v>1</v>
      </c>
      <c r="F58" s="9">
        <v>0</v>
      </c>
      <c r="G58" s="7" t="s">
        <v>133</v>
      </c>
      <c r="H58" s="9">
        <v>122</v>
      </c>
      <c r="I58" s="9">
        <v>1</v>
      </c>
      <c r="J58" s="9">
        <v>7</v>
      </c>
      <c r="K58" s="9">
        <v>20</v>
      </c>
      <c r="L58" s="9">
        <v>1</v>
      </c>
      <c r="M58" s="9">
        <v>1</v>
      </c>
      <c r="N58" s="8">
        <f>IF(VLOOKUP(VLOOKUP($A58,主线配置!$O:$P,2,FALSE),怪物属性偏向!$F:$P,怪物属性偏向!K$1-1,FALSE)=0,"",VLOOKUP(VLOOKUP($A58,主线配置!$O:$P,2,FALSE),怪物属性偏向!$F:$P,怪物属性偏向!K$1-1,FALSE))</f>
        <v>20003001</v>
      </c>
      <c r="O58" s="8" t="str">
        <f>IF(VLOOKUP(VLOOKUP($A58,主线配置!$O:$P,2,FALSE),怪物属性偏向!$F:$P,怪物属性偏向!L$1-1,FALSE)=0,"",VLOOKUP(VLOOKUP($A58,主线配置!$O:$P,2,FALSE),怪物属性偏向!$F:$P,怪物属性偏向!L$1-1,FALSE))</f>
        <v/>
      </c>
      <c r="P58" s="8" t="str">
        <f>IF(VLOOKUP(VLOOKUP($A58,主线配置!$O:$P,2,FALSE),怪物属性偏向!$F:$P,怪物属性偏向!M$1-1,FALSE)=0,"",VLOOKUP(VLOOKUP($A58,主线配置!$O:$P,2,FALSE),怪物属性偏向!$F:$P,怪物属性偏向!M$1-1,FALSE))</f>
        <v/>
      </c>
      <c r="Q58" s="8" t="str">
        <f>IF(VLOOKUP(VLOOKUP($A58,主线配置!$O:$P,2,FALSE),怪物属性偏向!$F:$P,怪物属性偏向!N$1-1,FALSE)=0,"",VLOOKUP(VLOOKUP($A58,主线配置!$O:$P,2,FALSE),怪物属性偏向!$F:$P,怪物属性偏向!N$1-1,FALSE))</f>
        <v/>
      </c>
      <c r="R58" s="8" t="str">
        <f>IF(VLOOKUP(VLOOKUP($A58,主线配置!$O:$P,2,FALSE),怪物属性偏向!$F:$P,怪物属性偏向!O$1-1,FALSE)=0,"",VLOOKUP(VLOOKUP($A58,主线配置!$O:$P,2,FALSE),怪物属性偏向!$F:$P,怪物属性偏向!O$1-1,FALSE))</f>
        <v/>
      </c>
      <c r="S58" s="8" t="str">
        <f>IF(VLOOKUP(VLOOKUP($A58,主线配置!$O:$P,2,FALSE),怪物属性偏向!$F:$P,怪物属性偏向!P$1-1,FALSE)=0,"",VLOOKUP(VLOOKUP($A58,主线配置!$O:$P,2,FALSE),怪物属性偏向!$F:$P,怪物属性偏向!P$1-1,FALSE))</f>
        <v/>
      </c>
    </row>
    <row r="59" spans="1:19" x14ac:dyDescent="0.15">
      <c r="A59" s="3">
        <f t="shared" si="0"/>
        <v>1000056</v>
      </c>
      <c r="B59" s="1" t="str">
        <f>VLOOKUP(A59,主线配置!G:I,3,FALSE)</f>
        <v>小恶魔</v>
      </c>
      <c r="C59" s="7"/>
      <c r="D59" s="6" t="str">
        <f>VLOOKUP(B59,怪物属性偏向!G:Q,11,FALSE)</f>
        <v>m1012</v>
      </c>
      <c r="E59" s="9">
        <v>1</v>
      </c>
      <c r="F59" s="9">
        <v>0</v>
      </c>
      <c r="G59" s="7" t="s">
        <v>133</v>
      </c>
      <c r="H59" s="9">
        <v>122</v>
      </c>
      <c r="I59" s="9">
        <v>1</v>
      </c>
      <c r="J59" s="9">
        <v>7</v>
      </c>
      <c r="K59" s="9">
        <v>20</v>
      </c>
      <c r="L59" s="9">
        <v>1</v>
      </c>
      <c r="M59" s="9">
        <v>1</v>
      </c>
      <c r="N59" s="8">
        <f>IF(VLOOKUP(VLOOKUP($A59,主线配置!$O:$P,2,FALSE),怪物属性偏向!$F:$P,怪物属性偏向!K$1-1,FALSE)=0,"",VLOOKUP(VLOOKUP($A59,主线配置!$O:$P,2,FALSE),怪物属性偏向!$F:$P,怪物属性偏向!K$1-1,FALSE))</f>
        <v>20020001</v>
      </c>
      <c r="O59" s="8" t="str">
        <f>IF(VLOOKUP(VLOOKUP($A59,主线配置!$O:$P,2,FALSE),怪物属性偏向!$F:$P,怪物属性偏向!L$1-1,FALSE)=0,"",VLOOKUP(VLOOKUP($A59,主线配置!$O:$P,2,FALSE),怪物属性偏向!$F:$P,怪物属性偏向!L$1-1,FALSE))</f>
        <v/>
      </c>
      <c r="P59" s="8" t="str">
        <f>IF(VLOOKUP(VLOOKUP($A59,主线配置!$O:$P,2,FALSE),怪物属性偏向!$F:$P,怪物属性偏向!M$1-1,FALSE)=0,"",VLOOKUP(VLOOKUP($A59,主线配置!$O:$P,2,FALSE),怪物属性偏向!$F:$P,怪物属性偏向!M$1-1,FALSE))</f>
        <v/>
      </c>
      <c r="Q59" s="8">
        <f>IF(VLOOKUP(VLOOKUP($A59,主线配置!$O:$P,2,FALSE),怪物属性偏向!$F:$P,怪物属性偏向!N$1-1,FALSE)=0,"",VLOOKUP(VLOOKUP($A59,主线配置!$O:$P,2,FALSE),怪物属性偏向!$F:$P,怪物属性偏向!N$1-1,FALSE))</f>
        <v>200005</v>
      </c>
      <c r="R59" s="8" t="str">
        <f>IF(VLOOKUP(VLOOKUP($A59,主线配置!$O:$P,2,FALSE),怪物属性偏向!$F:$P,怪物属性偏向!O$1-1,FALSE)=0,"",VLOOKUP(VLOOKUP($A59,主线配置!$O:$P,2,FALSE),怪物属性偏向!$F:$P,怪物属性偏向!O$1-1,FALSE))</f>
        <v/>
      </c>
      <c r="S59" s="8" t="str">
        <f>IF(VLOOKUP(VLOOKUP($A59,主线配置!$O:$P,2,FALSE),怪物属性偏向!$F:$P,怪物属性偏向!P$1-1,FALSE)=0,"",VLOOKUP(VLOOKUP($A59,主线配置!$O:$P,2,FALSE),怪物属性偏向!$F:$P,怪物属性偏向!P$1-1,FALSE))</f>
        <v/>
      </c>
    </row>
    <row r="60" spans="1:19" x14ac:dyDescent="0.15">
      <c r="A60" s="3">
        <f t="shared" si="0"/>
        <v>1000057</v>
      </c>
      <c r="B60" s="1" t="str">
        <f>VLOOKUP(A60,主线配置!G:I,3,FALSE)</f>
        <v>树妖</v>
      </c>
      <c r="C60" s="7"/>
      <c r="D60" s="6" t="str">
        <f>VLOOKUP(B60,怪物属性偏向!G:Q,11,FALSE)</f>
        <v>m10000</v>
      </c>
      <c r="E60" s="9">
        <v>1</v>
      </c>
      <c r="F60" s="9">
        <v>0</v>
      </c>
      <c r="G60" s="7" t="s">
        <v>133</v>
      </c>
      <c r="H60" s="9">
        <v>122</v>
      </c>
      <c r="I60" s="9">
        <v>1</v>
      </c>
      <c r="J60" s="9">
        <v>7</v>
      </c>
      <c r="K60" s="9">
        <v>20</v>
      </c>
      <c r="L60" s="9">
        <v>1</v>
      </c>
      <c r="M60" s="9">
        <v>1</v>
      </c>
      <c r="N60" s="8">
        <f>IF(VLOOKUP(VLOOKUP($A60,主线配置!$O:$P,2,FALSE),怪物属性偏向!$F:$P,怪物属性偏向!K$1-1,FALSE)=0,"",VLOOKUP(VLOOKUP($A60,主线配置!$O:$P,2,FALSE),怪物属性偏向!$F:$P,怪物属性偏向!K$1-1,FALSE))</f>
        <v>20003001</v>
      </c>
      <c r="O60" s="8" t="str">
        <f>IF(VLOOKUP(VLOOKUP($A60,主线配置!$O:$P,2,FALSE),怪物属性偏向!$F:$P,怪物属性偏向!L$1-1,FALSE)=0,"",VLOOKUP(VLOOKUP($A60,主线配置!$O:$P,2,FALSE),怪物属性偏向!$F:$P,怪物属性偏向!L$1-1,FALSE))</f>
        <v/>
      </c>
      <c r="P60" s="8" t="str">
        <f>IF(VLOOKUP(VLOOKUP($A60,主线配置!$O:$P,2,FALSE),怪物属性偏向!$F:$P,怪物属性偏向!M$1-1,FALSE)=0,"",VLOOKUP(VLOOKUP($A60,主线配置!$O:$P,2,FALSE),怪物属性偏向!$F:$P,怪物属性偏向!M$1-1,FALSE))</f>
        <v/>
      </c>
      <c r="Q60" s="8" t="str">
        <f>IF(VLOOKUP(VLOOKUP($A60,主线配置!$O:$P,2,FALSE),怪物属性偏向!$F:$P,怪物属性偏向!N$1-1,FALSE)=0,"",VLOOKUP(VLOOKUP($A60,主线配置!$O:$P,2,FALSE),怪物属性偏向!$F:$P,怪物属性偏向!N$1-1,FALSE))</f>
        <v/>
      </c>
      <c r="R60" s="8" t="str">
        <f>IF(VLOOKUP(VLOOKUP($A60,主线配置!$O:$P,2,FALSE),怪物属性偏向!$F:$P,怪物属性偏向!O$1-1,FALSE)=0,"",VLOOKUP(VLOOKUP($A60,主线配置!$O:$P,2,FALSE),怪物属性偏向!$F:$P,怪物属性偏向!O$1-1,FALSE))</f>
        <v/>
      </c>
      <c r="S60" s="8" t="str">
        <f>IF(VLOOKUP(VLOOKUP($A60,主线配置!$O:$P,2,FALSE),怪物属性偏向!$F:$P,怪物属性偏向!P$1-1,FALSE)=0,"",VLOOKUP(VLOOKUP($A60,主线配置!$O:$P,2,FALSE),怪物属性偏向!$F:$P,怪物属性偏向!P$1-1,FALSE))</f>
        <v/>
      </c>
    </row>
    <row r="61" spans="1:19" x14ac:dyDescent="0.15">
      <c r="A61" s="3">
        <f t="shared" si="0"/>
        <v>1000058</v>
      </c>
      <c r="B61" s="1" t="str">
        <f>VLOOKUP(A61,主线配置!G:I,3,FALSE)</f>
        <v>树妖</v>
      </c>
      <c r="C61" s="7"/>
      <c r="D61" s="6" t="str">
        <f>VLOOKUP(B61,怪物属性偏向!G:Q,11,FALSE)</f>
        <v>m10000</v>
      </c>
      <c r="E61" s="9">
        <v>1</v>
      </c>
      <c r="F61" s="9">
        <v>0</v>
      </c>
      <c r="G61" s="7" t="s">
        <v>133</v>
      </c>
      <c r="H61" s="9">
        <v>122</v>
      </c>
      <c r="I61" s="9">
        <v>1</v>
      </c>
      <c r="J61" s="9">
        <v>7</v>
      </c>
      <c r="K61" s="9">
        <v>20</v>
      </c>
      <c r="L61" s="9">
        <v>1</v>
      </c>
      <c r="M61" s="9">
        <v>1</v>
      </c>
      <c r="N61" s="8">
        <f>IF(VLOOKUP(VLOOKUP($A61,主线配置!$O:$P,2,FALSE),怪物属性偏向!$F:$P,怪物属性偏向!K$1-1,FALSE)=0,"",VLOOKUP(VLOOKUP($A61,主线配置!$O:$P,2,FALSE),怪物属性偏向!$F:$P,怪物属性偏向!K$1-1,FALSE))</f>
        <v>20003001</v>
      </c>
      <c r="O61" s="8" t="str">
        <f>IF(VLOOKUP(VLOOKUP($A61,主线配置!$O:$P,2,FALSE),怪物属性偏向!$F:$P,怪物属性偏向!L$1-1,FALSE)=0,"",VLOOKUP(VLOOKUP($A61,主线配置!$O:$P,2,FALSE),怪物属性偏向!$F:$P,怪物属性偏向!L$1-1,FALSE))</f>
        <v/>
      </c>
      <c r="P61" s="8" t="str">
        <f>IF(VLOOKUP(VLOOKUP($A61,主线配置!$O:$P,2,FALSE),怪物属性偏向!$F:$P,怪物属性偏向!M$1-1,FALSE)=0,"",VLOOKUP(VLOOKUP($A61,主线配置!$O:$P,2,FALSE),怪物属性偏向!$F:$P,怪物属性偏向!M$1-1,FALSE))</f>
        <v/>
      </c>
      <c r="Q61" s="8" t="str">
        <f>IF(VLOOKUP(VLOOKUP($A61,主线配置!$O:$P,2,FALSE),怪物属性偏向!$F:$P,怪物属性偏向!N$1-1,FALSE)=0,"",VLOOKUP(VLOOKUP($A61,主线配置!$O:$P,2,FALSE),怪物属性偏向!$F:$P,怪物属性偏向!N$1-1,FALSE))</f>
        <v/>
      </c>
      <c r="R61" s="8" t="str">
        <f>IF(VLOOKUP(VLOOKUP($A61,主线配置!$O:$P,2,FALSE),怪物属性偏向!$F:$P,怪物属性偏向!O$1-1,FALSE)=0,"",VLOOKUP(VLOOKUP($A61,主线配置!$O:$P,2,FALSE),怪物属性偏向!$F:$P,怪物属性偏向!O$1-1,FALSE))</f>
        <v/>
      </c>
      <c r="S61" s="8" t="str">
        <f>IF(VLOOKUP(VLOOKUP($A61,主线配置!$O:$P,2,FALSE),怪物属性偏向!$F:$P,怪物属性偏向!P$1-1,FALSE)=0,"",VLOOKUP(VLOOKUP($A61,主线配置!$O:$P,2,FALSE),怪物属性偏向!$F:$P,怪物属性偏向!P$1-1,FALSE))</f>
        <v/>
      </c>
    </row>
    <row r="62" spans="1:19" x14ac:dyDescent="0.15">
      <c r="A62" s="3">
        <f t="shared" si="0"/>
        <v>1000059</v>
      </c>
      <c r="B62" s="1" t="str">
        <f>VLOOKUP(A62,主线配置!G:I,3,FALSE)</f>
        <v>大恶魔</v>
      </c>
      <c r="C62" s="7"/>
      <c r="D62" s="6" t="str">
        <f>VLOOKUP(B62,怪物属性偏向!G:Q,11,FALSE)</f>
        <v>m1013</v>
      </c>
      <c r="E62" s="9">
        <v>1</v>
      </c>
      <c r="F62" s="9">
        <v>0</v>
      </c>
      <c r="G62" s="7" t="s">
        <v>133</v>
      </c>
      <c r="H62" s="9">
        <v>122</v>
      </c>
      <c r="I62" s="9">
        <v>1</v>
      </c>
      <c r="J62" s="9">
        <v>7</v>
      </c>
      <c r="K62" s="9">
        <v>20</v>
      </c>
      <c r="L62" s="9">
        <v>1</v>
      </c>
      <c r="M62" s="9">
        <v>1</v>
      </c>
      <c r="N62" s="8">
        <f>IF(VLOOKUP(VLOOKUP($A62,主线配置!$O:$P,2,FALSE),怪物属性偏向!$F:$P,怪物属性偏向!K$1-1,FALSE)=0,"",VLOOKUP(VLOOKUP($A62,主线配置!$O:$P,2,FALSE),怪物属性偏向!$F:$P,怪物属性偏向!K$1-1,FALSE))</f>
        <v>20021001</v>
      </c>
      <c r="O62" s="8" t="str">
        <f>IF(VLOOKUP(VLOOKUP($A62,主线配置!$O:$P,2,FALSE),怪物属性偏向!$F:$P,怪物属性偏向!L$1-1,FALSE)=0,"",VLOOKUP(VLOOKUP($A62,主线配置!$O:$P,2,FALSE),怪物属性偏向!$F:$P,怪物属性偏向!L$1-1,FALSE))</f>
        <v/>
      </c>
      <c r="P62" s="8" t="str">
        <f>IF(VLOOKUP(VLOOKUP($A62,主线配置!$O:$P,2,FALSE),怪物属性偏向!$F:$P,怪物属性偏向!M$1-1,FALSE)=0,"",VLOOKUP(VLOOKUP($A62,主线配置!$O:$P,2,FALSE),怪物属性偏向!$F:$P,怪物属性偏向!M$1-1,FALSE))</f>
        <v/>
      </c>
      <c r="Q62" s="8">
        <f>IF(VLOOKUP(VLOOKUP($A62,主线配置!$O:$P,2,FALSE),怪物属性偏向!$F:$P,怪物属性偏向!N$1-1,FALSE)=0,"",VLOOKUP(VLOOKUP($A62,主线配置!$O:$P,2,FALSE),怪物属性偏向!$F:$P,怪物属性偏向!N$1-1,FALSE))</f>
        <v>200005</v>
      </c>
      <c r="R62" s="8" t="str">
        <f>IF(VLOOKUP(VLOOKUP($A62,主线配置!$O:$P,2,FALSE),怪物属性偏向!$F:$P,怪物属性偏向!O$1-1,FALSE)=0,"",VLOOKUP(VLOOKUP($A62,主线配置!$O:$P,2,FALSE),怪物属性偏向!$F:$P,怪物属性偏向!O$1-1,FALSE))</f>
        <v/>
      </c>
      <c r="S62" s="8" t="str">
        <f>IF(VLOOKUP(VLOOKUP($A62,主线配置!$O:$P,2,FALSE),怪物属性偏向!$F:$P,怪物属性偏向!P$1-1,FALSE)=0,"",VLOOKUP(VLOOKUP($A62,主线配置!$O:$P,2,FALSE),怪物属性偏向!$F:$P,怪物属性偏向!P$1-1,FALSE))</f>
        <v/>
      </c>
    </row>
    <row r="63" spans="1:19" x14ac:dyDescent="0.15">
      <c r="A63" s="3">
        <f t="shared" si="0"/>
        <v>1000060</v>
      </c>
      <c r="B63" s="1" t="str">
        <f>VLOOKUP(A63,主线配置!G:I,3,FALSE)</f>
        <v>食人花</v>
      </c>
      <c r="C63" s="7"/>
      <c r="D63" s="6" t="str">
        <f>VLOOKUP(B63,怪物属性偏向!G:Q,11,FALSE)</f>
        <v>m1004</v>
      </c>
      <c r="E63" s="9">
        <v>1</v>
      </c>
      <c r="F63" s="9">
        <v>0</v>
      </c>
      <c r="G63" s="7" t="s">
        <v>133</v>
      </c>
      <c r="H63" s="9">
        <v>122</v>
      </c>
      <c r="I63" s="9">
        <v>1</v>
      </c>
      <c r="J63" s="9">
        <v>7</v>
      </c>
      <c r="K63" s="9">
        <v>20</v>
      </c>
      <c r="L63" s="9">
        <v>1</v>
      </c>
      <c r="M63" s="9">
        <v>1</v>
      </c>
      <c r="N63" s="8">
        <f>IF(VLOOKUP(VLOOKUP($A63,主线配置!$O:$P,2,FALSE),怪物属性偏向!$F:$P,怪物属性偏向!K$1-1,FALSE)=0,"",VLOOKUP(VLOOKUP($A63,主线配置!$O:$P,2,FALSE),怪物属性偏向!$F:$P,怪物属性偏向!K$1-1,FALSE))</f>
        <v>20002001</v>
      </c>
      <c r="O63" s="8">
        <f>IF(VLOOKUP(VLOOKUP($A63,主线配置!$O:$P,2,FALSE),怪物属性偏向!$F:$P,怪物属性偏向!L$1-1,FALSE)=0,"",VLOOKUP(VLOOKUP($A63,主线配置!$O:$P,2,FALSE),怪物属性偏向!$F:$P,怪物属性偏向!L$1-1,FALSE))</f>
        <v>20002002</v>
      </c>
      <c r="P63" s="8" t="str">
        <f>IF(VLOOKUP(VLOOKUP($A63,主线配置!$O:$P,2,FALSE),怪物属性偏向!$F:$P,怪物属性偏向!M$1-1,FALSE)=0,"",VLOOKUP(VLOOKUP($A63,主线配置!$O:$P,2,FALSE),怪物属性偏向!$F:$P,怪物属性偏向!M$1-1,FALSE))</f>
        <v/>
      </c>
      <c r="Q63" s="8" t="str">
        <f>IF(VLOOKUP(VLOOKUP($A63,主线配置!$O:$P,2,FALSE),怪物属性偏向!$F:$P,怪物属性偏向!N$1-1,FALSE)=0,"",VLOOKUP(VLOOKUP($A63,主线配置!$O:$P,2,FALSE),怪物属性偏向!$F:$P,怪物属性偏向!N$1-1,FALSE))</f>
        <v/>
      </c>
      <c r="R63" s="8" t="str">
        <f>IF(VLOOKUP(VLOOKUP($A63,主线配置!$O:$P,2,FALSE),怪物属性偏向!$F:$P,怪物属性偏向!O$1-1,FALSE)=0,"",VLOOKUP(VLOOKUP($A63,主线配置!$O:$P,2,FALSE),怪物属性偏向!$F:$P,怪物属性偏向!O$1-1,FALSE))</f>
        <v/>
      </c>
      <c r="S63" s="8" t="str">
        <f>IF(VLOOKUP(VLOOKUP($A63,主线配置!$O:$P,2,FALSE),怪物属性偏向!$F:$P,怪物属性偏向!P$1-1,FALSE)=0,"",VLOOKUP(VLOOKUP($A63,主线配置!$O:$P,2,FALSE),怪物属性偏向!$F:$P,怪物属性偏向!P$1-1,FALSE))</f>
        <v/>
      </c>
    </row>
    <row r="64" spans="1:19" x14ac:dyDescent="0.15">
      <c r="A64" s="3">
        <f t="shared" si="0"/>
        <v>1000061</v>
      </c>
      <c r="B64" s="1" t="str">
        <f>VLOOKUP(A64,主线配置!G:I,3,FALSE)</f>
        <v>小花精</v>
      </c>
      <c r="C64" s="7"/>
      <c r="D64" s="6" t="str">
        <f>VLOOKUP(B64,怪物属性偏向!G:Q,11,FALSE)</f>
        <v>m1007</v>
      </c>
      <c r="E64" s="9">
        <v>1</v>
      </c>
      <c r="F64" s="9">
        <v>0</v>
      </c>
      <c r="G64" s="7" t="s">
        <v>133</v>
      </c>
      <c r="H64" s="9">
        <v>122</v>
      </c>
      <c r="I64" s="9">
        <v>1</v>
      </c>
      <c r="J64" s="9">
        <v>7</v>
      </c>
      <c r="K64" s="9">
        <v>20</v>
      </c>
      <c r="L64" s="9">
        <v>1</v>
      </c>
      <c r="M64" s="9">
        <v>1</v>
      </c>
      <c r="N64" s="8">
        <f>IF(VLOOKUP(VLOOKUP($A64,主线配置!$O:$P,2,FALSE),怪物属性偏向!$F:$P,怪物属性偏向!K$1-1,FALSE)=0,"",VLOOKUP(VLOOKUP($A64,主线配置!$O:$P,2,FALSE),怪物属性偏向!$F:$P,怪物属性偏向!K$1-1,FALSE))</f>
        <v>20005001</v>
      </c>
      <c r="O64" s="8">
        <f>IF(VLOOKUP(VLOOKUP($A64,主线配置!$O:$P,2,FALSE),怪物属性偏向!$F:$P,怪物属性偏向!L$1-1,FALSE)=0,"",VLOOKUP(VLOOKUP($A64,主线配置!$O:$P,2,FALSE),怪物属性偏向!$F:$P,怪物属性偏向!L$1-1,FALSE))</f>
        <v>20005002</v>
      </c>
      <c r="P64" s="8" t="str">
        <f>IF(VLOOKUP(VLOOKUP($A64,主线配置!$O:$P,2,FALSE),怪物属性偏向!$F:$P,怪物属性偏向!M$1-1,FALSE)=0,"",VLOOKUP(VLOOKUP($A64,主线配置!$O:$P,2,FALSE),怪物属性偏向!$F:$P,怪物属性偏向!M$1-1,FALSE))</f>
        <v/>
      </c>
      <c r="Q64" s="8" t="str">
        <f>IF(VLOOKUP(VLOOKUP($A64,主线配置!$O:$P,2,FALSE),怪物属性偏向!$F:$P,怪物属性偏向!N$1-1,FALSE)=0,"",VLOOKUP(VLOOKUP($A64,主线配置!$O:$P,2,FALSE),怪物属性偏向!$F:$P,怪物属性偏向!N$1-1,FALSE))</f>
        <v/>
      </c>
      <c r="R64" s="8" t="str">
        <f>IF(VLOOKUP(VLOOKUP($A64,主线配置!$O:$P,2,FALSE),怪物属性偏向!$F:$P,怪物属性偏向!O$1-1,FALSE)=0,"",VLOOKUP(VLOOKUP($A64,主线配置!$O:$P,2,FALSE),怪物属性偏向!$F:$P,怪物属性偏向!O$1-1,FALSE))</f>
        <v/>
      </c>
      <c r="S64" s="8" t="str">
        <f>IF(VLOOKUP(VLOOKUP($A64,主线配置!$O:$P,2,FALSE),怪物属性偏向!$F:$P,怪物属性偏向!P$1-1,FALSE)=0,"",VLOOKUP(VLOOKUP($A64,主线配置!$O:$P,2,FALSE),怪物属性偏向!$F:$P,怪物属性偏向!P$1-1,FALSE))</f>
        <v/>
      </c>
    </row>
    <row r="65" spans="1:19" x14ac:dyDescent="0.15">
      <c r="A65" s="3">
        <f t="shared" si="0"/>
        <v>1000062</v>
      </c>
      <c r="B65" s="1" t="str">
        <f>VLOOKUP(A65,主线配置!G:I,3,FALSE)</f>
        <v>甲虫精</v>
      </c>
      <c r="C65" s="7"/>
      <c r="D65" s="6" t="str">
        <f>VLOOKUP(B65,怪物属性偏向!G:Q,11,FALSE)</f>
        <v>m1002</v>
      </c>
      <c r="E65" s="9">
        <v>1</v>
      </c>
      <c r="F65" s="9">
        <v>0</v>
      </c>
      <c r="G65" s="7" t="s">
        <v>133</v>
      </c>
      <c r="H65" s="9">
        <v>122</v>
      </c>
      <c r="I65" s="9">
        <v>1</v>
      </c>
      <c r="J65" s="9">
        <v>7</v>
      </c>
      <c r="K65" s="9">
        <v>20</v>
      </c>
      <c r="L65" s="9">
        <v>1</v>
      </c>
      <c r="M65" s="9">
        <v>1</v>
      </c>
      <c r="N65" s="8">
        <f>IF(VLOOKUP(VLOOKUP($A65,主线配置!$O:$P,2,FALSE),怪物属性偏向!$F:$P,怪物属性偏向!K$1-1,FALSE)=0,"",VLOOKUP(VLOOKUP($A65,主线配置!$O:$P,2,FALSE),怪物属性偏向!$F:$P,怪物属性偏向!K$1-1,FALSE))</f>
        <v>20008001</v>
      </c>
      <c r="O65" s="8" t="str">
        <f>IF(VLOOKUP(VLOOKUP($A65,主线配置!$O:$P,2,FALSE),怪物属性偏向!$F:$P,怪物属性偏向!L$1-1,FALSE)=0,"",VLOOKUP(VLOOKUP($A65,主线配置!$O:$P,2,FALSE),怪物属性偏向!$F:$P,怪物属性偏向!L$1-1,FALSE))</f>
        <v/>
      </c>
      <c r="P65" s="8" t="str">
        <f>IF(VLOOKUP(VLOOKUP($A65,主线配置!$O:$P,2,FALSE),怪物属性偏向!$F:$P,怪物属性偏向!M$1-1,FALSE)=0,"",VLOOKUP(VLOOKUP($A65,主线配置!$O:$P,2,FALSE),怪物属性偏向!$F:$P,怪物属性偏向!M$1-1,FALSE))</f>
        <v/>
      </c>
      <c r="Q65" s="8">
        <f>IF(VLOOKUP(VLOOKUP($A65,主线配置!$O:$P,2,FALSE),怪物属性偏向!$F:$P,怪物属性偏向!N$1-1,FALSE)=0,"",VLOOKUP(VLOOKUP($A65,主线配置!$O:$P,2,FALSE),怪物属性偏向!$F:$P,怪物属性偏向!N$1-1,FALSE))</f>
        <v>200002</v>
      </c>
      <c r="R65" s="8" t="str">
        <f>IF(VLOOKUP(VLOOKUP($A65,主线配置!$O:$P,2,FALSE),怪物属性偏向!$F:$P,怪物属性偏向!O$1-1,FALSE)=0,"",VLOOKUP(VLOOKUP($A65,主线配置!$O:$P,2,FALSE),怪物属性偏向!$F:$P,怪物属性偏向!O$1-1,FALSE))</f>
        <v/>
      </c>
      <c r="S65" s="8" t="str">
        <f>IF(VLOOKUP(VLOOKUP($A65,主线配置!$O:$P,2,FALSE),怪物属性偏向!$F:$P,怪物属性偏向!P$1-1,FALSE)=0,"",VLOOKUP(VLOOKUP($A65,主线配置!$O:$P,2,FALSE),怪物属性偏向!$F:$P,怪物属性偏向!P$1-1,FALSE))</f>
        <v/>
      </c>
    </row>
    <row r="66" spans="1:19" x14ac:dyDescent="0.15">
      <c r="A66" s="3">
        <f t="shared" si="0"/>
        <v>1000063</v>
      </c>
      <c r="B66" s="1" t="str">
        <f>VLOOKUP(A66,主线配置!G:I,3,FALSE)</f>
        <v>小蘑菇</v>
      </c>
      <c r="C66" s="7"/>
      <c r="D66" s="6" t="str">
        <f>VLOOKUP(B66,怪物属性偏向!G:Q,11,FALSE)</f>
        <v>m1008</v>
      </c>
      <c r="E66" s="9">
        <v>1</v>
      </c>
      <c r="F66" s="9">
        <v>0</v>
      </c>
      <c r="G66" s="7" t="s">
        <v>133</v>
      </c>
      <c r="H66" s="9">
        <v>122</v>
      </c>
      <c r="I66" s="9">
        <v>1</v>
      </c>
      <c r="J66" s="9">
        <v>7</v>
      </c>
      <c r="K66" s="9">
        <v>20</v>
      </c>
      <c r="L66" s="9">
        <v>1</v>
      </c>
      <c r="M66" s="9">
        <v>1</v>
      </c>
      <c r="N66" s="8">
        <f>IF(VLOOKUP(VLOOKUP($A66,主线配置!$O:$P,2,FALSE),怪物属性偏向!$F:$P,怪物属性偏向!K$1-1,FALSE)=0,"",VLOOKUP(VLOOKUP($A66,主线配置!$O:$P,2,FALSE),怪物属性偏向!$F:$P,怪物属性偏向!K$1-1,FALSE))</f>
        <v>20001001</v>
      </c>
      <c r="O66" s="8" t="str">
        <f>IF(VLOOKUP(VLOOKUP($A66,主线配置!$O:$P,2,FALSE),怪物属性偏向!$F:$P,怪物属性偏向!L$1-1,FALSE)=0,"",VLOOKUP(VLOOKUP($A66,主线配置!$O:$P,2,FALSE),怪物属性偏向!$F:$P,怪物属性偏向!L$1-1,FALSE))</f>
        <v/>
      </c>
      <c r="P66" s="8" t="str">
        <f>IF(VLOOKUP(VLOOKUP($A66,主线配置!$O:$P,2,FALSE),怪物属性偏向!$F:$P,怪物属性偏向!M$1-1,FALSE)=0,"",VLOOKUP(VLOOKUP($A66,主线配置!$O:$P,2,FALSE),怪物属性偏向!$F:$P,怪物属性偏向!M$1-1,FALSE))</f>
        <v/>
      </c>
      <c r="Q66" s="8" t="str">
        <f>IF(VLOOKUP(VLOOKUP($A66,主线配置!$O:$P,2,FALSE),怪物属性偏向!$F:$P,怪物属性偏向!N$1-1,FALSE)=0,"",VLOOKUP(VLOOKUP($A66,主线配置!$O:$P,2,FALSE),怪物属性偏向!$F:$P,怪物属性偏向!N$1-1,FALSE))</f>
        <v/>
      </c>
      <c r="R66" s="8" t="str">
        <f>IF(VLOOKUP(VLOOKUP($A66,主线配置!$O:$P,2,FALSE),怪物属性偏向!$F:$P,怪物属性偏向!O$1-1,FALSE)=0,"",VLOOKUP(VLOOKUP($A66,主线配置!$O:$P,2,FALSE),怪物属性偏向!$F:$P,怪物属性偏向!O$1-1,FALSE))</f>
        <v/>
      </c>
      <c r="S66" s="8" t="str">
        <f>IF(VLOOKUP(VLOOKUP($A66,主线配置!$O:$P,2,FALSE),怪物属性偏向!$F:$P,怪物属性偏向!P$1-1,FALSE)=0,"",VLOOKUP(VLOOKUP($A66,主线配置!$O:$P,2,FALSE),怪物属性偏向!$F:$P,怪物属性偏向!P$1-1,FALSE))</f>
        <v/>
      </c>
    </row>
    <row r="67" spans="1:19" x14ac:dyDescent="0.15">
      <c r="A67" s="3">
        <f t="shared" si="0"/>
        <v>1000064</v>
      </c>
      <c r="B67" s="1" t="str">
        <f>VLOOKUP(A67,主线配置!G:I,3,FALSE)</f>
        <v>毒蘑菇</v>
      </c>
      <c r="C67" s="7"/>
      <c r="D67" s="6" t="str">
        <f>VLOOKUP(B67,怪物属性偏向!G:Q,11,FALSE)</f>
        <v>m1000</v>
      </c>
      <c r="E67" s="9">
        <v>1</v>
      </c>
      <c r="F67" s="9">
        <v>0</v>
      </c>
      <c r="G67" s="7" t="s">
        <v>133</v>
      </c>
      <c r="H67" s="9">
        <v>122</v>
      </c>
      <c r="I67" s="9">
        <v>1</v>
      </c>
      <c r="J67" s="9">
        <v>7</v>
      </c>
      <c r="K67" s="9">
        <v>20</v>
      </c>
      <c r="L67" s="9">
        <v>1</v>
      </c>
      <c r="M67" s="9">
        <v>1</v>
      </c>
      <c r="N67" s="8">
        <f>IF(VLOOKUP(VLOOKUP($A67,主线配置!$O:$P,2,FALSE),怪物属性偏向!$F:$P,怪物属性偏向!K$1-1,FALSE)=0,"",VLOOKUP(VLOOKUP($A67,主线配置!$O:$P,2,FALSE),怪物属性偏向!$F:$P,怪物属性偏向!K$1-1,FALSE))</f>
        <v>20006001</v>
      </c>
      <c r="O67" s="8">
        <f>IF(VLOOKUP(VLOOKUP($A67,主线配置!$O:$P,2,FALSE),怪物属性偏向!$F:$P,怪物属性偏向!L$1-1,FALSE)=0,"",VLOOKUP(VLOOKUP($A67,主线配置!$O:$P,2,FALSE),怪物属性偏向!$F:$P,怪物属性偏向!L$1-1,FALSE))</f>
        <v>20006002</v>
      </c>
      <c r="P67" s="8" t="str">
        <f>IF(VLOOKUP(VLOOKUP($A67,主线配置!$O:$P,2,FALSE),怪物属性偏向!$F:$P,怪物属性偏向!M$1-1,FALSE)=0,"",VLOOKUP(VLOOKUP($A67,主线配置!$O:$P,2,FALSE),怪物属性偏向!$F:$P,怪物属性偏向!M$1-1,FALSE))</f>
        <v/>
      </c>
      <c r="Q67" s="8" t="str">
        <f>IF(VLOOKUP(VLOOKUP($A67,主线配置!$O:$P,2,FALSE),怪物属性偏向!$F:$P,怪物属性偏向!N$1-1,FALSE)=0,"",VLOOKUP(VLOOKUP($A67,主线配置!$O:$P,2,FALSE),怪物属性偏向!$F:$P,怪物属性偏向!N$1-1,FALSE))</f>
        <v/>
      </c>
      <c r="R67" s="8" t="str">
        <f>IF(VLOOKUP(VLOOKUP($A67,主线配置!$O:$P,2,FALSE),怪物属性偏向!$F:$P,怪物属性偏向!O$1-1,FALSE)=0,"",VLOOKUP(VLOOKUP($A67,主线配置!$O:$P,2,FALSE),怪物属性偏向!$F:$P,怪物属性偏向!O$1-1,FALSE))</f>
        <v/>
      </c>
      <c r="S67" s="8" t="str">
        <f>IF(VLOOKUP(VLOOKUP($A67,主线配置!$O:$P,2,FALSE),怪物属性偏向!$F:$P,怪物属性偏向!P$1-1,FALSE)=0,"",VLOOKUP(VLOOKUP($A67,主线配置!$O:$P,2,FALSE),怪物属性偏向!$F:$P,怪物属性偏向!P$1-1,FALSE))</f>
        <v/>
      </c>
    </row>
    <row r="68" spans="1:19" x14ac:dyDescent="0.15">
      <c r="A68" s="3">
        <f t="shared" si="0"/>
        <v>1000065</v>
      </c>
      <c r="B68" s="1" t="str">
        <f>VLOOKUP(A68,主线配置!G:I,3,FALSE)</f>
        <v>小蘑菇</v>
      </c>
      <c r="C68" s="7"/>
      <c r="D68" s="6" t="str">
        <f>VLOOKUP(B68,怪物属性偏向!G:Q,11,FALSE)</f>
        <v>m1008</v>
      </c>
      <c r="E68" s="9">
        <v>1</v>
      </c>
      <c r="F68" s="9">
        <v>0</v>
      </c>
      <c r="G68" s="7" t="s">
        <v>133</v>
      </c>
      <c r="H68" s="9">
        <v>122</v>
      </c>
      <c r="I68" s="9">
        <v>1</v>
      </c>
      <c r="J68" s="9">
        <v>7</v>
      </c>
      <c r="K68" s="9">
        <v>20</v>
      </c>
      <c r="L68" s="9">
        <v>1</v>
      </c>
      <c r="M68" s="9">
        <v>1</v>
      </c>
      <c r="N68" s="8">
        <f>IF(VLOOKUP(VLOOKUP($A68,主线配置!$O:$P,2,FALSE),怪物属性偏向!$F:$P,怪物属性偏向!K$1-1,FALSE)=0,"",VLOOKUP(VLOOKUP($A68,主线配置!$O:$P,2,FALSE),怪物属性偏向!$F:$P,怪物属性偏向!K$1-1,FALSE))</f>
        <v>20001001</v>
      </c>
      <c r="O68" s="8" t="str">
        <f>IF(VLOOKUP(VLOOKUP($A68,主线配置!$O:$P,2,FALSE),怪物属性偏向!$F:$P,怪物属性偏向!L$1-1,FALSE)=0,"",VLOOKUP(VLOOKUP($A68,主线配置!$O:$P,2,FALSE),怪物属性偏向!$F:$P,怪物属性偏向!L$1-1,FALSE))</f>
        <v/>
      </c>
      <c r="P68" s="8" t="str">
        <f>IF(VLOOKUP(VLOOKUP($A68,主线配置!$O:$P,2,FALSE),怪物属性偏向!$F:$P,怪物属性偏向!M$1-1,FALSE)=0,"",VLOOKUP(VLOOKUP($A68,主线配置!$O:$P,2,FALSE),怪物属性偏向!$F:$P,怪物属性偏向!M$1-1,FALSE))</f>
        <v/>
      </c>
      <c r="Q68" s="8" t="str">
        <f>IF(VLOOKUP(VLOOKUP($A68,主线配置!$O:$P,2,FALSE),怪物属性偏向!$F:$P,怪物属性偏向!N$1-1,FALSE)=0,"",VLOOKUP(VLOOKUP($A68,主线配置!$O:$P,2,FALSE),怪物属性偏向!$F:$P,怪物属性偏向!N$1-1,FALSE))</f>
        <v/>
      </c>
      <c r="R68" s="8" t="str">
        <f>IF(VLOOKUP(VLOOKUP($A68,主线配置!$O:$P,2,FALSE),怪物属性偏向!$F:$P,怪物属性偏向!O$1-1,FALSE)=0,"",VLOOKUP(VLOOKUP($A68,主线配置!$O:$P,2,FALSE),怪物属性偏向!$F:$P,怪物属性偏向!O$1-1,FALSE))</f>
        <v/>
      </c>
      <c r="S68" s="8" t="str">
        <f>IF(VLOOKUP(VLOOKUP($A68,主线配置!$O:$P,2,FALSE),怪物属性偏向!$F:$P,怪物属性偏向!P$1-1,FALSE)=0,"",VLOOKUP(VLOOKUP($A68,主线配置!$O:$P,2,FALSE),怪物属性偏向!$F:$P,怪物属性偏向!P$1-1,FALSE))</f>
        <v/>
      </c>
    </row>
    <row r="69" spans="1:19" x14ac:dyDescent="0.15">
      <c r="A69" s="3">
        <f t="shared" si="0"/>
        <v>1000066</v>
      </c>
      <c r="B69" s="1" t="str">
        <f>VLOOKUP(A69,主线配置!G:I,3,FALSE)</f>
        <v>毒蘑菇</v>
      </c>
      <c r="C69" s="7"/>
      <c r="D69" s="6" t="str">
        <f>VLOOKUP(B69,怪物属性偏向!G:Q,11,FALSE)</f>
        <v>m1000</v>
      </c>
      <c r="E69" s="9">
        <v>1</v>
      </c>
      <c r="F69" s="9">
        <v>0</v>
      </c>
      <c r="G69" s="7" t="s">
        <v>133</v>
      </c>
      <c r="H69" s="9">
        <v>122</v>
      </c>
      <c r="I69" s="9">
        <v>1</v>
      </c>
      <c r="J69" s="9">
        <v>7</v>
      </c>
      <c r="K69" s="9">
        <v>20</v>
      </c>
      <c r="L69" s="9">
        <v>1</v>
      </c>
      <c r="M69" s="9">
        <v>1</v>
      </c>
      <c r="N69" s="8">
        <f>IF(VLOOKUP(VLOOKUP($A69,主线配置!$O:$P,2,FALSE),怪物属性偏向!$F:$P,怪物属性偏向!K$1-1,FALSE)=0,"",VLOOKUP(VLOOKUP($A69,主线配置!$O:$P,2,FALSE),怪物属性偏向!$F:$P,怪物属性偏向!K$1-1,FALSE))</f>
        <v>20006001</v>
      </c>
      <c r="O69" s="8">
        <f>IF(VLOOKUP(VLOOKUP($A69,主线配置!$O:$P,2,FALSE),怪物属性偏向!$F:$P,怪物属性偏向!L$1-1,FALSE)=0,"",VLOOKUP(VLOOKUP($A69,主线配置!$O:$P,2,FALSE),怪物属性偏向!$F:$P,怪物属性偏向!L$1-1,FALSE))</f>
        <v>20006002</v>
      </c>
      <c r="P69" s="8" t="str">
        <f>IF(VLOOKUP(VLOOKUP($A69,主线配置!$O:$P,2,FALSE),怪物属性偏向!$F:$P,怪物属性偏向!M$1-1,FALSE)=0,"",VLOOKUP(VLOOKUP($A69,主线配置!$O:$P,2,FALSE),怪物属性偏向!$F:$P,怪物属性偏向!M$1-1,FALSE))</f>
        <v/>
      </c>
      <c r="Q69" s="8" t="str">
        <f>IF(VLOOKUP(VLOOKUP($A69,主线配置!$O:$P,2,FALSE),怪物属性偏向!$F:$P,怪物属性偏向!N$1-1,FALSE)=0,"",VLOOKUP(VLOOKUP($A69,主线配置!$O:$P,2,FALSE),怪物属性偏向!$F:$P,怪物属性偏向!N$1-1,FALSE))</f>
        <v/>
      </c>
      <c r="R69" s="8" t="str">
        <f>IF(VLOOKUP(VLOOKUP($A69,主线配置!$O:$P,2,FALSE),怪物属性偏向!$F:$P,怪物属性偏向!O$1-1,FALSE)=0,"",VLOOKUP(VLOOKUP($A69,主线配置!$O:$P,2,FALSE),怪物属性偏向!$F:$P,怪物属性偏向!O$1-1,FALSE))</f>
        <v/>
      </c>
      <c r="S69" s="8" t="str">
        <f>IF(VLOOKUP(VLOOKUP($A69,主线配置!$O:$P,2,FALSE),怪物属性偏向!$F:$P,怪物属性偏向!P$1-1,FALSE)=0,"",VLOOKUP(VLOOKUP($A69,主线配置!$O:$P,2,FALSE),怪物属性偏向!$F:$P,怪物属性偏向!P$1-1,FALSE))</f>
        <v/>
      </c>
    </row>
    <row r="70" spans="1:19" x14ac:dyDescent="0.15">
      <c r="A70" s="3">
        <f t="shared" ref="A70:A133" si="1">A69+1</f>
        <v>1000067</v>
      </c>
      <c r="B70" s="1" t="str">
        <f>VLOOKUP(A70,主线配置!G:I,3,FALSE)</f>
        <v>小蘑菇</v>
      </c>
      <c r="C70" s="7"/>
      <c r="D70" s="6" t="str">
        <f>VLOOKUP(B70,怪物属性偏向!G:Q,11,FALSE)</f>
        <v>m1008</v>
      </c>
      <c r="E70" s="9">
        <v>1</v>
      </c>
      <c r="F70" s="9">
        <v>0</v>
      </c>
      <c r="G70" s="7" t="s">
        <v>133</v>
      </c>
      <c r="H70" s="9">
        <v>122</v>
      </c>
      <c r="I70" s="9">
        <v>1</v>
      </c>
      <c r="J70" s="9">
        <v>7</v>
      </c>
      <c r="K70" s="9">
        <v>20</v>
      </c>
      <c r="L70" s="9">
        <v>1</v>
      </c>
      <c r="M70" s="9">
        <v>1</v>
      </c>
      <c r="N70" s="8">
        <f>IF(VLOOKUP(VLOOKUP($A70,主线配置!$O:$P,2,FALSE),怪物属性偏向!$F:$P,怪物属性偏向!K$1-1,FALSE)=0,"",VLOOKUP(VLOOKUP($A70,主线配置!$O:$P,2,FALSE),怪物属性偏向!$F:$P,怪物属性偏向!K$1-1,FALSE))</f>
        <v>20001001</v>
      </c>
      <c r="O70" s="8" t="str">
        <f>IF(VLOOKUP(VLOOKUP($A70,主线配置!$O:$P,2,FALSE),怪物属性偏向!$F:$P,怪物属性偏向!L$1-1,FALSE)=0,"",VLOOKUP(VLOOKUP($A70,主线配置!$O:$P,2,FALSE),怪物属性偏向!$F:$P,怪物属性偏向!L$1-1,FALSE))</f>
        <v/>
      </c>
      <c r="P70" s="8" t="str">
        <f>IF(VLOOKUP(VLOOKUP($A70,主线配置!$O:$P,2,FALSE),怪物属性偏向!$F:$P,怪物属性偏向!M$1-1,FALSE)=0,"",VLOOKUP(VLOOKUP($A70,主线配置!$O:$P,2,FALSE),怪物属性偏向!$F:$P,怪物属性偏向!M$1-1,FALSE))</f>
        <v/>
      </c>
      <c r="Q70" s="8" t="str">
        <f>IF(VLOOKUP(VLOOKUP($A70,主线配置!$O:$P,2,FALSE),怪物属性偏向!$F:$P,怪物属性偏向!N$1-1,FALSE)=0,"",VLOOKUP(VLOOKUP($A70,主线配置!$O:$P,2,FALSE),怪物属性偏向!$F:$P,怪物属性偏向!N$1-1,FALSE))</f>
        <v/>
      </c>
      <c r="R70" s="8" t="str">
        <f>IF(VLOOKUP(VLOOKUP($A70,主线配置!$O:$P,2,FALSE),怪物属性偏向!$F:$P,怪物属性偏向!O$1-1,FALSE)=0,"",VLOOKUP(VLOOKUP($A70,主线配置!$O:$P,2,FALSE),怪物属性偏向!$F:$P,怪物属性偏向!O$1-1,FALSE))</f>
        <v/>
      </c>
      <c r="S70" s="8" t="str">
        <f>IF(VLOOKUP(VLOOKUP($A70,主线配置!$O:$P,2,FALSE),怪物属性偏向!$F:$P,怪物属性偏向!P$1-1,FALSE)=0,"",VLOOKUP(VLOOKUP($A70,主线配置!$O:$P,2,FALSE),怪物属性偏向!$F:$P,怪物属性偏向!P$1-1,FALSE))</f>
        <v/>
      </c>
    </row>
    <row r="71" spans="1:19" x14ac:dyDescent="0.15">
      <c r="A71" s="3">
        <f t="shared" si="1"/>
        <v>1000068</v>
      </c>
      <c r="B71" s="1" t="str">
        <f>VLOOKUP(A71,主线配置!G:I,3,FALSE)</f>
        <v>毒蘑菇</v>
      </c>
      <c r="C71" s="7"/>
      <c r="D71" s="6" t="str">
        <f>VLOOKUP(B71,怪物属性偏向!G:Q,11,FALSE)</f>
        <v>m1000</v>
      </c>
      <c r="E71" s="9">
        <v>1</v>
      </c>
      <c r="F71" s="9">
        <v>0</v>
      </c>
      <c r="G71" s="7" t="s">
        <v>133</v>
      </c>
      <c r="H71" s="9">
        <v>122</v>
      </c>
      <c r="I71" s="9">
        <v>1</v>
      </c>
      <c r="J71" s="9">
        <v>7</v>
      </c>
      <c r="K71" s="9">
        <v>20</v>
      </c>
      <c r="L71" s="9">
        <v>1</v>
      </c>
      <c r="M71" s="9">
        <v>1</v>
      </c>
      <c r="N71" s="8">
        <f>IF(VLOOKUP(VLOOKUP($A71,主线配置!$O:$P,2,FALSE),怪物属性偏向!$F:$P,怪物属性偏向!K$1-1,FALSE)=0,"",VLOOKUP(VLOOKUP($A71,主线配置!$O:$P,2,FALSE),怪物属性偏向!$F:$P,怪物属性偏向!K$1-1,FALSE))</f>
        <v>20006001</v>
      </c>
      <c r="O71" s="8">
        <f>IF(VLOOKUP(VLOOKUP($A71,主线配置!$O:$P,2,FALSE),怪物属性偏向!$F:$P,怪物属性偏向!L$1-1,FALSE)=0,"",VLOOKUP(VLOOKUP($A71,主线配置!$O:$P,2,FALSE),怪物属性偏向!$F:$P,怪物属性偏向!L$1-1,FALSE))</f>
        <v>20006002</v>
      </c>
      <c r="P71" s="8" t="str">
        <f>IF(VLOOKUP(VLOOKUP($A71,主线配置!$O:$P,2,FALSE),怪物属性偏向!$F:$P,怪物属性偏向!M$1-1,FALSE)=0,"",VLOOKUP(VLOOKUP($A71,主线配置!$O:$P,2,FALSE),怪物属性偏向!$F:$P,怪物属性偏向!M$1-1,FALSE))</f>
        <v/>
      </c>
      <c r="Q71" s="8" t="str">
        <f>IF(VLOOKUP(VLOOKUP($A71,主线配置!$O:$P,2,FALSE),怪物属性偏向!$F:$P,怪物属性偏向!N$1-1,FALSE)=0,"",VLOOKUP(VLOOKUP($A71,主线配置!$O:$P,2,FALSE),怪物属性偏向!$F:$P,怪物属性偏向!N$1-1,FALSE))</f>
        <v/>
      </c>
      <c r="R71" s="8" t="str">
        <f>IF(VLOOKUP(VLOOKUP($A71,主线配置!$O:$P,2,FALSE),怪物属性偏向!$F:$P,怪物属性偏向!O$1-1,FALSE)=0,"",VLOOKUP(VLOOKUP($A71,主线配置!$O:$P,2,FALSE),怪物属性偏向!$F:$P,怪物属性偏向!O$1-1,FALSE))</f>
        <v/>
      </c>
      <c r="S71" s="8" t="str">
        <f>IF(VLOOKUP(VLOOKUP($A71,主线配置!$O:$P,2,FALSE),怪物属性偏向!$F:$P,怪物属性偏向!P$1-1,FALSE)=0,"",VLOOKUP(VLOOKUP($A71,主线配置!$O:$P,2,FALSE),怪物属性偏向!$F:$P,怪物属性偏向!P$1-1,FALSE))</f>
        <v/>
      </c>
    </row>
    <row r="72" spans="1:19" x14ac:dyDescent="0.15">
      <c r="A72" s="3">
        <f t="shared" si="1"/>
        <v>1000069</v>
      </c>
      <c r="B72" s="1" t="str">
        <f>VLOOKUP(A72,主线配置!G:I,3,FALSE)</f>
        <v>食人花</v>
      </c>
      <c r="C72" s="7"/>
      <c r="D72" s="6" t="str">
        <f>VLOOKUP(B72,怪物属性偏向!G:Q,11,FALSE)</f>
        <v>m1004</v>
      </c>
      <c r="E72" s="9">
        <v>1</v>
      </c>
      <c r="F72" s="9">
        <v>0</v>
      </c>
      <c r="G72" s="7" t="s">
        <v>133</v>
      </c>
      <c r="H72" s="9">
        <v>122</v>
      </c>
      <c r="I72" s="9">
        <v>1</v>
      </c>
      <c r="J72" s="9">
        <v>7</v>
      </c>
      <c r="K72" s="9">
        <v>20</v>
      </c>
      <c r="L72" s="9">
        <v>1</v>
      </c>
      <c r="M72" s="9">
        <v>1</v>
      </c>
      <c r="N72" s="8">
        <f>IF(VLOOKUP(VLOOKUP($A72,主线配置!$O:$P,2,FALSE),怪物属性偏向!$F:$P,怪物属性偏向!K$1-1,FALSE)=0,"",VLOOKUP(VLOOKUP($A72,主线配置!$O:$P,2,FALSE),怪物属性偏向!$F:$P,怪物属性偏向!K$1-1,FALSE))</f>
        <v>20002001</v>
      </c>
      <c r="O72" s="8">
        <f>IF(VLOOKUP(VLOOKUP($A72,主线配置!$O:$P,2,FALSE),怪物属性偏向!$F:$P,怪物属性偏向!L$1-1,FALSE)=0,"",VLOOKUP(VLOOKUP($A72,主线配置!$O:$P,2,FALSE),怪物属性偏向!$F:$P,怪物属性偏向!L$1-1,FALSE))</f>
        <v>20002002</v>
      </c>
      <c r="P72" s="8" t="str">
        <f>IF(VLOOKUP(VLOOKUP($A72,主线配置!$O:$P,2,FALSE),怪物属性偏向!$F:$P,怪物属性偏向!M$1-1,FALSE)=0,"",VLOOKUP(VLOOKUP($A72,主线配置!$O:$P,2,FALSE),怪物属性偏向!$F:$P,怪物属性偏向!M$1-1,FALSE))</f>
        <v/>
      </c>
      <c r="Q72" s="8" t="str">
        <f>IF(VLOOKUP(VLOOKUP($A72,主线配置!$O:$P,2,FALSE),怪物属性偏向!$F:$P,怪物属性偏向!N$1-1,FALSE)=0,"",VLOOKUP(VLOOKUP($A72,主线配置!$O:$P,2,FALSE),怪物属性偏向!$F:$P,怪物属性偏向!N$1-1,FALSE))</f>
        <v/>
      </c>
      <c r="R72" s="8" t="str">
        <f>IF(VLOOKUP(VLOOKUP($A72,主线配置!$O:$P,2,FALSE),怪物属性偏向!$F:$P,怪物属性偏向!O$1-1,FALSE)=0,"",VLOOKUP(VLOOKUP($A72,主线配置!$O:$P,2,FALSE),怪物属性偏向!$F:$P,怪物属性偏向!O$1-1,FALSE))</f>
        <v/>
      </c>
      <c r="S72" s="8" t="str">
        <f>IF(VLOOKUP(VLOOKUP($A72,主线配置!$O:$P,2,FALSE),怪物属性偏向!$F:$P,怪物属性偏向!P$1-1,FALSE)=0,"",VLOOKUP(VLOOKUP($A72,主线配置!$O:$P,2,FALSE),怪物属性偏向!$F:$P,怪物属性偏向!P$1-1,FALSE))</f>
        <v/>
      </c>
    </row>
    <row r="73" spans="1:19" x14ac:dyDescent="0.15">
      <c r="A73" s="3">
        <f t="shared" si="1"/>
        <v>1000070</v>
      </c>
      <c r="B73" s="1" t="str">
        <f>VLOOKUP(A73,主线配置!G:I,3,FALSE)</f>
        <v>食人花</v>
      </c>
      <c r="C73" s="7"/>
      <c r="D73" s="6" t="str">
        <f>VLOOKUP(B73,怪物属性偏向!G:Q,11,FALSE)</f>
        <v>m1004</v>
      </c>
      <c r="E73" s="9">
        <v>1</v>
      </c>
      <c r="F73" s="9">
        <v>0</v>
      </c>
      <c r="G73" s="7" t="s">
        <v>133</v>
      </c>
      <c r="H73" s="9">
        <v>122</v>
      </c>
      <c r="I73" s="9">
        <v>1</v>
      </c>
      <c r="J73" s="9">
        <v>7</v>
      </c>
      <c r="K73" s="9">
        <v>20</v>
      </c>
      <c r="L73" s="9">
        <v>1</v>
      </c>
      <c r="M73" s="9">
        <v>1</v>
      </c>
      <c r="N73" s="8">
        <f>IF(VLOOKUP(VLOOKUP($A73,主线配置!$O:$P,2,FALSE),怪物属性偏向!$F:$P,怪物属性偏向!K$1-1,FALSE)=0,"",VLOOKUP(VLOOKUP($A73,主线配置!$O:$P,2,FALSE),怪物属性偏向!$F:$P,怪物属性偏向!K$1-1,FALSE))</f>
        <v>20002001</v>
      </c>
      <c r="O73" s="8">
        <f>IF(VLOOKUP(VLOOKUP($A73,主线配置!$O:$P,2,FALSE),怪物属性偏向!$F:$P,怪物属性偏向!L$1-1,FALSE)=0,"",VLOOKUP(VLOOKUP($A73,主线配置!$O:$P,2,FALSE),怪物属性偏向!$F:$P,怪物属性偏向!L$1-1,FALSE))</f>
        <v>20002002</v>
      </c>
      <c r="P73" s="8" t="str">
        <f>IF(VLOOKUP(VLOOKUP($A73,主线配置!$O:$P,2,FALSE),怪物属性偏向!$F:$P,怪物属性偏向!M$1-1,FALSE)=0,"",VLOOKUP(VLOOKUP($A73,主线配置!$O:$P,2,FALSE),怪物属性偏向!$F:$P,怪物属性偏向!M$1-1,FALSE))</f>
        <v/>
      </c>
      <c r="Q73" s="8" t="str">
        <f>IF(VLOOKUP(VLOOKUP($A73,主线配置!$O:$P,2,FALSE),怪物属性偏向!$F:$P,怪物属性偏向!N$1-1,FALSE)=0,"",VLOOKUP(VLOOKUP($A73,主线配置!$O:$P,2,FALSE),怪物属性偏向!$F:$P,怪物属性偏向!N$1-1,FALSE))</f>
        <v/>
      </c>
      <c r="R73" s="8" t="str">
        <f>IF(VLOOKUP(VLOOKUP($A73,主线配置!$O:$P,2,FALSE),怪物属性偏向!$F:$P,怪物属性偏向!O$1-1,FALSE)=0,"",VLOOKUP(VLOOKUP($A73,主线配置!$O:$P,2,FALSE),怪物属性偏向!$F:$P,怪物属性偏向!O$1-1,FALSE))</f>
        <v/>
      </c>
      <c r="S73" s="8" t="str">
        <f>IF(VLOOKUP(VLOOKUP($A73,主线配置!$O:$P,2,FALSE),怪物属性偏向!$F:$P,怪物属性偏向!P$1-1,FALSE)=0,"",VLOOKUP(VLOOKUP($A73,主线配置!$O:$P,2,FALSE),怪物属性偏向!$F:$P,怪物属性偏向!P$1-1,FALSE))</f>
        <v/>
      </c>
    </row>
    <row r="74" spans="1:19" x14ac:dyDescent="0.15">
      <c r="A74" s="3">
        <f t="shared" si="1"/>
        <v>1000071</v>
      </c>
      <c r="B74" s="1" t="str">
        <f>VLOOKUP(A74,主线配置!G:I,3,FALSE)</f>
        <v>食人花</v>
      </c>
      <c r="C74" s="7"/>
      <c r="D74" s="6" t="str">
        <f>VLOOKUP(B74,怪物属性偏向!G:Q,11,FALSE)</f>
        <v>m1004</v>
      </c>
      <c r="E74" s="9">
        <v>1</v>
      </c>
      <c r="F74" s="9">
        <v>0</v>
      </c>
      <c r="G74" s="7" t="s">
        <v>133</v>
      </c>
      <c r="H74" s="9">
        <v>122</v>
      </c>
      <c r="I74" s="9">
        <v>1</v>
      </c>
      <c r="J74" s="9">
        <v>7</v>
      </c>
      <c r="K74" s="9">
        <v>20</v>
      </c>
      <c r="L74" s="9">
        <v>1</v>
      </c>
      <c r="M74" s="9">
        <v>1</v>
      </c>
      <c r="N74" s="8">
        <f>IF(VLOOKUP(VLOOKUP($A74,主线配置!$O:$P,2,FALSE),怪物属性偏向!$F:$P,怪物属性偏向!K$1-1,FALSE)=0,"",VLOOKUP(VLOOKUP($A74,主线配置!$O:$P,2,FALSE),怪物属性偏向!$F:$P,怪物属性偏向!K$1-1,FALSE))</f>
        <v>20002001</v>
      </c>
      <c r="O74" s="8">
        <f>IF(VLOOKUP(VLOOKUP($A74,主线配置!$O:$P,2,FALSE),怪物属性偏向!$F:$P,怪物属性偏向!L$1-1,FALSE)=0,"",VLOOKUP(VLOOKUP($A74,主线配置!$O:$P,2,FALSE),怪物属性偏向!$F:$P,怪物属性偏向!L$1-1,FALSE))</f>
        <v>20002002</v>
      </c>
      <c r="P74" s="8" t="str">
        <f>IF(VLOOKUP(VLOOKUP($A74,主线配置!$O:$P,2,FALSE),怪物属性偏向!$F:$P,怪物属性偏向!M$1-1,FALSE)=0,"",VLOOKUP(VLOOKUP($A74,主线配置!$O:$P,2,FALSE),怪物属性偏向!$F:$P,怪物属性偏向!M$1-1,FALSE))</f>
        <v/>
      </c>
      <c r="Q74" s="8" t="str">
        <f>IF(VLOOKUP(VLOOKUP($A74,主线配置!$O:$P,2,FALSE),怪物属性偏向!$F:$P,怪物属性偏向!N$1-1,FALSE)=0,"",VLOOKUP(VLOOKUP($A74,主线配置!$O:$P,2,FALSE),怪物属性偏向!$F:$P,怪物属性偏向!N$1-1,FALSE))</f>
        <v/>
      </c>
      <c r="R74" s="8" t="str">
        <f>IF(VLOOKUP(VLOOKUP($A74,主线配置!$O:$P,2,FALSE),怪物属性偏向!$F:$P,怪物属性偏向!O$1-1,FALSE)=0,"",VLOOKUP(VLOOKUP($A74,主线配置!$O:$P,2,FALSE),怪物属性偏向!$F:$P,怪物属性偏向!O$1-1,FALSE))</f>
        <v/>
      </c>
      <c r="S74" s="8" t="str">
        <f>IF(VLOOKUP(VLOOKUP($A74,主线配置!$O:$P,2,FALSE),怪物属性偏向!$F:$P,怪物属性偏向!P$1-1,FALSE)=0,"",VLOOKUP(VLOOKUP($A74,主线配置!$O:$P,2,FALSE),怪物属性偏向!$F:$P,怪物属性偏向!P$1-1,FALSE))</f>
        <v/>
      </c>
    </row>
    <row r="75" spans="1:19" x14ac:dyDescent="0.15">
      <c r="A75" s="3">
        <f t="shared" si="1"/>
        <v>1000072</v>
      </c>
      <c r="B75" s="1" t="str">
        <f>VLOOKUP(A75,主线配置!G:I,3,FALSE)</f>
        <v>藤蔓怪</v>
      </c>
      <c r="C75" s="7"/>
      <c r="D75" s="6" t="str">
        <f>VLOOKUP(B75,怪物属性偏向!G:Q,11,FALSE)</f>
        <v>m1006</v>
      </c>
      <c r="E75" s="9">
        <v>1</v>
      </c>
      <c r="F75" s="9">
        <v>0</v>
      </c>
      <c r="G75" s="7" t="s">
        <v>133</v>
      </c>
      <c r="H75" s="9">
        <v>122</v>
      </c>
      <c r="I75" s="9">
        <v>1</v>
      </c>
      <c r="J75" s="9">
        <v>7</v>
      </c>
      <c r="K75" s="9">
        <v>20</v>
      </c>
      <c r="L75" s="9">
        <v>1</v>
      </c>
      <c r="M75" s="9">
        <v>1</v>
      </c>
      <c r="N75" s="8">
        <f>IF(VLOOKUP(VLOOKUP($A75,主线配置!$O:$P,2,FALSE),怪物属性偏向!$F:$P,怪物属性偏向!K$1-1,FALSE)=0,"",VLOOKUP(VLOOKUP($A75,主线配置!$O:$P,2,FALSE),怪物属性偏向!$F:$P,怪物属性偏向!K$1-1,FALSE))</f>
        <v>20009001</v>
      </c>
      <c r="O75" s="8">
        <f>IF(VLOOKUP(VLOOKUP($A75,主线配置!$O:$P,2,FALSE),怪物属性偏向!$F:$P,怪物属性偏向!L$1-1,FALSE)=0,"",VLOOKUP(VLOOKUP($A75,主线配置!$O:$P,2,FALSE),怪物属性偏向!$F:$P,怪物属性偏向!L$1-1,FALSE))</f>
        <v>20009002</v>
      </c>
      <c r="P75" s="8" t="str">
        <f>IF(VLOOKUP(VLOOKUP($A75,主线配置!$O:$P,2,FALSE),怪物属性偏向!$F:$P,怪物属性偏向!M$1-1,FALSE)=0,"",VLOOKUP(VLOOKUP($A75,主线配置!$O:$P,2,FALSE),怪物属性偏向!$F:$P,怪物属性偏向!M$1-1,FALSE))</f>
        <v/>
      </c>
      <c r="Q75" s="8" t="str">
        <f>IF(VLOOKUP(VLOOKUP($A75,主线配置!$O:$P,2,FALSE),怪物属性偏向!$F:$P,怪物属性偏向!N$1-1,FALSE)=0,"",VLOOKUP(VLOOKUP($A75,主线配置!$O:$P,2,FALSE),怪物属性偏向!$F:$P,怪物属性偏向!N$1-1,FALSE))</f>
        <v/>
      </c>
      <c r="R75" s="8" t="str">
        <f>IF(VLOOKUP(VLOOKUP($A75,主线配置!$O:$P,2,FALSE),怪物属性偏向!$F:$P,怪物属性偏向!O$1-1,FALSE)=0,"",VLOOKUP(VLOOKUP($A75,主线配置!$O:$P,2,FALSE),怪物属性偏向!$F:$P,怪物属性偏向!O$1-1,FALSE))</f>
        <v/>
      </c>
      <c r="S75" s="8" t="str">
        <f>IF(VLOOKUP(VLOOKUP($A75,主线配置!$O:$P,2,FALSE),怪物属性偏向!$F:$P,怪物属性偏向!P$1-1,FALSE)=0,"",VLOOKUP(VLOOKUP($A75,主线配置!$O:$P,2,FALSE),怪物属性偏向!$F:$P,怪物属性偏向!P$1-1,FALSE))</f>
        <v/>
      </c>
    </row>
    <row r="76" spans="1:19" x14ac:dyDescent="0.15">
      <c r="A76" s="3">
        <f t="shared" si="1"/>
        <v>1000073</v>
      </c>
      <c r="B76" s="1" t="str">
        <f>VLOOKUP(A76,主线配置!G:I,3,FALSE)</f>
        <v>树妖</v>
      </c>
      <c r="C76" s="7"/>
      <c r="D76" s="6" t="str">
        <f>VLOOKUP(B76,怪物属性偏向!G:Q,11,FALSE)</f>
        <v>m10000</v>
      </c>
      <c r="E76" s="9">
        <v>1</v>
      </c>
      <c r="F76" s="9">
        <v>0</v>
      </c>
      <c r="G76" s="7" t="s">
        <v>133</v>
      </c>
      <c r="H76" s="9">
        <v>122</v>
      </c>
      <c r="I76" s="9">
        <v>1</v>
      </c>
      <c r="J76" s="9">
        <v>7</v>
      </c>
      <c r="K76" s="9">
        <v>20</v>
      </c>
      <c r="L76" s="9">
        <v>1</v>
      </c>
      <c r="M76" s="9">
        <v>1</v>
      </c>
      <c r="N76" s="8">
        <f>IF(VLOOKUP(VLOOKUP($A76,主线配置!$O:$P,2,FALSE),怪物属性偏向!$F:$P,怪物属性偏向!K$1-1,FALSE)=0,"",VLOOKUP(VLOOKUP($A76,主线配置!$O:$P,2,FALSE),怪物属性偏向!$F:$P,怪物属性偏向!K$1-1,FALSE))</f>
        <v>20003001</v>
      </c>
      <c r="O76" s="8" t="str">
        <f>IF(VLOOKUP(VLOOKUP($A76,主线配置!$O:$P,2,FALSE),怪物属性偏向!$F:$P,怪物属性偏向!L$1-1,FALSE)=0,"",VLOOKUP(VLOOKUP($A76,主线配置!$O:$P,2,FALSE),怪物属性偏向!$F:$P,怪物属性偏向!L$1-1,FALSE))</f>
        <v/>
      </c>
      <c r="P76" s="8" t="str">
        <f>IF(VLOOKUP(VLOOKUP($A76,主线配置!$O:$P,2,FALSE),怪物属性偏向!$F:$P,怪物属性偏向!M$1-1,FALSE)=0,"",VLOOKUP(VLOOKUP($A76,主线配置!$O:$P,2,FALSE),怪物属性偏向!$F:$P,怪物属性偏向!M$1-1,FALSE))</f>
        <v/>
      </c>
      <c r="Q76" s="8" t="str">
        <f>IF(VLOOKUP(VLOOKUP($A76,主线配置!$O:$P,2,FALSE),怪物属性偏向!$F:$P,怪物属性偏向!N$1-1,FALSE)=0,"",VLOOKUP(VLOOKUP($A76,主线配置!$O:$P,2,FALSE),怪物属性偏向!$F:$P,怪物属性偏向!N$1-1,FALSE))</f>
        <v/>
      </c>
      <c r="R76" s="8" t="str">
        <f>IF(VLOOKUP(VLOOKUP($A76,主线配置!$O:$P,2,FALSE),怪物属性偏向!$F:$P,怪物属性偏向!O$1-1,FALSE)=0,"",VLOOKUP(VLOOKUP($A76,主线配置!$O:$P,2,FALSE),怪物属性偏向!$F:$P,怪物属性偏向!O$1-1,FALSE))</f>
        <v/>
      </c>
      <c r="S76" s="8" t="str">
        <f>IF(VLOOKUP(VLOOKUP($A76,主线配置!$O:$P,2,FALSE),怪物属性偏向!$F:$P,怪物属性偏向!P$1-1,FALSE)=0,"",VLOOKUP(VLOOKUP($A76,主线配置!$O:$P,2,FALSE),怪物属性偏向!$F:$P,怪物属性偏向!P$1-1,FALSE))</f>
        <v/>
      </c>
    </row>
    <row r="77" spans="1:19" x14ac:dyDescent="0.15">
      <c r="A77" s="3">
        <f t="shared" si="1"/>
        <v>1000074</v>
      </c>
      <c r="B77" s="1" t="str">
        <f>VLOOKUP(A77,主线配置!G:I,3,FALSE)</f>
        <v>小花精</v>
      </c>
      <c r="C77" s="7"/>
      <c r="D77" s="6" t="str">
        <f>VLOOKUP(B77,怪物属性偏向!G:Q,11,FALSE)</f>
        <v>m1007</v>
      </c>
      <c r="E77" s="9">
        <v>1</v>
      </c>
      <c r="F77" s="9">
        <v>0</v>
      </c>
      <c r="G77" s="7" t="s">
        <v>133</v>
      </c>
      <c r="H77" s="9">
        <v>122</v>
      </c>
      <c r="I77" s="9">
        <v>1</v>
      </c>
      <c r="J77" s="9">
        <v>7</v>
      </c>
      <c r="K77" s="9">
        <v>20</v>
      </c>
      <c r="L77" s="9">
        <v>1</v>
      </c>
      <c r="M77" s="9">
        <v>1</v>
      </c>
      <c r="N77" s="8">
        <f>IF(VLOOKUP(VLOOKUP($A77,主线配置!$O:$P,2,FALSE),怪物属性偏向!$F:$P,怪物属性偏向!K$1-1,FALSE)=0,"",VLOOKUP(VLOOKUP($A77,主线配置!$O:$P,2,FALSE),怪物属性偏向!$F:$P,怪物属性偏向!K$1-1,FALSE))</f>
        <v>20005001</v>
      </c>
      <c r="O77" s="8">
        <f>IF(VLOOKUP(VLOOKUP($A77,主线配置!$O:$P,2,FALSE),怪物属性偏向!$F:$P,怪物属性偏向!L$1-1,FALSE)=0,"",VLOOKUP(VLOOKUP($A77,主线配置!$O:$P,2,FALSE),怪物属性偏向!$F:$P,怪物属性偏向!L$1-1,FALSE))</f>
        <v>20005002</v>
      </c>
      <c r="P77" s="8" t="str">
        <f>IF(VLOOKUP(VLOOKUP($A77,主线配置!$O:$P,2,FALSE),怪物属性偏向!$F:$P,怪物属性偏向!M$1-1,FALSE)=0,"",VLOOKUP(VLOOKUP($A77,主线配置!$O:$P,2,FALSE),怪物属性偏向!$F:$P,怪物属性偏向!M$1-1,FALSE))</f>
        <v/>
      </c>
      <c r="Q77" s="8" t="str">
        <f>IF(VLOOKUP(VLOOKUP($A77,主线配置!$O:$P,2,FALSE),怪物属性偏向!$F:$P,怪物属性偏向!N$1-1,FALSE)=0,"",VLOOKUP(VLOOKUP($A77,主线配置!$O:$P,2,FALSE),怪物属性偏向!$F:$P,怪物属性偏向!N$1-1,FALSE))</f>
        <v/>
      </c>
      <c r="R77" s="8" t="str">
        <f>IF(VLOOKUP(VLOOKUP($A77,主线配置!$O:$P,2,FALSE),怪物属性偏向!$F:$P,怪物属性偏向!O$1-1,FALSE)=0,"",VLOOKUP(VLOOKUP($A77,主线配置!$O:$P,2,FALSE),怪物属性偏向!$F:$P,怪物属性偏向!O$1-1,FALSE))</f>
        <v/>
      </c>
      <c r="S77" s="8" t="str">
        <f>IF(VLOOKUP(VLOOKUP($A77,主线配置!$O:$P,2,FALSE),怪物属性偏向!$F:$P,怪物属性偏向!P$1-1,FALSE)=0,"",VLOOKUP(VLOOKUP($A77,主线配置!$O:$P,2,FALSE),怪物属性偏向!$F:$P,怪物属性偏向!P$1-1,FALSE))</f>
        <v/>
      </c>
    </row>
    <row r="78" spans="1:19" x14ac:dyDescent="0.15">
      <c r="A78" s="3">
        <f t="shared" si="1"/>
        <v>1000075</v>
      </c>
      <c r="B78" s="1" t="str">
        <f>VLOOKUP(A78,主线配置!G:I,3,FALSE)</f>
        <v>小花精</v>
      </c>
      <c r="C78" s="7"/>
      <c r="D78" s="6" t="str">
        <f>VLOOKUP(B78,怪物属性偏向!G:Q,11,FALSE)</f>
        <v>m1007</v>
      </c>
      <c r="E78" s="9">
        <v>1</v>
      </c>
      <c r="F78" s="9">
        <v>0</v>
      </c>
      <c r="G78" s="7" t="s">
        <v>133</v>
      </c>
      <c r="H78" s="9">
        <v>122</v>
      </c>
      <c r="I78" s="9">
        <v>1</v>
      </c>
      <c r="J78" s="9">
        <v>7</v>
      </c>
      <c r="K78" s="9">
        <v>20</v>
      </c>
      <c r="L78" s="9">
        <v>1</v>
      </c>
      <c r="M78" s="9">
        <v>1</v>
      </c>
      <c r="N78" s="8">
        <f>IF(VLOOKUP(VLOOKUP($A78,主线配置!$O:$P,2,FALSE),怪物属性偏向!$F:$P,怪物属性偏向!K$1-1,FALSE)=0,"",VLOOKUP(VLOOKUP($A78,主线配置!$O:$P,2,FALSE),怪物属性偏向!$F:$P,怪物属性偏向!K$1-1,FALSE))</f>
        <v>20005001</v>
      </c>
      <c r="O78" s="8">
        <f>IF(VLOOKUP(VLOOKUP($A78,主线配置!$O:$P,2,FALSE),怪物属性偏向!$F:$P,怪物属性偏向!L$1-1,FALSE)=0,"",VLOOKUP(VLOOKUP($A78,主线配置!$O:$P,2,FALSE),怪物属性偏向!$F:$P,怪物属性偏向!L$1-1,FALSE))</f>
        <v>20005002</v>
      </c>
      <c r="P78" s="8" t="str">
        <f>IF(VLOOKUP(VLOOKUP($A78,主线配置!$O:$P,2,FALSE),怪物属性偏向!$F:$P,怪物属性偏向!M$1-1,FALSE)=0,"",VLOOKUP(VLOOKUP($A78,主线配置!$O:$P,2,FALSE),怪物属性偏向!$F:$P,怪物属性偏向!M$1-1,FALSE))</f>
        <v/>
      </c>
      <c r="Q78" s="8" t="str">
        <f>IF(VLOOKUP(VLOOKUP($A78,主线配置!$O:$P,2,FALSE),怪物属性偏向!$F:$P,怪物属性偏向!N$1-1,FALSE)=0,"",VLOOKUP(VLOOKUP($A78,主线配置!$O:$P,2,FALSE),怪物属性偏向!$F:$P,怪物属性偏向!N$1-1,FALSE))</f>
        <v/>
      </c>
      <c r="R78" s="8" t="str">
        <f>IF(VLOOKUP(VLOOKUP($A78,主线配置!$O:$P,2,FALSE),怪物属性偏向!$F:$P,怪物属性偏向!O$1-1,FALSE)=0,"",VLOOKUP(VLOOKUP($A78,主线配置!$O:$P,2,FALSE),怪物属性偏向!$F:$P,怪物属性偏向!O$1-1,FALSE))</f>
        <v/>
      </c>
      <c r="S78" s="8" t="str">
        <f>IF(VLOOKUP(VLOOKUP($A78,主线配置!$O:$P,2,FALSE),怪物属性偏向!$F:$P,怪物属性偏向!P$1-1,FALSE)=0,"",VLOOKUP(VLOOKUP($A78,主线配置!$O:$P,2,FALSE),怪物属性偏向!$F:$P,怪物属性偏向!P$1-1,FALSE))</f>
        <v/>
      </c>
    </row>
    <row r="79" spans="1:19" x14ac:dyDescent="0.15">
      <c r="A79" s="3">
        <f t="shared" si="1"/>
        <v>1000076</v>
      </c>
      <c r="B79" s="1" t="str">
        <f>VLOOKUP(A79,主线配置!G:I,3,FALSE)</f>
        <v>小花精</v>
      </c>
      <c r="C79" s="7"/>
      <c r="D79" s="6" t="str">
        <f>VLOOKUP(B79,怪物属性偏向!G:Q,11,FALSE)</f>
        <v>m1007</v>
      </c>
      <c r="E79" s="9">
        <v>1</v>
      </c>
      <c r="F79" s="9">
        <v>0</v>
      </c>
      <c r="G79" s="7" t="s">
        <v>133</v>
      </c>
      <c r="H79" s="9">
        <v>122</v>
      </c>
      <c r="I79" s="9">
        <v>1</v>
      </c>
      <c r="J79" s="9">
        <v>7</v>
      </c>
      <c r="K79" s="9">
        <v>20</v>
      </c>
      <c r="L79" s="9">
        <v>1</v>
      </c>
      <c r="M79" s="9">
        <v>1</v>
      </c>
      <c r="N79" s="8">
        <f>IF(VLOOKUP(VLOOKUP($A79,主线配置!$O:$P,2,FALSE),怪物属性偏向!$F:$P,怪物属性偏向!K$1-1,FALSE)=0,"",VLOOKUP(VLOOKUP($A79,主线配置!$O:$P,2,FALSE),怪物属性偏向!$F:$P,怪物属性偏向!K$1-1,FALSE))</f>
        <v>20005001</v>
      </c>
      <c r="O79" s="8">
        <f>IF(VLOOKUP(VLOOKUP($A79,主线配置!$O:$P,2,FALSE),怪物属性偏向!$F:$P,怪物属性偏向!L$1-1,FALSE)=0,"",VLOOKUP(VLOOKUP($A79,主线配置!$O:$P,2,FALSE),怪物属性偏向!$F:$P,怪物属性偏向!L$1-1,FALSE))</f>
        <v>20005002</v>
      </c>
      <c r="P79" s="8" t="str">
        <f>IF(VLOOKUP(VLOOKUP($A79,主线配置!$O:$P,2,FALSE),怪物属性偏向!$F:$P,怪物属性偏向!M$1-1,FALSE)=0,"",VLOOKUP(VLOOKUP($A79,主线配置!$O:$P,2,FALSE),怪物属性偏向!$F:$P,怪物属性偏向!M$1-1,FALSE))</f>
        <v/>
      </c>
      <c r="Q79" s="8" t="str">
        <f>IF(VLOOKUP(VLOOKUP($A79,主线配置!$O:$P,2,FALSE),怪物属性偏向!$F:$P,怪物属性偏向!N$1-1,FALSE)=0,"",VLOOKUP(VLOOKUP($A79,主线配置!$O:$P,2,FALSE),怪物属性偏向!$F:$P,怪物属性偏向!N$1-1,FALSE))</f>
        <v/>
      </c>
      <c r="R79" s="8" t="str">
        <f>IF(VLOOKUP(VLOOKUP($A79,主线配置!$O:$P,2,FALSE),怪物属性偏向!$F:$P,怪物属性偏向!O$1-1,FALSE)=0,"",VLOOKUP(VLOOKUP($A79,主线配置!$O:$P,2,FALSE),怪物属性偏向!$F:$P,怪物属性偏向!O$1-1,FALSE))</f>
        <v/>
      </c>
      <c r="S79" s="8" t="str">
        <f>IF(VLOOKUP(VLOOKUP($A79,主线配置!$O:$P,2,FALSE),怪物属性偏向!$F:$P,怪物属性偏向!P$1-1,FALSE)=0,"",VLOOKUP(VLOOKUP($A79,主线配置!$O:$P,2,FALSE),怪物属性偏向!$F:$P,怪物属性偏向!P$1-1,FALSE))</f>
        <v/>
      </c>
    </row>
    <row r="80" spans="1:19" x14ac:dyDescent="0.15">
      <c r="A80" s="3">
        <f t="shared" si="1"/>
        <v>1000077</v>
      </c>
      <c r="B80" s="1" t="str">
        <f>VLOOKUP(A80,主线配置!G:I,3,FALSE)</f>
        <v>小蘑菇</v>
      </c>
      <c r="C80" s="7"/>
      <c r="D80" s="6" t="str">
        <f>VLOOKUP(B80,怪物属性偏向!G:Q,11,FALSE)</f>
        <v>m1008</v>
      </c>
      <c r="E80" s="9">
        <v>1</v>
      </c>
      <c r="F80" s="9">
        <v>0</v>
      </c>
      <c r="G80" s="7" t="s">
        <v>133</v>
      </c>
      <c r="H80" s="9">
        <v>122</v>
      </c>
      <c r="I80" s="9">
        <v>1</v>
      </c>
      <c r="J80" s="9">
        <v>7</v>
      </c>
      <c r="K80" s="9">
        <v>20</v>
      </c>
      <c r="L80" s="9">
        <v>1</v>
      </c>
      <c r="M80" s="9">
        <v>1</v>
      </c>
      <c r="N80" s="8">
        <f>IF(VLOOKUP(VLOOKUP($A80,主线配置!$O:$P,2,FALSE),怪物属性偏向!$F:$P,怪物属性偏向!K$1-1,FALSE)=0,"",VLOOKUP(VLOOKUP($A80,主线配置!$O:$P,2,FALSE),怪物属性偏向!$F:$P,怪物属性偏向!K$1-1,FALSE))</f>
        <v>20001001</v>
      </c>
      <c r="O80" s="8" t="str">
        <f>IF(VLOOKUP(VLOOKUP($A80,主线配置!$O:$P,2,FALSE),怪物属性偏向!$F:$P,怪物属性偏向!L$1-1,FALSE)=0,"",VLOOKUP(VLOOKUP($A80,主线配置!$O:$P,2,FALSE),怪物属性偏向!$F:$P,怪物属性偏向!L$1-1,FALSE))</f>
        <v/>
      </c>
      <c r="P80" s="8" t="str">
        <f>IF(VLOOKUP(VLOOKUP($A80,主线配置!$O:$P,2,FALSE),怪物属性偏向!$F:$P,怪物属性偏向!M$1-1,FALSE)=0,"",VLOOKUP(VLOOKUP($A80,主线配置!$O:$P,2,FALSE),怪物属性偏向!$F:$P,怪物属性偏向!M$1-1,FALSE))</f>
        <v/>
      </c>
      <c r="Q80" s="8" t="str">
        <f>IF(VLOOKUP(VLOOKUP($A80,主线配置!$O:$P,2,FALSE),怪物属性偏向!$F:$P,怪物属性偏向!N$1-1,FALSE)=0,"",VLOOKUP(VLOOKUP($A80,主线配置!$O:$P,2,FALSE),怪物属性偏向!$F:$P,怪物属性偏向!N$1-1,FALSE))</f>
        <v/>
      </c>
      <c r="R80" s="8" t="str">
        <f>IF(VLOOKUP(VLOOKUP($A80,主线配置!$O:$P,2,FALSE),怪物属性偏向!$F:$P,怪物属性偏向!O$1-1,FALSE)=0,"",VLOOKUP(VLOOKUP($A80,主线配置!$O:$P,2,FALSE),怪物属性偏向!$F:$P,怪物属性偏向!O$1-1,FALSE))</f>
        <v/>
      </c>
      <c r="S80" s="8" t="str">
        <f>IF(VLOOKUP(VLOOKUP($A80,主线配置!$O:$P,2,FALSE),怪物属性偏向!$F:$P,怪物属性偏向!P$1-1,FALSE)=0,"",VLOOKUP(VLOOKUP($A80,主线配置!$O:$P,2,FALSE),怪物属性偏向!$F:$P,怪物属性偏向!P$1-1,FALSE))</f>
        <v/>
      </c>
    </row>
    <row r="81" spans="1:19" x14ac:dyDescent="0.15">
      <c r="A81" s="3">
        <f t="shared" si="1"/>
        <v>1000078</v>
      </c>
      <c r="B81" s="1" t="str">
        <f>VLOOKUP(A81,主线配置!G:I,3,FALSE)</f>
        <v>小蘑菇</v>
      </c>
      <c r="C81" s="7"/>
      <c r="D81" s="6" t="str">
        <f>VLOOKUP(B81,怪物属性偏向!G:Q,11,FALSE)</f>
        <v>m1008</v>
      </c>
      <c r="E81" s="9">
        <v>1</v>
      </c>
      <c r="F81" s="9">
        <v>0</v>
      </c>
      <c r="G81" s="7" t="s">
        <v>133</v>
      </c>
      <c r="H81" s="9">
        <v>122</v>
      </c>
      <c r="I81" s="9">
        <v>1</v>
      </c>
      <c r="J81" s="9">
        <v>7</v>
      </c>
      <c r="K81" s="9">
        <v>20</v>
      </c>
      <c r="L81" s="9">
        <v>1</v>
      </c>
      <c r="M81" s="9">
        <v>1</v>
      </c>
      <c r="N81" s="8">
        <f>IF(VLOOKUP(VLOOKUP($A81,主线配置!$O:$P,2,FALSE),怪物属性偏向!$F:$P,怪物属性偏向!K$1-1,FALSE)=0,"",VLOOKUP(VLOOKUP($A81,主线配置!$O:$P,2,FALSE),怪物属性偏向!$F:$P,怪物属性偏向!K$1-1,FALSE))</f>
        <v>20001001</v>
      </c>
      <c r="O81" s="8" t="str">
        <f>IF(VLOOKUP(VLOOKUP($A81,主线配置!$O:$P,2,FALSE),怪物属性偏向!$F:$P,怪物属性偏向!L$1-1,FALSE)=0,"",VLOOKUP(VLOOKUP($A81,主线配置!$O:$P,2,FALSE),怪物属性偏向!$F:$P,怪物属性偏向!L$1-1,FALSE))</f>
        <v/>
      </c>
      <c r="P81" s="8" t="str">
        <f>IF(VLOOKUP(VLOOKUP($A81,主线配置!$O:$P,2,FALSE),怪物属性偏向!$F:$P,怪物属性偏向!M$1-1,FALSE)=0,"",VLOOKUP(VLOOKUP($A81,主线配置!$O:$P,2,FALSE),怪物属性偏向!$F:$P,怪物属性偏向!M$1-1,FALSE))</f>
        <v/>
      </c>
      <c r="Q81" s="8" t="str">
        <f>IF(VLOOKUP(VLOOKUP($A81,主线配置!$O:$P,2,FALSE),怪物属性偏向!$F:$P,怪物属性偏向!N$1-1,FALSE)=0,"",VLOOKUP(VLOOKUP($A81,主线配置!$O:$P,2,FALSE),怪物属性偏向!$F:$P,怪物属性偏向!N$1-1,FALSE))</f>
        <v/>
      </c>
      <c r="R81" s="8" t="str">
        <f>IF(VLOOKUP(VLOOKUP($A81,主线配置!$O:$P,2,FALSE),怪物属性偏向!$F:$P,怪物属性偏向!O$1-1,FALSE)=0,"",VLOOKUP(VLOOKUP($A81,主线配置!$O:$P,2,FALSE),怪物属性偏向!$F:$P,怪物属性偏向!O$1-1,FALSE))</f>
        <v/>
      </c>
      <c r="S81" s="8" t="str">
        <f>IF(VLOOKUP(VLOOKUP($A81,主线配置!$O:$P,2,FALSE),怪物属性偏向!$F:$P,怪物属性偏向!P$1-1,FALSE)=0,"",VLOOKUP(VLOOKUP($A81,主线配置!$O:$P,2,FALSE),怪物属性偏向!$F:$P,怪物属性偏向!P$1-1,FALSE))</f>
        <v/>
      </c>
    </row>
    <row r="82" spans="1:19" x14ac:dyDescent="0.15">
      <c r="A82" s="3">
        <f t="shared" si="1"/>
        <v>1000079</v>
      </c>
      <c r="B82" s="1" t="str">
        <f>VLOOKUP(A82,主线配置!G:I,3,FALSE)</f>
        <v>甲虫精</v>
      </c>
      <c r="C82" s="7"/>
      <c r="D82" s="6" t="str">
        <f>VLOOKUP(B82,怪物属性偏向!G:Q,11,FALSE)</f>
        <v>m1002</v>
      </c>
      <c r="E82" s="9">
        <v>1</v>
      </c>
      <c r="F82" s="9">
        <v>0</v>
      </c>
      <c r="G82" s="7" t="s">
        <v>133</v>
      </c>
      <c r="H82" s="9">
        <v>122</v>
      </c>
      <c r="I82" s="9">
        <v>1</v>
      </c>
      <c r="J82" s="9">
        <v>7</v>
      </c>
      <c r="K82" s="9">
        <v>20</v>
      </c>
      <c r="L82" s="9">
        <v>1</v>
      </c>
      <c r="M82" s="9">
        <v>1</v>
      </c>
      <c r="N82" s="8">
        <f>IF(VLOOKUP(VLOOKUP($A82,主线配置!$O:$P,2,FALSE),怪物属性偏向!$F:$P,怪物属性偏向!K$1-1,FALSE)=0,"",VLOOKUP(VLOOKUP($A82,主线配置!$O:$P,2,FALSE),怪物属性偏向!$F:$P,怪物属性偏向!K$1-1,FALSE))</f>
        <v>20008001</v>
      </c>
      <c r="O82" s="8" t="str">
        <f>IF(VLOOKUP(VLOOKUP($A82,主线配置!$O:$P,2,FALSE),怪物属性偏向!$F:$P,怪物属性偏向!L$1-1,FALSE)=0,"",VLOOKUP(VLOOKUP($A82,主线配置!$O:$P,2,FALSE),怪物属性偏向!$F:$P,怪物属性偏向!L$1-1,FALSE))</f>
        <v/>
      </c>
      <c r="P82" s="8" t="str">
        <f>IF(VLOOKUP(VLOOKUP($A82,主线配置!$O:$P,2,FALSE),怪物属性偏向!$F:$P,怪物属性偏向!M$1-1,FALSE)=0,"",VLOOKUP(VLOOKUP($A82,主线配置!$O:$P,2,FALSE),怪物属性偏向!$F:$P,怪物属性偏向!M$1-1,FALSE))</f>
        <v/>
      </c>
      <c r="Q82" s="8">
        <f>IF(VLOOKUP(VLOOKUP($A82,主线配置!$O:$P,2,FALSE),怪物属性偏向!$F:$P,怪物属性偏向!N$1-1,FALSE)=0,"",VLOOKUP(VLOOKUP($A82,主线配置!$O:$P,2,FALSE),怪物属性偏向!$F:$P,怪物属性偏向!N$1-1,FALSE))</f>
        <v>200002</v>
      </c>
      <c r="R82" s="8" t="str">
        <f>IF(VLOOKUP(VLOOKUP($A82,主线配置!$O:$P,2,FALSE),怪物属性偏向!$F:$P,怪物属性偏向!O$1-1,FALSE)=0,"",VLOOKUP(VLOOKUP($A82,主线配置!$O:$P,2,FALSE),怪物属性偏向!$F:$P,怪物属性偏向!O$1-1,FALSE))</f>
        <v/>
      </c>
      <c r="S82" s="8" t="str">
        <f>IF(VLOOKUP(VLOOKUP($A82,主线配置!$O:$P,2,FALSE),怪物属性偏向!$F:$P,怪物属性偏向!P$1-1,FALSE)=0,"",VLOOKUP(VLOOKUP($A82,主线配置!$O:$P,2,FALSE),怪物属性偏向!$F:$P,怪物属性偏向!P$1-1,FALSE))</f>
        <v/>
      </c>
    </row>
    <row r="83" spans="1:19" x14ac:dyDescent="0.15">
      <c r="A83" s="3">
        <f t="shared" si="1"/>
        <v>1000080</v>
      </c>
      <c r="B83" s="1" t="str">
        <f>VLOOKUP(A83,主线配置!G:I,3,FALSE)</f>
        <v>食人花</v>
      </c>
      <c r="C83" s="7"/>
      <c r="D83" s="6" t="str">
        <f>VLOOKUP(B83,怪物属性偏向!G:Q,11,FALSE)</f>
        <v>m1004</v>
      </c>
      <c r="E83" s="9">
        <v>1</v>
      </c>
      <c r="F83" s="9">
        <v>0</v>
      </c>
      <c r="G83" s="7" t="s">
        <v>133</v>
      </c>
      <c r="H83" s="9">
        <v>122</v>
      </c>
      <c r="I83" s="9">
        <v>1</v>
      </c>
      <c r="J83" s="9">
        <v>7</v>
      </c>
      <c r="K83" s="9">
        <v>20</v>
      </c>
      <c r="L83" s="9">
        <v>1</v>
      </c>
      <c r="M83" s="9">
        <v>1</v>
      </c>
      <c r="N83" s="8">
        <f>IF(VLOOKUP(VLOOKUP($A83,主线配置!$O:$P,2,FALSE),怪物属性偏向!$F:$P,怪物属性偏向!K$1-1,FALSE)=0,"",VLOOKUP(VLOOKUP($A83,主线配置!$O:$P,2,FALSE),怪物属性偏向!$F:$P,怪物属性偏向!K$1-1,FALSE))</f>
        <v>20002001</v>
      </c>
      <c r="O83" s="8">
        <f>IF(VLOOKUP(VLOOKUP($A83,主线配置!$O:$P,2,FALSE),怪物属性偏向!$F:$P,怪物属性偏向!L$1-1,FALSE)=0,"",VLOOKUP(VLOOKUP($A83,主线配置!$O:$P,2,FALSE),怪物属性偏向!$F:$P,怪物属性偏向!L$1-1,FALSE))</f>
        <v>20002002</v>
      </c>
      <c r="P83" s="8" t="str">
        <f>IF(VLOOKUP(VLOOKUP($A83,主线配置!$O:$P,2,FALSE),怪物属性偏向!$F:$P,怪物属性偏向!M$1-1,FALSE)=0,"",VLOOKUP(VLOOKUP($A83,主线配置!$O:$P,2,FALSE),怪物属性偏向!$F:$P,怪物属性偏向!M$1-1,FALSE))</f>
        <v/>
      </c>
      <c r="Q83" s="8" t="str">
        <f>IF(VLOOKUP(VLOOKUP($A83,主线配置!$O:$P,2,FALSE),怪物属性偏向!$F:$P,怪物属性偏向!N$1-1,FALSE)=0,"",VLOOKUP(VLOOKUP($A83,主线配置!$O:$P,2,FALSE),怪物属性偏向!$F:$P,怪物属性偏向!N$1-1,FALSE))</f>
        <v/>
      </c>
      <c r="R83" s="8" t="str">
        <f>IF(VLOOKUP(VLOOKUP($A83,主线配置!$O:$P,2,FALSE),怪物属性偏向!$F:$P,怪物属性偏向!O$1-1,FALSE)=0,"",VLOOKUP(VLOOKUP($A83,主线配置!$O:$P,2,FALSE),怪物属性偏向!$F:$P,怪物属性偏向!O$1-1,FALSE))</f>
        <v/>
      </c>
      <c r="S83" s="8" t="str">
        <f>IF(VLOOKUP(VLOOKUP($A83,主线配置!$O:$P,2,FALSE),怪物属性偏向!$F:$P,怪物属性偏向!P$1-1,FALSE)=0,"",VLOOKUP(VLOOKUP($A83,主线配置!$O:$P,2,FALSE),怪物属性偏向!$F:$P,怪物属性偏向!P$1-1,FALSE))</f>
        <v/>
      </c>
    </row>
    <row r="84" spans="1:19" x14ac:dyDescent="0.15">
      <c r="A84" s="3">
        <f t="shared" si="1"/>
        <v>1000081</v>
      </c>
      <c r="B84" s="1" t="str">
        <f>VLOOKUP(A84,主线配置!G:I,3,FALSE)</f>
        <v>小恶魔</v>
      </c>
      <c r="C84" s="7"/>
      <c r="D84" s="6" t="str">
        <f>VLOOKUP(B84,怪物属性偏向!G:Q,11,FALSE)</f>
        <v>m1012</v>
      </c>
      <c r="E84" s="9">
        <v>1</v>
      </c>
      <c r="F84" s="9">
        <v>0</v>
      </c>
      <c r="G84" s="7" t="s">
        <v>133</v>
      </c>
      <c r="H84" s="9">
        <v>122</v>
      </c>
      <c r="I84" s="9">
        <v>1</v>
      </c>
      <c r="J84" s="9">
        <v>7</v>
      </c>
      <c r="K84" s="9">
        <v>20</v>
      </c>
      <c r="L84" s="9">
        <v>1</v>
      </c>
      <c r="M84" s="9">
        <v>1</v>
      </c>
      <c r="N84" s="8">
        <f>IF(VLOOKUP(VLOOKUP($A84,主线配置!$O:$P,2,FALSE),怪物属性偏向!$F:$P,怪物属性偏向!K$1-1,FALSE)=0,"",VLOOKUP(VLOOKUP($A84,主线配置!$O:$P,2,FALSE),怪物属性偏向!$F:$P,怪物属性偏向!K$1-1,FALSE))</f>
        <v>20020001</v>
      </c>
      <c r="O84" s="8" t="str">
        <f>IF(VLOOKUP(VLOOKUP($A84,主线配置!$O:$P,2,FALSE),怪物属性偏向!$F:$P,怪物属性偏向!L$1-1,FALSE)=0,"",VLOOKUP(VLOOKUP($A84,主线配置!$O:$P,2,FALSE),怪物属性偏向!$F:$P,怪物属性偏向!L$1-1,FALSE))</f>
        <v/>
      </c>
      <c r="P84" s="8" t="str">
        <f>IF(VLOOKUP(VLOOKUP($A84,主线配置!$O:$P,2,FALSE),怪物属性偏向!$F:$P,怪物属性偏向!M$1-1,FALSE)=0,"",VLOOKUP(VLOOKUP($A84,主线配置!$O:$P,2,FALSE),怪物属性偏向!$F:$P,怪物属性偏向!M$1-1,FALSE))</f>
        <v/>
      </c>
      <c r="Q84" s="8">
        <f>IF(VLOOKUP(VLOOKUP($A84,主线配置!$O:$P,2,FALSE),怪物属性偏向!$F:$P,怪物属性偏向!N$1-1,FALSE)=0,"",VLOOKUP(VLOOKUP($A84,主线配置!$O:$P,2,FALSE),怪物属性偏向!$F:$P,怪物属性偏向!N$1-1,FALSE))</f>
        <v>200005</v>
      </c>
      <c r="R84" s="8" t="str">
        <f>IF(VLOOKUP(VLOOKUP($A84,主线配置!$O:$P,2,FALSE),怪物属性偏向!$F:$P,怪物属性偏向!O$1-1,FALSE)=0,"",VLOOKUP(VLOOKUP($A84,主线配置!$O:$P,2,FALSE),怪物属性偏向!$F:$P,怪物属性偏向!O$1-1,FALSE))</f>
        <v/>
      </c>
      <c r="S84" s="8" t="str">
        <f>IF(VLOOKUP(VLOOKUP($A84,主线配置!$O:$P,2,FALSE),怪物属性偏向!$F:$P,怪物属性偏向!P$1-1,FALSE)=0,"",VLOOKUP(VLOOKUP($A84,主线配置!$O:$P,2,FALSE),怪物属性偏向!$F:$P,怪物属性偏向!P$1-1,FALSE))</f>
        <v/>
      </c>
    </row>
    <row r="85" spans="1:19" x14ac:dyDescent="0.15">
      <c r="A85" s="3">
        <f t="shared" si="1"/>
        <v>1000082</v>
      </c>
      <c r="B85" s="1" t="str">
        <f>VLOOKUP(A85,主线配置!G:I,3,FALSE)</f>
        <v>人鱼守卫</v>
      </c>
      <c r="C85" s="7"/>
      <c r="D85" s="6" t="str">
        <f>VLOOKUP(B85,怪物属性偏向!G:Q,11,FALSE)</f>
        <v>m1019</v>
      </c>
      <c r="E85" s="9">
        <v>1</v>
      </c>
      <c r="F85" s="9">
        <v>0</v>
      </c>
      <c r="G85" s="7" t="s">
        <v>133</v>
      </c>
      <c r="H85" s="9">
        <v>122</v>
      </c>
      <c r="I85" s="9">
        <v>1</v>
      </c>
      <c r="J85" s="9">
        <v>7</v>
      </c>
      <c r="K85" s="9">
        <v>20</v>
      </c>
      <c r="L85" s="9">
        <v>1</v>
      </c>
      <c r="M85" s="9">
        <v>1</v>
      </c>
      <c r="N85" s="8">
        <f>IF(VLOOKUP(VLOOKUP($A85,主线配置!$O:$P,2,FALSE),怪物属性偏向!$F:$P,怪物属性偏向!K$1-1,FALSE)=0,"",VLOOKUP(VLOOKUP($A85,主线配置!$O:$P,2,FALSE),怪物属性偏向!$F:$P,怪物属性偏向!K$1-1,FALSE))</f>
        <v>20028001</v>
      </c>
      <c r="O85" s="8">
        <f>IF(VLOOKUP(VLOOKUP($A85,主线配置!$O:$P,2,FALSE),怪物属性偏向!$F:$P,怪物属性偏向!L$1-1,FALSE)=0,"",VLOOKUP(VLOOKUP($A85,主线配置!$O:$P,2,FALSE),怪物属性偏向!$F:$P,怪物属性偏向!L$1-1,FALSE))</f>
        <v>20028002</v>
      </c>
      <c r="P85" s="8" t="str">
        <f>IF(VLOOKUP(VLOOKUP($A85,主线配置!$O:$P,2,FALSE),怪物属性偏向!$F:$P,怪物属性偏向!M$1-1,FALSE)=0,"",VLOOKUP(VLOOKUP($A85,主线配置!$O:$P,2,FALSE),怪物属性偏向!$F:$P,怪物属性偏向!M$1-1,FALSE))</f>
        <v/>
      </c>
      <c r="Q85" s="8" t="str">
        <f>IF(VLOOKUP(VLOOKUP($A85,主线配置!$O:$P,2,FALSE),怪物属性偏向!$F:$P,怪物属性偏向!N$1-1,FALSE)=0,"",VLOOKUP(VLOOKUP($A85,主线配置!$O:$P,2,FALSE),怪物属性偏向!$F:$P,怪物属性偏向!N$1-1,FALSE))</f>
        <v/>
      </c>
      <c r="R85" s="8" t="str">
        <f>IF(VLOOKUP(VLOOKUP($A85,主线配置!$O:$P,2,FALSE),怪物属性偏向!$F:$P,怪物属性偏向!O$1-1,FALSE)=0,"",VLOOKUP(VLOOKUP($A85,主线配置!$O:$P,2,FALSE),怪物属性偏向!$F:$P,怪物属性偏向!O$1-1,FALSE))</f>
        <v/>
      </c>
      <c r="S85" s="8" t="str">
        <f>IF(VLOOKUP(VLOOKUP($A85,主线配置!$O:$P,2,FALSE),怪物属性偏向!$F:$P,怪物属性偏向!P$1-1,FALSE)=0,"",VLOOKUP(VLOOKUP($A85,主线配置!$O:$P,2,FALSE),怪物属性偏向!$F:$P,怪物属性偏向!P$1-1,FALSE))</f>
        <v/>
      </c>
    </row>
    <row r="86" spans="1:19" x14ac:dyDescent="0.15">
      <c r="A86" s="3">
        <f t="shared" si="1"/>
        <v>1000083</v>
      </c>
      <c r="B86" s="1" t="str">
        <f>VLOOKUP(A86,主线配置!G:I,3,FALSE)</f>
        <v>人鱼守卫</v>
      </c>
      <c r="C86" s="7"/>
      <c r="D86" s="6" t="str">
        <f>VLOOKUP(B86,怪物属性偏向!G:Q,11,FALSE)</f>
        <v>m1019</v>
      </c>
      <c r="E86" s="9">
        <v>1</v>
      </c>
      <c r="F86" s="9">
        <v>0</v>
      </c>
      <c r="G86" s="7" t="s">
        <v>133</v>
      </c>
      <c r="H86" s="9">
        <v>122</v>
      </c>
      <c r="I86" s="9">
        <v>1</v>
      </c>
      <c r="J86" s="9">
        <v>7</v>
      </c>
      <c r="K86" s="9">
        <v>20</v>
      </c>
      <c r="L86" s="9">
        <v>1</v>
      </c>
      <c r="M86" s="9">
        <v>1</v>
      </c>
      <c r="N86" s="8">
        <f>IF(VLOOKUP(VLOOKUP($A86,主线配置!$O:$P,2,FALSE),怪物属性偏向!$F:$P,怪物属性偏向!K$1-1,FALSE)=0,"",VLOOKUP(VLOOKUP($A86,主线配置!$O:$P,2,FALSE),怪物属性偏向!$F:$P,怪物属性偏向!K$1-1,FALSE))</f>
        <v>20028001</v>
      </c>
      <c r="O86" s="8">
        <f>IF(VLOOKUP(VLOOKUP($A86,主线配置!$O:$P,2,FALSE),怪物属性偏向!$F:$P,怪物属性偏向!L$1-1,FALSE)=0,"",VLOOKUP(VLOOKUP($A86,主线配置!$O:$P,2,FALSE),怪物属性偏向!$F:$P,怪物属性偏向!L$1-1,FALSE))</f>
        <v>20028002</v>
      </c>
      <c r="P86" s="8" t="str">
        <f>IF(VLOOKUP(VLOOKUP($A86,主线配置!$O:$P,2,FALSE),怪物属性偏向!$F:$P,怪物属性偏向!M$1-1,FALSE)=0,"",VLOOKUP(VLOOKUP($A86,主线配置!$O:$P,2,FALSE),怪物属性偏向!$F:$P,怪物属性偏向!M$1-1,FALSE))</f>
        <v/>
      </c>
      <c r="Q86" s="8" t="str">
        <f>IF(VLOOKUP(VLOOKUP($A86,主线配置!$O:$P,2,FALSE),怪物属性偏向!$F:$P,怪物属性偏向!N$1-1,FALSE)=0,"",VLOOKUP(VLOOKUP($A86,主线配置!$O:$P,2,FALSE),怪物属性偏向!$F:$P,怪物属性偏向!N$1-1,FALSE))</f>
        <v/>
      </c>
      <c r="R86" s="8" t="str">
        <f>IF(VLOOKUP(VLOOKUP($A86,主线配置!$O:$P,2,FALSE),怪物属性偏向!$F:$P,怪物属性偏向!O$1-1,FALSE)=0,"",VLOOKUP(VLOOKUP($A86,主线配置!$O:$P,2,FALSE),怪物属性偏向!$F:$P,怪物属性偏向!O$1-1,FALSE))</f>
        <v/>
      </c>
      <c r="S86" s="8" t="str">
        <f>IF(VLOOKUP(VLOOKUP($A86,主线配置!$O:$P,2,FALSE),怪物属性偏向!$F:$P,怪物属性偏向!P$1-1,FALSE)=0,"",VLOOKUP(VLOOKUP($A86,主线配置!$O:$P,2,FALSE),怪物属性偏向!$F:$P,怪物属性偏向!P$1-1,FALSE))</f>
        <v/>
      </c>
    </row>
    <row r="87" spans="1:19" x14ac:dyDescent="0.15">
      <c r="A87" s="3">
        <f t="shared" si="1"/>
        <v>1000084</v>
      </c>
      <c r="B87" s="1" t="str">
        <f>VLOOKUP(A87,主线配置!G:I,3,FALSE)</f>
        <v>人鱼守卫</v>
      </c>
      <c r="C87" s="7"/>
      <c r="D87" s="6" t="str">
        <f>VLOOKUP(B87,怪物属性偏向!G:Q,11,FALSE)</f>
        <v>m1019</v>
      </c>
      <c r="E87" s="9">
        <v>1</v>
      </c>
      <c r="F87" s="9">
        <v>0</v>
      </c>
      <c r="G87" s="7" t="s">
        <v>133</v>
      </c>
      <c r="H87" s="9">
        <v>122</v>
      </c>
      <c r="I87" s="9">
        <v>1</v>
      </c>
      <c r="J87" s="9">
        <v>7</v>
      </c>
      <c r="K87" s="9">
        <v>20</v>
      </c>
      <c r="L87" s="9">
        <v>1</v>
      </c>
      <c r="M87" s="9">
        <v>1</v>
      </c>
      <c r="N87" s="8">
        <f>IF(VLOOKUP(VLOOKUP($A87,主线配置!$O:$P,2,FALSE),怪物属性偏向!$F:$P,怪物属性偏向!K$1-1,FALSE)=0,"",VLOOKUP(VLOOKUP($A87,主线配置!$O:$P,2,FALSE),怪物属性偏向!$F:$P,怪物属性偏向!K$1-1,FALSE))</f>
        <v>20028001</v>
      </c>
      <c r="O87" s="8">
        <f>IF(VLOOKUP(VLOOKUP($A87,主线配置!$O:$P,2,FALSE),怪物属性偏向!$F:$P,怪物属性偏向!L$1-1,FALSE)=0,"",VLOOKUP(VLOOKUP($A87,主线配置!$O:$P,2,FALSE),怪物属性偏向!$F:$P,怪物属性偏向!L$1-1,FALSE))</f>
        <v>20028002</v>
      </c>
      <c r="P87" s="8" t="str">
        <f>IF(VLOOKUP(VLOOKUP($A87,主线配置!$O:$P,2,FALSE),怪物属性偏向!$F:$P,怪物属性偏向!M$1-1,FALSE)=0,"",VLOOKUP(VLOOKUP($A87,主线配置!$O:$P,2,FALSE),怪物属性偏向!$F:$P,怪物属性偏向!M$1-1,FALSE))</f>
        <v/>
      </c>
      <c r="Q87" s="8" t="str">
        <f>IF(VLOOKUP(VLOOKUP($A87,主线配置!$O:$P,2,FALSE),怪物属性偏向!$F:$P,怪物属性偏向!N$1-1,FALSE)=0,"",VLOOKUP(VLOOKUP($A87,主线配置!$O:$P,2,FALSE),怪物属性偏向!$F:$P,怪物属性偏向!N$1-1,FALSE))</f>
        <v/>
      </c>
      <c r="R87" s="8" t="str">
        <f>IF(VLOOKUP(VLOOKUP($A87,主线配置!$O:$P,2,FALSE),怪物属性偏向!$F:$P,怪物属性偏向!O$1-1,FALSE)=0,"",VLOOKUP(VLOOKUP($A87,主线配置!$O:$P,2,FALSE),怪物属性偏向!$F:$P,怪物属性偏向!O$1-1,FALSE))</f>
        <v/>
      </c>
      <c r="S87" s="8" t="str">
        <f>IF(VLOOKUP(VLOOKUP($A87,主线配置!$O:$P,2,FALSE),怪物属性偏向!$F:$P,怪物属性偏向!P$1-1,FALSE)=0,"",VLOOKUP(VLOOKUP($A87,主线配置!$O:$P,2,FALSE),怪物属性偏向!$F:$P,怪物属性偏向!P$1-1,FALSE))</f>
        <v/>
      </c>
    </row>
    <row r="88" spans="1:19" x14ac:dyDescent="0.15">
      <c r="A88" s="3">
        <f t="shared" si="1"/>
        <v>1000085</v>
      </c>
      <c r="B88" s="1" t="str">
        <f>VLOOKUP(A88,主线配置!G:I,3,FALSE)</f>
        <v>鱼精</v>
      </c>
      <c r="C88" s="7"/>
      <c r="D88" s="6" t="str">
        <f>VLOOKUP(B88,怪物属性偏向!G:Q,11,FALSE)</f>
        <v>m1018</v>
      </c>
      <c r="E88" s="9">
        <v>1</v>
      </c>
      <c r="F88" s="9">
        <v>0</v>
      </c>
      <c r="G88" s="7" t="s">
        <v>133</v>
      </c>
      <c r="H88" s="9">
        <v>122</v>
      </c>
      <c r="I88" s="9">
        <v>1</v>
      </c>
      <c r="J88" s="9">
        <v>7</v>
      </c>
      <c r="K88" s="9">
        <v>20</v>
      </c>
      <c r="L88" s="9">
        <v>1</v>
      </c>
      <c r="M88" s="9">
        <v>1</v>
      </c>
      <c r="N88" s="8">
        <f>IF(VLOOKUP(VLOOKUP($A88,主线配置!$O:$P,2,FALSE),怪物属性偏向!$F:$P,怪物属性偏向!K$1-1,FALSE)=0,"",VLOOKUP(VLOOKUP($A88,主线配置!$O:$P,2,FALSE),怪物属性偏向!$F:$P,怪物属性偏向!K$1-1,FALSE))</f>
        <v>20027001</v>
      </c>
      <c r="O88" s="8" t="str">
        <f>IF(VLOOKUP(VLOOKUP($A88,主线配置!$O:$P,2,FALSE),怪物属性偏向!$F:$P,怪物属性偏向!L$1-1,FALSE)=0,"",VLOOKUP(VLOOKUP($A88,主线配置!$O:$P,2,FALSE),怪物属性偏向!$F:$P,怪物属性偏向!L$1-1,FALSE))</f>
        <v/>
      </c>
      <c r="P88" s="8" t="str">
        <f>IF(VLOOKUP(VLOOKUP($A88,主线配置!$O:$P,2,FALSE),怪物属性偏向!$F:$P,怪物属性偏向!M$1-1,FALSE)=0,"",VLOOKUP(VLOOKUP($A88,主线配置!$O:$P,2,FALSE),怪物属性偏向!$F:$P,怪物属性偏向!M$1-1,FALSE))</f>
        <v/>
      </c>
      <c r="Q88" s="8" t="str">
        <f>IF(VLOOKUP(VLOOKUP($A88,主线配置!$O:$P,2,FALSE),怪物属性偏向!$F:$P,怪物属性偏向!N$1-1,FALSE)=0,"",VLOOKUP(VLOOKUP($A88,主线配置!$O:$P,2,FALSE),怪物属性偏向!$F:$P,怪物属性偏向!N$1-1,FALSE))</f>
        <v/>
      </c>
      <c r="R88" s="8" t="str">
        <f>IF(VLOOKUP(VLOOKUP($A88,主线配置!$O:$P,2,FALSE),怪物属性偏向!$F:$P,怪物属性偏向!O$1-1,FALSE)=0,"",VLOOKUP(VLOOKUP($A88,主线配置!$O:$P,2,FALSE),怪物属性偏向!$F:$P,怪物属性偏向!O$1-1,FALSE))</f>
        <v/>
      </c>
      <c r="S88" s="8" t="str">
        <f>IF(VLOOKUP(VLOOKUP($A88,主线配置!$O:$P,2,FALSE),怪物属性偏向!$F:$P,怪物属性偏向!P$1-1,FALSE)=0,"",VLOOKUP(VLOOKUP($A88,主线配置!$O:$P,2,FALSE),怪物属性偏向!$F:$P,怪物属性偏向!P$1-1,FALSE))</f>
        <v/>
      </c>
    </row>
    <row r="89" spans="1:19" x14ac:dyDescent="0.15">
      <c r="A89" s="3">
        <f t="shared" si="1"/>
        <v>1000086</v>
      </c>
      <c r="B89" s="1" t="str">
        <f>VLOOKUP(A89,主线配置!G:I,3,FALSE)</f>
        <v>鱼精</v>
      </c>
      <c r="C89" s="7"/>
      <c r="D89" s="6" t="str">
        <f>VLOOKUP(B89,怪物属性偏向!G:Q,11,FALSE)</f>
        <v>m1018</v>
      </c>
      <c r="E89" s="9">
        <v>1</v>
      </c>
      <c r="F89" s="9">
        <v>0</v>
      </c>
      <c r="G89" s="7" t="s">
        <v>133</v>
      </c>
      <c r="H89" s="9">
        <v>122</v>
      </c>
      <c r="I89" s="9">
        <v>1</v>
      </c>
      <c r="J89" s="9">
        <v>7</v>
      </c>
      <c r="K89" s="9">
        <v>20</v>
      </c>
      <c r="L89" s="9">
        <v>1</v>
      </c>
      <c r="M89" s="9">
        <v>1</v>
      </c>
      <c r="N89" s="8">
        <f>IF(VLOOKUP(VLOOKUP($A89,主线配置!$O:$P,2,FALSE),怪物属性偏向!$F:$P,怪物属性偏向!K$1-1,FALSE)=0,"",VLOOKUP(VLOOKUP($A89,主线配置!$O:$P,2,FALSE),怪物属性偏向!$F:$P,怪物属性偏向!K$1-1,FALSE))</f>
        <v>20027001</v>
      </c>
      <c r="O89" s="8" t="str">
        <f>IF(VLOOKUP(VLOOKUP($A89,主线配置!$O:$P,2,FALSE),怪物属性偏向!$F:$P,怪物属性偏向!L$1-1,FALSE)=0,"",VLOOKUP(VLOOKUP($A89,主线配置!$O:$P,2,FALSE),怪物属性偏向!$F:$P,怪物属性偏向!L$1-1,FALSE))</f>
        <v/>
      </c>
      <c r="P89" s="8" t="str">
        <f>IF(VLOOKUP(VLOOKUP($A89,主线配置!$O:$P,2,FALSE),怪物属性偏向!$F:$P,怪物属性偏向!M$1-1,FALSE)=0,"",VLOOKUP(VLOOKUP($A89,主线配置!$O:$P,2,FALSE),怪物属性偏向!$F:$P,怪物属性偏向!M$1-1,FALSE))</f>
        <v/>
      </c>
      <c r="Q89" s="8" t="str">
        <f>IF(VLOOKUP(VLOOKUP($A89,主线配置!$O:$P,2,FALSE),怪物属性偏向!$F:$P,怪物属性偏向!N$1-1,FALSE)=0,"",VLOOKUP(VLOOKUP($A89,主线配置!$O:$P,2,FALSE),怪物属性偏向!$F:$P,怪物属性偏向!N$1-1,FALSE))</f>
        <v/>
      </c>
      <c r="R89" s="8" t="str">
        <f>IF(VLOOKUP(VLOOKUP($A89,主线配置!$O:$P,2,FALSE),怪物属性偏向!$F:$P,怪物属性偏向!O$1-1,FALSE)=0,"",VLOOKUP(VLOOKUP($A89,主线配置!$O:$P,2,FALSE),怪物属性偏向!$F:$P,怪物属性偏向!O$1-1,FALSE))</f>
        <v/>
      </c>
      <c r="S89" s="8" t="str">
        <f>IF(VLOOKUP(VLOOKUP($A89,主线配置!$O:$P,2,FALSE),怪物属性偏向!$F:$P,怪物属性偏向!P$1-1,FALSE)=0,"",VLOOKUP(VLOOKUP($A89,主线配置!$O:$P,2,FALSE),怪物属性偏向!$F:$P,怪物属性偏向!P$1-1,FALSE))</f>
        <v/>
      </c>
    </row>
    <row r="90" spans="1:19" x14ac:dyDescent="0.15">
      <c r="A90" s="3">
        <f t="shared" si="1"/>
        <v>1000087</v>
      </c>
      <c r="B90" s="1" t="str">
        <f>VLOOKUP(A90,主线配置!G:I,3,FALSE)</f>
        <v>甲虫精</v>
      </c>
      <c r="C90" s="7"/>
      <c r="D90" s="6" t="str">
        <f>VLOOKUP(B90,怪物属性偏向!G:Q,11,FALSE)</f>
        <v>m1002</v>
      </c>
      <c r="E90" s="9">
        <v>1</v>
      </c>
      <c r="F90" s="9">
        <v>0</v>
      </c>
      <c r="G90" s="7" t="s">
        <v>133</v>
      </c>
      <c r="H90" s="9">
        <v>122</v>
      </c>
      <c r="I90" s="9">
        <v>1</v>
      </c>
      <c r="J90" s="9">
        <v>7</v>
      </c>
      <c r="K90" s="9">
        <v>20</v>
      </c>
      <c r="L90" s="9">
        <v>1</v>
      </c>
      <c r="M90" s="9">
        <v>1</v>
      </c>
      <c r="N90" s="8">
        <f>IF(VLOOKUP(VLOOKUP($A90,主线配置!$O:$P,2,FALSE),怪物属性偏向!$F:$P,怪物属性偏向!K$1-1,FALSE)=0,"",VLOOKUP(VLOOKUP($A90,主线配置!$O:$P,2,FALSE),怪物属性偏向!$F:$P,怪物属性偏向!K$1-1,FALSE))</f>
        <v>20008001</v>
      </c>
      <c r="O90" s="8" t="str">
        <f>IF(VLOOKUP(VLOOKUP($A90,主线配置!$O:$P,2,FALSE),怪物属性偏向!$F:$P,怪物属性偏向!L$1-1,FALSE)=0,"",VLOOKUP(VLOOKUP($A90,主线配置!$O:$P,2,FALSE),怪物属性偏向!$F:$P,怪物属性偏向!L$1-1,FALSE))</f>
        <v/>
      </c>
      <c r="P90" s="8" t="str">
        <f>IF(VLOOKUP(VLOOKUP($A90,主线配置!$O:$P,2,FALSE),怪物属性偏向!$F:$P,怪物属性偏向!M$1-1,FALSE)=0,"",VLOOKUP(VLOOKUP($A90,主线配置!$O:$P,2,FALSE),怪物属性偏向!$F:$P,怪物属性偏向!M$1-1,FALSE))</f>
        <v/>
      </c>
      <c r="Q90" s="8">
        <f>IF(VLOOKUP(VLOOKUP($A90,主线配置!$O:$P,2,FALSE),怪物属性偏向!$F:$P,怪物属性偏向!N$1-1,FALSE)=0,"",VLOOKUP(VLOOKUP($A90,主线配置!$O:$P,2,FALSE),怪物属性偏向!$F:$P,怪物属性偏向!N$1-1,FALSE))</f>
        <v>200002</v>
      </c>
      <c r="R90" s="8" t="str">
        <f>IF(VLOOKUP(VLOOKUP($A90,主线配置!$O:$P,2,FALSE),怪物属性偏向!$F:$P,怪物属性偏向!O$1-1,FALSE)=0,"",VLOOKUP(VLOOKUP($A90,主线配置!$O:$P,2,FALSE),怪物属性偏向!$F:$P,怪物属性偏向!O$1-1,FALSE))</f>
        <v/>
      </c>
      <c r="S90" s="8" t="str">
        <f>IF(VLOOKUP(VLOOKUP($A90,主线配置!$O:$P,2,FALSE),怪物属性偏向!$F:$P,怪物属性偏向!P$1-1,FALSE)=0,"",VLOOKUP(VLOOKUP($A90,主线配置!$O:$P,2,FALSE),怪物属性偏向!$F:$P,怪物属性偏向!P$1-1,FALSE))</f>
        <v/>
      </c>
    </row>
    <row r="91" spans="1:19" x14ac:dyDescent="0.15">
      <c r="A91" s="3">
        <f t="shared" si="1"/>
        <v>1000088</v>
      </c>
      <c r="B91" s="1" t="str">
        <f>VLOOKUP(A91,主线配置!G:I,3,FALSE)</f>
        <v>甲虫精</v>
      </c>
      <c r="C91" s="7"/>
      <c r="D91" s="6" t="str">
        <f>VLOOKUP(B91,怪物属性偏向!G:Q,11,FALSE)</f>
        <v>m1002</v>
      </c>
      <c r="E91" s="9">
        <v>1</v>
      </c>
      <c r="F91" s="9">
        <v>0</v>
      </c>
      <c r="G91" s="7" t="s">
        <v>133</v>
      </c>
      <c r="H91" s="9">
        <v>122</v>
      </c>
      <c r="I91" s="9">
        <v>1</v>
      </c>
      <c r="J91" s="9">
        <v>7</v>
      </c>
      <c r="K91" s="9">
        <v>20</v>
      </c>
      <c r="L91" s="9">
        <v>1</v>
      </c>
      <c r="M91" s="9">
        <v>1</v>
      </c>
      <c r="N91" s="8">
        <f>IF(VLOOKUP(VLOOKUP($A91,主线配置!$O:$P,2,FALSE),怪物属性偏向!$F:$P,怪物属性偏向!K$1-1,FALSE)=0,"",VLOOKUP(VLOOKUP($A91,主线配置!$O:$P,2,FALSE),怪物属性偏向!$F:$P,怪物属性偏向!K$1-1,FALSE))</f>
        <v>20008001</v>
      </c>
      <c r="O91" s="8" t="str">
        <f>IF(VLOOKUP(VLOOKUP($A91,主线配置!$O:$P,2,FALSE),怪物属性偏向!$F:$P,怪物属性偏向!L$1-1,FALSE)=0,"",VLOOKUP(VLOOKUP($A91,主线配置!$O:$P,2,FALSE),怪物属性偏向!$F:$P,怪物属性偏向!L$1-1,FALSE))</f>
        <v/>
      </c>
      <c r="P91" s="8" t="str">
        <f>IF(VLOOKUP(VLOOKUP($A91,主线配置!$O:$P,2,FALSE),怪物属性偏向!$F:$P,怪物属性偏向!M$1-1,FALSE)=0,"",VLOOKUP(VLOOKUP($A91,主线配置!$O:$P,2,FALSE),怪物属性偏向!$F:$P,怪物属性偏向!M$1-1,FALSE))</f>
        <v/>
      </c>
      <c r="Q91" s="8">
        <f>IF(VLOOKUP(VLOOKUP($A91,主线配置!$O:$P,2,FALSE),怪物属性偏向!$F:$P,怪物属性偏向!N$1-1,FALSE)=0,"",VLOOKUP(VLOOKUP($A91,主线配置!$O:$P,2,FALSE),怪物属性偏向!$F:$P,怪物属性偏向!N$1-1,FALSE))</f>
        <v>200002</v>
      </c>
      <c r="R91" s="8" t="str">
        <f>IF(VLOOKUP(VLOOKUP($A91,主线配置!$O:$P,2,FALSE),怪物属性偏向!$F:$P,怪物属性偏向!O$1-1,FALSE)=0,"",VLOOKUP(VLOOKUP($A91,主线配置!$O:$P,2,FALSE),怪物属性偏向!$F:$P,怪物属性偏向!O$1-1,FALSE))</f>
        <v/>
      </c>
      <c r="S91" s="8" t="str">
        <f>IF(VLOOKUP(VLOOKUP($A91,主线配置!$O:$P,2,FALSE),怪物属性偏向!$F:$P,怪物属性偏向!P$1-1,FALSE)=0,"",VLOOKUP(VLOOKUP($A91,主线配置!$O:$P,2,FALSE),怪物属性偏向!$F:$P,怪物属性偏向!P$1-1,FALSE))</f>
        <v/>
      </c>
    </row>
    <row r="92" spans="1:19" x14ac:dyDescent="0.15">
      <c r="A92" s="3">
        <f t="shared" si="1"/>
        <v>1000089</v>
      </c>
      <c r="B92" s="1" t="str">
        <f>VLOOKUP(A92,主线配置!G:I,3,FALSE)</f>
        <v>食人花</v>
      </c>
      <c r="C92" s="7"/>
      <c r="D92" s="6" t="str">
        <f>VLOOKUP(B92,怪物属性偏向!G:Q,11,FALSE)</f>
        <v>m1004</v>
      </c>
      <c r="E92" s="9">
        <v>1</v>
      </c>
      <c r="F92" s="9">
        <v>0</v>
      </c>
      <c r="G92" s="7" t="s">
        <v>133</v>
      </c>
      <c r="H92" s="9">
        <v>122</v>
      </c>
      <c r="I92" s="9">
        <v>1</v>
      </c>
      <c r="J92" s="9">
        <v>7</v>
      </c>
      <c r="K92" s="9">
        <v>20</v>
      </c>
      <c r="L92" s="9">
        <v>1</v>
      </c>
      <c r="M92" s="9">
        <v>1</v>
      </c>
      <c r="N92" s="8">
        <f>IF(VLOOKUP(VLOOKUP($A92,主线配置!$O:$P,2,FALSE),怪物属性偏向!$F:$P,怪物属性偏向!K$1-1,FALSE)=0,"",VLOOKUP(VLOOKUP($A92,主线配置!$O:$P,2,FALSE),怪物属性偏向!$F:$P,怪物属性偏向!K$1-1,FALSE))</f>
        <v>20002001</v>
      </c>
      <c r="O92" s="8">
        <f>IF(VLOOKUP(VLOOKUP($A92,主线配置!$O:$P,2,FALSE),怪物属性偏向!$F:$P,怪物属性偏向!L$1-1,FALSE)=0,"",VLOOKUP(VLOOKUP($A92,主线配置!$O:$P,2,FALSE),怪物属性偏向!$F:$P,怪物属性偏向!L$1-1,FALSE))</f>
        <v>20002002</v>
      </c>
      <c r="P92" s="8" t="str">
        <f>IF(VLOOKUP(VLOOKUP($A92,主线配置!$O:$P,2,FALSE),怪物属性偏向!$F:$P,怪物属性偏向!M$1-1,FALSE)=0,"",VLOOKUP(VLOOKUP($A92,主线配置!$O:$P,2,FALSE),怪物属性偏向!$F:$P,怪物属性偏向!M$1-1,FALSE))</f>
        <v/>
      </c>
      <c r="Q92" s="8" t="str">
        <f>IF(VLOOKUP(VLOOKUP($A92,主线配置!$O:$P,2,FALSE),怪物属性偏向!$F:$P,怪物属性偏向!N$1-1,FALSE)=0,"",VLOOKUP(VLOOKUP($A92,主线配置!$O:$P,2,FALSE),怪物属性偏向!$F:$P,怪物属性偏向!N$1-1,FALSE))</f>
        <v/>
      </c>
      <c r="R92" s="8" t="str">
        <f>IF(VLOOKUP(VLOOKUP($A92,主线配置!$O:$P,2,FALSE),怪物属性偏向!$F:$P,怪物属性偏向!O$1-1,FALSE)=0,"",VLOOKUP(VLOOKUP($A92,主线配置!$O:$P,2,FALSE),怪物属性偏向!$F:$P,怪物属性偏向!O$1-1,FALSE))</f>
        <v/>
      </c>
      <c r="S92" s="8" t="str">
        <f>IF(VLOOKUP(VLOOKUP($A92,主线配置!$O:$P,2,FALSE),怪物属性偏向!$F:$P,怪物属性偏向!P$1-1,FALSE)=0,"",VLOOKUP(VLOOKUP($A92,主线配置!$O:$P,2,FALSE),怪物属性偏向!$F:$P,怪物属性偏向!P$1-1,FALSE))</f>
        <v/>
      </c>
    </row>
    <row r="93" spans="1:19" x14ac:dyDescent="0.15">
      <c r="A93" s="3">
        <f t="shared" si="1"/>
        <v>1000090</v>
      </c>
      <c r="B93" s="1" t="str">
        <f>VLOOKUP(A93,主线配置!G:I,3,FALSE)</f>
        <v>小恶魔</v>
      </c>
      <c r="C93" s="7"/>
      <c r="D93" s="6" t="str">
        <f>VLOOKUP(B93,怪物属性偏向!G:Q,11,FALSE)</f>
        <v>m1012</v>
      </c>
      <c r="E93" s="9">
        <v>1</v>
      </c>
      <c r="F93" s="9">
        <v>0</v>
      </c>
      <c r="G93" s="7" t="s">
        <v>133</v>
      </c>
      <c r="H93" s="9">
        <v>122</v>
      </c>
      <c r="I93" s="9">
        <v>1</v>
      </c>
      <c r="J93" s="9">
        <v>7</v>
      </c>
      <c r="K93" s="9">
        <v>20</v>
      </c>
      <c r="L93" s="9">
        <v>1</v>
      </c>
      <c r="M93" s="9">
        <v>1</v>
      </c>
      <c r="N93" s="8">
        <f>IF(VLOOKUP(VLOOKUP($A93,主线配置!$O:$P,2,FALSE),怪物属性偏向!$F:$P,怪物属性偏向!K$1-1,FALSE)=0,"",VLOOKUP(VLOOKUP($A93,主线配置!$O:$P,2,FALSE),怪物属性偏向!$F:$P,怪物属性偏向!K$1-1,FALSE))</f>
        <v>20020001</v>
      </c>
      <c r="O93" s="8" t="str">
        <f>IF(VLOOKUP(VLOOKUP($A93,主线配置!$O:$P,2,FALSE),怪物属性偏向!$F:$P,怪物属性偏向!L$1-1,FALSE)=0,"",VLOOKUP(VLOOKUP($A93,主线配置!$O:$P,2,FALSE),怪物属性偏向!$F:$P,怪物属性偏向!L$1-1,FALSE))</f>
        <v/>
      </c>
      <c r="P93" s="8" t="str">
        <f>IF(VLOOKUP(VLOOKUP($A93,主线配置!$O:$P,2,FALSE),怪物属性偏向!$F:$P,怪物属性偏向!M$1-1,FALSE)=0,"",VLOOKUP(VLOOKUP($A93,主线配置!$O:$P,2,FALSE),怪物属性偏向!$F:$P,怪物属性偏向!M$1-1,FALSE))</f>
        <v/>
      </c>
      <c r="Q93" s="8">
        <f>IF(VLOOKUP(VLOOKUP($A93,主线配置!$O:$P,2,FALSE),怪物属性偏向!$F:$P,怪物属性偏向!N$1-1,FALSE)=0,"",VLOOKUP(VLOOKUP($A93,主线配置!$O:$P,2,FALSE),怪物属性偏向!$F:$P,怪物属性偏向!N$1-1,FALSE))</f>
        <v>200005</v>
      </c>
      <c r="R93" s="8" t="str">
        <f>IF(VLOOKUP(VLOOKUP($A93,主线配置!$O:$P,2,FALSE),怪物属性偏向!$F:$P,怪物属性偏向!O$1-1,FALSE)=0,"",VLOOKUP(VLOOKUP($A93,主线配置!$O:$P,2,FALSE),怪物属性偏向!$F:$P,怪物属性偏向!O$1-1,FALSE))</f>
        <v/>
      </c>
      <c r="S93" s="8" t="str">
        <f>IF(VLOOKUP(VLOOKUP($A93,主线配置!$O:$P,2,FALSE),怪物属性偏向!$F:$P,怪物属性偏向!P$1-1,FALSE)=0,"",VLOOKUP(VLOOKUP($A93,主线配置!$O:$P,2,FALSE),怪物属性偏向!$F:$P,怪物属性偏向!P$1-1,FALSE))</f>
        <v/>
      </c>
    </row>
    <row r="94" spans="1:19" x14ac:dyDescent="0.15">
      <c r="A94" s="3">
        <f t="shared" si="1"/>
        <v>1000091</v>
      </c>
      <c r="B94" s="1" t="str">
        <f>VLOOKUP(A94,主线配置!G:I,3,FALSE)</f>
        <v>小恶魔</v>
      </c>
      <c r="C94" s="7"/>
      <c r="D94" s="6" t="str">
        <f>VLOOKUP(B94,怪物属性偏向!G:Q,11,FALSE)</f>
        <v>m1012</v>
      </c>
      <c r="E94" s="9">
        <v>1</v>
      </c>
      <c r="F94" s="9">
        <v>0</v>
      </c>
      <c r="G94" s="7" t="s">
        <v>133</v>
      </c>
      <c r="H94" s="9">
        <v>122</v>
      </c>
      <c r="I94" s="9">
        <v>1</v>
      </c>
      <c r="J94" s="9">
        <v>7</v>
      </c>
      <c r="K94" s="9">
        <v>20</v>
      </c>
      <c r="L94" s="9">
        <v>1</v>
      </c>
      <c r="M94" s="9">
        <v>1</v>
      </c>
      <c r="N94" s="8">
        <f>IF(VLOOKUP(VLOOKUP($A94,主线配置!$O:$P,2,FALSE),怪物属性偏向!$F:$P,怪物属性偏向!K$1-1,FALSE)=0,"",VLOOKUP(VLOOKUP($A94,主线配置!$O:$P,2,FALSE),怪物属性偏向!$F:$P,怪物属性偏向!K$1-1,FALSE))</f>
        <v>20020001</v>
      </c>
      <c r="O94" s="8" t="str">
        <f>IF(VLOOKUP(VLOOKUP($A94,主线配置!$O:$P,2,FALSE),怪物属性偏向!$F:$P,怪物属性偏向!L$1-1,FALSE)=0,"",VLOOKUP(VLOOKUP($A94,主线配置!$O:$P,2,FALSE),怪物属性偏向!$F:$P,怪物属性偏向!L$1-1,FALSE))</f>
        <v/>
      </c>
      <c r="P94" s="8" t="str">
        <f>IF(VLOOKUP(VLOOKUP($A94,主线配置!$O:$P,2,FALSE),怪物属性偏向!$F:$P,怪物属性偏向!M$1-1,FALSE)=0,"",VLOOKUP(VLOOKUP($A94,主线配置!$O:$P,2,FALSE),怪物属性偏向!$F:$P,怪物属性偏向!M$1-1,FALSE))</f>
        <v/>
      </c>
      <c r="Q94" s="8">
        <f>IF(VLOOKUP(VLOOKUP($A94,主线配置!$O:$P,2,FALSE),怪物属性偏向!$F:$P,怪物属性偏向!N$1-1,FALSE)=0,"",VLOOKUP(VLOOKUP($A94,主线配置!$O:$P,2,FALSE),怪物属性偏向!$F:$P,怪物属性偏向!N$1-1,FALSE))</f>
        <v>200005</v>
      </c>
      <c r="R94" s="8" t="str">
        <f>IF(VLOOKUP(VLOOKUP($A94,主线配置!$O:$P,2,FALSE),怪物属性偏向!$F:$P,怪物属性偏向!O$1-1,FALSE)=0,"",VLOOKUP(VLOOKUP($A94,主线配置!$O:$P,2,FALSE),怪物属性偏向!$F:$P,怪物属性偏向!O$1-1,FALSE))</f>
        <v/>
      </c>
      <c r="S94" s="8" t="str">
        <f>IF(VLOOKUP(VLOOKUP($A94,主线配置!$O:$P,2,FALSE),怪物属性偏向!$F:$P,怪物属性偏向!P$1-1,FALSE)=0,"",VLOOKUP(VLOOKUP($A94,主线配置!$O:$P,2,FALSE),怪物属性偏向!$F:$P,怪物属性偏向!P$1-1,FALSE))</f>
        <v/>
      </c>
    </row>
    <row r="95" spans="1:19" x14ac:dyDescent="0.15">
      <c r="A95" s="3">
        <f t="shared" si="1"/>
        <v>1000092</v>
      </c>
      <c r="B95" s="1" t="str">
        <f>VLOOKUP(A95,主线配置!G:I,3,FALSE)</f>
        <v>人鱼守卫</v>
      </c>
      <c r="C95" s="7"/>
      <c r="D95" s="6" t="str">
        <f>VLOOKUP(B95,怪物属性偏向!G:Q,11,FALSE)</f>
        <v>m1019</v>
      </c>
      <c r="E95" s="9">
        <v>1</v>
      </c>
      <c r="F95" s="9">
        <v>0</v>
      </c>
      <c r="G95" s="7" t="s">
        <v>133</v>
      </c>
      <c r="H95" s="9">
        <v>122</v>
      </c>
      <c r="I95" s="9">
        <v>1</v>
      </c>
      <c r="J95" s="9">
        <v>7</v>
      </c>
      <c r="K95" s="9">
        <v>20</v>
      </c>
      <c r="L95" s="9">
        <v>1</v>
      </c>
      <c r="M95" s="9">
        <v>1</v>
      </c>
      <c r="N95" s="8">
        <f>IF(VLOOKUP(VLOOKUP($A95,主线配置!$O:$P,2,FALSE),怪物属性偏向!$F:$P,怪物属性偏向!K$1-1,FALSE)=0,"",VLOOKUP(VLOOKUP($A95,主线配置!$O:$P,2,FALSE),怪物属性偏向!$F:$P,怪物属性偏向!K$1-1,FALSE))</f>
        <v>20028001</v>
      </c>
      <c r="O95" s="8">
        <f>IF(VLOOKUP(VLOOKUP($A95,主线配置!$O:$P,2,FALSE),怪物属性偏向!$F:$P,怪物属性偏向!L$1-1,FALSE)=0,"",VLOOKUP(VLOOKUP($A95,主线配置!$O:$P,2,FALSE),怪物属性偏向!$F:$P,怪物属性偏向!L$1-1,FALSE))</f>
        <v>20028002</v>
      </c>
      <c r="P95" s="8" t="str">
        <f>IF(VLOOKUP(VLOOKUP($A95,主线配置!$O:$P,2,FALSE),怪物属性偏向!$F:$P,怪物属性偏向!M$1-1,FALSE)=0,"",VLOOKUP(VLOOKUP($A95,主线配置!$O:$P,2,FALSE),怪物属性偏向!$F:$P,怪物属性偏向!M$1-1,FALSE))</f>
        <v/>
      </c>
      <c r="Q95" s="8" t="str">
        <f>IF(VLOOKUP(VLOOKUP($A95,主线配置!$O:$P,2,FALSE),怪物属性偏向!$F:$P,怪物属性偏向!N$1-1,FALSE)=0,"",VLOOKUP(VLOOKUP($A95,主线配置!$O:$P,2,FALSE),怪物属性偏向!$F:$P,怪物属性偏向!N$1-1,FALSE))</f>
        <v/>
      </c>
      <c r="R95" s="8" t="str">
        <f>IF(VLOOKUP(VLOOKUP($A95,主线配置!$O:$P,2,FALSE),怪物属性偏向!$F:$P,怪物属性偏向!O$1-1,FALSE)=0,"",VLOOKUP(VLOOKUP($A95,主线配置!$O:$P,2,FALSE),怪物属性偏向!$F:$P,怪物属性偏向!O$1-1,FALSE))</f>
        <v/>
      </c>
      <c r="S95" s="8" t="str">
        <f>IF(VLOOKUP(VLOOKUP($A95,主线配置!$O:$P,2,FALSE),怪物属性偏向!$F:$P,怪物属性偏向!P$1-1,FALSE)=0,"",VLOOKUP(VLOOKUP($A95,主线配置!$O:$P,2,FALSE),怪物属性偏向!$F:$P,怪物属性偏向!P$1-1,FALSE))</f>
        <v/>
      </c>
    </row>
    <row r="96" spans="1:19" x14ac:dyDescent="0.15">
      <c r="A96" s="3">
        <f t="shared" si="1"/>
        <v>1000093</v>
      </c>
      <c r="B96" s="1" t="str">
        <f>VLOOKUP(A96,主线配置!G:I,3,FALSE)</f>
        <v>人鱼守卫</v>
      </c>
      <c r="C96" s="7"/>
      <c r="D96" s="6" t="str">
        <f>VLOOKUP(B96,怪物属性偏向!G:Q,11,FALSE)</f>
        <v>m1019</v>
      </c>
      <c r="E96" s="9">
        <v>1</v>
      </c>
      <c r="F96" s="9">
        <v>0</v>
      </c>
      <c r="G96" s="7" t="s">
        <v>133</v>
      </c>
      <c r="H96" s="9">
        <v>122</v>
      </c>
      <c r="I96" s="9">
        <v>1</v>
      </c>
      <c r="J96" s="9">
        <v>7</v>
      </c>
      <c r="K96" s="9">
        <v>20</v>
      </c>
      <c r="L96" s="9">
        <v>1</v>
      </c>
      <c r="M96" s="9">
        <v>1</v>
      </c>
      <c r="N96" s="8">
        <f>IF(VLOOKUP(VLOOKUP($A96,主线配置!$O:$P,2,FALSE),怪物属性偏向!$F:$P,怪物属性偏向!K$1-1,FALSE)=0,"",VLOOKUP(VLOOKUP($A96,主线配置!$O:$P,2,FALSE),怪物属性偏向!$F:$P,怪物属性偏向!K$1-1,FALSE))</f>
        <v>20028001</v>
      </c>
      <c r="O96" s="8">
        <f>IF(VLOOKUP(VLOOKUP($A96,主线配置!$O:$P,2,FALSE),怪物属性偏向!$F:$P,怪物属性偏向!L$1-1,FALSE)=0,"",VLOOKUP(VLOOKUP($A96,主线配置!$O:$P,2,FALSE),怪物属性偏向!$F:$P,怪物属性偏向!L$1-1,FALSE))</f>
        <v>20028002</v>
      </c>
      <c r="P96" s="8" t="str">
        <f>IF(VLOOKUP(VLOOKUP($A96,主线配置!$O:$P,2,FALSE),怪物属性偏向!$F:$P,怪物属性偏向!M$1-1,FALSE)=0,"",VLOOKUP(VLOOKUP($A96,主线配置!$O:$P,2,FALSE),怪物属性偏向!$F:$P,怪物属性偏向!M$1-1,FALSE))</f>
        <v/>
      </c>
      <c r="Q96" s="8" t="str">
        <f>IF(VLOOKUP(VLOOKUP($A96,主线配置!$O:$P,2,FALSE),怪物属性偏向!$F:$P,怪物属性偏向!N$1-1,FALSE)=0,"",VLOOKUP(VLOOKUP($A96,主线配置!$O:$P,2,FALSE),怪物属性偏向!$F:$P,怪物属性偏向!N$1-1,FALSE))</f>
        <v/>
      </c>
      <c r="R96" s="8" t="str">
        <f>IF(VLOOKUP(VLOOKUP($A96,主线配置!$O:$P,2,FALSE),怪物属性偏向!$F:$P,怪物属性偏向!O$1-1,FALSE)=0,"",VLOOKUP(VLOOKUP($A96,主线配置!$O:$P,2,FALSE),怪物属性偏向!$F:$P,怪物属性偏向!O$1-1,FALSE))</f>
        <v/>
      </c>
      <c r="S96" s="8" t="str">
        <f>IF(VLOOKUP(VLOOKUP($A96,主线配置!$O:$P,2,FALSE),怪物属性偏向!$F:$P,怪物属性偏向!P$1-1,FALSE)=0,"",VLOOKUP(VLOOKUP($A96,主线配置!$O:$P,2,FALSE),怪物属性偏向!$F:$P,怪物属性偏向!P$1-1,FALSE))</f>
        <v/>
      </c>
    </row>
    <row r="97" spans="1:19" x14ac:dyDescent="0.15">
      <c r="A97" s="3">
        <f t="shared" si="1"/>
        <v>1000094</v>
      </c>
      <c r="B97" s="1" t="str">
        <f>VLOOKUP(A97,主线配置!G:I,3,FALSE)</f>
        <v>海盗</v>
      </c>
      <c r="C97" s="7"/>
      <c r="D97" s="6" t="str">
        <f>VLOOKUP(B97,怪物属性偏向!G:Q,11,FALSE)</f>
        <v>m1011</v>
      </c>
      <c r="E97" s="9">
        <v>1</v>
      </c>
      <c r="F97" s="9">
        <v>0</v>
      </c>
      <c r="G97" s="7" t="s">
        <v>133</v>
      </c>
      <c r="H97" s="9">
        <v>122</v>
      </c>
      <c r="I97" s="9">
        <v>1</v>
      </c>
      <c r="J97" s="9">
        <v>7</v>
      </c>
      <c r="K97" s="9">
        <v>20</v>
      </c>
      <c r="L97" s="9">
        <v>1</v>
      </c>
      <c r="M97" s="9">
        <v>1</v>
      </c>
      <c r="N97" s="8">
        <f>IF(VLOOKUP(VLOOKUP($A97,主线配置!$O:$P,2,FALSE),怪物属性偏向!$F:$P,怪物属性偏向!K$1-1,FALSE)=0,"",VLOOKUP(VLOOKUP($A97,主线配置!$O:$P,2,FALSE),怪物属性偏向!$F:$P,怪物属性偏向!K$1-1,FALSE))</f>
        <v>20026001</v>
      </c>
      <c r="O97" s="8">
        <f>IF(VLOOKUP(VLOOKUP($A97,主线配置!$O:$P,2,FALSE),怪物属性偏向!$F:$P,怪物属性偏向!L$1-1,FALSE)=0,"",VLOOKUP(VLOOKUP($A97,主线配置!$O:$P,2,FALSE),怪物属性偏向!$F:$P,怪物属性偏向!L$1-1,FALSE))</f>
        <v>20026002</v>
      </c>
      <c r="P97" s="8" t="str">
        <f>IF(VLOOKUP(VLOOKUP($A97,主线配置!$O:$P,2,FALSE),怪物属性偏向!$F:$P,怪物属性偏向!M$1-1,FALSE)=0,"",VLOOKUP(VLOOKUP($A97,主线配置!$O:$P,2,FALSE),怪物属性偏向!$F:$P,怪物属性偏向!M$1-1,FALSE))</f>
        <v/>
      </c>
      <c r="Q97" s="8" t="str">
        <f>IF(VLOOKUP(VLOOKUP($A97,主线配置!$O:$P,2,FALSE),怪物属性偏向!$F:$P,怪物属性偏向!N$1-1,FALSE)=0,"",VLOOKUP(VLOOKUP($A97,主线配置!$O:$P,2,FALSE),怪物属性偏向!$F:$P,怪物属性偏向!N$1-1,FALSE))</f>
        <v/>
      </c>
      <c r="R97" s="8" t="str">
        <f>IF(VLOOKUP(VLOOKUP($A97,主线配置!$O:$P,2,FALSE),怪物属性偏向!$F:$P,怪物属性偏向!O$1-1,FALSE)=0,"",VLOOKUP(VLOOKUP($A97,主线配置!$O:$P,2,FALSE),怪物属性偏向!$F:$P,怪物属性偏向!O$1-1,FALSE))</f>
        <v/>
      </c>
      <c r="S97" s="8" t="str">
        <f>IF(VLOOKUP(VLOOKUP($A97,主线配置!$O:$P,2,FALSE),怪物属性偏向!$F:$P,怪物属性偏向!P$1-1,FALSE)=0,"",VLOOKUP(VLOOKUP($A97,主线配置!$O:$P,2,FALSE),怪物属性偏向!$F:$P,怪物属性偏向!P$1-1,FALSE))</f>
        <v/>
      </c>
    </row>
    <row r="98" spans="1:19" x14ac:dyDescent="0.15">
      <c r="A98" s="3">
        <f t="shared" si="1"/>
        <v>1000095</v>
      </c>
      <c r="B98" s="1" t="str">
        <f>VLOOKUP(A98,主线配置!G:I,3,FALSE)</f>
        <v>人鱼守卫</v>
      </c>
      <c r="C98" s="7"/>
      <c r="D98" s="6" t="str">
        <f>VLOOKUP(B98,怪物属性偏向!G:Q,11,FALSE)</f>
        <v>m1019</v>
      </c>
      <c r="E98" s="9">
        <v>1</v>
      </c>
      <c r="F98" s="9">
        <v>0</v>
      </c>
      <c r="G98" s="7" t="s">
        <v>133</v>
      </c>
      <c r="H98" s="9">
        <v>122</v>
      </c>
      <c r="I98" s="9">
        <v>1</v>
      </c>
      <c r="J98" s="9">
        <v>7</v>
      </c>
      <c r="K98" s="9">
        <v>20</v>
      </c>
      <c r="L98" s="9">
        <v>1</v>
      </c>
      <c r="M98" s="9">
        <v>1</v>
      </c>
      <c r="N98" s="8">
        <f>IF(VLOOKUP(VLOOKUP($A98,主线配置!$O:$P,2,FALSE),怪物属性偏向!$F:$P,怪物属性偏向!K$1-1,FALSE)=0,"",VLOOKUP(VLOOKUP($A98,主线配置!$O:$P,2,FALSE),怪物属性偏向!$F:$P,怪物属性偏向!K$1-1,FALSE))</f>
        <v>20028001</v>
      </c>
      <c r="O98" s="8">
        <f>IF(VLOOKUP(VLOOKUP($A98,主线配置!$O:$P,2,FALSE),怪物属性偏向!$F:$P,怪物属性偏向!L$1-1,FALSE)=0,"",VLOOKUP(VLOOKUP($A98,主线配置!$O:$P,2,FALSE),怪物属性偏向!$F:$P,怪物属性偏向!L$1-1,FALSE))</f>
        <v>20028002</v>
      </c>
      <c r="P98" s="8" t="str">
        <f>IF(VLOOKUP(VLOOKUP($A98,主线配置!$O:$P,2,FALSE),怪物属性偏向!$F:$P,怪物属性偏向!M$1-1,FALSE)=0,"",VLOOKUP(VLOOKUP($A98,主线配置!$O:$P,2,FALSE),怪物属性偏向!$F:$P,怪物属性偏向!M$1-1,FALSE))</f>
        <v/>
      </c>
      <c r="Q98" s="8" t="str">
        <f>IF(VLOOKUP(VLOOKUP($A98,主线配置!$O:$P,2,FALSE),怪物属性偏向!$F:$P,怪物属性偏向!N$1-1,FALSE)=0,"",VLOOKUP(VLOOKUP($A98,主线配置!$O:$P,2,FALSE),怪物属性偏向!$F:$P,怪物属性偏向!N$1-1,FALSE))</f>
        <v/>
      </c>
      <c r="R98" s="8" t="str">
        <f>IF(VLOOKUP(VLOOKUP($A98,主线配置!$O:$P,2,FALSE),怪物属性偏向!$F:$P,怪物属性偏向!O$1-1,FALSE)=0,"",VLOOKUP(VLOOKUP($A98,主线配置!$O:$P,2,FALSE),怪物属性偏向!$F:$P,怪物属性偏向!O$1-1,FALSE))</f>
        <v/>
      </c>
      <c r="S98" s="8" t="str">
        <f>IF(VLOOKUP(VLOOKUP($A98,主线配置!$O:$P,2,FALSE),怪物属性偏向!$F:$P,怪物属性偏向!P$1-1,FALSE)=0,"",VLOOKUP(VLOOKUP($A98,主线配置!$O:$P,2,FALSE),怪物属性偏向!$F:$P,怪物属性偏向!P$1-1,FALSE))</f>
        <v/>
      </c>
    </row>
    <row r="99" spans="1:19" x14ac:dyDescent="0.15">
      <c r="A99" s="3">
        <f t="shared" si="1"/>
        <v>1000096</v>
      </c>
      <c r="B99" s="1" t="str">
        <f>VLOOKUP(A99,主线配置!G:I,3,FALSE)</f>
        <v>海盗</v>
      </c>
      <c r="C99" s="7"/>
      <c r="D99" s="6" t="str">
        <f>VLOOKUP(B99,怪物属性偏向!G:Q,11,FALSE)</f>
        <v>m1011</v>
      </c>
      <c r="E99" s="9">
        <v>1</v>
      </c>
      <c r="F99" s="9">
        <v>0</v>
      </c>
      <c r="G99" s="7" t="s">
        <v>133</v>
      </c>
      <c r="H99" s="9">
        <v>122</v>
      </c>
      <c r="I99" s="9">
        <v>1</v>
      </c>
      <c r="J99" s="9">
        <v>7</v>
      </c>
      <c r="K99" s="9">
        <v>20</v>
      </c>
      <c r="L99" s="9">
        <v>1</v>
      </c>
      <c r="M99" s="9">
        <v>1</v>
      </c>
      <c r="N99" s="8">
        <f>IF(VLOOKUP(VLOOKUP($A99,主线配置!$O:$P,2,FALSE),怪物属性偏向!$F:$P,怪物属性偏向!K$1-1,FALSE)=0,"",VLOOKUP(VLOOKUP($A99,主线配置!$O:$P,2,FALSE),怪物属性偏向!$F:$P,怪物属性偏向!K$1-1,FALSE))</f>
        <v>20026001</v>
      </c>
      <c r="O99" s="8">
        <f>IF(VLOOKUP(VLOOKUP($A99,主线配置!$O:$P,2,FALSE),怪物属性偏向!$F:$P,怪物属性偏向!L$1-1,FALSE)=0,"",VLOOKUP(VLOOKUP($A99,主线配置!$O:$P,2,FALSE),怪物属性偏向!$F:$P,怪物属性偏向!L$1-1,FALSE))</f>
        <v>20026002</v>
      </c>
      <c r="P99" s="8" t="str">
        <f>IF(VLOOKUP(VLOOKUP($A99,主线配置!$O:$P,2,FALSE),怪物属性偏向!$F:$P,怪物属性偏向!M$1-1,FALSE)=0,"",VLOOKUP(VLOOKUP($A99,主线配置!$O:$P,2,FALSE),怪物属性偏向!$F:$P,怪物属性偏向!M$1-1,FALSE))</f>
        <v/>
      </c>
      <c r="Q99" s="8" t="str">
        <f>IF(VLOOKUP(VLOOKUP($A99,主线配置!$O:$P,2,FALSE),怪物属性偏向!$F:$P,怪物属性偏向!N$1-1,FALSE)=0,"",VLOOKUP(VLOOKUP($A99,主线配置!$O:$P,2,FALSE),怪物属性偏向!$F:$P,怪物属性偏向!N$1-1,FALSE))</f>
        <v/>
      </c>
      <c r="R99" s="8" t="str">
        <f>IF(VLOOKUP(VLOOKUP($A99,主线配置!$O:$P,2,FALSE),怪物属性偏向!$F:$P,怪物属性偏向!O$1-1,FALSE)=0,"",VLOOKUP(VLOOKUP($A99,主线配置!$O:$P,2,FALSE),怪物属性偏向!$F:$P,怪物属性偏向!O$1-1,FALSE))</f>
        <v/>
      </c>
      <c r="S99" s="8" t="str">
        <f>IF(VLOOKUP(VLOOKUP($A99,主线配置!$O:$P,2,FALSE),怪物属性偏向!$F:$P,怪物属性偏向!P$1-1,FALSE)=0,"",VLOOKUP(VLOOKUP($A99,主线配置!$O:$P,2,FALSE),怪物属性偏向!$F:$P,怪物属性偏向!P$1-1,FALSE))</f>
        <v/>
      </c>
    </row>
    <row r="100" spans="1:19" x14ac:dyDescent="0.15">
      <c r="A100" s="3">
        <f t="shared" si="1"/>
        <v>1000097</v>
      </c>
      <c r="B100" s="1" t="str">
        <f>VLOOKUP(A100,主线配置!G:I,3,FALSE)</f>
        <v>海盗</v>
      </c>
      <c r="C100" s="7"/>
      <c r="D100" s="6" t="str">
        <f>VLOOKUP(B100,怪物属性偏向!G:Q,11,FALSE)</f>
        <v>m1011</v>
      </c>
      <c r="E100" s="9">
        <v>1</v>
      </c>
      <c r="F100" s="9">
        <v>0</v>
      </c>
      <c r="G100" s="7" t="s">
        <v>133</v>
      </c>
      <c r="H100" s="9">
        <v>122</v>
      </c>
      <c r="I100" s="9">
        <v>1</v>
      </c>
      <c r="J100" s="9">
        <v>7</v>
      </c>
      <c r="K100" s="9">
        <v>20</v>
      </c>
      <c r="L100" s="9">
        <v>1</v>
      </c>
      <c r="M100" s="9">
        <v>1</v>
      </c>
      <c r="N100" s="8">
        <f>IF(VLOOKUP(VLOOKUP($A100,主线配置!$O:$P,2,FALSE),怪物属性偏向!$F:$P,怪物属性偏向!K$1-1,FALSE)=0,"",VLOOKUP(VLOOKUP($A100,主线配置!$O:$P,2,FALSE),怪物属性偏向!$F:$P,怪物属性偏向!K$1-1,FALSE))</f>
        <v>20026001</v>
      </c>
      <c r="O100" s="8">
        <f>IF(VLOOKUP(VLOOKUP($A100,主线配置!$O:$P,2,FALSE),怪物属性偏向!$F:$P,怪物属性偏向!L$1-1,FALSE)=0,"",VLOOKUP(VLOOKUP($A100,主线配置!$O:$P,2,FALSE),怪物属性偏向!$F:$P,怪物属性偏向!L$1-1,FALSE))</f>
        <v>20026002</v>
      </c>
      <c r="P100" s="8" t="str">
        <f>IF(VLOOKUP(VLOOKUP($A100,主线配置!$O:$P,2,FALSE),怪物属性偏向!$F:$P,怪物属性偏向!M$1-1,FALSE)=0,"",VLOOKUP(VLOOKUP($A100,主线配置!$O:$P,2,FALSE),怪物属性偏向!$F:$P,怪物属性偏向!M$1-1,FALSE))</f>
        <v/>
      </c>
      <c r="Q100" s="8" t="str">
        <f>IF(VLOOKUP(VLOOKUP($A100,主线配置!$O:$P,2,FALSE),怪物属性偏向!$F:$P,怪物属性偏向!N$1-1,FALSE)=0,"",VLOOKUP(VLOOKUP($A100,主线配置!$O:$P,2,FALSE),怪物属性偏向!$F:$P,怪物属性偏向!N$1-1,FALSE))</f>
        <v/>
      </c>
      <c r="R100" s="8" t="str">
        <f>IF(VLOOKUP(VLOOKUP($A100,主线配置!$O:$P,2,FALSE),怪物属性偏向!$F:$P,怪物属性偏向!O$1-1,FALSE)=0,"",VLOOKUP(VLOOKUP($A100,主线配置!$O:$P,2,FALSE),怪物属性偏向!$F:$P,怪物属性偏向!O$1-1,FALSE))</f>
        <v/>
      </c>
      <c r="S100" s="8" t="str">
        <f>IF(VLOOKUP(VLOOKUP($A100,主线配置!$O:$P,2,FALSE),怪物属性偏向!$F:$P,怪物属性偏向!P$1-1,FALSE)=0,"",VLOOKUP(VLOOKUP($A100,主线配置!$O:$P,2,FALSE),怪物属性偏向!$F:$P,怪物属性偏向!P$1-1,FALSE))</f>
        <v/>
      </c>
    </row>
    <row r="101" spans="1:19" x14ac:dyDescent="0.15">
      <c r="A101" s="3">
        <f t="shared" si="1"/>
        <v>1000098</v>
      </c>
      <c r="B101" s="1" t="str">
        <f>VLOOKUP(A101,主线配置!G:I,3,FALSE)</f>
        <v>海盗</v>
      </c>
      <c r="C101" s="7"/>
      <c r="D101" s="6" t="str">
        <f>VLOOKUP(B101,怪物属性偏向!G:Q,11,FALSE)</f>
        <v>m1011</v>
      </c>
      <c r="E101" s="9">
        <v>1</v>
      </c>
      <c r="F101" s="9">
        <v>0</v>
      </c>
      <c r="G101" s="7" t="s">
        <v>133</v>
      </c>
      <c r="H101" s="9">
        <v>122</v>
      </c>
      <c r="I101" s="9">
        <v>1</v>
      </c>
      <c r="J101" s="9">
        <v>7</v>
      </c>
      <c r="K101" s="9">
        <v>20</v>
      </c>
      <c r="L101" s="9">
        <v>1</v>
      </c>
      <c r="M101" s="9">
        <v>1</v>
      </c>
      <c r="N101" s="8">
        <f>IF(VLOOKUP(VLOOKUP($A101,主线配置!$O:$P,2,FALSE),怪物属性偏向!$F:$P,怪物属性偏向!K$1-1,FALSE)=0,"",VLOOKUP(VLOOKUP($A101,主线配置!$O:$P,2,FALSE),怪物属性偏向!$F:$P,怪物属性偏向!K$1-1,FALSE))</f>
        <v>20026001</v>
      </c>
      <c r="O101" s="8">
        <f>IF(VLOOKUP(VLOOKUP($A101,主线配置!$O:$P,2,FALSE),怪物属性偏向!$F:$P,怪物属性偏向!L$1-1,FALSE)=0,"",VLOOKUP(VLOOKUP($A101,主线配置!$O:$P,2,FALSE),怪物属性偏向!$F:$P,怪物属性偏向!L$1-1,FALSE))</f>
        <v>20026002</v>
      </c>
      <c r="P101" s="8" t="str">
        <f>IF(VLOOKUP(VLOOKUP($A101,主线配置!$O:$P,2,FALSE),怪物属性偏向!$F:$P,怪物属性偏向!M$1-1,FALSE)=0,"",VLOOKUP(VLOOKUP($A101,主线配置!$O:$P,2,FALSE),怪物属性偏向!$F:$P,怪物属性偏向!M$1-1,FALSE))</f>
        <v/>
      </c>
      <c r="Q101" s="8" t="str">
        <f>IF(VLOOKUP(VLOOKUP($A101,主线配置!$O:$P,2,FALSE),怪物属性偏向!$F:$P,怪物属性偏向!N$1-1,FALSE)=0,"",VLOOKUP(VLOOKUP($A101,主线配置!$O:$P,2,FALSE),怪物属性偏向!$F:$P,怪物属性偏向!N$1-1,FALSE))</f>
        <v/>
      </c>
      <c r="R101" s="8" t="str">
        <f>IF(VLOOKUP(VLOOKUP($A101,主线配置!$O:$P,2,FALSE),怪物属性偏向!$F:$P,怪物属性偏向!O$1-1,FALSE)=0,"",VLOOKUP(VLOOKUP($A101,主线配置!$O:$P,2,FALSE),怪物属性偏向!$F:$P,怪物属性偏向!O$1-1,FALSE))</f>
        <v/>
      </c>
      <c r="S101" s="8" t="str">
        <f>IF(VLOOKUP(VLOOKUP($A101,主线配置!$O:$P,2,FALSE),怪物属性偏向!$F:$P,怪物属性偏向!P$1-1,FALSE)=0,"",VLOOKUP(VLOOKUP($A101,主线配置!$O:$P,2,FALSE),怪物属性偏向!$F:$P,怪物属性偏向!P$1-1,FALSE))</f>
        <v/>
      </c>
    </row>
    <row r="102" spans="1:19" x14ac:dyDescent="0.15">
      <c r="A102" s="3">
        <f t="shared" si="1"/>
        <v>1000099</v>
      </c>
      <c r="B102" s="1" t="str">
        <f>VLOOKUP(A102,主线配置!G:I,3,FALSE)</f>
        <v>海盗</v>
      </c>
      <c r="C102" s="7"/>
      <c r="D102" s="6" t="str">
        <f>VLOOKUP(B102,怪物属性偏向!G:Q,11,FALSE)</f>
        <v>m1011</v>
      </c>
      <c r="E102" s="9">
        <v>1</v>
      </c>
      <c r="F102" s="9">
        <v>0</v>
      </c>
      <c r="G102" s="7" t="s">
        <v>133</v>
      </c>
      <c r="H102" s="9">
        <v>122</v>
      </c>
      <c r="I102" s="9">
        <v>1</v>
      </c>
      <c r="J102" s="9">
        <v>7</v>
      </c>
      <c r="K102" s="9">
        <v>20</v>
      </c>
      <c r="L102" s="9">
        <v>1</v>
      </c>
      <c r="M102" s="9">
        <v>1</v>
      </c>
      <c r="N102" s="8">
        <f>IF(VLOOKUP(VLOOKUP($A102,主线配置!$O:$P,2,FALSE),怪物属性偏向!$F:$P,怪物属性偏向!K$1-1,FALSE)=0,"",VLOOKUP(VLOOKUP($A102,主线配置!$O:$P,2,FALSE),怪物属性偏向!$F:$P,怪物属性偏向!K$1-1,FALSE))</f>
        <v>20026001</v>
      </c>
      <c r="O102" s="8">
        <f>IF(VLOOKUP(VLOOKUP($A102,主线配置!$O:$P,2,FALSE),怪物属性偏向!$F:$P,怪物属性偏向!L$1-1,FALSE)=0,"",VLOOKUP(VLOOKUP($A102,主线配置!$O:$P,2,FALSE),怪物属性偏向!$F:$P,怪物属性偏向!L$1-1,FALSE))</f>
        <v>20026002</v>
      </c>
      <c r="P102" s="8" t="str">
        <f>IF(VLOOKUP(VLOOKUP($A102,主线配置!$O:$P,2,FALSE),怪物属性偏向!$F:$P,怪物属性偏向!M$1-1,FALSE)=0,"",VLOOKUP(VLOOKUP($A102,主线配置!$O:$P,2,FALSE),怪物属性偏向!$F:$P,怪物属性偏向!M$1-1,FALSE))</f>
        <v/>
      </c>
      <c r="Q102" s="8" t="str">
        <f>IF(VLOOKUP(VLOOKUP($A102,主线配置!$O:$P,2,FALSE),怪物属性偏向!$F:$P,怪物属性偏向!N$1-1,FALSE)=0,"",VLOOKUP(VLOOKUP($A102,主线配置!$O:$P,2,FALSE),怪物属性偏向!$F:$P,怪物属性偏向!N$1-1,FALSE))</f>
        <v/>
      </c>
      <c r="R102" s="8" t="str">
        <f>IF(VLOOKUP(VLOOKUP($A102,主线配置!$O:$P,2,FALSE),怪物属性偏向!$F:$P,怪物属性偏向!O$1-1,FALSE)=0,"",VLOOKUP(VLOOKUP($A102,主线配置!$O:$P,2,FALSE),怪物属性偏向!$F:$P,怪物属性偏向!O$1-1,FALSE))</f>
        <v/>
      </c>
      <c r="S102" s="8" t="str">
        <f>IF(VLOOKUP(VLOOKUP($A102,主线配置!$O:$P,2,FALSE),怪物属性偏向!$F:$P,怪物属性偏向!P$1-1,FALSE)=0,"",VLOOKUP(VLOOKUP($A102,主线配置!$O:$P,2,FALSE),怪物属性偏向!$F:$P,怪物属性偏向!P$1-1,FALSE))</f>
        <v/>
      </c>
    </row>
    <row r="103" spans="1:19" x14ac:dyDescent="0.15">
      <c r="A103" s="3">
        <f t="shared" si="1"/>
        <v>1000100</v>
      </c>
      <c r="B103" s="1" t="str">
        <f>VLOOKUP(A103,主线配置!G:I,3,FALSE)</f>
        <v>鱼精</v>
      </c>
      <c r="C103" s="7"/>
      <c r="D103" s="6" t="str">
        <f>VLOOKUP(B103,怪物属性偏向!G:Q,11,FALSE)</f>
        <v>m1018</v>
      </c>
      <c r="E103" s="9">
        <v>1</v>
      </c>
      <c r="F103" s="9">
        <v>0</v>
      </c>
      <c r="G103" s="7" t="s">
        <v>133</v>
      </c>
      <c r="H103" s="9">
        <v>122</v>
      </c>
      <c r="I103" s="9">
        <v>1</v>
      </c>
      <c r="J103" s="9">
        <v>7</v>
      </c>
      <c r="K103" s="9">
        <v>20</v>
      </c>
      <c r="L103" s="9">
        <v>1</v>
      </c>
      <c r="M103" s="9">
        <v>1</v>
      </c>
      <c r="N103" s="8">
        <f>IF(VLOOKUP(VLOOKUP($A103,主线配置!$O:$P,2,FALSE),怪物属性偏向!$F:$P,怪物属性偏向!K$1-1,FALSE)=0,"",VLOOKUP(VLOOKUP($A103,主线配置!$O:$P,2,FALSE),怪物属性偏向!$F:$P,怪物属性偏向!K$1-1,FALSE))</f>
        <v>20027001</v>
      </c>
      <c r="O103" s="8" t="str">
        <f>IF(VLOOKUP(VLOOKUP($A103,主线配置!$O:$P,2,FALSE),怪物属性偏向!$F:$P,怪物属性偏向!L$1-1,FALSE)=0,"",VLOOKUP(VLOOKUP($A103,主线配置!$O:$P,2,FALSE),怪物属性偏向!$F:$P,怪物属性偏向!L$1-1,FALSE))</f>
        <v/>
      </c>
      <c r="P103" s="8" t="str">
        <f>IF(VLOOKUP(VLOOKUP($A103,主线配置!$O:$P,2,FALSE),怪物属性偏向!$F:$P,怪物属性偏向!M$1-1,FALSE)=0,"",VLOOKUP(VLOOKUP($A103,主线配置!$O:$P,2,FALSE),怪物属性偏向!$F:$P,怪物属性偏向!M$1-1,FALSE))</f>
        <v/>
      </c>
      <c r="Q103" s="8" t="str">
        <f>IF(VLOOKUP(VLOOKUP($A103,主线配置!$O:$P,2,FALSE),怪物属性偏向!$F:$P,怪物属性偏向!N$1-1,FALSE)=0,"",VLOOKUP(VLOOKUP($A103,主线配置!$O:$P,2,FALSE),怪物属性偏向!$F:$P,怪物属性偏向!N$1-1,FALSE))</f>
        <v/>
      </c>
      <c r="R103" s="8" t="str">
        <f>IF(VLOOKUP(VLOOKUP($A103,主线配置!$O:$P,2,FALSE),怪物属性偏向!$F:$P,怪物属性偏向!O$1-1,FALSE)=0,"",VLOOKUP(VLOOKUP($A103,主线配置!$O:$P,2,FALSE),怪物属性偏向!$F:$P,怪物属性偏向!O$1-1,FALSE))</f>
        <v/>
      </c>
      <c r="S103" s="8" t="str">
        <f>IF(VLOOKUP(VLOOKUP($A103,主线配置!$O:$P,2,FALSE),怪物属性偏向!$F:$P,怪物属性偏向!P$1-1,FALSE)=0,"",VLOOKUP(VLOOKUP($A103,主线配置!$O:$P,2,FALSE),怪物属性偏向!$F:$P,怪物属性偏向!P$1-1,FALSE))</f>
        <v/>
      </c>
    </row>
    <row r="104" spans="1:19" x14ac:dyDescent="0.15">
      <c r="A104" s="3">
        <f t="shared" si="1"/>
        <v>1000101</v>
      </c>
      <c r="B104" s="1" t="str">
        <f>VLOOKUP(A104,主线配置!G:I,3,FALSE)</f>
        <v>鱼精</v>
      </c>
      <c r="C104" s="7"/>
      <c r="D104" s="6" t="str">
        <f>VLOOKUP(B104,怪物属性偏向!G:Q,11,FALSE)</f>
        <v>m1018</v>
      </c>
      <c r="E104" s="9">
        <v>1</v>
      </c>
      <c r="F104" s="9">
        <v>0</v>
      </c>
      <c r="G104" s="7" t="s">
        <v>133</v>
      </c>
      <c r="H104" s="9">
        <v>122</v>
      </c>
      <c r="I104" s="9">
        <v>1</v>
      </c>
      <c r="J104" s="9">
        <v>7</v>
      </c>
      <c r="K104" s="9">
        <v>20</v>
      </c>
      <c r="L104" s="9">
        <v>1</v>
      </c>
      <c r="M104" s="9">
        <v>1</v>
      </c>
      <c r="N104" s="8">
        <f>IF(VLOOKUP(VLOOKUP($A104,主线配置!$O:$P,2,FALSE),怪物属性偏向!$F:$P,怪物属性偏向!K$1-1,FALSE)=0,"",VLOOKUP(VLOOKUP($A104,主线配置!$O:$P,2,FALSE),怪物属性偏向!$F:$P,怪物属性偏向!K$1-1,FALSE))</f>
        <v>20027001</v>
      </c>
      <c r="O104" s="8" t="str">
        <f>IF(VLOOKUP(VLOOKUP($A104,主线配置!$O:$P,2,FALSE),怪物属性偏向!$F:$P,怪物属性偏向!L$1-1,FALSE)=0,"",VLOOKUP(VLOOKUP($A104,主线配置!$O:$P,2,FALSE),怪物属性偏向!$F:$P,怪物属性偏向!L$1-1,FALSE))</f>
        <v/>
      </c>
      <c r="P104" s="8" t="str">
        <f>IF(VLOOKUP(VLOOKUP($A104,主线配置!$O:$P,2,FALSE),怪物属性偏向!$F:$P,怪物属性偏向!M$1-1,FALSE)=0,"",VLOOKUP(VLOOKUP($A104,主线配置!$O:$P,2,FALSE),怪物属性偏向!$F:$P,怪物属性偏向!M$1-1,FALSE))</f>
        <v/>
      </c>
      <c r="Q104" s="8" t="str">
        <f>IF(VLOOKUP(VLOOKUP($A104,主线配置!$O:$P,2,FALSE),怪物属性偏向!$F:$P,怪物属性偏向!N$1-1,FALSE)=0,"",VLOOKUP(VLOOKUP($A104,主线配置!$O:$P,2,FALSE),怪物属性偏向!$F:$P,怪物属性偏向!N$1-1,FALSE))</f>
        <v/>
      </c>
      <c r="R104" s="8" t="str">
        <f>IF(VLOOKUP(VLOOKUP($A104,主线配置!$O:$P,2,FALSE),怪物属性偏向!$F:$P,怪物属性偏向!O$1-1,FALSE)=0,"",VLOOKUP(VLOOKUP($A104,主线配置!$O:$P,2,FALSE),怪物属性偏向!$F:$P,怪物属性偏向!O$1-1,FALSE))</f>
        <v/>
      </c>
      <c r="S104" s="8" t="str">
        <f>IF(VLOOKUP(VLOOKUP($A104,主线配置!$O:$P,2,FALSE),怪物属性偏向!$F:$P,怪物属性偏向!P$1-1,FALSE)=0,"",VLOOKUP(VLOOKUP($A104,主线配置!$O:$P,2,FALSE),怪物属性偏向!$F:$P,怪物属性偏向!P$1-1,FALSE))</f>
        <v/>
      </c>
    </row>
    <row r="105" spans="1:19" x14ac:dyDescent="0.15">
      <c r="A105" s="3">
        <f t="shared" si="1"/>
        <v>1000102</v>
      </c>
      <c r="B105" s="1" t="str">
        <f>VLOOKUP(A105,主线配置!G:I,3,FALSE)</f>
        <v>人鱼守卫</v>
      </c>
      <c r="C105" s="7"/>
      <c r="D105" s="6" t="str">
        <f>VLOOKUP(B105,怪物属性偏向!G:Q,11,FALSE)</f>
        <v>m1019</v>
      </c>
      <c r="E105" s="9">
        <v>1</v>
      </c>
      <c r="F105" s="9">
        <v>0</v>
      </c>
      <c r="G105" s="7" t="s">
        <v>133</v>
      </c>
      <c r="H105" s="9">
        <v>122</v>
      </c>
      <c r="I105" s="9">
        <v>1</v>
      </c>
      <c r="J105" s="9">
        <v>7</v>
      </c>
      <c r="K105" s="9">
        <v>20</v>
      </c>
      <c r="L105" s="9">
        <v>1</v>
      </c>
      <c r="M105" s="9">
        <v>1</v>
      </c>
      <c r="N105" s="8">
        <f>IF(VLOOKUP(VLOOKUP($A105,主线配置!$O:$P,2,FALSE),怪物属性偏向!$F:$P,怪物属性偏向!K$1-1,FALSE)=0,"",VLOOKUP(VLOOKUP($A105,主线配置!$O:$P,2,FALSE),怪物属性偏向!$F:$P,怪物属性偏向!K$1-1,FALSE))</f>
        <v>20028001</v>
      </c>
      <c r="O105" s="8">
        <f>IF(VLOOKUP(VLOOKUP($A105,主线配置!$O:$P,2,FALSE),怪物属性偏向!$F:$P,怪物属性偏向!L$1-1,FALSE)=0,"",VLOOKUP(VLOOKUP($A105,主线配置!$O:$P,2,FALSE),怪物属性偏向!$F:$P,怪物属性偏向!L$1-1,FALSE))</f>
        <v>20028002</v>
      </c>
      <c r="P105" s="8" t="str">
        <f>IF(VLOOKUP(VLOOKUP($A105,主线配置!$O:$P,2,FALSE),怪物属性偏向!$F:$P,怪物属性偏向!M$1-1,FALSE)=0,"",VLOOKUP(VLOOKUP($A105,主线配置!$O:$P,2,FALSE),怪物属性偏向!$F:$P,怪物属性偏向!M$1-1,FALSE))</f>
        <v/>
      </c>
      <c r="Q105" s="8" t="str">
        <f>IF(VLOOKUP(VLOOKUP($A105,主线配置!$O:$P,2,FALSE),怪物属性偏向!$F:$P,怪物属性偏向!N$1-1,FALSE)=0,"",VLOOKUP(VLOOKUP($A105,主线配置!$O:$P,2,FALSE),怪物属性偏向!$F:$P,怪物属性偏向!N$1-1,FALSE))</f>
        <v/>
      </c>
      <c r="R105" s="8" t="str">
        <f>IF(VLOOKUP(VLOOKUP($A105,主线配置!$O:$P,2,FALSE),怪物属性偏向!$F:$P,怪物属性偏向!O$1-1,FALSE)=0,"",VLOOKUP(VLOOKUP($A105,主线配置!$O:$P,2,FALSE),怪物属性偏向!$F:$P,怪物属性偏向!O$1-1,FALSE))</f>
        <v/>
      </c>
      <c r="S105" s="8" t="str">
        <f>IF(VLOOKUP(VLOOKUP($A105,主线配置!$O:$P,2,FALSE),怪物属性偏向!$F:$P,怪物属性偏向!P$1-1,FALSE)=0,"",VLOOKUP(VLOOKUP($A105,主线配置!$O:$P,2,FALSE),怪物属性偏向!$F:$P,怪物属性偏向!P$1-1,FALSE))</f>
        <v/>
      </c>
    </row>
    <row r="106" spans="1:19" x14ac:dyDescent="0.15">
      <c r="A106" s="3">
        <f t="shared" si="1"/>
        <v>1000103</v>
      </c>
      <c r="B106" s="1" t="str">
        <f>VLOOKUP(A106,主线配置!G:I,3,FALSE)</f>
        <v>人鱼勇士</v>
      </c>
      <c r="C106" s="7"/>
      <c r="D106" s="6" t="str">
        <f>VLOOKUP(B106,怪物属性偏向!G:Q,11,FALSE)</f>
        <v>m1020</v>
      </c>
      <c r="E106" s="9">
        <v>1</v>
      </c>
      <c r="F106" s="9">
        <v>0</v>
      </c>
      <c r="G106" s="7" t="s">
        <v>133</v>
      </c>
      <c r="H106" s="9">
        <v>122</v>
      </c>
      <c r="I106" s="9">
        <v>1</v>
      </c>
      <c r="J106" s="9">
        <v>7</v>
      </c>
      <c r="K106" s="9">
        <v>20</v>
      </c>
      <c r="L106" s="9">
        <v>1</v>
      </c>
      <c r="M106" s="9">
        <v>1</v>
      </c>
      <c r="N106" s="8">
        <f>IF(VLOOKUP(VLOOKUP($A106,主线配置!$O:$P,2,FALSE),怪物属性偏向!$F:$P,怪物属性偏向!K$1-1,FALSE)=0,"",VLOOKUP(VLOOKUP($A106,主线配置!$O:$P,2,FALSE),怪物属性偏向!$F:$P,怪物属性偏向!K$1-1,FALSE))</f>
        <v>20029001</v>
      </c>
      <c r="O106" s="8">
        <f>IF(VLOOKUP(VLOOKUP($A106,主线配置!$O:$P,2,FALSE),怪物属性偏向!$F:$P,怪物属性偏向!L$1-1,FALSE)=0,"",VLOOKUP(VLOOKUP($A106,主线配置!$O:$P,2,FALSE),怪物属性偏向!$F:$P,怪物属性偏向!L$1-1,FALSE))</f>
        <v>20029002</v>
      </c>
      <c r="P106" s="8" t="str">
        <f>IF(VLOOKUP(VLOOKUP($A106,主线配置!$O:$P,2,FALSE),怪物属性偏向!$F:$P,怪物属性偏向!M$1-1,FALSE)=0,"",VLOOKUP(VLOOKUP($A106,主线配置!$O:$P,2,FALSE),怪物属性偏向!$F:$P,怪物属性偏向!M$1-1,FALSE))</f>
        <v/>
      </c>
      <c r="Q106" s="8">
        <f>IF(VLOOKUP(VLOOKUP($A106,主线配置!$O:$P,2,FALSE),怪物属性偏向!$F:$P,怪物属性偏向!N$1-1,FALSE)=0,"",VLOOKUP(VLOOKUP($A106,主线配置!$O:$P,2,FALSE),怪物属性偏向!$F:$P,怪物属性偏向!N$1-1,FALSE))</f>
        <v>200002</v>
      </c>
      <c r="R106" s="8" t="str">
        <f>IF(VLOOKUP(VLOOKUP($A106,主线配置!$O:$P,2,FALSE),怪物属性偏向!$F:$P,怪物属性偏向!O$1-1,FALSE)=0,"",VLOOKUP(VLOOKUP($A106,主线配置!$O:$P,2,FALSE),怪物属性偏向!$F:$P,怪物属性偏向!O$1-1,FALSE))</f>
        <v/>
      </c>
      <c r="S106" s="8" t="str">
        <f>IF(VLOOKUP(VLOOKUP($A106,主线配置!$O:$P,2,FALSE),怪物属性偏向!$F:$P,怪物属性偏向!P$1-1,FALSE)=0,"",VLOOKUP(VLOOKUP($A106,主线配置!$O:$P,2,FALSE),怪物属性偏向!$F:$P,怪物属性偏向!P$1-1,FALSE))</f>
        <v/>
      </c>
    </row>
    <row r="107" spans="1:19" x14ac:dyDescent="0.15">
      <c r="A107" s="3">
        <f t="shared" si="1"/>
        <v>1000104</v>
      </c>
      <c r="B107" s="1" t="str">
        <f>VLOOKUP(A107,主线配置!G:I,3,FALSE)</f>
        <v>人鱼守卫</v>
      </c>
      <c r="C107" s="7"/>
      <c r="D107" s="6" t="str">
        <f>VLOOKUP(B107,怪物属性偏向!G:Q,11,FALSE)</f>
        <v>m1019</v>
      </c>
      <c r="E107" s="9">
        <v>1</v>
      </c>
      <c r="F107" s="9">
        <v>0</v>
      </c>
      <c r="G107" s="7" t="s">
        <v>133</v>
      </c>
      <c r="H107" s="9">
        <v>122</v>
      </c>
      <c r="I107" s="9">
        <v>1</v>
      </c>
      <c r="J107" s="9">
        <v>7</v>
      </c>
      <c r="K107" s="9">
        <v>20</v>
      </c>
      <c r="L107" s="9">
        <v>1</v>
      </c>
      <c r="M107" s="9">
        <v>1</v>
      </c>
      <c r="N107" s="8">
        <f>IF(VLOOKUP(VLOOKUP($A107,主线配置!$O:$P,2,FALSE),怪物属性偏向!$F:$P,怪物属性偏向!K$1-1,FALSE)=0,"",VLOOKUP(VLOOKUP($A107,主线配置!$O:$P,2,FALSE),怪物属性偏向!$F:$P,怪物属性偏向!K$1-1,FALSE))</f>
        <v>20028001</v>
      </c>
      <c r="O107" s="8">
        <f>IF(VLOOKUP(VLOOKUP($A107,主线配置!$O:$P,2,FALSE),怪物属性偏向!$F:$P,怪物属性偏向!L$1-1,FALSE)=0,"",VLOOKUP(VLOOKUP($A107,主线配置!$O:$P,2,FALSE),怪物属性偏向!$F:$P,怪物属性偏向!L$1-1,FALSE))</f>
        <v>20028002</v>
      </c>
      <c r="P107" s="8" t="str">
        <f>IF(VLOOKUP(VLOOKUP($A107,主线配置!$O:$P,2,FALSE),怪物属性偏向!$F:$P,怪物属性偏向!M$1-1,FALSE)=0,"",VLOOKUP(VLOOKUP($A107,主线配置!$O:$P,2,FALSE),怪物属性偏向!$F:$P,怪物属性偏向!M$1-1,FALSE))</f>
        <v/>
      </c>
      <c r="Q107" s="8" t="str">
        <f>IF(VLOOKUP(VLOOKUP($A107,主线配置!$O:$P,2,FALSE),怪物属性偏向!$F:$P,怪物属性偏向!N$1-1,FALSE)=0,"",VLOOKUP(VLOOKUP($A107,主线配置!$O:$P,2,FALSE),怪物属性偏向!$F:$P,怪物属性偏向!N$1-1,FALSE))</f>
        <v/>
      </c>
      <c r="R107" s="8" t="str">
        <f>IF(VLOOKUP(VLOOKUP($A107,主线配置!$O:$P,2,FALSE),怪物属性偏向!$F:$P,怪物属性偏向!O$1-1,FALSE)=0,"",VLOOKUP(VLOOKUP($A107,主线配置!$O:$P,2,FALSE),怪物属性偏向!$F:$P,怪物属性偏向!O$1-1,FALSE))</f>
        <v/>
      </c>
      <c r="S107" s="8" t="str">
        <f>IF(VLOOKUP(VLOOKUP($A107,主线配置!$O:$P,2,FALSE),怪物属性偏向!$F:$P,怪物属性偏向!P$1-1,FALSE)=0,"",VLOOKUP(VLOOKUP($A107,主线配置!$O:$P,2,FALSE),怪物属性偏向!$F:$P,怪物属性偏向!P$1-1,FALSE))</f>
        <v/>
      </c>
    </row>
    <row r="108" spans="1:19" x14ac:dyDescent="0.15">
      <c r="A108" s="3">
        <f t="shared" si="1"/>
        <v>1000105</v>
      </c>
      <c r="B108" s="1" t="str">
        <f>VLOOKUP(A108,主线配置!G:I,3,FALSE)</f>
        <v>海盗</v>
      </c>
      <c r="C108" s="7"/>
      <c r="D108" s="6" t="str">
        <f>VLOOKUP(B108,怪物属性偏向!G:Q,11,FALSE)</f>
        <v>m1011</v>
      </c>
      <c r="E108" s="9">
        <v>1</v>
      </c>
      <c r="F108" s="9">
        <v>0</v>
      </c>
      <c r="G108" s="7" t="s">
        <v>133</v>
      </c>
      <c r="H108" s="9">
        <v>122</v>
      </c>
      <c r="I108" s="9">
        <v>1</v>
      </c>
      <c r="J108" s="9">
        <v>7</v>
      </c>
      <c r="K108" s="9">
        <v>20</v>
      </c>
      <c r="L108" s="9">
        <v>1</v>
      </c>
      <c r="M108" s="9">
        <v>1</v>
      </c>
      <c r="N108" s="8">
        <f>IF(VLOOKUP(VLOOKUP($A108,主线配置!$O:$P,2,FALSE),怪物属性偏向!$F:$P,怪物属性偏向!K$1-1,FALSE)=0,"",VLOOKUP(VLOOKUP($A108,主线配置!$O:$P,2,FALSE),怪物属性偏向!$F:$P,怪物属性偏向!K$1-1,FALSE))</f>
        <v>20026001</v>
      </c>
      <c r="O108" s="8">
        <f>IF(VLOOKUP(VLOOKUP($A108,主线配置!$O:$P,2,FALSE),怪物属性偏向!$F:$P,怪物属性偏向!L$1-1,FALSE)=0,"",VLOOKUP(VLOOKUP($A108,主线配置!$O:$P,2,FALSE),怪物属性偏向!$F:$P,怪物属性偏向!L$1-1,FALSE))</f>
        <v>20026002</v>
      </c>
      <c r="P108" s="8" t="str">
        <f>IF(VLOOKUP(VLOOKUP($A108,主线配置!$O:$P,2,FALSE),怪物属性偏向!$F:$P,怪物属性偏向!M$1-1,FALSE)=0,"",VLOOKUP(VLOOKUP($A108,主线配置!$O:$P,2,FALSE),怪物属性偏向!$F:$P,怪物属性偏向!M$1-1,FALSE))</f>
        <v/>
      </c>
      <c r="Q108" s="8" t="str">
        <f>IF(VLOOKUP(VLOOKUP($A108,主线配置!$O:$P,2,FALSE),怪物属性偏向!$F:$P,怪物属性偏向!N$1-1,FALSE)=0,"",VLOOKUP(VLOOKUP($A108,主线配置!$O:$P,2,FALSE),怪物属性偏向!$F:$P,怪物属性偏向!N$1-1,FALSE))</f>
        <v/>
      </c>
      <c r="R108" s="8" t="str">
        <f>IF(VLOOKUP(VLOOKUP($A108,主线配置!$O:$P,2,FALSE),怪物属性偏向!$F:$P,怪物属性偏向!O$1-1,FALSE)=0,"",VLOOKUP(VLOOKUP($A108,主线配置!$O:$P,2,FALSE),怪物属性偏向!$F:$P,怪物属性偏向!O$1-1,FALSE))</f>
        <v/>
      </c>
      <c r="S108" s="8" t="str">
        <f>IF(VLOOKUP(VLOOKUP($A108,主线配置!$O:$P,2,FALSE),怪物属性偏向!$F:$P,怪物属性偏向!P$1-1,FALSE)=0,"",VLOOKUP(VLOOKUP($A108,主线配置!$O:$P,2,FALSE),怪物属性偏向!$F:$P,怪物属性偏向!P$1-1,FALSE))</f>
        <v/>
      </c>
    </row>
    <row r="109" spans="1:19" x14ac:dyDescent="0.15">
      <c r="A109" s="3">
        <f t="shared" si="1"/>
        <v>1000106</v>
      </c>
      <c r="B109" s="1" t="str">
        <f>VLOOKUP(A109,主线配置!G:I,3,FALSE)</f>
        <v>海盗</v>
      </c>
      <c r="C109" s="7"/>
      <c r="D109" s="6" t="str">
        <f>VLOOKUP(B109,怪物属性偏向!G:Q,11,FALSE)</f>
        <v>m1011</v>
      </c>
      <c r="E109" s="9">
        <v>1</v>
      </c>
      <c r="F109" s="9">
        <v>0</v>
      </c>
      <c r="G109" s="7" t="s">
        <v>133</v>
      </c>
      <c r="H109" s="9">
        <v>122</v>
      </c>
      <c r="I109" s="9">
        <v>1</v>
      </c>
      <c r="J109" s="9">
        <v>7</v>
      </c>
      <c r="K109" s="9">
        <v>20</v>
      </c>
      <c r="L109" s="9">
        <v>1</v>
      </c>
      <c r="M109" s="9">
        <v>1</v>
      </c>
      <c r="N109" s="8">
        <f>IF(VLOOKUP(VLOOKUP($A109,主线配置!$O:$P,2,FALSE),怪物属性偏向!$F:$P,怪物属性偏向!K$1-1,FALSE)=0,"",VLOOKUP(VLOOKUP($A109,主线配置!$O:$P,2,FALSE),怪物属性偏向!$F:$P,怪物属性偏向!K$1-1,FALSE))</f>
        <v>20026001</v>
      </c>
      <c r="O109" s="8">
        <f>IF(VLOOKUP(VLOOKUP($A109,主线配置!$O:$P,2,FALSE),怪物属性偏向!$F:$P,怪物属性偏向!L$1-1,FALSE)=0,"",VLOOKUP(VLOOKUP($A109,主线配置!$O:$P,2,FALSE),怪物属性偏向!$F:$P,怪物属性偏向!L$1-1,FALSE))</f>
        <v>20026002</v>
      </c>
      <c r="P109" s="8" t="str">
        <f>IF(VLOOKUP(VLOOKUP($A109,主线配置!$O:$P,2,FALSE),怪物属性偏向!$F:$P,怪物属性偏向!M$1-1,FALSE)=0,"",VLOOKUP(VLOOKUP($A109,主线配置!$O:$P,2,FALSE),怪物属性偏向!$F:$P,怪物属性偏向!M$1-1,FALSE))</f>
        <v/>
      </c>
      <c r="Q109" s="8" t="str">
        <f>IF(VLOOKUP(VLOOKUP($A109,主线配置!$O:$P,2,FALSE),怪物属性偏向!$F:$P,怪物属性偏向!N$1-1,FALSE)=0,"",VLOOKUP(VLOOKUP($A109,主线配置!$O:$P,2,FALSE),怪物属性偏向!$F:$P,怪物属性偏向!N$1-1,FALSE))</f>
        <v/>
      </c>
      <c r="R109" s="8" t="str">
        <f>IF(VLOOKUP(VLOOKUP($A109,主线配置!$O:$P,2,FALSE),怪物属性偏向!$F:$P,怪物属性偏向!O$1-1,FALSE)=0,"",VLOOKUP(VLOOKUP($A109,主线配置!$O:$P,2,FALSE),怪物属性偏向!$F:$P,怪物属性偏向!O$1-1,FALSE))</f>
        <v/>
      </c>
      <c r="S109" s="8" t="str">
        <f>IF(VLOOKUP(VLOOKUP($A109,主线配置!$O:$P,2,FALSE),怪物属性偏向!$F:$P,怪物属性偏向!P$1-1,FALSE)=0,"",VLOOKUP(VLOOKUP($A109,主线配置!$O:$P,2,FALSE),怪物属性偏向!$F:$P,怪物属性偏向!P$1-1,FALSE))</f>
        <v/>
      </c>
    </row>
    <row r="110" spans="1:19" x14ac:dyDescent="0.15">
      <c r="A110" s="3">
        <f t="shared" si="1"/>
        <v>1000107</v>
      </c>
      <c r="B110" s="1" t="str">
        <f>VLOOKUP(A110,主线配置!G:I,3,FALSE)</f>
        <v>人鱼勇士</v>
      </c>
      <c r="C110" s="7"/>
      <c r="D110" s="6" t="str">
        <f>VLOOKUP(B110,怪物属性偏向!G:Q,11,FALSE)</f>
        <v>m1020</v>
      </c>
      <c r="E110" s="9">
        <v>1</v>
      </c>
      <c r="F110" s="9">
        <v>0</v>
      </c>
      <c r="G110" s="7" t="s">
        <v>133</v>
      </c>
      <c r="H110" s="9">
        <v>122</v>
      </c>
      <c r="I110" s="9">
        <v>1</v>
      </c>
      <c r="J110" s="9">
        <v>7</v>
      </c>
      <c r="K110" s="9">
        <v>20</v>
      </c>
      <c r="L110" s="9">
        <v>1</v>
      </c>
      <c r="M110" s="9">
        <v>1</v>
      </c>
      <c r="N110" s="8">
        <f>IF(VLOOKUP(VLOOKUP($A110,主线配置!$O:$P,2,FALSE),怪物属性偏向!$F:$P,怪物属性偏向!K$1-1,FALSE)=0,"",VLOOKUP(VLOOKUP($A110,主线配置!$O:$P,2,FALSE),怪物属性偏向!$F:$P,怪物属性偏向!K$1-1,FALSE))</f>
        <v>20029001</v>
      </c>
      <c r="O110" s="8">
        <f>IF(VLOOKUP(VLOOKUP($A110,主线配置!$O:$P,2,FALSE),怪物属性偏向!$F:$P,怪物属性偏向!L$1-1,FALSE)=0,"",VLOOKUP(VLOOKUP($A110,主线配置!$O:$P,2,FALSE),怪物属性偏向!$F:$P,怪物属性偏向!L$1-1,FALSE))</f>
        <v>20029002</v>
      </c>
      <c r="P110" s="8" t="str">
        <f>IF(VLOOKUP(VLOOKUP($A110,主线配置!$O:$P,2,FALSE),怪物属性偏向!$F:$P,怪物属性偏向!M$1-1,FALSE)=0,"",VLOOKUP(VLOOKUP($A110,主线配置!$O:$P,2,FALSE),怪物属性偏向!$F:$P,怪物属性偏向!M$1-1,FALSE))</f>
        <v/>
      </c>
      <c r="Q110" s="8">
        <f>IF(VLOOKUP(VLOOKUP($A110,主线配置!$O:$P,2,FALSE),怪物属性偏向!$F:$P,怪物属性偏向!N$1-1,FALSE)=0,"",VLOOKUP(VLOOKUP($A110,主线配置!$O:$P,2,FALSE),怪物属性偏向!$F:$P,怪物属性偏向!N$1-1,FALSE))</f>
        <v>200002</v>
      </c>
      <c r="R110" s="8" t="str">
        <f>IF(VLOOKUP(VLOOKUP($A110,主线配置!$O:$P,2,FALSE),怪物属性偏向!$F:$P,怪物属性偏向!O$1-1,FALSE)=0,"",VLOOKUP(VLOOKUP($A110,主线配置!$O:$P,2,FALSE),怪物属性偏向!$F:$P,怪物属性偏向!O$1-1,FALSE))</f>
        <v/>
      </c>
      <c r="S110" s="8" t="str">
        <f>IF(VLOOKUP(VLOOKUP($A110,主线配置!$O:$P,2,FALSE),怪物属性偏向!$F:$P,怪物属性偏向!P$1-1,FALSE)=0,"",VLOOKUP(VLOOKUP($A110,主线配置!$O:$P,2,FALSE),怪物属性偏向!$F:$P,怪物属性偏向!P$1-1,FALSE))</f>
        <v/>
      </c>
    </row>
    <row r="111" spans="1:19" x14ac:dyDescent="0.15">
      <c r="A111" s="3">
        <f t="shared" si="1"/>
        <v>1000108</v>
      </c>
      <c r="B111" s="1" t="str">
        <f>VLOOKUP(A111,主线配置!G:I,3,FALSE)</f>
        <v>人鱼勇士</v>
      </c>
      <c r="C111" s="7"/>
      <c r="D111" s="6" t="str">
        <f>VLOOKUP(B111,怪物属性偏向!G:Q,11,FALSE)</f>
        <v>m1020</v>
      </c>
      <c r="E111" s="9">
        <v>1</v>
      </c>
      <c r="F111" s="9">
        <v>0</v>
      </c>
      <c r="G111" s="7" t="s">
        <v>133</v>
      </c>
      <c r="H111" s="9">
        <v>122</v>
      </c>
      <c r="I111" s="9">
        <v>1</v>
      </c>
      <c r="J111" s="9">
        <v>7</v>
      </c>
      <c r="K111" s="9">
        <v>20</v>
      </c>
      <c r="L111" s="9">
        <v>1</v>
      </c>
      <c r="M111" s="9">
        <v>1</v>
      </c>
      <c r="N111" s="8">
        <f>IF(VLOOKUP(VLOOKUP($A111,主线配置!$O:$P,2,FALSE),怪物属性偏向!$F:$P,怪物属性偏向!K$1-1,FALSE)=0,"",VLOOKUP(VLOOKUP($A111,主线配置!$O:$P,2,FALSE),怪物属性偏向!$F:$P,怪物属性偏向!K$1-1,FALSE))</f>
        <v>20029001</v>
      </c>
      <c r="O111" s="8">
        <f>IF(VLOOKUP(VLOOKUP($A111,主线配置!$O:$P,2,FALSE),怪物属性偏向!$F:$P,怪物属性偏向!L$1-1,FALSE)=0,"",VLOOKUP(VLOOKUP($A111,主线配置!$O:$P,2,FALSE),怪物属性偏向!$F:$P,怪物属性偏向!L$1-1,FALSE))</f>
        <v>20029002</v>
      </c>
      <c r="P111" s="8" t="str">
        <f>IF(VLOOKUP(VLOOKUP($A111,主线配置!$O:$P,2,FALSE),怪物属性偏向!$F:$P,怪物属性偏向!M$1-1,FALSE)=0,"",VLOOKUP(VLOOKUP($A111,主线配置!$O:$P,2,FALSE),怪物属性偏向!$F:$P,怪物属性偏向!M$1-1,FALSE))</f>
        <v/>
      </c>
      <c r="Q111" s="8">
        <f>IF(VLOOKUP(VLOOKUP($A111,主线配置!$O:$P,2,FALSE),怪物属性偏向!$F:$P,怪物属性偏向!N$1-1,FALSE)=0,"",VLOOKUP(VLOOKUP($A111,主线配置!$O:$P,2,FALSE),怪物属性偏向!$F:$P,怪物属性偏向!N$1-1,FALSE))</f>
        <v>200002</v>
      </c>
      <c r="R111" s="8" t="str">
        <f>IF(VLOOKUP(VLOOKUP($A111,主线配置!$O:$P,2,FALSE),怪物属性偏向!$F:$P,怪物属性偏向!O$1-1,FALSE)=0,"",VLOOKUP(VLOOKUP($A111,主线配置!$O:$P,2,FALSE),怪物属性偏向!$F:$P,怪物属性偏向!O$1-1,FALSE))</f>
        <v/>
      </c>
      <c r="S111" s="8" t="str">
        <f>IF(VLOOKUP(VLOOKUP($A111,主线配置!$O:$P,2,FALSE),怪物属性偏向!$F:$P,怪物属性偏向!P$1-1,FALSE)=0,"",VLOOKUP(VLOOKUP($A111,主线配置!$O:$P,2,FALSE),怪物属性偏向!$F:$P,怪物属性偏向!P$1-1,FALSE))</f>
        <v/>
      </c>
    </row>
    <row r="112" spans="1:19" x14ac:dyDescent="0.15">
      <c r="A112" s="3">
        <f t="shared" si="1"/>
        <v>1000109</v>
      </c>
      <c r="B112" s="1" t="str">
        <f>VLOOKUP(A112,主线配置!G:I,3,FALSE)</f>
        <v>鱼精</v>
      </c>
      <c r="C112" s="7"/>
      <c r="D112" s="6" t="str">
        <f>VLOOKUP(B112,怪物属性偏向!G:Q,11,FALSE)</f>
        <v>m1018</v>
      </c>
      <c r="E112" s="9">
        <v>1</v>
      </c>
      <c r="F112" s="9">
        <v>0</v>
      </c>
      <c r="G112" s="7" t="s">
        <v>133</v>
      </c>
      <c r="H112" s="9">
        <v>122</v>
      </c>
      <c r="I112" s="9">
        <v>1</v>
      </c>
      <c r="J112" s="9">
        <v>7</v>
      </c>
      <c r="K112" s="9">
        <v>20</v>
      </c>
      <c r="L112" s="9">
        <v>1</v>
      </c>
      <c r="M112" s="9">
        <v>1</v>
      </c>
      <c r="N112" s="8">
        <f>IF(VLOOKUP(VLOOKUP($A112,主线配置!$O:$P,2,FALSE),怪物属性偏向!$F:$P,怪物属性偏向!K$1-1,FALSE)=0,"",VLOOKUP(VLOOKUP($A112,主线配置!$O:$P,2,FALSE),怪物属性偏向!$F:$P,怪物属性偏向!K$1-1,FALSE))</f>
        <v>20027001</v>
      </c>
      <c r="O112" s="8" t="str">
        <f>IF(VLOOKUP(VLOOKUP($A112,主线配置!$O:$P,2,FALSE),怪物属性偏向!$F:$P,怪物属性偏向!L$1-1,FALSE)=0,"",VLOOKUP(VLOOKUP($A112,主线配置!$O:$P,2,FALSE),怪物属性偏向!$F:$P,怪物属性偏向!L$1-1,FALSE))</f>
        <v/>
      </c>
      <c r="P112" s="8" t="str">
        <f>IF(VLOOKUP(VLOOKUP($A112,主线配置!$O:$P,2,FALSE),怪物属性偏向!$F:$P,怪物属性偏向!M$1-1,FALSE)=0,"",VLOOKUP(VLOOKUP($A112,主线配置!$O:$P,2,FALSE),怪物属性偏向!$F:$P,怪物属性偏向!M$1-1,FALSE))</f>
        <v/>
      </c>
      <c r="Q112" s="8" t="str">
        <f>IF(VLOOKUP(VLOOKUP($A112,主线配置!$O:$P,2,FALSE),怪物属性偏向!$F:$P,怪物属性偏向!N$1-1,FALSE)=0,"",VLOOKUP(VLOOKUP($A112,主线配置!$O:$P,2,FALSE),怪物属性偏向!$F:$P,怪物属性偏向!N$1-1,FALSE))</f>
        <v/>
      </c>
      <c r="R112" s="8" t="str">
        <f>IF(VLOOKUP(VLOOKUP($A112,主线配置!$O:$P,2,FALSE),怪物属性偏向!$F:$P,怪物属性偏向!O$1-1,FALSE)=0,"",VLOOKUP(VLOOKUP($A112,主线配置!$O:$P,2,FALSE),怪物属性偏向!$F:$P,怪物属性偏向!O$1-1,FALSE))</f>
        <v/>
      </c>
      <c r="S112" s="8" t="str">
        <f>IF(VLOOKUP(VLOOKUP($A112,主线配置!$O:$P,2,FALSE),怪物属性偏向!$F:$P,怪物属性偏向!P$1-1,FALSE)=0,"",VLOOKUP(VLOOKUP($A112,主线配置!$O:$P,2,FALSE),怪物属性偏向!$F:$P,怪物属性偏向!P$1-1,FALSE))</f>
        <v/>
      </c>
    </row>
    <row r="113" spans="1:19" x14ac:dyDescent="0.15">
      <c r="A113" s="3">
        <f t="shared" si="1"/>
        <v>1000110</v>
      </c>
      <c r="B113" s="1" t="str">
        <f>VLOOKUP(A113,主线配置!G:I,3,FALSE)</f>
        <v>海盗</v>
      </c>
      <c r="C113" s="7"/>
      <c r="D113" s="6" t="str">
        <f>VLOOKUP(B113,怪物属性偏向!G:Q,11,FALSE)</f>
        <v>m1011</v>
      </c>
      <c r="E113" s="9">
        <v>1</v>
      </c>
      <c r="F113" s="9">
        <v>0</v>
      </c>
      <c r="G113" s="7" t="s">
        <v>133</v>
      </c>
      <c r="H113" s="9">
        <v>122</v>
      </c>
      <c r="I113" s="9">
        <v>1</v>
      </c>
      <c r="J113" s="9">
        <v>7</v>
      </c>
      <c r="K113" s="9">
        <v>20</v>
      </c>
      <c r="L113" s="9">
        <v>1</v>
      </c>
      <c r="M113" s="9">
        <v>1</v>
      </c>
      <c r="N113" s="8">
        <f>IF(VLOOKUP(VLOOKUP($A113,主线配置!$O:$P,2,FALSE),怪物属性偏向!$F:$P,怪物属性偏向!K$1-1,FALSE)=0,"",VLOOKUP(VLOOKUP($A113,主线配置!$O:$P,2,FALSE),怪物属性偏向!$F:$P,怪物属性偏向!K$1-1,FALSE))</f>
        <v>20026001</v>
      </c>
      <c r="O113" s="8">
        <f>IF(VLOOKUP(VLOOKUP($A113,主线配置!$O:$P,2,FALSE),怪物属性偏向!$F:$P,怪物属性偏向!L$1-1,FALSE)=0,"",VLOOKUP(VLOOKUP($A113,主线配置!$O:$P,2,FALSE),怪物属性偏向!$F:$P,怪物属性偏向!L$1-1,FALSE))</f>
        <v>20026002</v>
      </c>
      <c r="P113" s="8" t="str">
        <f>IF(VLOOKUP(VLOOKUP($A113,主线配置!$O:$P,2,FALSE),怪物属性偏向!$F:$P,怪物属性偏向!M$1-1,FALSE)=0,"",VLOOKUP(VLOOKUP($A113,主线配置!$O:$P,2,FALSE),怪物属性偏向!$F:$P,怪物属性偏向!M$1-1,FALSE))</f>
        <v/>
      </c>
      <c r="Q113" s="8" t="str">
        <f>IF(VLOOKUP(VLOOKUP($A113,主线配置!$O:$P,2,FALSE),怪物属性偏向!$F:$P,怪物属性偏向!N$1-1,FALSE)=0,"",VLOOKUP(VLOOKUP($A113,主线配置!$O:$P,2,FALSE),怪物属性偏向!$F:$P,怪物属性偏向!N$1-1,FALSE))</f>
        <v/>
      </c>
      <c r="R113" s="8" t="str">
        <f>IF(VLOOKUP(VLOOKUP($A113,主线配置!$O:$P,2,FALSE),怪物属性偏向!$F:$P,怪物属性偏向!O$1-1,FALSE)=0,"",VLOOKUP(VLOOKUP($A113,主线配置!$O:$P,2,FALSE),怪物属性偏向!$F:$P,怪物属性偏向!O$1-1,FALSE))</f>
        <v/>
      </c>
      <c r="S113" s="8" t="str">
        <f>IF(VLOOKUP(VLOOKUP($A113,主线配置!$O:$P,2,FALSE),怪物属性偏向!$F:$P,怪物属性偏向!P$1-1,FALSE)=0,"",VLOOKUP(VLOOKUP($A113,主线配置!$O:$P,2,FALSE),怪物属性偏向!$F:$P,怪物属性偏向!P$1-1,FALSE))</f>
        <v/>
      </c>
    </row>
    <row r="114" spans="1:19" x14ac:dyDescent="0.15">
      <c r="A114" s="3">
        <f t="shared" si="1"/>
        <v>1000111</v>
      </c>
      <c r="B114" s="1" t="str">
        <f>VLOOKUP(A114,主线配置!G:I,3,FALSE)</f>
        <v>海盗</v>
      </c>
      <c r="C114" s="7"/>
      <c r="D114" s="6" t="str">
        <f>VLOOKUP(B114,怪物属性偏向!G:Q,11,FALSE)</f>
        <v>m1011</v>
      </c>
      <c r="E114" s="9">
        <v>1</v>
      </c>
      <c r="F114" s="9">
        <v>0</v>
      </c>
      <c r="G114" s="7" t="s">
        <v>133</v>
      </c>
      <c r="H114" s="9">
        <v>122</v>
      </c>
      <c r="I114" s="9">
        <v>1</v>
      </c>
      <c r="J114" s="9">
        <v>7</v>
      </c>
      <c r="K114" s="9">
        <v>20</v>
      </c>
      <c r="L114" s="9">
        <v>1</v>
      </c>
      <c r="M114" s="9">
        <v>1</v>
      </c>
      <c r="N114" s="8">
        <f>IF(VLOOKUP(VLOOKUP($A114,主线配置!$O:$P,2,FALSE),怪物属性偏向!$F:$P,怪物属性偏向!K$1-1,FALSE)=0,"",VLOOKUP(VLOOKUP($A114,主线配置!$O:$P,2,FALSE),怪物属性偏向!$F:$P,怪物属性偏向!K$1-1,FALSE))</f>
        <v>20026001</v>
      </c>
      <c r="O114" s="8">
        <f>IF(VLOOKUP(VLOOKUP($A114,主线配置!$O:$P,2,FALSE),怪物属性偏向!$F:$P,怪物属性偏向!L$1-1,FALSE)=0,"",VLOOKUP(VLOOKUP($A114,主线配置!$O:$P,2,FALSE),怪物属性偏向!$F:$P,怪物属性偏向!L$1-1,FALSE))</f>
        <v>20026002</v>
      </c>
      <c r="P114" s="8" t="str">
        <f>IF(VLOOKUP(VLOOKUP($A114,主线配置!$O:$P,2,FALSE),怪物属性偏向!$F:$P,怪物属性偏向!M$1-1,FALSE)=0,"",VLOOKUP(VLOOKUP($A114,主线配置!$O:$P,2,FALSE),怪物属性偏向!$F:$P,怪物属性偏向!M$1-1,FALSE))</f>
        <v/>
      </c>
      <c r="Q114" s="8" t="str">
        <f>IF(VLOOKUP(VLOOKUP($A114,主线配置!$O:$P,2,FALSE),怪物属性偏向!$F:$P,怪物属性偏向!N$1-1,FALSE)=0,"",VLOOKUP(VLOOKUP($A114,主线配置!$O:$P,2,FALSE),怪物属性偏向!$F:$P,怪物属性偏向!N$1-1,FALSE))</f>
        <v/>
      </c>
      <c r="R114" s="8" t="str">
        <f>IF(VLOOKUP(VLOOKUP($A114,主线配置!$O:$P,2,FALSE),怪物属性偏向!$F:$P,怪物属性偏向!O$1-1,FALSE)=0,"",VLOOKUP(VLOOKUP($A114,主线配置!$O:$P,2,FALSE),怪物属性偏向!$F:$P,怪物属性偏向!O$1-1,FALSE))</f>
        <v/>
      </c>
      <c r="S114" s="8" t="str">
        <f>IF(VLOOKUP(VLOOKUP($A114,主线配置!$O:$P,2,FALSE),怪物属性偏向!$F:$P,怪物属性偏向!P$1-1,FALSE)=0,"",VLOOKUP(VLOOKUP($A114,主线配置!$O:$P,2,FALSE),怪物属性偏向!$F:$P,怪物属性偏向!P$1-1,FALSE))</f>
        <v/>
      </c>
    </row>
    <row r="115" spans="1:19" x14ac:dyDescent="0.15">
      <c r="A115" s="3">
        <f t="shared" si="1"/>
        <v>1000112</v>
      </c>
      <c r="B115" s="1" t="str">
        <f>VLOOKUP(A115,主线配置!G:I,3,FALSE)</f>
        <v>藤蔓怪</v>
      </c>
      <c r="C115" s="7"/>
      <c r="D115" s="6" t="str">
        <f>VLOOKUP(B115,怪物属性偏向!G:Q,11,FALSE)</f>
        <v>m1006</v>
      </c>
      <c r="E115" s="9">
        <v>1</v>
      </c>
      <c r="F115" s="9">
        <v>0</v>
      </c>
      <c r="G115" s="7" t="s">
        <v>133</v>
      </c>
      <c r="H115" s="9">
        <v>122</v>
      </c>
      <c r="I115" s="9">
        <v>1</v>
      </c>
      <c r="J115" s="9">
        <v>7</v>
      </c>
      <c r="K115" s="9">
        <v>20</v>
      </c>
      <c r="L115" s="9">
        <v>1</v>
      </c>
      <c r="M115" s="9">
        <v>1</v>
      </c>
      <c r="N115" s="8">
        <f>IF(VLOOKUP(VLOOKUP($A115,主线配置!$O:$P,2,FALSE),怪物属性偏向!$F:$P,怪物属性偏向!K$1-1,FALSE)=0,"",VLOOKUP(VLOOKUP($A115,主线配置!$O:$P,2,FALSE),怪物属性偏向!$F:$P,怪物属性偏向!K$1-1,FALSE))</f>
        <v>20009001</v>
      </c>
      <c r="O115" s="8">
        <f>IF(VLOOKUP(VLOOKUP($A115,主线配置!$O:$P,2,FALSE),怪物属性偏向!$F:$P,怪物属性偏向!L$1-1,FALSE)=0,"",VLOOKUP(VLOOKUP($A115,主线配置!$O:$P,2,FALSE),怪物属性偏向!$F:$P,怪物属性偏向!L$1-1,FALSE))</f>
        <v>20009002</v>
      </c>
      <c r="P115" s="8" t="str">
        <f>IF(VLOOKUP(VLOOKUP($A115,主线配置!$O:$P,2,FALSE),怪物属性偏向!$F:$P,怪物属性偏向!M$1-1,FALSE)=0,"",VLOOKUP(VLOOKUP($A115,主线配置!$O:$P,2,FALSE),怪物属性偏向!$F:$P,怪物属性偏向!M$1-1,FALSE))</f>
        <v/>
      </c>
      <c r="Q115" s="8" t="str">
        <f>IF(VLOOKUP(VLOOKUP($A115,主线配置!$O:$P,2,FALSE),怪物属性偏向!$F:$P,怪物属性偏向!N$1-1,FALSE)=0,"",VLOOKUP(VLOOKUP($A115,主线配置!$O:$P,2,FALSE),怪物属性偏向!$F:$P,怪物属性偏向!N$1-1,FALSE))</f>
        <v/>
      </c>
      <c r="R115" s="8" t="str">
        <f>IF(VLOOKUP(VLOOKUP($A115,主线配置!$O:$P,2,FALSE),怪物属性偏向!$F:$P,怪物属性偏向!O$1-1,FALSE)=0,"",VLOOKUP(VLOOKUP($A115,主线配置!$O:$P,2,FALSE),怪物属性偏向!$F:$P,怪物属性偏向!O$1-1,FALSE))</f>
        <v/>
      </c>
      <c r="S115" s="8" t="str">
        <f>IF(VLOOKUP(VLOOKUP($A115,主线配置!$O:$P,2,FALSE),怪物属性偏向!$F:$P,怪物属性偏向!P$1-1,FALSE)=0,"",VLOOKUP(VLOOKUP($A115,主线配置!$O:$P,2,FALSE),怪物属性偏向!$F:$P,怪物属性偏向!P$1-1,FALSE))</f>
        <v/>
      </c>
    </row>
    <row r="116" spans="1:19" x14ac:dyDescent="0.15">
      <c r="A116" s="3">
        <f t="shared" si="1"/>
        <v>1000113</v>
      </c>
      <c r="B116" s="1" t="str">
        <f>VLOOKUP(A116,主线配置!G:I,3,FALSE)</f>
        <v>藤蔓怪</v>
      </c>
      <c r="C116" s="7"/>
      <c r="D116" s="6" t="str">
        <f>VLOOKUP(B116,怪物属性偏向!G:Q,11,FALSE)</f>
        <v>m1006</v>
      </c>
      <c r="E116" s="9">
        <v>1</v>
      </c>
      <c r="F116" s="9">
        <v>0</v>
      </c>
      <c r="G116" s="7" t="s">
        <v>133</v>
      </c>
      <c r="H116" s="9">
        <v>122</v>
      </c>
      <c r="I116" s="9">
        <v>1</v>
      </c>
      <c r="J116" s="9">
        <v>7</v>
      </c>
      <c r="K116" s="9">
        <v>20</v>
      </c>
      <c r="L116" s="9">
        <v>1</v>
      </c>
      <c r="M116" s="9">
        <v>1</v>
      </c>
      <c r="N116" s="8">
        <f>IF(VLOOKUP(VLOOKUP($A116,主线配置!$O:$P,2,FALSE),怪物属性偏向!$F:$P,怪物属性偏向!K$1-1,FALSE)=0,"",VLOOKUP(VLOOKUP($A116,主线配置!$O:$P,2,FALSE),怪物属性偏向!$F:$P,怪物属性偏向!K$1-1,FALSE))</f>
        <v>20009001</v>
      </c>
      <c r="O116" s="8">
        <f>IF(VLOOKUP(VLOOKUP($A116,主线配置!$O:$P,2,FALSE),怪物属性偏向!$F:$P,怪物属性偏向!L$1-1,FALSE)=0,"",VLOOKUP(VLOOKUP($A116,主线配置!$O:$P,2,FALSE),怪物属性偏向!$F:$P,怪物属性偏向!L$1-1,FALSE))</f>
        <v>20009002</v>
      </c>
      <c r="P116" s="8" t="str">
        <f>IF(VLOOKUP(VLOOKUP($A116,主线配置!$O:$P,2,FALSE),怪物属性偏向!$F:$P,怪物属性偏向!M$1-1,FALSE)=0,"",VLOOKUP(VLOOKUP($A116,主线配置!$O:$P,2,FALSE),怪物属性偏向!$F:$P,怪物属性偏向!M$1-1,FALSE))</f>
        <v/>
      </c>
      <c r="Q116" s="8" t="str">
        <f>IF(VLOOKUP(VLOOKUP($A116,主线配置!$O:$P,2,FALSE),怪物属性偏向!$F:$P,怪物属性偏向!N$1-1,FALSE)=0,"",VLOOKUP(VLOOKUP($A116,主线配置!$O:$P,2,FALSE),怪物属性偏向!$F:$P,怪物属性偏向!N$1-1,FALSE))</f>
        <v/>
      </c>
      <c r="R116" s="8" t="str">
        <f>IF(VLOOKUP(VLOOKUP($A116,主线配置!$O:$P,2,FALSE),怪物属性偏向!$F:$P,怪物属性偏向!O$1-1,FALSE)=0,"",VLOOKUP(VLOOKUP($A116,主线配置!$O:$P,2,FALSE),怪物属性偏向!$F:$P,怪物属性偏向!O$1-1,FALSE))</f>
        <v/>
      </c>
      <c r="S116" s="8" t="str">
        <f>IF(VLOOKUP(VLOOKUP($A116,主线配置!$O:$P,2,FALSE),怪物属性偏向!$F:$P,怪物属性偏向!P$1-1,FALSE)=0,"",VLOOKUP(VLOOKUP($A116,主线配置!$O:$P,2,FALSE),怪物属性偏向!$F:$P,怪物属性偏向!P$1-1,FALSE))</f>
        <v/>
      </c>
    </row>
    <row r="117" spans="1:19" x14ac:dyDescent="0.15">
      <c r="A117" s="3">
        <f t="shared" si="1"/>
        <v>1000114</v>
      </c>
      <c r="B117" s="1" t="str">
        <f>VLOOKUP(A117,主线配置!G:I,3,FALSE)</f>
        <v>食人花</v>
      </c>
      <c r="C117" s="7"/>
      <c r="D117" s="6" t="str">
        <f>VLOOKUP(B117,怪物属性偏向!G:Q,11,FALSE)</f>
        <v>m1004</v>
      </c>
      <c r="E117" s="9">
        <v>1</v>
      </c>
      <c r="F117" s="9">
        <v>0</v>
      </c>
      <c r="G117" s="7" t="s">
        <v>133</v>
      </c>
      <c r="H117" s="9">
        <v>122</v>
      </c>
      <c r="I117" s="9">
        <v>1</v>
      </c>
      <c r="J117" s="9">
        <v>7</v>
      </c>
      <c r="K117" s="9">
        <v>20</v>
      </c>
      <c r="L117" s="9">
        <v>1</v>
      </c>
      <c r="M117" s="9">
        <v>1</v>
      </c>
      <c r="N117" s="8">
        <f>IF(VLOOKUP(VLOOKUP($A117,主线配置!$O:$P,2,FALSE),怪物属性偏向!$F:$P,怪物属性偏向!K$1-1,FALSE)=0,"",VLOOKUP(VLOOKUP($A117,主线配置!$O:$P,2,FALSE),怪物属性偏向!$F:$P,怪物属性偏向!K$1-1,FALSE))</f>
        <v>20002001</v>
      </c>
      <c r="O117" s="8">
        <f>IF(VLOOKUP(VLOOKUP($A117,主线配置!$O:$P,2,FALSE),怪物属性偏向!$F:$P,怪物属性偏向!L$1-1,FALSE)=0,"",VLOOKUP(VLOOKUP($A117,主线配置!$O:$P,2,FALSE),怪物属性偏向!$F:$P,怪物属性偏向!L$1-1,FALSE))</f>
        <v>20002002</v>
      </c>
      <c r="P117" s="8" t="str">
        <f>IF(VLOOKUP(VLOOKUP($A117,主线配置!$O:$P,2,FALSE),怪物属性偏向!$F:$P,怪物属性偏向!M$1-1,FALSE)=0,"",VLOOKUP(VLOOKUP($A117,主线配置!$O:$P,2,FALSE),怪物属性偏向!$F:$P,怪物属性偏向!M$1-1,FALSE))</f>
        <v/>
      </c>
      <c r="Q117" s="8" t="str">
        <f>IF(VLOOKUP(VLOOKUP($A117,主线配置!$O:$P,2,FALSE),怪物属性偏向!$F:$P,怪物属性偏向!N$1-1,FALSE)=0,"",VLOOKUP(VLOOKUP($A117,主线配置!$O:$P,2,FALSE),怪物属性偏向!$F:$P,怪物属性偏向!N$1-1,FALSE))</f>
        <v/>
      </c>
      <c r="R117" s="8" t="str">
        <f>IF(VLOOKUP(VLOOKUP($A117,主线配置!$O:$P,2,FALSE),怪物属性偏向!$F:$P,怪物属性偏向!O$1-1,FALSE)=0,"",VLOOKUP(VLOOKUP($A117,主线配置!$O:$P,2,FALSE),怪物属性偏向!$F:$P,怪物属性偏向!O$1-1,FALSE))</f>
        <v/>
      </c>
      <c r="S117" s="8" t="str">
        <f>IF(VLOOKUP(VLOOKUP($A117,主线配置!$O:$P,2,FALSE),怪物属性偏向!$F:$P,怪物属性偏向!P$1-1,FALSE)=0,"",VLOOKUP(VLOOKUP($A117,主线配置!$O:$P,2,FALSE),怪物属性偏向!$F:$P,怪物属性偏向!P$1-1,FALSE))</f>
        <v/>
      </c>
    </row>
    <row r="118" spans="1:19" x14ac:dyDescent="0.15">
      <c r="A118" s="3">
        <f t="shared" si="1"/>
        <v>1000115</v>
      </c>
      <c r="B118" s="1" t="str">
        <f>VLOOKUP(A118,主线配置!G:I,3,FALSE)</f>
        <v>食人花</v>
      </c>
      <c r="C118" s="7"/>
      <c r="D118" s="6" t="str">
        <f>VLOOKUP(B118,怪物属性偏向!G:Q,11,FALSE)</f>
        <v>m1004</v>
      </c>
      <c r="E118" s="9">
        <v>1</v>
      </c>
      <c r="F118" s="9">
        <v>0</v>
      </c>
      <c r="G118" s="7" t="s">
        <v>133</v>
      </c>
      <c r="H118" s="9">
        <v>122</v>
      </c>
      <c r="I118" s="9">
        <v>1</v>
      </c>
      <c r="J118" s="9">
        <v>7</v>
      </c>
      <c r="K118" s="9">
        <v>20</v>
      </c>
      <c r="L118" s="9">
        <v>1</v>
      </c>
      <c r="M118" s="9">
        <v>1</v>
      </c>
      <c r="N118" s="8">
        <f>IF(VLOOKUP(VLOOKUP($A118,主线配置!$O:$P,2,FALSE),怪物属性偏向!$F:$P,怪物属性偏向!K$1-1,FALSE)=0,"",VLOOKUP(VLOOKUP($A118,主线配置!$O:$P,2,FALSE),怪物属性偏向!$F:$P,怪物属性偏向!K$1-1,FALSE))</f>
        <v>20002001</v>
      </c>
      <c r="O118" s="8">
        <f>IF(VLOOKUP(VLOOKUP($A118,主线配置!$O:$P,2,FALSE),怪物属性偏向!$F:$P,怪物属性偏向!L$1-1,FALSE)=0,"",VLOOKUP(VLOOKUP($A118,主线配置!$O:$P,2,FALSE),怪物属性偏向!$F:$P,怪物属性偏向!L$1-1,FALSE))</f>
        <v>20002002</v>
      </c>
      <c r="P118" s="8" t="str">
        <f>IF(VLOOKUP(VLOOKUP($A118,主线配置!$O:$P,2,FALSE),怪物属性偏向!$F:$P,怪物属性偏向!M$1-1,FALSE)=0,"",VLOOKUP(VLOOKUP($A118,主线配置!$O:$P,2,FALSE),怪物属性偏向!$F:$P,怪物属性偏向!M$1-1,FALSE))</f>
        <v/>
      </c>
      <c r="Q118" s="8" t="str">
        <f>IF(VLOOKUP(VLOOKUP($A118,主线配置!$O:$P,2,FALSE),怪物属性偏向!$F:$P,怪物属性偏向!N$1-1,FALSE)=0,"",VLOOKUP(VLOOKUP($A118,主线配置!$O:$P,2,FALSE),怪物属性偏向!$F:$P,怪物属性偏向!N$1-1,FALSE))</f>
        <v/>
      </c>
      <c r="R118" s="8" t="str">
        <f>IF(VLOOKUP(VLOOKUP($A118,主线配置!$O:$P,2,FALSE),怪物属性偏向!$F:$P,怪物属性偏向!O$1-1,FALSE)=0,"",VLOOKUP(VLOOKUP($A118,主线配置!$O:$P,2,FALSE),怪物属性偏向!$F:$P,怪物属性偏向!O$1-1,FALSE))</f>
        <v/>
      </c>
      <c r="S118" s="8" t="str">
        <f>IF(VLOOKUP(VLOOKUP($A118,主线配置!$O:$P,2,FALSE),怪物属性偏向!$F:$P,怪物属性偏向!P$1-1,FALSE)=0,"",VLOOKUP(VLOOKUP($A118,主线配置!$O:$P,2,FALSE),怪物属性偏向!$F:$P,怪物属性偏向!P$1-1,FALSE))</f>
        <v/>
      </c>
    </row>
    <row r="119" spans="1:19" x14ac:dyDescent="0.15">
      <c r="A119" s="3">
        <f t="shared" si="1"/>
        <v>1000116</v>
      </c>
      <c r="B119" s="1" t="str">
        <f>VLOOKUP(A119,主线配置!G:I,3,FALSE)</f>
        <v>食人花</v>
      </c>
      <c r="C119" s="7"/>
      <c r="D119" s="6" t="str">
        <f>VLOOKUP(B119,怪物属性偏向!G:Q,11,FALSE)</f>
        <v>m1004</v>
      </c>
      <c r="E119" s="9">
        <v>1</v>
      </c>
      <c r="F119" s="9">
        <v>0</v>
      </c>
      <c r="G119" s="7" t="s">
        <v>133</v>
      </c>
      <c r="H119" s="9">
        <v>122</v>
      </c>
      <c r="I119" s="9">
        <v>1</v>
      </c>
      <c r="J119" s="9">
        <v>7</v>
      </c>
      <c r="K119" s="9">
        <v>20</v>
      </c>
      <c r="L119" s="9">
        <v>1</v>
      </c>
      <c r="M119" s="9">
        <v>1</v>
      </c>
      <c r="N119" s="8">
        <f>IF(VLOOKUP(VLOOKUP($A119,主线配置!$O:$P,2,FALSE),怪物属性偏向!$F:$P,怪物属性偏向!K$1-1,FALSE)=0,"",VLOOKUP(VLOOKUP($A119,主线配置!$O:$P,2,FALSE),怪物属性偏向!$F:$P,怪物属性偏向!K$1-1,FALSE))</f>
        <v>20002001</v>
      </c>
      <c r="O119" s="8">
        <f>IF(VLOOKUP(VLOOKUP($A119,主线配置!$O:$P,2,FALSE),怪物属性偏向!$F:$P,怪物属性偏向!L$1-1,FALSE)=0,"",VLOOKUP(VLOOKUP($A119,主线配置!$O:$P,2,FALSE),怪物属性偏向!$F:$P,怪物属性偏向!L$1-1,FALSE))</f>
        <v>20002002</v>
      </c>
      <c r="P119" s="8" t="str">
        <f>IF(VLOOKUP(VLOOKUP($A119,主线配置!$O:$P,2,FALSE),怪物属性偏向!$F:$P,怪物属性偏向!M$1-1,FALSE)=0,"",VLOOKUP(VLOOKUP($A119,主线配置!$O:$P,2,FALSE),怪物属性偏向!$F:$P,怪物属性偏向!M$1-1,FALSE))</f>
        <v/>
      </c>
      <c r="Q119" s="8" t="str">
        <f>IF(VLOOKUP(VLOOKUP($A119,主线配置!$O:$P,2,FALSE),怪物属性偏向!$F:$P,怪物属性偏向!N$1-1,FALSE)=0,"",VLOOKUP(VLOOKUP($A119,主线配置!$O:$P,2,FALSE),怪物属性偏向!$F:$P,怪物属性偏向!N$1-1,FALSE))</f>
        <v/>
      </c>
      <c r="R119" s="8" t="str">
        <f>IF(VLOOKUP(VLOOKUP($A119,主线配置!$O:$P,2,FALSE),怪物属性偏向!$F:$P,怪物属性偏向!O$1-1,FALSE)=0,"",VLOOKUP(VLOOKUP($A119,主线配置!$O:$P,2,FALSE),怪物属性偏向!$F:$P,怪物属性偏向!O$1-1,FALSE))</f>
        <v/>
      </c>
      <c r="S119" s="8" t="str">
        <f>IF(VLOOKUP(VLOOKUP($A119,主线配置!$O:$P,2,FALSE),怪物属性偏向!$F:$P,怪物属性偏向!P$1-1,FALSE)=0,"",VLOOKUP(VLOOKUP($A119,主线配置!$O:$P,2,FALSE),怪物属性偏向!$F:$P,怪物属性偏向!P$1-1,FALSE))</f>
        <v/>
      </c>
    </row>
    <row r="120" spans="1:19" x14ac:dyDescent="0.15">
      <c r="A120" s="3">
        <f t="shared" si="1"/>
        <v>1000117</v>
      </c>
      <c r="B120" s="1" t="str">
        <f>VLOOKUP(A120,主线配置!G:I,3,FALSE)</f>
        <v>鱼精</v>
      </c>
      <c r="C120" s="7"/>
      <c r="D120" s="6" t="str">
        <f>VLOOKUP(B120,怪物属性偏向!G:Q,11,FALSE)</f>
        <v>m1018</v>
      </c>
      <c r="E120" s="9">
        <v>1</v>
      </c>
      <c r="F120" s="9">
        <v>0</v>
      </c>
      <c r="G120" s="7" t="s">
        <v>133</v>
      </c>
      <c r="H120" s="9">
        <v>122</v>
      </c>
      <c r="I120" s="9">
        <v>1</v>
      </c>
      <c r="J120" s="9">
        <v>7</v>
      </c>
      <c r="K120" s="9">
        <v>20</v>
      </c>
      <c r="L120" s="9">
        <v>1</v>
      </c>
      <c r="M120" s="9">
        <v>1</v>
      </c>
      <c r="N120" s="8">
        <f>IF(VLOOKUP(VLOOKUP($A120,主线配置!$O:$P,2,FALSE),怪物属性偏向!$F:$P,怪物属性偏向!K$1-1,FALSE)=0,"",VLOOKUP(VLOOKUP($A120,主线配置!$O:$P,2,FALSE),怪物属性偏向!$F:$P,怪物属性偏向!K$1-1,FALSE))</f>
        <v>20027001</v>
      </c>
      <c r="O120" s="8" t="str">
        <f>IF(VLOOKUP(VLOOKUP($A120,主线配置!$O:$P,2,FALSE),怪物属性偏向!$F:$P,怪物属性偏向!L$1-1,FALSE)=0,"",VLOOKUP(VLOOKUP($A120,主线配置!$O:$P,2,FALSE),怪物属性偏向!$F:$P,怪物属性偏向!L$1-1,FALSE))</f>
        <v/>
      </c>
      <c r="P120" s="8" t="str">
        <f>IF(VLOOKUP(VLOOKUP($A120,主线配置!$O:$P,2,FALSE),怪物属性偏向!$F:$P,怪物属性偏向!M$1-1,FALSE)=0,"",VLOOKUP(VLOOKUP($A120,主线配置!$O:$P,2,FALSE),怪物属性偏向!$F:$P,怪物属性偏向!M$1-1,FALSE))</f>
        <v/>
      </c>
      <c r="Q120" s="8" t="str">
        <f>IF(VLOOKUP(VLOOKUP($A120,主线配置!$O:$P,2,FALSE),怪物属性偏向!$F:$P,怪物属性偏向!N$1-1,FALSE)=0,"",VLOOKUP(VLOOKUP($A120,主线配置!$O:$P,2,FALSE),怪物属性偏向!$F:$P,怪物属性偏向!N$1-1,FALSE))</f>
        <v/>
      </c>
      <c r="R120" s="8" t="str">
        <f>IF(VLOOKUP(VLOOKUP($A120,主线配置!$O:$P,2,FALSE),怪物属性偏向!$F:$P,怪物属性偏向!O$1-1,FALSE)=0,"",VLOOKUP(VLOOKUP($A120,主线配置!$O:$P,2,FALSE),怪物属性偏向!$F:$P,怪物属性偏向!O$1-1,FALSE))</f>
        <v/>
      </c>
      <c r="S120" s="8" t="str">
        <f>IF(VLOOKUP(VLOOKUP($A120,主线配置!$O:$P,2,FALSE),怪物属性偏向!$F:$P,怪物属性偏向!P$1-1,FALSE)=0,"",VLOOKUP(VLOOKUP($A120,主线配置!$O:$P,2,FALSE),怪物属性偏向!$F:$P,怪物属性偏向!P$1-1,FALSE))</f>
        <v/>
      </c>
    </row>
    <row r="121" spans="1:19" x14ac:dyDescent="0.15">
      <c r="A121" s="3">
        <f t="shared" si="1"/>
        <v>1000118</v>
      </c>
      <c r="B121" s="1" t="str">
        <f>VLOOKUP(A121,主线配置!G:I,3,FALSE)</f>
        <v>鱼精</v>
      </c>
      <c r="C121" s="7"/>
      <c r="D121" s="6" t="str">
        <f>VLOOKUP(B121,怪物属性偏向!G:Q,11,FALSE)</f>
        <v>m1018</v>
      </c>
      <c r="E121" s="9">
        <v>1</v>
      </c>
      <c r="F121" s="9">
        <v>0</v>
      </c>
      <c r="G121" s="7" t="s">
        <v>133</v>
      </c>
      <c r="H121" s="9">
        <v>122</v>
      </c>
      <c r="I121" s="9">
        <v>1</v>
      </c>
      <c r="J121" s="9">
        <v>7</v>
      </c>
      <c r="K121" s="9">
        <v>20</v>
      </c>
      <c r="L121" s="9">
        <v>1</v>
      </c>
      <c r="M121" s="9">
        <v>1</v>
      </c>
      <c r="N121" s="8">
        <f>IF(VLOOKUP(VLOOKUP($A121,主线配置!$O:$P,2,FALSE),怪物属性偏向!$F:$P,怪物属性偏向!K$1-1,FALSE)=0,"",VLOOKUP(VLOOKUP($A121,主线配置!$O:$P,2,FALSE),怪物属性偏向!$F:$P,怪物属性偏向!K$1-1,FALSE))</f>
        <v>20027001</v>
      </c>
      <c r="O121" s="8" t="str">
        <f>IF(VLOOKUP(VLOOKUP($A121,主线配置!$O:$P,2,FALSE),怪物属性偏向!$F:$P,怪物属性偏向!L$1-1,FALSE)=0,"",VLOOKUP(VLOOKUP($A121,主线配置!$O:$P,2,FALSE),怪物属性偏向!$F:$P,怪物属性偏向!L$1-1,FALSE))</f>
        <v/>
      </c>
      <c r="P121" s="8" t="str">
        <f>IF(VLOOKUP(VLOOKUP($A121,主线配置!$O:$P,2,FALSE),怪物属性偏向!$F:$P,怪物属性偏向!M$1-1,FALSE)=0,"",VLOOKUP(VLOOKUP($A121,主线配置!$O:$P,2,FALSE),怪物属性偏向!$F:$P,怪物属性偏向!M$1-1,FALSE))</f>
        <v/>
      </c>
      <c r="Q121" s="8" t="str">
        <f>IF(VLOOKUP(VLOOKUP($A121,主线配置!$O:$P,2,FALSE),怪物属性偏向!$F:$P,怪物属性偏向!N$1-1,FALSE)=0,"",VLOOKUP(VLOOKUP($A121,主线配置!$O:$P,2,FALSE),怪物属性偏向!$F:$P,怪物属性偏向!N$1-1,FALSE))</f>
        <v/>
      </c>
      <c r="R121" s="8" t="str">
        <f>IF(VLOOKUP(VLOOKUP($A121,主线配置!$O:$P,2,FALSE),怪物属性偏向!$F:$P,怪物属性偏向!O$1-1,FALSE)=0,"",VLOOKUP(VLOOKUP($A121,主线配置!$O:$P,2,FALSE),怪物属性偏向!$F:$P,怪物属性偏向!O$1-1,FALSE))</f>
        <v/>
      </c>
      <c r="S121" s="8" t="str">
        <f>IF(VLOOKUP(VLOOKUP($A121,主线配置!$O:$P,2,FALSE),怪物属性偏向!$F:$P,怪物属性偏向!P$1-1,FALSE)=0,"",VLOOKUP(VLOOKUP($A121,主线配置!$O:$P,2,FALSE),怪物属性偏向!$F:$P,怪物属性偏向!P$1-1,FALSE))</f>
        <v/>
      </c>
    </row>
    <row r="122" spans="1:19" x14ac:dyDescent="0.15">
      <c r="A122" s="3">
        <f t="shared" si="1"/>
        <v>1000119</v>
      </c>
      <c r="B122" s="1" t="str">
        <f>VLOOKUP(A122,主线配置!G:I,3,FALSE)</f>
        <v>海盗</v>
      </c>
      <c r="C122" s="7"/>
      <c r="D122" s="6" t="str">
        <f>VLOOKUP(B122,怪物属性偏向!G:Q,11,FALSE)</f>
        <v>m1011</v>
      </c>
      <c r="E122" s="9">
        <v>1</v>
      </c>
      <c r="F122" s="9">
        <v>0</v>
      </c>
      <c r="G122" s="7" t="s">
        <v>133</v>
      </c>
      <c r="H122" s="9">
        <v>122</v>
      </c>
      <c r="I122" s="9">
        <v>1</v>
      </c>
      <c r="J122" s="9">
        <v>7</v>
      </c>
      <c r="K122" s="9">
        <v>20</v>
      </c>
      <c r="L122" s="9">
        <v>1</v>
      </c>
      <c r="M122" s="9">
        <v>1</v>
      </c>
      <c r="N122" s="8">
        <f>IF(VLOOKUP(VLOOKUP($A122,主线配置!$O:$P,2,FALSE),怪物属性偏向!$F:$P,怪物属性偏向!K$1-1,FALSE)=0,"",VLOOKUP(VLOOKUP($A122,主线配置!$O:$P,2,FALSE),怪物属性偏向!$F:$P,怪物属性偏向!K$1-1,FALSE))</f>
        <v>20026001</v>
      </c>
      <c r="O122" s="8">
        <f>IF(VLOOKUP(VLOOKUP($A122,主线配置!$O:$P,2,FALSE),怪物属性偏向!$F:$P,怪物属性偏向!L$1-1,FALSE)=0,"",VLOOKUP(VLOOKUP($A122,主线配置!$O:$P,2,FALSE),怪物属性偏向!$F:$P,怪物属性偏向!L$1-1,FALSE))</f>
        <v>20026002</v>
      </c>
      <c r="P122" s="8" t="str">
        <f>IF(VLOOKUP(VLOOKUP($A122,主线配置!$O:$P,2,FALSE),怪物属性偏向!$F:$P,怪物属性偏向!M$1-1,FALSE)=0,"",VLOOKUP(VLOOKUP($A122,主线配置!$O:$P,2,FALSE),怪物属性偏向!$F:$P,怪物属性偏向!M$1-1,FALSE))</f>
        <v/>
      </c>
      <c r="Q122" s="8" t="str">
        <f>IF(VLOOKUP(VLOOKUP($A122,主线配置!$O:$P,2,FALSE),怪物属性偏向!$F:$P,怪物属性偏向!N$1-1,FALSE)=0,"",VLOOKUP(VLOOKUP($A122,主线配置!$O:$P,2,FALSE),怪物属性偏向!$F:$P,怪物属性偏向!N$1-1,FALSE))</f>
        <v/>
      </c>
      <c r="R122" s="8" t="str">
        <f>IF(VLOOKUP(VLOOKUP($A122,主线配置!$O:$P,2,FALSE),怪物属性偏向!$F:$P,怪物属性偏向!O$1-1,FALSE)=0,"",VLOOKUP(VLOOKUP($A122,主线配置!$O:$P,2,FALSE),怪物属性偏向!$F:$P,怪物属性偏向!O$1-1,FALSE))</f>
        <v/>
      </c>
      <c r="S122" s="8" t="str">
        <f>IF(VLOOKUP(VLOOKUP($A122,主线配置!$O:$P,2,FALSE),怪物属性偏向!$F:$P,怪物属性偏向!P$1-1,FALSE)=0,"",VLOOKUP(VLOOKUP($A122,主线配置!$O:$P,2,FALSE),怪物属性偏向!$F:$P,怪物属性偏向!P$1-1,FALSE))</f>
        <v/>
      </c>
    </row>
    <row r="123" spans="1:19" x14ac:dyDescent="0.15">
      <c r="A123" s="3">
        <f t="shared" si="1"/>
        <v>1000120</v>
      </c>
      <c r="B123" s="1" t="str">
        <f>VLOOKUP(A123,主线配置!G:I,3,FALSE)</f>
        <v>鱼精</v>
      </c>
      <c r="C123" s="7"/>
      <c r="D123" s="6" t="str">
        <f>VLOOKUP(B123,怪物属性偏向!G:Q,11,FALSE)</f>
        <v>m1018</v>
      </c>
      <c r="E123" s="9">
        <v>1</v>
      </c>
      <c r="F123" s="9">
        <v>0</v>
      </c>
      <c r="G123" s="7" t="s">
        <v>133</v>
      </c>
      <c r="H123" s="9">
        <v>122</v>
      </c>
      <c r="I123" s="9">
        <v>1</v>
      </c>
      <c r="J123" s="9">
        <v>7</v>
      </c>
      <c r="K123" s="9">
        <v>20</v>
      </c>
      <c r="L123" s="9">
        <v>1</v>
      </c>
      <c r="M123" s="9">
        <v>1</v>
      </c>
      <c r="N123" s="8">
        <f>IF(VLOOKUP(VLOOKUP($A123,主线配置!$O:$P,2,FALSE),怪物属性偏向!$F:$P,怪物属性偏向!K$1-1,FALSE)=0,"",VLOOKUP(VLOOKUP($A123,主线配置!$O:$P,2,FALSE),怪物属性偏向!$F:$P,怪物属性偏向!K$1-1,FALSE))</f>
        <v>20027001</v>
      </c>
      <c r="O123" s="8" t="str">
        <f>IF(VLOOKUP(VLOOKUP($A123,主线配置!$O:$P,2,FALSE),怪物属性偏向!$F:$P,怪物属性偏向!L$1-1,FALSE)=0,"",VLOOKUP(VLOOKUP($A123,主线配置!$O:$P,2,FALSE),怪物属性偏向!$F:$P,怪物属性偏向!L$1-1,FALSE))</f>
        <v/>
      </c>
      <c r="P123" s="8" t="str">
        <f>IF(VLOOKUP(VLOOKUP($A123,主线配置!$O:$P,2,FALSE),怪物属性偏向!$F:$P,怪物属性偏向!M$1-1,FALSE)=0,"",VLOOKUP(VLOOKUP($A123,主线配置!$O:$P,2,FALSE),怪物属性偏向!$F:$P,怪物属性偏向!M$1-1,FALSE))</f>
        <v/>
      </c>
      <c r="Q123" s="8" t="str">
        <f>IF(VLOOKUP(VLOOKUP($A123,主线配置!$O:$P,2,FALSE),怪物属性偏向!$F:$P,怪物属性偏向!N$1-1,FALSE)=0,"",VLOOKUP(VLOOKUP($A123,主线配置!$O:$P,2,FALSE),怪物属性偏向!$F:$P,怪物属性偏向!N$1-1,FALSE))</f>
        <v/>
      </c>
      <c r="R123" s="8" t="str">
        <f>IF(VLOOKUP(VLOOKUP($A123,主线配置!$O:$P,2,FALSE),怪物属性偏向!$F:$P,怪物属性偏向!O$1-1,FALSE)=0,"",VLOOKUP(VLOOKUP($A123,主线配置!$O:$P,2,FALSE),怪物属性偏向!$F:$P,怪物属性偏向!O$1-1,FALSE))</f>
        <v/>
      </c>
      <c r="S123" s="8" t="str">
        <f>IF(VLOOKUP(VLOOKUP($A123,主线配置!$O:$P,2,FALSE),怪物属性偏向!$F:$P,怪物属性偏向!P$1-1,FALSE)=0,"",VLOOKUP(VLOOKUP($A123,主线配置!$O:$P,2,FALSE),怪物属性偏向!$F:$P,怪物属性偏向!P$1-1,FALSE))</f>
        <v/>
      </c>
    </row>
    <row r="124" spans="1:19" x14ac:dyDescent="0.15">
      <c r="A124" s="3">
        <f t="shared" si="1"/>
        <v>1000121</v>
      </c>
      <c r="B124" s="1" t="str">
        <f>VLOOKUP(A124,主线配置!G:I,3,FALSE)</f>
        <v>鱼精</v>
      </c>
      <c r="C124" s="7"/>
      <c r="D124" s="6" t="str">
        <f>VLOOKUP(B124,怪物属性偏向!G:Q,11,FALSE)</f>
        <v>m1018</v>
      </c>
      <c r="E124" s="9">
        <v>1</v>
      </c>
      <c r="F124" s="9">
        <v>0</v>
      </c>
      <c r="G124" s="7" t="s">
        <v>133</v>
      </c>
      <c r="H124" s="9">
        <v>122</v>
      </c>
      <c r="I124" s="9">
        <v>1</v>
      </c>
      <c r="J124" s="9">
        <v>7</v>
      </c>
      <c r="K124" s="9">
        <v>20</v>
      </c>
      <c r="L124" s="9">
        <v>1</v>
      </c>
      <c r="M124" s="9">
        <v>1</v>
      </c>
      <c r="N124" s="8">
        <f>IF(VLOOKUP(VLOOKUP($A124,主线配置!$O:$P,2,FALSE),怪物属性偏向!$F:$P,怪物属性偏向!K$1-1,FALSE)=0,"",VLOOKUP(VLOOKUP($A124,主线配置!$O:$P,2,FALSE),怪物属性偏向!$F:$P,怪物属性偏向!K$1-1,FALSE))</f>
        <v>20027001</v>
      </c>
      <c r="O124" s="8" t="str">
        <f>IF(VLOOKUP(VLOOKUP($A124,主线配置!$O:$P,2,FALSE),怪物属性偏向!$F:$P,怪物属性偏向!L$1-1,FALSE)=0,"",VLOOKUP(VLOOKUP($A124,主线配置!$O:$P,2,FALSE),怪物属性偏向!$F:$P,怪物属性偏向!L$1-1,FALSE))</f>
        <v/>
      </c>
      <c r="P124" s="8" t="str">
        <f>IF(VLOOKUP(VLOOKUP($A124,主线配置!$O:$P,2,FALSE),怪物属性偏向!$F:$P,怪物属性偏向!M$1-1,FALSE)=0,"",VLOOKUP(VLOOKUP($A124,主线配置!$O:$P,2,FALSE),怪物属性偏向!$F:$P,怪物属性偏向!M$1-1,FALSE))</f>
        <v/>
      </c>
      <c r="Q124" s="8" t="str">
        <f>IF(VLOOKUP(VLOOKUP($A124,主线配置!$O:$P,2,FALSE),怪物属性偏向!$F:$P,怪物属性偏向!N$1-1,FALSE)=0,"",VLOOKUP(VLOOKUP($A124,主线配置!$O:$P,2,FALSE),怪物属性偏向!$F:$P,怪物属性偏向!N$1-1,FALSE))</f>
        <v/>
      </c>
      <c r="R124" s="8" t="str">
        <f>IF(VLOOKUP(VLOOKUP($A124,主线配置!$O:$P,2,FALSE),怪物属性偏向!$F:$P,怪物属性偏向!O$1-1,FALSE)=0,"",VLOOKUP(VLOOKUP($A124,主线配置!$O:$P,2,FALSE),怪物属性偏向!$F:$P,怪物属性偏向!O$1-1,FALSE))</f>
        <v/>
      </c>
      <c r="S124" s="8" t="str">
        <f>IF(VLOOKUP(VLOOKUP($A124,主线配置!$O:$P,2,FALSE),怪物属性偏向!$F:$P,怪物属性偏向!P$1-1,FALSE)=0,"",VLOOKUP(VLOOKUP($A124,主线配置!$O:$P,2,FALSE),怪物属性偏向!$F:$P,怪物属性偏向!P$1-1,FALSE))</f>
        <v/>
      </c>
    </row>
    <row r="125" spans="1:19" x14ac:dyDescent="0.15">
      <c r="A125" s="3">
        <f t="shared" si="1"/>
        <v>1000122</v>
      </c>
      <c r="B125" s="1" t="str">
        <f>VLOOKUP(A125,主线配置!G:I,3,FALSE)</f>
        <v>甲虫精</v>
      </c>
      <c r="C125" s="7"/>
      <c r="D125" s="6" t="str">
        <f>VLOOKUP(B125,怪物属性偏向!G:Q,11,FALSE)</f>
        <v>m1002</v>
      </c>
      <c r="E125" s="9">
        <v>1</v>
      </c>
      <c r="F125" s="9">
        <v>0</v>
      </c>
      <c r="G125" s="7" t="s">
        <v>133</v>
      </c>
      <c r="H125" s="9">
        <v>122</v>
      </c>
      <c r="I125" s="9">
        <v>1</v>
      </c>
      <c r="J125" s="9">
        <v>7</v>
      </c>
      <c r="K125" s="9">
        <v>20</v>
      </c>
      <c r="L125" s="9">
        <v>1</v>
      </c>
      <c r="M125" s="9">
        <v>1</v>
      </c>
      <c r="N125" s="8">
        <f>IF(VLOOKUP(VLOOKUP($A125,主线配置!$O:$P,2,FALSE),怪物属性偏向!$F:$P,怪物属性偏向!K$1-1,FALSE)=0,"",VLOOKUP(VLOOKUP($A125,主线配置!$O:$P,2,FALSE),怪物属性偏向!$F:$P,怪物属性偏向!K$1-1,FALSE))</f>
        <v>20008001</v>
      </c>
      <c r="O125" s="8" t="str">
        <f>IF(VLOOKUP(VLOOKUP($A125,主线配置!$O:$P,2,FALSE),怪物属性偏向!$F:$P,怪物属性偏向!L$1-1,FALSE)=0,"",VLOOKUP(VLOOKUP($A125,主线配置!$O:$P,2,FALSE),怪物属性偏向!$F:$P,怪物属性偏向!L$1-1,FALSE))</f>
        <v/>
      </c>
      <c r="P125" s="8" t="str">
        <f>IF(VLOOKUP(VLOOKUP($A125,主线配置!$O:$P,2,FALSE),怪物属性偏向!$F:$P,怪物属性偏向!M$1-1,FALSE)=0,"",VLOOKUP(VLOOKUP($A125,主线配置!$O:$P,2,FALSE),怪物属性偏向!$F:$P,怪物属性偏向!M$1-1,FALSE))</f>
        <v/>
      </c>
      <c r="Q125" s="8">
        <f>IF(VLOOKUP(VLOOKUP($A125,主线配置!$O:$P,2,FALSE),怪物属性偏向!$F:$P,怪物属性偏向!N$1-1,FALSE)=0,"",VLOOKUP(VLOOKUP($A125,主线配置!$O:$P,2,FALSE),怪物属性偏向!$F:$P,怪物属性偏向!N$1-1,FALSE))</f>
        <v>200002</v>
      </c>
      <c r="R125" s="8" t="str">
        <f>IF(VLOOKUP(VLOOKUP($A125,主线配置!$O:$P,2,FALSE),怪物属性偏向!$F:$P,怪物属性偏向!O$1-1,FALSE)=0,"",VLOOKUP(VLOOKUP($A125,主线配置!$O:$P,2,FALSE),怪物属性偏向!$F:$P,怪物属性偏向!O$1-1,FALSE))</f>
        <v/>
      </c>
      <c r="S125" s="8" t="str">
        <f>IF(VLOOKUP(VLOOKUP($A125,主线配置!$O:$P,2,FALSE),怪物属性偏向!$F:$P,怪物属性偏向!P$1-1,FALSE)=0,"",VLOOKUP(VLOOKUP($A125,主线配置!$O:$P,2,FALSE),怪物属性偏向!$F:$P,怪物属性偏向!P$1-1,FALSE))</f>
        <v/>
      </c>
    </row>
    <row r="126" spans="1:19" x14ac:dyDescent="0.15">
      <c r="A126" s="3">
        <f t="shared" si="1"/>
        <v>1000123</v>
      </c>
      <c r="B126" s="1" t="str">
        <f>VLOOKUP(A126,主线配置!G:I,3,FALSE)</f>
        <v>甲虫精</v>
      </c>
      <c r="C126" s="7"/>
      <c r="D126" s="6" t="str">
        <f>VLOOKUP(B126,怪物属性偏向!G:Q,11,FALSE)</f>
        <v>m1002</v>
      </c>
      <c r="E126" s="9">
        <v>1</v>
      </c>
      <c r="F126" s="9">
        <v>0</v>
      </c>
      <c r="G126" s="7" t="s">
        <v>133</v>
      </c>
      <c r="H126" s="9">
        <v>122</v>
      </c>
      <c r="I126" s="9">
        <v>1</v>
      </c>
      <c r="J126" s="9">
        <v>7</v>
      </c>
      <c r="K126" s="9">
        <v>20</v>
      </c>
      <c r="L126" s="9">
        <v>1</v>
      </c>
      <c r="M126" s="9">
        <v>1</v>
      </c>
      <c r="N126" s="8">
        <f>IF(VLOOKUP(VLOOKUP($A126,主线配置!$O:$P,2,FALSE),怪物属性偏向!$F:$P,怪物属性偏向!K$1-1,FALSE)=0,"",VLOOKUP(VLOOKUP($A126,主线配置!$O:$P,2,FALSE),怪物属性偏向!$F:$P,怪物属性偏向!K$1-1,FALSE))</f>
        <v>20008001</v>
      </c>
      <c r="O126" s="8" t="str">
        <f>IF(VLOOKUP(VLOOKUP($A126,主线配置!$O:$P,2,FALSE),怪物属性偏向!$F:$P,怪物属性偏向!L$1-1,FALSE)=0,"",VLOOKUP(VLOOKUP($A126,主线配置!$O:$P,2,FALSE),怪物属性偏向!$F:$P,怪物属性偏向!L$1-1,FALSE))</f>
        <v/>
      </c>
      <c r="P126" s="8" t="str">
        <f>IF(VLOOKUP(VLOOKUP($A126,主线配置!$O:$P,2,FALSE),怪物属性偏向!$F:$P,怪物属性偏向!M$1-1,FALSE)=0,"",VLOOKUP(VLOOKUP($A126,主线配置!$O:$P,2,FALSE),怪物属性偏向!$F:$P,怪物属性偏向!M$1-1,FALSE))</f>
        <v/>
      </c>
      <c r="Q126" s="8">
        <f>IF(VLOOKUP(VLOOKUP($A126,主线配置!$O:$P,2,FALSE),怪物属性偏向!$F:$P,怪物属性偏向!N$1-1,FALSE)=0,"",VLOOKUP(VLOOKUP($A126,主线配置!$O:$P,2,FALSE),怪物属性偏向!$F:$P,怪物属性偏向!N$1-1,FALSE))</f>
        <v>200002</v>
      </c>
      <c r="R126" s="8" t="str">
        <f>IF(VLOOKUP(VLOOKUP($A126,主线配置!$O:$P,2,FALSE),怪物属性偏向!$F:$P,怪物属性偏向!O$1-1,FALSE)=0,"",VLOOKUP(VLOOKUP($A126,主线配置!$O:$P,2,FALSE),怪物属性偏向!$F:$P,怪物属性偏向!O$1-1,FALSE))</f>
        <v/>
      </c>
      <c r="S126" s="8" t="str">
        <f>IF(VLOOKUP(VLOOKUP($A126,主线配置!$O:$P,2,FALSE),怪物属性偏向!$F:$P,怪物属性偏向!P$1-1,FALSE)=0,"",VLOOKUP(VLOOKUP($A126,主线配置!$O:$P,2,FALSE),怪物属性偏向!$F:$P,怪物属性偏向!P$1-1,FALSE))</f>
        <v/>
      </c>
    </row>
    <row r="127" spans="1:19" x14ac:dyDescent="0.15">
      <c r="A127" s="3">
        <f t="shared" si="1"/>
        <v>1000124</v>
      </c>
      <c r="B127" s="1" t="str">
        <f>VLOOKUP(A127,主线配置!G:I,3,FALSE)</f>
        <v>甲虫精</v>
      </c>
      <c r="C127" s="7"/>
      <c r="D127" s="6" t="str">
        <f>VLOOKUP(B127,怪物属性偏向!G:Q,11,FALSE)</f>
        <v>m1002</v>
      </c>
      <c r="E127" s="9">
        <v>1</v>
      </c>
      <c r="F127" s="9">
        <v>0</v>
      </c>
      <c r="G127" s="7" t="s">
        <v>133</v>
      </c>
      <c r="H127" s="9">
        <v>122</v>
      </c>
      <c r="I127" s="9">
        <v>1</v>
      </c>
      <c r="J127" s="9">
        <v>7</v>
      </c>
      <c r="K127" s="9">
        <v>20</v>
      </c>
      <c r="L127" s="9">
        <v>1</v>
      </c>
      <c r="M127" s="9">
        <v>1</v>
      </c>
      <c r="N127" s="8">
        <f>IF(VLOOKUP(VLOOKUP($A127,主线配置!$O:$P,2,FALSE),怪物属性偏向!$F:$P,怪物属性偏向!K$1-1,FALSE)=0,"",VLOOKUP(VLOOKUP($A127,主线配置!$O:$P,2,FALSE),怪物属性偏向!$F:$P,怪物属性偏向!K$1-1,FALSE))</f>
        <v>20008001</v>
      </c>
      <c r="O127" s="8" t="str">
        <f>IF(VLOOKUP(VLOOKUP($A127,主线配置!$O:$P,2,FALSE),怪物属性偏向!$F:$P,怪物属性偏向!L$1-1,FALSE)=0,"",VLOOKUP(VLOOKUP($A127,主线配置!$O:$P,2,FALSE),怪物属性偏向!$F:$P,怪物属性偏向!L$1-1,FALSE))</f>
        <v/>
      </c>
      <c r="P127" s="8" t="str">
        <f>IF(VLOOKUP(VLOOKUP($A127,主线配置!$O:$P,2,FALSE),怪物属性偏向!$F:$P,怪物属性偏向!M$1-1,FALSE)=0,"",VLOOKUP(VLOOKUP($A127,主线配置!$O:$P,2,FALSE),怪物属性偏向!$F:$P,怪物属性偏向!M$1-1,FALSE))</f>
        <v/>
      </c>
      <c r="Q127" s="8">
        <f>IF(VLOOKUP(VLOOKUP($A127,主线配置!$O:$P,2,FALSE),怪物属性偏向!$F:$P,怪物属性偏向!N$1-1,FALSE)=0,"",VLOOKUP(VLOOKUP($A127,主线配置!$O:$P,2,FALSE),怪物属性偏向!$F:$P,怪物属性偏向!N$1-1,FALSE))</f>
        <v>200002</v>
      </c>
      <c r="R127" s="8" t="str">
        <f>IF(VLOOKUP(VLOOKUP($A127,主线配置!$O:$P,2,FALSE),怪物属性偏向!$F:$P,怪物属性偏向!O$1-1,FALSE)=0,"",VLOOKUP(VLOOKUP($A127,主线配置!$O:$P,2,FALSE),怪物属性偏向!$F:$P,怪物属性偏向!O$1-1,FALSE))</f>
        <v/>
      </c>
      <c r="S127" s="8" t="str">
        <f>IF(VLOOKUP(VLOOKUP($A127,主线配置!$O:$P,2,FALSE),怪物属性偏向!$F:$P,怪物属性偏向!P$1-1,FALSE)=0,"",VLOOKUP(VLOOKUP($A127,主线配置!$O:$P,2,FALSE),怪物属性偏向!$F:$P,怪物属性偏向!P$1-1,FALSE))</f>
        <v/>
      </c>
    </row>
    <row r="128" spans="1:19" x14ac:dyDescent="0.15">
      <c r="A128" s="3">
        <f t="shared" si="1"/>
        <v>1000125</v>
      </c>
      <c r="B128" s="1" t="str">
        <f>VLOOKUP(A128,主线配置!G:I,3,FALSE)</f>
        <v>小花精</v>
      </c>
      <c r="C128" s="7"/>
      <c r="D128" s="6" t="str">
        <f>VLOOKUP(B128,怪物属性偏向!G:Q,11,FALSE)</f>
        <v>m1007</v>
      </c>
      <c r="E128" s="9">
        <v>1</v>
      </c>
      <c r="F128" s="9">
        <v>0</v>
      </c>
      <c r="G128" s="7" t="s">
        <v>133</v>
      </c>
      <c r="H128" s="9">
        <v>122</v>
      </c>
      <c r="I128" s="9">
        <v>1</v>
      </c>
      <c r="J128" s="9">
        <v>7</v>
      </c>
      <c r="K128" s="9">
        <v>20</v>
      </c>
      <c r="L128" s="9">
        <v>1</v>
      </c>
      <c r="M128" s="9">
        <v>1</v>
      </c>
      <c r="N128" s="8">
        <f>IF(VLOOKUP(VLOOKUP($A128,主线配置!$O:$P,2,FALSE),怪物属性偏向!$F:$P,怪物属性偏向!K$1-1,FALSE)=0,"",VLOOKUP(VLOOKUP($A128,主线配置!$O:$P,2,FALSE),怪物属性偏向!$F:$P,怪物属性偏向!K$1-1,FALSE))</f>
        <v>20005001</v>
      </c>
      <c r="O128" s="8">
        <f>IF(VLOOKUP(VLOOKUP($A128,主线配置!$O:$P,2,FALSE),怪物属性偏向!$F:$P,怪物属性偏向!L$1-1,FALSE)=0,"",VLOOKUP(VLOOKUP($A128,主线配置!$O:$P,2,FALSE),怪物属性偏向!$F:$P,怪物属性偏向!L$1-1,FALSE))</f>
        <v>20005002</v>
      </c>
      <c r="P128" s="8" t="str">
        <f>IF(VLOOKUP(VLOOKUP($A128,主线配置!$O:$P,2,FALSE),怪物属性偏向!$F:$P,怪物属性偏向!M$1-1,FALSE)=0,"",VLOOKUP(VLOOKUP($A128,主线配置!$O:$P,2,FALSE),怪物属性偏向!$F:$P,怪物属性偏向!M$1-1,FALSE))</f>
        <v/>
      </c>
      <c r="Q128" s="8" t="str">
        <f>IF(VLOOKUP(VLOOKUP($A128,主线配置!$O:$P,2,FALSE),怪物属性偏向!$F:$P,怪物属性偏向!N$1-1,FALSE)=0,"",VLOOKUP(VLOOKUP($A128,主线配置!$O:$P,2,FALSE),怪物属性偏向!$F:$P,怪物属性偏向!N$1-1,FALSE))</f>
        <v/>
      </c>
      <c r="R128" s="8" t="str">
        <f>IF(VLOOKUP(VLOOKUP($A128,主线配置!$O:$P,2,FALSE),怪物属性偏向!$F:$P,怪物属性偏向!O$1-1,FALSE)=0,"",VLOOKUP(VLOOKUP($A128,主线配置!$O:$P,2,FALSE),怪物属性偏向!$F:$P,怪物属性偏向!O$1-1,FALSE))</f>
        <v/>
      </c>
      <c r="S128" s="8" t="str">
        <f>IF(VLOOKUP(VLOOKUP($A128,主线配置!$O:$P,2,FALSE),怪物属性偏向!$F:$P,怪物属性偏向!P$1-1,FALSE)=0,"",VLOOKUP(VLOOKUP($A128,主线配置!$O:$P,2,FALSE),怪物属性偏向!$F:$P,怪物属性偏向!P$1-1,FALSE))</f>
        <v/>
      </c>
    </row>
    <row r="129" spans="1:19" x14ac:dyDescent="0.15">
      <c r="A129" s="3">
        <f t="shared" si="1"/>
        <v>1000126</v>
      </c>
      <c r="B129" s="1" t="str">
        <f>VLOOKUP(A129,主线配置!G:I,3,FALSE)</f>
        <v>小花精</v>
      </c>
      <c r="C129" s="7"/>
      <c r="D129" s="6" t="str">
        <f>VLOOKUP(B129,怪物属性偏向!G:Q,11,FALSE)</f>
        <v>m1007</v>
      </c>
      <c r="E129" s="9">
        <v>1</v>
      </c>
      <c r="F129" s="9">
        <v>0</v>
      </c>
      <c r="G129" s="7" t="s">
        <v>133</v>
      </c>
      <c r="H129" s="9">
        <v>122</v>
      </c>
      <c r="I129" s="9">
        <v>1</v>
      </c>
      <c r="J129" s="9">
        <v>7</v>
      </c>
      <c r="K129" s="9">
        <v>20</v>
      </c>
      <c r="L129" s="9">
        <v>1</v>
      </c>
      <c r="M129" s="9">
        <v>1</v>
      </c>
      <c r="N129" s="8">
        <f>IF(VLOOKUP(VLOOKUP($A129,主线配置!$O:$P,2,FALSE),怪物属性偏向!$F:$P,怪物属性偏向!K$1-1,FALSE)=0,"",VLOOKUP(VLOOKUP($A129,主线配置!$O:$P,2,FALSE),怪物属性偏向!$F:$P,怪物属性偏向!K$1-1,FALSE))</f>
        <v>20005001</v>
      </c>
      <c r="O129" s="8">
        <f>IF(VLOOKUP(VLOOKUP($A129,主线配置!$O:$P,2,FALSE),怪物属性偏向!$F:$P,怪物属性偏向!L$1-1,FALSE)=0,"",VLOOKUP(VLOOKUP($A129,主线配置!$O:$P,2,FALSE),怪物属性偏向!$F:$P,怪物属性偏向!L$1-1,FALSE))</f>
        <v>20005002</v>
      </c>
      <c r="P129" s="8" t="str">
        <f>IF(VLOOKUP(VLOOKUP($A129,主线配置!$O:$P,2,FALSE),怪物属性偏向!$F:$P,怪物属性偏向!M$1-1,FALSE)=0,"",VLOOKUP(VLOOKUP($A129,主线配置!$O:$P,2,FALSE),怪物属性偏向!$F:$P,怪物属性偏向!M$1-1,FALSE))</f>
        <v/>
      </c>
      <c r="Q129" s="8" t="str">
        <f>IF(VLOOKUP(VLOOKUP($A129,主线配置!$O:$P,2,FALSE),怪物属性偏向!$F:$P,怪物属性偏向!N$1-1,FALSE)=0,"",VLOOKUP(VLOOKUP($A129,主线配置!$O:$P,2,FALSE),怪物属性偏向!$F:$P,怪物属性偏向!N$1-1,FALSE))</f>
        <v/>
      </c>
      <c r="R129" s="8" t="str">
        <f>IF(VLOOKUP(VLOOKUP($A129,主线配置!$O:$P,2,FALSE),怪物属性偏向!$F:$P,怪物属性偏向!O$1-1,FALSE)=0,"",VLOOKUP(VLOOKUP($A129,主线配置!$O:$P,2,FALSE),怪物属性偏向!$F:$P,怪物属性偏向!O$1-1,FALSE))</f>
        <v/>
      </c>
      <c r="S129" s="8" t="str">
        <f>IF(VLOOKUP(VLOOKUP($A129,主线配置!$O:$P,2,FALSE),怪物属性偏向!$F:$P,怪物属性偏向!P$1-1,FALSE)=0,"",VLOOKUP(VLOOKUP($A129,主线配置!$O:$P,2,FALSE),怪物属性偏向!$F:$P,怪物属性偏向!P$1-1,FALSE))</f>
        <v/>
      </c>
    </row>
    <row r="130" spans="1:19" x14ac:dyDescent="0.15">
      <c r="A130" s="3">
        <f t="shared" si="1"/>
        <v>1000127</v>
      </c>
      <c r="B130" s="1" t="str">
        <f>VLOOKUP(A130,主线配置!G:I,3,FALSE)</f>
        <v>藤蔓怪</v>
      </c>
      <c r="C130" s="7"/>
      <c r="D130" s="6" t="str">
        <f>VLOOKUP(B130,怪物属性偏向!G:Q,11,FALSE)</f>
        <v>m1006</v>
      </c>
      <c r="E130" s="9">
        <v>1</v>
      </c>
      <c r="F130" s="9">
        <v>0</v>
      </c>
      <c r="G130" s="7" t="s">
        <v>133</v>
      </c>
      <c r="H130" s="9">
        <v>122</v>
      </c>
      <c r="I130" s="9">
        <v>1</v>
      </c>
      <c r="J130" s="9">
        <v>7</v>
      </c>
      <c r="K130" s="9">
        <v>20</v>
      </c>
      <c r="L130" s="9">
        <v>1</v>
      </c>
      <c r="M130" s="9">
        <v>1</v>
      </c>
      <c r="N130" s="8">
        <f>IF(VLOOKUP(VLOOKUP($A130,主线配置!$O:$P,2,FALSE),怪物属性偏向!$F:$P,怪物属性偏向!K$1-1,FALSE)=0,"",VLOOKUP(VLOOKUP($A130,主线配置!$O:$P,2,FALSE),怪物属性偏向!$F:$P,怪物属性偏向!K$1-1,FALSE))</f>
        <v>20009001</v>
      </c>
      <c r="O130" s="8">
        <f>IF(VLOOKUP(VLOOKUP($A130,主线配置!$O:$P,2,FALSE),怪物属性偏向!$F:$P,怪物属性偏向!L$1-1,FALSE)=0,"",VLOOKUP(VLOOKUP($A130,主线配置!$O:$P,2,FALSE),怪物属性偏向!$F:$P,怪物属性偏向!L$1-1,FALSE))</f>
        <v>20009002</v>
      </c>
      <c r="P130" s="8" t="str">
        <f>IF(VLOOKUP(VLOOKUP($A130,主线配置!$O:$P,2,FALSE),怪物属性偏向!$F:$P,怪物属性偏向!M$1-1,FALSE)=0,"",VLOOKUP(VLOOKUP($A130,主线配置!$O:$P,2,FALSE),怪物属性偏向!$F:$P,怪物属性偏向!M$1-1,FALSE))</f>
        <v/>
      </c>
      <c r="Q130" s="8" t="str">
        <f>IF(VLOOKUP(VLOOKUP($A130,主线配置!$O:$P,2,FALSE),怪物属性偏向!$F:$P,怪物属性偏向!N$1-1,FALSE)=0,"",VLOOKUP(VLOOKUP($A130,主线配置!$O:$P,2,FALSE),怪物属性偏向!$F:$P,怪物属性偏向!N$1-1,FALSE))</f>
        <v/>
      </c>
      <c r="R130" s="8" t="str">
        <f>IF(VLOOKUP(VLOOKUP($A130,主线配置!$O:$P,2,FALSE),怪物属性偏向!$F:$P,怪物属性偏向!O$1-1,FALSE)=0,"",VLOOKUP(VLOOKUP($A130,主线配置!$O:$P,2,FALSE),怪物属性偏向!$F:$P,怪物属性偏向!O$1-1,FALSE))</f>
        <v/>
      </c>
      <c r="S130" s="8" t="str">
        <f>IF(VLOOKUP(VLOOKUP($A130,主线配置!$O:$P,2,FALSE),怪物属性偏向!$F:$P,怪物属性偏向!P$1-1,FALSE)=0,"",VLOOKUP(VLOOKUP($A130,主线配置!$O:$P,2,FALSE),怪物属性偏向!$F:$P,怪物属性偏向!P$1-1,FALSE))</f>
        <v/>
      </c>
    </row>
    <row r="131" spans="1:19" x14ac:dyDescent="0.15">
      <c r="A131" s="3">
        <f t="shared" si="1"/>
        <v>1000128</v>
      </c>
      <c r="B131" s="1" t="str">
        <f>VLOOKUP(A131,主线配置!G:I,3,FALSE)</f>
        <v>食人花</v>
      </c>
      <c r="C131" s="7"/>
      <c r="D131" s="6" t="str">
        <f>VLOOKUP(B131,怪物属性偏向!G:Q,11,FALSE)</f>
        <v>m1004</v>
      </c>
      <c r="E131" s="9">
        <v>1</v>
      </c>
      <c r="F131" s="9">
        <v>0</v>
      </c>
      <c r="G131" s="7" t="s">
        <v>133</v>
      </c>
      <c r="H131" s="9">
        <v>122</v>
      </c>
      <c r="I131" s="9">
        <v>1</v>
      </c>
      <c r="J131" s="9">
        <v>7</v>
      </c>
      <c r="K131" s="9">
        <v>20</v>
      </c>
      <c r="L131" s="9">
        <v>1</v>
      </c>
      <c r="M131" s="9">
        <v>1</v>
      </c>
      <c r="N131" s="8">
        <f>IF(VLOOKUP(VLOOKUP($A131,主线配置!$O:$P,2,FALSE),怪物属性偏向!$F:$P,怪物属性偏向!K$1-1,FALSE)=0,"",VLOOKUP(VLOOKUP($A131,主线配置!$O:$P,2,FALSE),怪物属性偏向!$F:$P,怪物属性偏向!K$1-1,FALSE))</f>
        <v>20002001</v>
      </c>
      <c r="O131" s="8">
        <f>IF(VLOOKUP(VLOOKUP($A131,主线配置!$O:$P,2,FALSE),怪物属性偏向!$F:$P,怪物属性偏向!L$1-1,FALSE)=0,"",VLOOKUP(VLOOKUP($A131,主线配置!$O:$P,2,FALSE),怪物属性偏向!$F:$P,怪物属性偏向!L$1-1,FALSE))</f>
        <v>20002002</v>
      </c>
      <c r="P131" s="8" t="str">
        <f>IF(VLOOKUP(VLOOKUP($A131,主线配置!$O:$P,2,FALSE),怪物属性偏向!$F:$P,怪物属性偏向!M$1-1,FALSE)=0,"",VLOOKUP(VLOOKUP($A131,主线配置!$O:$P,2,FALSE),怪物属性偏向!$F:$P,怪物属性偏向!M$1-1,FALSE))</f>
        <v/>
      </c>
      <c r="Q131" s="8" t="str">
        <f>IF(VLOOKUP(VLOOKUP($A131,主线配置!$O:$P,2,FALSE),怪物属性偏向!$F:$P,怪物属性偏向!N$1-1,FALSE)=0,"",VLOOKUP(VLOOKUP($A131,主线配置!$O:$P,2,FALSE),怪物属性偏向!$F:$P,怪物属性偏向!N$1-1,FALSE))</f>
        <v/>
      </c>
      <c r="R131" s="8" t="str">
        <f>IF(VLOOKUP(VLOOKUP($A131,主线配置!$O:$P,2,FALSE),怪物属性偏向!$F:$P,怪物属性偏向!O$1-1,FALSE)=0,"",VLOOKUP(VLOOKUP($A131,主线配置!$O:$P,2,FALSE),怪物属性偏向!$F:$P,怪物属性偏向!O$1-1,FALSE))</f>
        <v/>
      </c>
      <c r="S131" s="8" t="str">
        <f>IF(VLOOKUP(VLOOKUP($A131,主线配置!$O:$P,2,FALSE),怪物属性偏向!$F:$P,怪物属性偏向!P$1-1,FALSE)=0,"",VLOOKUP(VLOOKUP($A131,主线配置!$O:$P,2,FALSE),怪物属性偏向!$F:$P,怪物属性偏向!P$1-1,FALSE))</f>
        <v/>
      </c>
    </row>
    <row r="132" spans="1:19" x14ac:dyDescent="0.15">
      <c r="A132" s="3">
        <f t="shared" si="1"/>
        <v>1000129</v>
      </c>
      <c r="B132" s="1" t="str">
        <f>VLOOKUP(A132,主线配置!G:I,3,FALSE)</f>
        <v>黄蜂怪</v>
      </c>
      <c r="C132" s="7"/>
      <c r="D132" s="6" t="str">
        <f>VLOOKUP(B132,怪物属性偏向!G:Q,11,FALSE)</f>
        <v>m1001</v>
      </c>
      <c r="E132" s="9">
        <v>1</v>
      </c>
      <c r="F132" s="9">
        <v>0</v>
      </c>
      <c r="G132" s="7" t="s">
        <v>133</v>
      </c>
      <c r="H132" s="9">
        <v>122</v>
      </c>
      <c r="I132" s="9">
        <v>1</v>
      </c>
      <c r="J132" s="9">
        <v>7</v>
      </c>
      <c r="K132" s="9">
        <v>20</v>
      </c>
      <c r="L132" s="9">
        <v>1</v>
      </c>
      <c r="M132" s="9">
        <v>1</v>
      </c>
      <c r="N132" s="8">
        <f>IF(VLOOKUP(VLOOKUP($A132,主线配置!$O:$P,2,FALSE),怪物属性偏向!$F:$P,怪物属性偏向!K$1-1,FALSE)=0,"",VLOOKUP(VLOOKUP($A132,主线配置!$O:$P,2,FALSE),怪物属性偏向!$F:$P,怪物属性偏向!K$1-1,FALSE))</f>
        <v>20007001</v>
      </c>
      <c r="O132" s="8">
        <f>IF(VLOOKUP(VLOOKUP($A132,主线配置!$O:$P,2,FALSE),怪物属性偏向!$F:$P,怪物属性偏向!L$1-1,FALSE)=0,"",VLOOKUP(VLOOKUP($A132,主线配置!$O:$P,2,FALSE),怪物属性偏向!$F:$P,怪物属性偏向!L$1-1,FALSE))</f>
        <v>20007002</v>
      </c>
      <c r="P132" s="8" t="str">
        <f>IF(VLOOKUP(VLOOKUP($A132,主线配置!$O:$P,2,FALSE),怪物属性偏向!$F:$P,怪物属性偏向!M$1-1,FALSE)=0,"",VLOOKUP(VLOOKUP($A132,主线配置!$O:$P,2,FALSE),怪物属性偏向!$F:$P,怪物属性偏向!M$1-1,FALSE))</f>
        <v/>
      </c>
      <c r="Q132" s="8" t="str">
        <f>IF(VLOOKUP(VLOOKUP($A132,主线配置!$O:$P,2,FALSE),怪物属性偏向!$F:$P,怪物属性偏向!N$1-1,FALSE)=0,"",VLOOKUP(VLOOKUP($A132,主线配置!$O:$P,2,FALSE),怪物属性偏向!$F:$P,怪物属性偏向!N$1-1,FALSE))</f>
        <v/>
      </c>
      <c r="R132" s="8" t="str">
        <f>IF(VLOOKUP(VLOOKUP($A132,主线配置!$O:$P,2,FALSE),怪物属性偏向!$F:$P,怪物属性偏向!O$1-1,FALSE)=0,"",VLOOKUP(VLOOKUP($A132,主线配置!$O:$P,2,FALSE),怪物属性偏向!$F:$P,怪物属性偏向!O$1-1,FALSE))</f>
        <v/>
      </c>
      <c r="S132" s="8" t="str">
        <f>IF(VLOOKUP(VLOOKUP($A132,主线配置!$O:$P,2,FALSE),怪物属性偏向!$F:$P,怪物属性偏向!P$1-1,FALSE)=0,"",VLOOKUP(VLOOKUP($A132,主线配置!$O:$P,2,FALSE),怪物属性偏向!$F:$P,怪物属性偏向!P$1-1,FALSE))</f>
        <v/>
      </c>
    </row>
    <row r="133" spans="1:19" x14ac:dyDescent="0.15">
      <c r="A133" s="3">
        <f t="shared" si="1"/>
        <v>1000130</v>
      </c>
      <c r="B133" s="1" t="str">
        <f>VLOOKUP(A133,主线配置!G:I,3,FALSE)</f>
        <v>食人花</v>
      </c>
      <c r="C133" s="7"/>
      <c r="D133" s="6" t="str">
        <f>VLOOKUP(B133,怪物属性偏向!G:Q,11,FALSE)</f>
        <v>m1004</v>
      </c>
      <c r="E133" s="9">
        <v>1</v>
      </c>
      <c r="F133" s="9">
        <v>0</v>
      </c>
      <c r="G133" s="7" t="s">
        <v>133</v>
      </c>
      <c r="H133" s="9">
        <v>122</v>
      </c>
      <c r="I133" s="9">
        <v>1</v>
      </c>
      <c r="J133" s="9">
        <v>7</v>
      </c>
      <c r="K133" s="9">
        <v>20</v>
      </c>
      <c r="L133" s="9">
        <v>1</v>
      </c>
      <c r="M133" s="9">
        <v>1</v>
      </c>
      <c r="N133" s="8">
        <f>IF(VLOOKUP(VLOOKUP($A133,主线配置!$O:$P,2,FALSE),怪物属性偏向!$F:$P,怪物属性偏向!K$1-1,FALSE)=0,"",VLOOKUP(VLOOKUP($A133,主线配置!$O:$P,2,FALSE),怪物属性偏向!$F:$P,怪物属性偏向!K$1-1,FALSE))</f>
        <v>20002001</v>
      </c>
      <c r="O133" s="8">
        <f>IF(VLOOKUP(VLOOKUP($A133,主线配置!$O:$P,2,FALSE),怪物属性偏向!$F:$P,怪物属性偏向!L$1-1,FALSE)=0,"",VLOOKUP(VLOOKUP($A133,主线配置!$O:$P,2,FALSE),怪物属性偏向!$F:$P,怪物属性偏向!L$1-1,FALSE))</f>
        <v>20002002</v>
      </c>
      <c r="P133" s="8" t="str">
        <f>IF(VLOOKUP(VLOOKUP($A133,主线配置!$O:$P,2,FALSE),怪物属性偏向!$F:$P,怪物属性偏向!M$1-1,FALSE)=0,"",VLOOKUP(VLOOKUP($A133,主线配置!$O:$P,2,FALSE),怪物属性偏向!$F:$P,怪物属性偏向!M$1-1,FALSE))</f>
        <v/>
      </c>
      <c r="Q133" s="8" t="str">
        <f>IF(VLOOKUP(VLOOKUP($A133,主线配置!$O:$P,2,FALSE),怪物属性偏向!$F:$P,怪物属性偏向!N$1-1,FALSE)=0,"",VLOOKUP(VLOOKUP($A133,主线配置!$O:$P,2,FALSE),怪物属性偏向!$F:$P,怪物属性偏向!N$1-1,FALSE))</f>
        <v/>
      </c>
      <c r="R133" s="8" t="str">
        <f>IF(VLOOKUP(VLOOKUP($A133,主线配置!$O:$P,2,FALSE),怪物属性偏向!$F:$P,怪物属性偏向!O$1-1,FALSE)=0,"",VLOOKUP(VLOOKUP($A133,主线配置!$O:$P,2,FALSE),怪物属性偏向!$F:$P,怪物属性偏向!O$1-1,FALSE))</f>
        <v/>
      </c>
      <c r="S133" s="8" t="str">
        <f>IF(VLOOKUP(VLOOKUP($A133,主线配置!$O:$P,2,FALSE),怪物属性偏向!$F:$P,怪物属性偏向!P$1-1,FALSE)=0,"",VLOOKUP(VLOOKUP($A133,主线配置!$O:$P,2,FALSE),怪物属性偏向!$F:$P,怪物属性偏向!P$1-1,FALSE))</f>
        <v/>
      </c>
    </row>
    <row r="134" spans="1:19" x14ac:dyDescent="0.15">
      <c r="A134" s="3">
        <f t="shared" ref="A134:A197" si="2">A133+1</f>
        <v>1000131</v>
      </c>
      <c r="B134" s="1" t="str">
        <f>VLOOKUP(A134,主线配置!G:I,3,FALSE)</f>
        <v>黄蜂怪</v>
      </c>
      <c r="C134" s="7"/>
      <c r="D134" s="6" t="str">
        <f>VLOOKUP(B134,怪物属性偏向!G:Q,11,FALSE)</f>
        <v>m1001</v>
      </c>
      <c r="E134" s="9">
        <v>1</v>
      </c>
      <c r="F134" s="9">
        <v>0</v>
      </c>
      <c r="G134" s="7" t="s">
        <v>133</v>
      </c>
      <c r="H134" s="9">
        <v>122</v>
      </c>
      <c r="I134" s="9">
        <v>1</v>
      </c>
      <c r="J134" s="9">
        <v>7</v>
      </c>
      <c r="K134" s="9">
        <v>20</v>
      </c>
      <c r="L134" s="9">
        <v>1</v>
      </c>
      <c r="M134" s="9">
        <v>1</v>
      </c>
      <c r="N134" s="8">
        <f>IF(VLOOKUP(VLOOKUP($A134,主线配置!$O:$P,2,FALSE),怪物属性偏向!$F:$P,怪物属性偏向!K$1-1,FALSE)=0,"",VLOOKUP(VLOOKUP($A134,主线配置!$O:$P,2,FALSE),怪物属性偏向!$F:$P,怪物属性偏向!K$1-1,FALSE))</f>
        <v>20007001</v>
      </c>
      <c r="O134" s="8">
        <f>IF(VLOOKUP(VLOOKUP($A134,主线配置!$O:$P,2,FALSE),怪物属性偏向!$F:$P,怪物属性偏向!L$1-1,FALSE)=0,"",VLOOKUP(VLOOKUP($A134,主线配置!$O:$P,2,FALSE),怪物属性偏向!$F:$P,怪物属性偏向!L$1-1,FALSE))</f>
        <v>20007002</v>
      </c>
      <c r="P134" s="8" t="str">
        <f>IF(VLOOKUP(VLOOKUP($A134,主线配置!$O:$P,2,FALSE),怪物属性偏向!$F:$P,怪物属性偏向!M$1-1,FALSE)=0,"",VLOOKUP(VLOOKUP($A134,主线配置!$O:$P,2,FALSE),怪物属性偏向!$F:$P,怪物属性偏向!M$1-1,FALSE))</f>
        <v/>
      </c>
      <c r="Q134" s="8" t="str">
        <f>IF(VLOOKUP(VLOOKUP($A134,主线配置!$O:$P,2,FALSE),怪物属性偏向!$F:$P,怪物属性偏向!N$1-1,FALSE)=0,"",VLOOKUP(VLOOKUP($A134,主线配置!$O:$P,2,FALSE),怪物属性偏向!$F:$P,怪物属性偏向!N$1-1,FALSE))</f>
        <v/>
      </c>
      <c r="R134" s="8" t="str">
        <f>IF(VLOOKUP(VLOOKUP($A134,主线配置!$O:$P,2,FALSE),怪物属性偏向!$F:$P,怪物属性偏向!O$1-1,FALSE)=0,"",VLOOKUP(VLOOKUP($A134,主线配置!$O:$P,2,FALSE),怪物属性偏向!$F:$P,怪物属性偏向!O$1-1,FALSE))</f>
        <v/>
      </c>
      <c r="S134" s="8" t="str">
        <f>IF(VLOOKUP(VLOOKUP($A134,主线配置!$O:$P,2,FALSE),怪物属性偏向!$F:$P,怪物属性偏向!P$1-1,FALSE)=0,"",VLOOKUP(VLOOKUP($A134,主线配置!$O:$P,2,FALSE),怪物属性偏向!$F:$P,怪物属性偏向!P$1-1,FALSE))</f>
        <v/>
      </c>
    </row>
    <row r="135" spans="1:19" x14ac:dyDescent="0.15">
      <c r="A135" s="3">
        <f t="shared" si="2"/>
        <v>1000132</v>
      </c>
      <c r="B135" s="1" t="str">
        <f>VLOOKUP(A135,主线配置!G:I,3,FALSE)</f>
        <v>小蘑菇</v>
      </c>
      <c r="C135" s="7"/>
      <c r="D135" s="6" t="str">
        <f>VLOOKUP(B135,怪物属性偏向!G:Q,11,FALSE)</f>
        <v>m1008</v>
      </c>
      <c r="E135" s="9">
        <v>1</v>
      </c>
      <c r="F135" s="9">
        <v>0</v>
      </c>
      <c r="G135" s="7" t="s">
        <v>133</v>
      </c>
      <c r="H135" s="9">
        <v>122</v>
      </c>
      <c r="I135" s="9">
        <v>1</v>
      </c>
      <c r="J135" s="9">
        <v>7</v>
      </c>
      <c r="K135" s="9">
        <v>20</v>
      </c>
      <c r="L135" s="9">
        <v>1</v>
      </c>
      <c r="M135" s="9">
        <v>1</v>
      </c>
      <c r="N135" s="8">
        <f>IF(VLOOKUP(VLOOKUP($A135,主线配置!$O:$P,2,FALSE),怪物属性偏向!$F:$P,怪物属性偏向!K$1-1,FALSE)=0,"",VLOOKUP(VLOOKUP($A135,主线配置!$O:$P,2,FALSE),怪物属性偏向!$F:$P,怪物属性偏向!K$1-1,FALSE))</f>
        <v>20001001</v>
      </c>
      <c r="O135" s="8" t="str">
        <f>IF(VLOOKUP(VLOOKUP($A135,主线配置!$O:$P,2,FALSE),怪物属性偏向!$F:$P,怪物属性偏向!L$1-1,FALSE)=0,"",VLOOKUP(VLOOKUP($A135,主线配置!$O:$P,2,FALSE),怪物属性偏向!$F:$P,怪物属性偏向!L$1-1,FALSE))</f>
        <v/>
      </c>
      <c r="P135" s="8" t="str">
        <f>IF(VLOOKUP(VLOOKUP($A135,主线配置!$O:$P,2,FALSE),怪物属性偏向!$F:$P,怪物属性偏向!M$1-1,FALSE)=0,"",VLOOKUP(VLOOKUP($A135,主线配置!$O:$P,2,FALSE),怪物属性偏向!$F:$P,怪物属性偏向!M$1-1,FALSE))</f>
        <v/>
      </c>
      <c r="Q135" s="8" t="str">
        <f>IF(VLOOKUP(VLOOKUP($A135,主线配置!$O:$P,2,FALSE),怪物属性偏向!$F:$P,怪物属性偏向!N$1-1,FALSE)=0,"",VLOOKUP(VLOOKUP($A135,主线配置!$O:$P,2,FALSE),怪物属性偏向!$F:$P,怪物属性偏向!N$1-1,FALSE))</f>
        <v/>
      </c>
      <c r="R135" s="8" t="str">
        <f>IF(VLOOKUP(VLOOKUP($A135,主线配置!$O:$P,2,FALSE),怪物属性偏向!$F:$P,怪物属性偏向!O$1-1,FALSE)=0,"",VLOOKUP(VLOOKUP($A135,主线配置!$O:$P,2,FALSE),怪物属性偏向!$F:$P,怪物属性偏向!O$1-1,FALSE))</f>
        <v/>
      </c>
      <c r="S135" s="8" t="str">
        <f>IF(VLOOKUP(VLOOKUP($A135,主线配置!$O:$P,2,FALSE),怪物属性偏向!$F:$P,怪物属性偏向!P$1-1,FALSE)=0,"",VLOOKUP(VLOOKUP($A135,主线配置!$O:$P,2,FALSE),怪物属性偏向!$F:$P,怪物属性偏向!P$1-1,FALSE))</f>
        <v/>
      </c>
    </row>
    <row r="136" spans="1:19" x14ac:dyDescent="0.15">
      <c r="A136" s="3">
        <f t="shared" si="2"/>
        <v>1000133</v>
      </c>
      <c r="B136" s="1" t="str">
        <f>VLOOKUP(A136,主线配置!G:I,3,FALSE)</f>
        <v>树妖</v>
      </c>
      <c r="C136" s="7"/>
      <c r="D136" s="6" t="str">
        <f>VLOOKUP(B136,怪物属性偏向!G:Q,11,FALSE)</f>
        <v>m10000</v>
      </c>
      <c r="E136" s="9">
        <v>1</v>
      </c>
      <c r="F136" s="9">
        <v>0</v>
      </c>
      <c r="G136" s="7" t="s">
        <v>133</v>
      </c>
      <c r="H136" s="9">
        <v>122</v>
      </c>
      <c r="I136" s="9">
        <v>1</v>
      </c>
      <c r="J136" s="9">
        <v>7</v>
      </c>
      <c r="K136" s="9">
        <v>20</v>
      </c>
      <c r="L136" s="9">
        <v>1</v>
      </c>
      <c r="M136" s="9">
        <v>1</v>
      </c>
      <c r="N136" s="8">
        <f>IF(VLOOKUP(VLOOKUP($A136,主线配置!$O:$P,2,FALSE),怪物属性偏向!$F:$P,怪物属性偏向!K$1-1,FALSE)=0,"",VLOOKUP(VLOOKUP($A136,主线配置!$O:$P,2,FALSE),怪物属性偏向!$F:$P,怪物属性偏向!K$1-1,FALSE))</f>
        <v>20003001</v>
      </c>
      <c r="O136" s="8" t="str">
        <f>IF(VLOOKUP(VLOOKUP($A136,主线配置!$O:$P,2,FALSE),怪物属性偏向!$F:$P,怪物属性偏向!L$1-1,FALSE)=0,"",VLOOKUP(VLOOKUP($A136,主线配置!$O:$P,2,FALSE),怪物属性偏向!$F:$P,怪物属性偏向!L$1-1,FALSE))</f>
        <v/>
      </c>
      <c r="P136" s="8" t="str">
        <f>IF(VLOOKUP(VLOOKUP($A136,主线配置!$O:$P,2,FALSE),怪物属性偏向!$F:$P,怪物属性偏向!M$1-1,FALSE)=0,"",VLOOKUP(VLOOKUP($A136,主线配置!$O:$P,2,FALSE),怪物属性偏向!$F:$P,怪物属性偏向!M$1-1,FALSE))</f>
        <v/>
      </c>
      <c r="Q136" s="8" t="str">
        <f>IF(VLOOKUP(VLOOKUP($A136,主线配置!$O:$P,2,FALSE),怪物属性偏向!$F:$P,怪物属性偏向!N$1-1,FALSE)=0,"",VLOOKUP(VLOOKUP($A136,主线配置!$O:$P,2,FALSE),怪物属性偏向!$F:$P,怪物属性偏向!N$1-1,FALSE))</f>
        <v/>
      </c>
      <c r="R136" s="8" t="str">
        <f>IF(VLOOKUP(VLOOKUP($A136,主线配置!$O:$P,2,FALSE),怪物属性偏向!$F:$P,怪物属性偏向!O$1-1,FALSE)=0,"",VLOOKUP(VLOOKUP($A136,主线配置!$O:$P,2,FALSE),怪物属性偏向!$F:$P,怪物属性偏向!O$1-1,FALSE))</f>
        <v/>
      </c>
      <c r="S136" s="8" t="str">
        <f>IF(VLOOKUP(VLOOKUP($A136,主线配置!$O:$P,2,FALSE),怪物属性偏向!$F:$P,怪物属性偏向!P$1-1,FALSE)=0,"",VLOOKUP(VLOOKUP($A136,主线配置!$O:$P,2,FALSE),怪物属性偏向!$F:$P,怪物属性偏向!P$1-1,FALSE))</f>
        <v/>
      </c>
    </row>
    <row r="137" spans="1:19" x14ac:dyDescent="0.15">
      <c r="A137" s="3">
        <f t="shared" si="2"/>
        <v>1000134</v>
      </c>
      <c r="B137" s="1" t="str">
        <f>VLOOKUP(A137,主线配置!G:I,3,FALSE)</f>
        <v>食人花</v>
      </c>
      <c r="C137" s="7"/>
      <c r="D137" s="6" t="str">
        <f>VLOOKUP(B137,怪物属性偏向!G:Q,11,FALSE)</f>
        <v>m1004</v>
      </c>
      <c r="E137" s="9">
        <v>1</v>
      </c>
      <c r="F137" s="9">
        <v>0</v>
      </c>
      <c r="G137" s="7" t="s">
        <v>133</v>
      </c>
      <c r="H137" s="9">
        <v>122</v>
      </c>
      <c r="I137" s="9">
        <v>1</v>
      </c>
      <c r="J137" s="9">
        <v>7</v>
      </c>
      <c r="K137" s="9">
        <v>20</v>
      </c>
      <c r="L137" s="9">
        <v>1</v>
      </c>
      <c r="M137" s="9">
        <v>1</v>
      </c>
      <c r="N137" s="8">
        <f>IF(VLOOKUP(VLOOKUP($A137,主线配置!$O:$P,2,FALSE),怪物属性偏向!$F:$P,怪物属性偏向!K$1-1,FALSE)=0,"",VLOOKUP(VLOOKUP($A137,主线配置!$O:$P,2,FALSE),怪物属性偏向!$F:$P,怪物属性偏向!K$1-1,FALSE))</f>
        <v>20002001</v>
      </c>
      <c r="O137" s="8">
        <f>IF(VLOOKUP(VLOOKUP($A137,主线配置!$O:$P,2,FALSE),怪物属性偏向!$F:$P,怪物属性偏向!L$1-1,FALSE)=0,"",VLOOKUP(VLOOKUP($A137,主线配置!$O:$P,2,FALSE),怪物属性偏向!$F:$P,怪物属性偏向!L$1-1,FALSE))</f>
        <v>20002002</v>
      </c>
      <c r="P137" s="8" t="str">
        <f>IF(VLOOKUP(VLOOKUP($A137,主线配置!$O:$P,2,FALSE),怪物属性偏向!$F:$P,怪物属性偏向!M$1-1,FALSE)=0,"",VLOOKUP(VLOOKUP($A137,主线配置!$O:$P,2,FALSE),怪物属性偏向!$F:$P,怪物属性偏向!M$1-1,FALSE))</f>
        <v/>
      </c>
      <c r="Q137" s="8" t="str">
        <f>IF(VLOOKUP(VLOOKUP($A137,主线配置!$O:$P,2,FALSE),怪物属性偏向!$F:$P,怪物属性偏向!N$1-1,FALSE)=0,"",VLOOKUP(VLOOKUP($A137,主线配置!$O:$P,2,FALSE),怪物属性偏向!$F:$P,怪物属性偏向!N$1-1,FALSE))</f>
        <v/>
      </c>
      <c r="R137" s="8" t="str">
        <f>IF(VLOOKUP(VLOOKUP($A137,主线配置!$O:$P,2,FALSE),怪物属性偏向!$F:$P,怪物属性偏向!O$1-1,FALSE)=0,"",VLOOKUP(VLOOKUP($A137,主线配置!$O:$P,2,FALSE),怪物属性偏向!$F:$P,怪物属性偏向!O$1-1,FALSE))</f>
        <v/>
      </c>
      <c r="S137" s="8" t="str">
        <f>IF(VLOOKUP(VLOOKUP($A137,主线配置!$O:$P,2,FALSE),怪物属性偏向!$F:$P,怪物属性偏向!P$1-1,FALSE)=0,"",VLOOKUP(VLOOKUP($A137,主线配置!$O:$P,2,FALSE),怪物属性偏向!$F:$P,怪物属性偏向!P$1-1,FALSE))</f>
        <v/>
      </c>
    </row>
    <row r="138" spans="1:19" x14ac:dyDescent="0.15">
      <c r="A138" s="3">
        <f t="shared" si="2"/>
        <v>1000135</v>
      </c>
      <c r="B138" s="1" t="str">
        <f>VLOOKUP(A138,主线配置!G:I,3,FALSE)</f>
        <v>食人花</v>
      </c>
      <c r="C138" s="7"/>
      <c r="D138" s="6" t="str">
        <f>VLOOKUP(B138,怪物属性偏向!G:Q,11,FALSE)</f>
        <v>m1004</v>
      </c>
      <c r="E138" s="9">
        <v>1</v>
      </c>
      <c r="F138" s="9">
        <v>0</v>
      </c>
      <c r="G138" s="7" t="s">
        <v>133</v>
      </c>
      <c r="H138" s="9">
        <v>122</v>
      </c>
      <c r="I138" s="9">
        <v>1</v>
      </c>
      <c r="J138" s="9">
        <v>7</v>
      </c>
      <c r="K138" s="9">
        <v>20</v>
      </c>
      <c r="L138" s="9">
        <v>1</v>
      </c>
      <c r="M138" s="9">
        <v>1</v>
      </c>
      <c r="N138" s="8">
        <f>IF(VLOOKUP(VLOOKUP($A138,主线配置!$O:$P,2,FALSE),怪物属性偏向!$F:$P,怪物属性偏向!K$1-1,FALSE)=0,"",VLOOKUP(VLOOKUP($A138,主线配置!$O:$P,2,FALSE),怪物属性偏向!$F:$P,怪物属性偏向!K$1-1,FALSE))</f>
        <v>20002001</v>
      </c>
      <c r="O138" s="8">
        <f>IF(VLOOKUP(VLOOKUP($A138,主线配置!$O:$P,2,FALSE),怪物属性偏向!$F:$P,怪物属性偏向!L$1-1,FALSE)=0,"",VLOOKUP(VLOOKUP($A138,主线配置!$O:$P,2,FALSE),怪物属性偏向!$F:$P,怪物属性偏向!L$1-1,FALSE))</f>
        <v>20002002</v>
      </c>
      <c r="P138" s="8" t="str">
        <f>IF(VLOOKUP(VLOOKUP($A138,主线配置!$O:$P,2,FALSE),怪物属性偏向!$F:$P,怪物属性偏向!M$1-1,FALSE)=0,"",VLOOKUP(VLOOKUP($A138,主线配置!$O:$P,2,FALSE),怪物属性偏向!$F:$P,怪物属性偏向!M$1-1,FALSE))</f>
        <v/>
      </c>
      <c r="Q138" s="8" t="str">
        <f>IF(VLOOKUP(VLOOKUP($A138,主线配置!$O:$P,2,FALSE),怪物属性偏向!$F:$P,怪物属性偏向!N$1-1,FALSE)=0,"",VLOOKUP(VLOOKUP($A138,主线配置!$O:$P,2,FALSE),怪物属性偏向!$F:$P,怪物属性偏向!N$1-1,FALSE))</f>
        <v/>
      </c>
      <c r="R138" s="8" t="str">
        <f>IF(VLOOKUP(VLOOKUP($A138,主线配置!$O:$P,2,FALSE),怪物属性偏向!$F:$P,怪物属性偏向!O$1-1,FALSE)=0,"",VLOOKUP(VLOOKUP($A138,主线配置!$O:$P,2,FALSE),怪物属性偏向!$F:$P,怪物属性偏向!O$1-1,FALSE))</f>
        <v/>
      </c>
      <c r="S138" s="8" t="str">
        <f>IF(VLOOKUP(VLOOKUP($A138,主线配置!$O:$P,2,FALSE),怪物属性偏向!$F:$P,怪物属性偏向!P$1-1,FALSE)=0,"",VLOOKUP(VLOOKUP($A138,主线配置!$O:$P,2,FALSE),怪物属性偏向!$F:$P,怪物属性偏向!P$1-1,FALSE))</f>
        <v/>
      </c>
    </row>
    <row r="139" spans="1:19" x14ac:dyDescent="0.15">
      <c r="A139" s="3">
        <f t="shared" si="2"/>
        <v>1000136</v>
      </c>
      <c r="B139" s="1" t="str">
        <f>VLOOKUP(A139,主线配置!G:I,3,FALSE)</f>
        <v>黄蜂怪</v>
      </c>
      <c r="C139" s="7"/>
      <c r="D139" s="6" t="str">
        <f>VLOOKUP(B139,怪物属性偏向!G:Q,11,FALSE)</f>
        <v>m1001</v>
      </c>
      <c r="E139" s="9">
        <v>1</v>
      </c>
      <c r="F139" s="9">
        <v>0</v>
      </c>
      <c r="G139" s="7" t="s">
        <v>133</v>
      </c>
      <c r="H139" s="9">
        <v>122</v>
      </c>
      <c r="I139" s="9">
        <v>1</v>
      </c>
      <c r="J139" s="9">
        <v>7</v>
      </c>
      <c r="K139" s="9">
        <v>20</v>
      </c>
      <c r="L139" s="9">
        <v>1</v>
      </c>
      <c r="M139" s="9">
        <v>1</v>
      </c>
      <c r="N139" s="8">
        <f>IF(VLOOKUP(VLOOKUP($A139,主线配置!$O:$P,2,FALSE),怪物属性偏向!$F:$P,怪物属性偏向!K$1-1,FALSE)=0,"",VLOOKUP(VLOOKUP($A139,主线配置!$O:$P,2,FALSE),怪物属性偏向!$F:$P,怪物属性偏向!K$1-1,FALSE))</f>
        <v>20007001</v>
      </c>
      <c r="O139" s="8">
        <f>IF(VLOOKUP(VLOOKUP($A139,主线配置!$O:$P,2,FALSE),怪物属性偏向!$F:$P,怪物属性偏向!L$1-1,FALSE)=0,"",VLOOKUP(VLOOKUP($A139,主线配置!$O:$P,2,FALSE),怪物属性偏向!$F:$P,怪物属性偏向!L$1-1,FALSE))</f>
        <v>20007002</v>
      </c>
      <c r="P139" s="8" t="str">
        <f>IF(VLOOKUP(VLOOKUP($A139,主线配置!$O:$P,2,FALSE),怪物属性偏向!$F:$P,怪物属性偏向!M$1-1,FALSE)=0,"",VLOOKUP(VLOOKUP($A139,主线配置!$O:$P,2,FALSE),怪物属性偏向!$F:$P,怪物属性偏向!M$1-1,FALSE))</f>
        <v/>
      </c>
      <c r="Q139" s="8" t="str">
        <f>IF(VLOOKUP(VLOOKUP($A139,主线配置!$O:$P,2,FALSE),怪物属性偏向!$F:$P,怪物属性偏向!N$1-1,FALSE)=0,"",VLOOKUP(VLOOKUP($A139,主线配置!$O:$P,2,FALSE),怪物属性偏向!$F:$P,怪物属性偏向!N$1-1,FALSE))</f>
        <v/>
      </c>
      <c r="R139" s="8" t="str">
        <f>IF(VLOOKUP(VLOOKUP($A139,主线配置!$O:$P,2,FALSE),怪物属性偏向!$F:$P,怪物属性偏向!O$1-1,FALSE)=0,"",VLOOKUP(VLOOKUP($A139,主线配置!$O:$P,2,FALSE),怪物属性偏向!$F:$P,怪物属性偏向!O$1-1,FALSE))</f>
        <v/>
      </c>
      <c r="S139" s="8" t="str">
        <f>IF(VLOOKUP(VLOOKUP($A139,主线配置!$O:$P,2,FALSE),怪物属性偏向!$F:$P,怪物属性偏向!P$1-1,FALSE)=0,"",VLOOKUP(VLOOKUP($A139,主线配置!$O:$P,2,FALSE),怪物属性偏向!$F:$P,怪物属性偏向!P$1-1,FALSE))</f>
        <v/>
      </c>
    </row>
    <row r="140" spans="1:19" x14ac:dyDescent="0.15">
      <c r="A140" s="3">
        <f t="shared" si="2"/>
        <v>1000137</v>
      </c>
      <c r="B140" s="1" t="str">
        <f>VLOOKUP(A140,主线配置!G:I,3,FALSE)</f>
        <v>树妖</v>
      </c>
      <c r="C140" s="7"/>
      <c r="D140" s="6" t="str">
        <f>VLOOKUP(B140,怪物属性偏向!G:Q,11,FALSE)</f>
        <v>m10000</v>
      </c>
      <c r="E140" s="9">
        <v>1</v>
      </c>
      <c r="F140" s="9">
        <v>0</v>
      </c>
      <c r="G140" s="7" t="s">
        <v>133</v>
      </c>
      <c r="H140" s="9">
        <v>122</v>
      </c>
      <c r="I140" s="9">
        <v>1</v>
      </c>
      <c r="J140" s="9">
        <v>7</v>
      </c>
      <c r="K140" s="9">
        <v>20</v>
      </c>
      <c r="L140" s="9">
        <v>1</v>
      </c>
      <c r="M140" s="9">
        <v>1</v>
      </c>
      <c r="N140" s="8">
        <f>IF(VLOOKUP(VLOOKUP($A140,主线配置!$O:$P,2,FALSE),怪物属性偏向!$F:$P,怪物属性偏向!K$1-1,FALSE)=0,"",VLOOKUP(VLOOKUP($A140,主线配置!$O:$P,2,FALSE),怪物属性偏向!$F:$P,怪物属性偏向!K$1-1,FALSE))</f>
        <v>20003001</v>
      </c>
      <c r="O140" s="8" t="str">
        <f>IF(VLOOKUP(VLOOKUP($A140,主线配置!$O:$P,2,FALSE),怪物属性偏向!$F:$P,怪物属性偏向!L$1-1,FALSE)=0,"",VLOOKUP(VLOOKUP($A140,主线配置!$O:$P,2,FALSE),怪物属性偏向!$F:$P,怪物属性偏向!L$1-1,FALSE))</f>
        <v/>
      </c>
      <c r="P140" s="8" t="str">
        <f>IF(VLOOKUP(VLOOKUP($A140,主线配置!$O:$P,2,FALSE),怪物属性偏向!$F:$P,怪物属性偏向!M$1-1,FALSE)=0,"",VLOOKUP(VLOOKUP($A140,主线配置!$O:$P,2,FALSE),怪物属性偏向!$F:$P,怪物属性偏向!M$1-1,FALSE))</f>
        <v/>
      </c>
      <c r="Q140" s="8" t="str">
        <f>IF(VLOOKUP(VLOOKUP($A140,主线配置!$O:$P,2,FALSE),怪物属性偏向!$F:$P,怪物属性偏向!N$1-1,FALSE)=0,"",VLOOKUP(VLOOKUP($A140,主线配置!$O:$P,2,FALSE),怪物属性偏向!$F:$P,怪物属性偏向!N$1-1,FALSE))</f>
        <v/>
      </c>
      <c r="R140" s="8" t="str">
        <f>IF(VLOOKUP(VLOOKUP($A140,主线配置!$O:$P,2,FALSE),怪物属性偏向!$F:$P,怪物属性偏向!O$1-1,FALSE)=0,"",VLOOKUP(VLOOKUP($A140,主线配置!$O:$P,2,FALSE),怪物属性偏向!$F:$P,怪物属性偏向!O$1-1,FALSE))</f>
        <v/>
      </c>
      <c r="S140" s="8" t="str">
        <f>IF(VLOOKUP(VLOOKUP($A140,主线配置!$O:$P,2,FALSE),怪物属性偏向!$F:$P,怪物属性偏向!P$1-1,FALSE)=0,"",VLOOKUP(VLOOKUP($A140,主线配置!$O:$P,2,FALSE),怪物属性偏向!$F:$P,怪物属性偏向!P$1-1,FALSE))</f>
        <v/>
      </c>
    </row>
    <row r="141" spans="1:19" x14ac:dyDescent="0.15">
      <c r="A141" s="3">
        <f t="shared" si="2"/>
        <v>1000138</v>
      </c>
      <c r="B141" s="1" t="str">
        <f>VLOOKUP(A141,主线配置!G:I,3,FALSE)</f>
        <v>甲虫精</v>
      </c>
      <c r="C141" s="7"/>
      <c r="D141" s="6" t="str">
        <f>VLOOKUP(B141,怪物属性偏向!G:Q,11,FALSE)</f>
        <v>m1002</v>
      </c>
      <c r="E141" s="9">
        <v>1</v>
      </c>
      <c r="F141" s="9">
        <v>0</v>
      </c>
      <c r="G141" s="7" t="s">
        <v>133</v>
      </c>
      <c r="H141" s="9">
        <v>122</v>
      </c>
      <c r="I141" s="9">
        <v>1</v>
      </c>
      <c r="J141" s="9">
        <v>7</v>
      </c>
      <c r="K141" s="9">
        <v>20</v>
      </c>
      <c r="L141" s="9">
        <v>1</v>
      </c>
      <c r="M141" s="9">
        <v>1</v>
      </c>
      <c r="N141" s="8">
        <f>IF(VLOOKUP(VLOOKUP($A141,主线配置!$O:$P,2,FALSE),怪物属性偏向!$F:$P,怪物属性偏向!K$1-1,FALSE)=0,"",VLOOKUP(VLOOKUP($A141,主线配置!$O:$P,2,FALSE),怪物属性偏向!$F:$P,怪物属性偏向!K$1-1,FALSE))</f>
        <v>20008001</v>
      </c>
      <c r="O141" s="8" t="str">
        <f>IF(VLOOKUP(VLOOKUP($A141,主线配置!$O:$P,2,FALSE),怪物属性偏向!$F:$P,怪物属性偏向!L$1-1,FALSE)=0,"",VLOOKUP(VLOOKUP($A141,主线配置!$O:$P,2,FALSE),怪物属性偏向!$F:$P,怪物属性偏向!L$1-1,FALSE))</f>
        <v/>
      </c>
      <c r="P141" s="8" t="str">
        <f>IF(VLOOKUP(VLOOKUP($A141,主线配置!$O:$P,2,FALSE),怪物属性偏向!$F:$P,怪物属性偏向!M$1-1,FALSE)=0,"",VLOOKUP(VLOOKUP($A141,主线配置!$O:$P,2,FALSE),怪物属性偏向!$F:$P,怪物属性偏向!M$1-1,FALSE))</f>
        <v/>
      </c>
      <c r="Q141" s="8">
        <f>IF(VLOOKUP(VLOOKUP($A141,主线配置!$O:$P,2,FALSE),怪物属性偏向!$F:$P,怪物属性偏向!N$1-1,FALSE)=0,"",VLOOKUP(VLOOKUP($A141,主线配置!$O:$P,2,FALSE),怪物属性偏向!$F:$P,怪物属性偏向!N$1-1,FALSE))</f>
        <v>200002</v>
      </c>
      <c r="R141" s="8" t="str">
        <f>IF(VLOOKUP(VLOOKUP($A141,主线配置!$O:$P,2,FALSE),怪物属性偏向!$F:$P,怪物属性偏向!O$1-1,FALSE)=0,"",VLOOKUP(VLOOKUP($A141,主线配置!$O:$P,2,FALSE),怪物属性偏向!$F:$P,怪物属性偏向!O$1-1,FALSE))</f>
        <v/>
      </c>
      <c r="S141" s="8" t="str">
        <f>IF(VLOOKUP(VLOOKUP($A141,主线配置!$O:$P,2,FALSE),怪物属性偏向!$F:$P,怪物属性偏向!P$1-1,FALSE)=0,"",VLOOKUP(VLOOKUP($A141,主线配置!$O:$P,2,FALSE),怪物属性偏向!$F:$P,怪物属性偏向!P$1-1,FALSE))</f>
        <v/>
      </c>
    </row>
    <row r="142" spans="1:19" x14ac:dyDescent="0.15">
      <c r="A142" s="3">
        <f t="shared" si="2"/>
        <v>1000139</v>
      </c>
      <c r="B142" s="1" t="str">
        <f>VLOOKUP(A142,主线配置!G:I,3,FALSE)</f>
        <v>甲虫精</v>
      </c>
      <c r="C142" s="7"/>
      <c r="D142" s="6" t="str">
        <f>VLOOKUP(B142,怪物属性偏向!G:Q,11,FALSE)</f>
        <v>m1002</v>
      </c>
      <c r="E142" s="9">
        <v>1</v>
      </c>
      <c r="F142" s="9">
        <v>0</v>
      </c>
      <c r="G142" s="7" t="s">
        <v>133</v>
      </c>
      <c r="H142" s="9">
        <v>122</v>
      </c>
      <c r="I142" s="9">
        <v>1</v>
      </c>
      <c r="J142" s="9">
        <v>7</v>
      </c>
      <c r="K142" s="9">
        <v>20</v>
      </c>
      <c r="L142" s="9">
        <v>1</v>
      </c>
      <c r="M142" s="9">
        <v>1</v>
      </c>
      <c r="N142" s="8">
        <f>IF(VLOOKUP(VLOOKUP($A142,主线配置!$O:$P,2,FALSE),怪物属性偏向!$F:$P,怪物属性偏向!K$1-1,FALSE)=0,"",VLOOKUP(VLOOKUP($A142,主线配置!$O:$P,2,FALSE),怪物属性偏向!$F:$P,怪物属性偏向!K$1-1,FALSE))</f>
        <v>20008001</v>
      </c>
      <c r="O142" s="8" t="str">
        <f>IF(VLOOKUP(VLOOKUP($A142,主线配置!$O:$P,2,FALSE),怪物属性偏向!$F:$P,怪物属性偏向!L$1-1,FALSE)=0,"",VLOOKUP(VLOOKUP($A142,主线配置!$O:$P,2,FALSE),怪物属性偏向!$F:$P,怪物属性偏向!L$1-1,FALSE))</f>
        <v/>
      </c>
      <c r="P142" s="8" t="str">
        <f>IF(VLOOKUP(VLOOKUP($A142,主线配置!$O:$P,2,FALSE),怪物属性偏向!$F:$P,怪物属性偏向!M$1-1,FALSE)=0,"",VLOOKUP(VLOOKUP($A142,主线配置!$O:$P,2,FALSE),怪物属性偏向!$F:$P,怪物属性偏向!M$1-1,FALSE))</f>
        <v/>
      </c>
      <c r="Q142" s="8">
        <f>IF(VLOOKUP(VLOOKUP($A142,主线配置!$O:$P,2,FALSE),怪物属性偏向!$F:$P,怪物属性偏向!N$1-1,FALSE)=0,"",VLOOKUP(VLOOKUP($A142,主线配置!$O:$P,2,FALSE),怪物属性偏向!$F:$P,怪物属性偏向!N$1-1,FALSE))</f>
        <v>200002</v>
      </c>
      <c r="R142" s="8" t="str">
        <f>IF(VLOOKUP(VLOOKUP($A142,主线配置!$O:$P,2,FALSE),怪物属性偏向!$F:$P,怪物属性偏向!O$1-1,FALSE)=0,"",VLOOKUP(VLOOKUP($A142,主线配置!$O:$P,2,FALSE),怪物属性偏向!$F:$P,怪物属性偏向!O$1-1,FALSE))</f>
        <v/>
      </c>
      <c r="S142" s="8" t="str">
        <f>IF(VLOOKUP(VLOOKUP($A142,主线配置!$O:$P,2,FALSE),怪物属性偏向!$F:$P,怪物属性偏向!P$1-1,FALSE)=0,"",VLOOKUP(VLOOKUP($A142,主线配置!$O:$P,2,FALSE),怪物属性偏向!$F:$P,怪物属性偏向!P$1-1,FALSE))</f>
        <v/>
      </c>
    </row>
    <row r="143" spans="1:19" x14ac:dyDescent="0.15">
      <c r="A143" s="3">
        <f t="shared" si="2"/>
        <v>1000140</v>
      </c>
      <c r="B143" s="1" t="str">
        <f>VLOOKUP(A143,主线配置!G:I,3,FALSE)</f>
        <v>小花精</v>
      </c>
      <c r="C143" s="7"/>
      <c r="D143" s="6" t="str">
        <f>VLOOKUP(B143,怪物属性偏向!G:Q,11,FALSE)</f>
        <v>m1007</v>
      </c>
      <c r="E143" s="9">
        <v>1</v>
      </c>
      <c r="F143" s="9">
        <v>0</v>
      </c>
      <c r="G143" s="7" t="s">
        <v>133</v>
      </c>
      <c r="H143" s="9">
        <v>122</v>
      </c>
      <c r="I143" s="9">
        <v>1</v>
      </c>
      <c r="J143" s="9">
        <v>7</v>
      </c>
      <c r="K143" s="9">
        <v>20</v>
      </c>
      <c r="L143" s="9">
        <v>1</v>
      </c>
      <c r="M143" s="9">
        <v>1</v>
      </c>
      <c r="N143" s="8">
        <f>IF(VLOOKUP(VLOOKUP($A143,主线配置!$O:$P,2,FALSE),怪物属性偏向!$F:$P,怪物属性偏向!K$1-1,FALSE)=0,"",VLOOKUP(VLOOKUP($A143,主线配置!$O:$P,2,FALSE),怪物属性偏向!$F:$P,怪物属性偏向!K$1-1,FALSE))</f>
        <v>20005001</v>
      </c>
      <c r="O143" s="8">
        <f>IF(VLOOKUP(VLOOKUP($A143,主线配置!$O:$P,2,FALSE),怪物属性偏向!$F:$P,怪物属性偏向!L$1-1,FALSE)=0,"",VLOOKUP(VLOOKUP($A143,主线配置!$O:$P,2,FALSE),怪物属性偏向!$F:$P,怪物属性偏向!L$1-1,FALSE))</f>
        <v>20005002</v>
      </c>
      <c r="P143" s="8" t="str">
        <f>IF(VLOOKUP(VLOOKUP($A143,主线配置!$O:$P,2,FALSE),怪物属性偏向!$F:$P,怪物属性偏向!M$1-1,FALSE)=0,"",VLOOKUP(VLOOKUP($A143,主线配置!$O:$P,2,FALSE),怪物属性偏向!$F:$P,怪物属性偏向!M$1-1,FALSE))</f>
        <v/>
      </c>
      <c r="Q143" s="8" t="str">
        <f>IF(VLOOKUP(VLOOKUP($A143,主线配置!$O:$P,2,FALSE),怪物属性偏向!$F:$P,怪物属性偏向!N$1-1,FALSE)=0,"",VLOOKUP(VLOOKUP($A143,主线配置!$O:$P,2,FALSE),怪物属性偏向!$F:$P,怪物属性偏向!N$1-1,FALSE))</f>
        <v/>
      </c>
      <c r="R143" s="8" t="str">
        <f>IF(VLOOKUP(VLOOKUP($A143,主线配置!$O:$P,2,FALSE),怪物属性偏向!$F:$P,怪物属性偏向!O$1-1,FALSE)=0,"",VLOOKUP(VLOOKUP($A143,主线配置!$O:$P,2,FALSE),怪物属性偏向!$F:$P,怪物属性偏向!O$1-1,FALSE))</f>
        <v/>
      </c>
      <c r="S143" s="8" t="str">
        <f>IF(VLOOKUP(VLOOKUP($A143,主线配置!$O:$P,2,FALSE),怪物属性偏向!$F:$P,怪物属性偏向!P$1-1,FALSE)=0,"",VLOOKUP(VLOOKUP($A143,主线配置!$O:$P,2,FALSE),怪物属性偏向!$F:$P,怪物属性偏向!P$1-1,FALSE))</f>
        <v/>
      </c>
    </row>
    <row r="144" spans="1:19" x14ac:dyDescent="0.15">
      <c r="A144" s="3">
        <f t="shared" si="2"/>
        <v>1000141</v>
      </c>
      <c r="B144" s="1" t="str">
        <f>VLOOKUP(A144,主线配置!G:I,3,FALSE)</f>
        <v>食人花</v>
      </c>
      <c r="C144" s="7"/>
      <c r="D144" s="6" t="str">
        <f>VLOOKUP(B144,怪物属性偏向!G:Q,11,FALSE)</f>
        <v>m1004</v>
      </c>
      <c r="E144" s="9">
        <v>1</v>
      </c>
      <c r="F144" s="9">
        <v>0</v>
      </c>
      <c r="G144" s="7" t="s">
        <v>133</v>
      </c>
      <c r="H144" s="9">
        <v>122</v>
      </c>
      <c r="I144" s="9">
        <v>1</v>
      </c>
      <c r="J144" s="9">
        <v>7</v>
      </c>
      <c r="K144" s="9">
        <v>20</v>
      </c>
      <c r="L144" s="9">
        <v>1</v>
      </c>
      <c r="M144" s="9">
        <v>1</v>
      </c>
      <c r="N144" s="8">
        <f>IF(VLOOKUP(VLOOKUP($A144,主线配置!$O:$P,2,FALSE),怪物属性偏向!$F:$P,怪物属性偏向!K$1-1,FALSE)=0,"",VLOOKUP(VLOOKUP($A144,主线配置!$O:$P,2,FALSE),怪物属性偏向!$F:$P,怪物属性偏向!K$1-1,FALSE))</f>
        <v>20002001</v>
      </c>
      <c r="O144" s="8">
        <f>IF(VLOOKUP(VLOOKUP($A144,主线配置!$O:$P,2,FALSE),怪物属性偏向!$F:$P,怪物属性偏向!L$1-1,FALSE)=0,"",VLOOKUP(VLOOKUP($A144,主线配置!$O:$P,2,FALSE),怪物属性偏向!$F:$P,怪物属性偏向!L$1-1,FALSE))</f>
        <v>20002002</v>
      </c>
      <c r="P144" s="8" t="str">
        <f>IF(VLOOKUP(VLOOKUP($A144,主线配置!$O:$P,2,FALSE),怪物属性偏向!$F:$P,怪物属性偏向!M$1-1,FALSE)=0,"",VLOOKUP(VLOOKUP($A144,主线配置!$O:$P,2,FALSE),怪物属性偏向!$F:$P,怪物属性偏向!M$1-1,FALSE))</f>
        <v/>
      </c>
      <c r="Q144" s="8" t="str">
        <f>IF(VLOOKUP(VLOOKUP($A144,主线配置!$O:$P,2,FALSE),怪物属性偏向!$F:$P,怪物属性偏向!N$1-1,FALSE)=0,"",VLOOKUP(VLOOKUP($A144,主线配置!$O:$P,2,FALSE),怪物属性偏向!$F:$P,怪物属性偏向!N$1-1,FALSE))</f>
        <v/>
      </c>
      <c r="R144" s="8" t="str">
        <f>IF(VLOOKUP(VLOOKUP($A144,主线配置!$O:$P,2,FALSE),怪物属性偏向!$F:$P,怪物属性偏向!O$1-1,FALSE)=0,"",VLOOKUP(VLOOKUP($A144,主线配置!$O:$P,2,FALSE),怪物属性偏向!$F:$P,怪物属性偏向!O$1-1,FALSE))</f>
        <v/>
      </c>
      <c r="S144" s="8" t="str">
        <f>IF(VLOOKUP(VLOOKUP($A144,主线配置!$O:$P,2,FALSE),怪物属性偏向!$F:$P,怪物属性偏向!P$1-1,FALSE)=0,"",VLOOKUP(VLOOKUP($A144,主线配置!$O:$P,2,FALSE),怪物属性偏向!$F:$P,怪物属性偏向!P$1-1,FALSE))</f>
        <v/>
      </c>
    </row>
    <row r="145" spans="1:19" x14ac:dyDescent="0.15">
      <c r="A145" s="3">
        <f t="shared" si="2"/>
        <v>1000142</v>
      </c>
      <c r="B145" s="1" t="str">
        <f>VLOOKUP(A145,主线配置!G:I,3,FALSE)</f>
        <v>小蘑菇</v>
      </c>
      <c r="C145" s="7"/>
      <c r="D145" s="6" t="str">
        <f>VLOOKUP(B145,怪物属性偏向!G:Q,11,FALSE)</f>
        <v>m1008</v>
      </c>
      <c r="E145" s="9">
        <v>1</v>
      </c>
      <c r="F145" s="9">
        <v>0</v>
      </c>
      <c r="G145" s="7" t="s">
        <v>133</v>
      </c>
      <c r="H145" s="9">
        <v>122</v>
      </c>
      <c r="I145" s="9">
        <v>1</v>
      </c>
      <c r="J145" s="9">
        <v>7</v>
      </c>
      <c r="K145" s="9">
        <v>20</v>
      </c>
      <c r="L145" s="9">
        <v>1</v>
      </c>
      <c r="M145" s="9">
        <v>1</v>
      </c>
      <c r="N145" s="8">
        <f>IF(VLOOKUP(VLOOKUP($A145,主线配置!$O:$P,2,FALSE),怪物属性偏向!$F:$P,怪物属性偏向!K$1-1,FALSE)=0,"",VLOOKUP(VLOOKUP($A145,主线配置!$O:$P,2,FALSE),怪物属性偏向!$F:$P,怪物属性偏向!K$1-1,FALSE))</f>
        <v>20001001</v>
      </c>
      <c r="O145" s="8" t="str">
        <f>IF(VLOOKUP(VLOOKUP($A145,主线配置!$O:$P,2,FALSE),怪物属性偏向!$F:$P,怪物属性偏向!L$1-1,FALSE)=0,"",VLOOKUP(VLOOKUP($A145,主线配置!$O:$P,2,FALSE),怪物属性偏向!$F:$P,怪物属性偏向!L$1-1,FALSE))</f>
        <v/>
      </c>
      <c r="P145" s="8" t="str">
        <f>IF(VLOOKUP(VLOOKUP($A145,主线配置!$O:$P,2,FALSE),怪物属性偏向!$F:$P,怪物属性偏向!M$1-1,FALSE)=0,"",VLOOKUP(VLOOKUP($A145,主线配置!$O:$P,2,FALSE),怪物属性偏向!$F:$P,怪物属性偏向!M$1-1,FALSE))</f>
        <v/>
      </c>
      <c r="Q145" s="8" t="str">
        <f>IF(VLOOKUP(VLOOKUP($A145,主线配置!$O:$P,2,FALSE),怪物属性偏向!$F:$P,怪物属性偏向!N$1-1,FALSE)=0,"",VLOOKUP(VLOOKUP($A145,主线配置!$O:$P,2,FALSE),怪物属性偏向!$F:$P,怪物属性偏向!N$1-1,FALSE))</f>
        <v/>
      </c>
      <c r="R145" s="8" t="str">
        <f>IF(VLOOKUP(VLOOKUP($A145,主线配置!$O:$P,2,FALSE),怪物属性偏向!$F:$P,怪物属性偏向!O$1-1,FALSE)=0,"",VLOOKUP(VLOOKUP($A145,主线配置!$O:$P,2,FALSE),怪物属性偏向!$F:$P,怪物属性偏向!O$1-1,FALSE))</f>
        <v/>
      </c>
      <c r="S145" s="8" t="str">
        <f>IF(VLOOKUP(VLOOKUP($A145,主线配置!$O:$P,2,FALSE),怪物属性偏向!$F:$P,怪物属性偏向!P$1-1,FALSE)=0,"",VLOOKUP(VLOOKUP($A145,主线配置!$O:$P,2,FALSE),怪物属性偏向!$F:$P,怪物属性偏向!P$1-1,FALSE))</f>
        <v/>
      </c>
    </row>
    <row r="146" spans="1:19" x14ac:dyDescent="0.15">
      <c r="A146" s="3">
        <f t="shared" si="2"/>
        <v>1000143</v>
      </c>
      <c r="B146" s="1" t="str">
        <f>VLOOKUP(A146,主线配置!G:I,3,FALSE)</f>
        <v>藤蔓怪</v>
      </c>
      <c r="C146" s="7"/>
      <c r="D146" s="6" t="str">
        <f>VLOOKUP(B146,怪物属性偏向!G:Q,11,FALSE)</f>
        <v>m1006</v>
      </c>
      <c r="E146" s="9">
        <v>1</v>
      </c>
      <c r="F146" s="9">
        <v>0</v>
      </c>
      <c r="G146" s="7" t="s">
        <v>133</v>
      </c>
      <c r="H146" s="9">
        <v>122</v>
      </c>
      <c r="I146" s="9">
        <v>1</v>
      </c>
      <c r="J146" s="9">
        <v>7</v>
      </c>
      <c r="K146" s="9">
        <v>20</v>
      </c>
      <c r="L146" s="9">
        <v>1</v>
      </c>
      <c r="M146" s="9">
        <v>1</v>
      </c>
      <c r="N146" s="8">
        <f>IF(VLOOKUP(VLOOKUP($A146,主线配置!$O:$P,2,FALSE),怪物属性偏向!$F:$P,怪物属性偏向!K$1-1,FALSE)=0,"",VLOOKUP(VLOOKUP($A146,主线配置!$O:$P,2,FALSE),怪物属性偏向!$F:$P,怪物属性偏向!K$1-1,FALSE))</f>
        <v>20009001</v>
      </c>
      <c r="O146" s="8">
        <f>IF(VLOOKUP(VLOOKUP($A146,主线配置!$O:$P,2,FALSE),怪物属性偏向!$F:$P,怪物属性偏向!L$1-1,FALSE)=0,"",VLOOKUP(VLOOKUP($A146,主线配置!$O:$P,2,FALSE),怪物属性偏向!$F:$P,怪物属性偏向!L$1-1,FALSE))</f>
        <v>20009002</v>
      </c>
      <c r="P146" s="8" t="str">
        <f>IF(VLOOKUP(VLOOKUP($A146,主线配置!$O:$P,2,FALSE),怪物属性偏向!$F:$P,怪物属性偏向!M$1-1,FALSE)=0,"",VLOOKUP(VLOOKUP($A146,主线配置!$O:$P,2,FALSE),怪物属性偏向!$F:$P,怪物属性偏向!M$1-1,FALSE))</f>
        <v/>
      </c>
      <c r="Q146" s="8" t="str">
        <f>IF(VLOOKUP(VLOOKUP($A146,主线配置!$O:$P,2,FALSE),怪物属性偏向!$F:$P,怪物属性偏向!N$1-1,FALSE)=0,"",VLOOKUP(VLOOKUP($A146,主线配置!$O:$P,2,FALSE),怪物属性偏向!$F:$P,怪物属性偏向!N$1-1,FALSE))</f>
        <v/>
      </c>
      <c r="R146" s="8" t="str">
        <f>IF(VLOOKUP(VLOOKUP($A146,主线配置!$O:$P,2,FALSE),怪物属性偏向!$F:$P,怪物属性偏向!O$1-1,FALSE)=0,"",VLOOKUP(VLOOKUP($A146,主线配置!$O:$P,2,FALSE),怪物属性偏向!$F:$P,怪物属性偏向!O$1-1,FALSE))</f>
        <v/>
      </c>
      <c r="S146" s="8" t="str">
        <f>IF(VLOOKUP(VLOOKUP($A146,主线配置!$O:$P,2,FALSE),怪物属性偏向!$F:$P,怪物属性偏向!P$1-1,FALSE)=0,"",VLOOKUP(VLOOKUP($A146,主线配置!$O:$P,2,FALSE),怪物属性偏向!$F:$P,怪物属性偏向!P$1-1,FALSE))</f>
        <v/>
      </c>
    </row>
    <row r="147" spans="1:19" x14ac:dyDescent="0.15">
      <c r="A147" s="3">
        <f t="shared" si="2"/>
        <v>1000144</v>
      </c>
      <c r="B147" s="1" t="str">
        <f>VLOOKUP(A147,主线配置!G:I,3,FALSE)</f>
        <v>甲虫精</v>
      </c>
      <c r="C147" s="7"/>
      <c r="D147" s="6" t="str">
        <f>VLOOKUP(B147,怪物属性偏向!G:Q,11,FALSE)</f>
        <v>m1002</v>
      </c>
      <c r="E147" s="9">
        <v>1</v>
      </c>
      <c r="F147" s="9">
        <v>0</v>
      </c>
      <c r="G147" s="7" t="s">
        <v>133</v>
      </c>
      <c r="H147" s="9">
        <v>122</v>
      </c>
      <c r="I147" s="9">
        <v>1</v>
      </c>
      <c r="J147" s="9">
        <v>7</v>
      </c>
      <c r="K147" s="9">
        <v>20</v>
      </c>
      <c r="L147" s="9">
        <v>1</v>
      </c>
      <c r="M147" s="9">
        <v>1</v>
      </c>
      <c r="N147" s="8">
        <f>IF(VLOOKUP(VLOOKUP($A147,主线配置!$O:$P,2,FALSE),怪物属性偏向!$F:$P,怪物属性偏向!K$1-1,FALSE)=0,"",VLOOKUP(VLOOKUP($A147,主线配置!$O:$P,2,FALSE),怪物属性偏向!$F:$P,怪物属性偏向!K$1-1,FALSE))</f>
        <v>20008001</v>
      </c>
      <c r="O147" s="8" t="str">
        <f>IF(VLOOKUP(VLOOKUP($A147,主线配置!$O:$P,2,FALSE),怪物属性偏向!$F:$P,怪物属性偏向!L$1-1,FALSE)=0,"",VLOOKUP(VLOOKUP($A147,主线配置!$O:$P,2,FALSE),怪物属性偏向!$F:$P,怪物属性偏向!L$1-1,FALSE))</f>
        <v/>
      </c>
      <c r="P147" s="8" t="str">
        <f>IF(VLOOKUP(VLOOKUP($A147,主线配置!$O:$P,2,FALSE),怪物属性偏向!$F:$P,怪物属性偏向!M$1-1,FALSE)=0,"",VLOOKUP(VLOOKUP($A147,主线配置!$O:$P,2,FALSE),怪物属性偏向!$F:$P,怪物属性偏向!M$1-1,FALSE))</f>
        <v/>
      </c>
      <c r="Q147" s="8">
        <f>IF(VLOOKUP(VLOOKUP($A147,主线配置!$O:$P,2,FALSE),怪物属性偏向!$F:$P,怪物属性偏向!N$1-1,FALSE)=0,"",VLOOKUP(VLOOKUP($A147,主线配置!$O:$P,2,FALSE),怪物属性偏向!$F:$P,怪物属性偏向!N$1-1,FALSE))</f>
        <v>200002</v>
      </c>
      <c r="R147" s="8" t="str">
        <f>IF(VLOOKUP(VLOOKUP($A147,主线配置!$O:$P,2,FALSE),怪物属性偏向!$F:$P,怪物属性偏向!O$1-1,FALSE)=0,"",VLOOKUP(VLOOKUP($A147,主线配置!$O:$P,2,FALSE),怪物属性偏向!$F:$P,怪物属性偏向!O$1-1,FALSE))</f>
        <v/>
      </c>
      <c r="S147" s="8" t="str">
        <f>IF(VLOOKUP(VLOOKUP($A147,主线配置!$O:$P,2,FALSE),怪物属性偏向!$F:$P,怪物属性偏向!P$1-1,FALSE)=0,"",VLOOKUP(VLOOKUP($A147,主线配置!$O:$P,2,FALSE),怪物属性偏向!$F:$P,怪物属性偏向!P$1-1,FALSE))</f>
        <v/>
      </c>
    </row>
    <row r="148" spans="1:19" x14ac:dyDescent="0.15">
      <c r="A148" s="3">
        <f t="shared" si="2"/>
        <v>1000145</v>
      </c>
      <c r="B148" s="1" t="str">
        <f>VLOOKUP(A148,主线配置!G:I,3,FALSE)</f>
        <v>小花精</v>
      </c>
      <c r="C148" s="7"/>
      <c r="D148" s="6" t="str">
        <f>VLOOKUP(B148,怪物属性偏向!G:Q,11,FALSE)</f>
        <v>m1007</v>
      </c>
      <c r="E148" s="9">
        <v>1</v>
      </c>
      <c r="F148" s="9">
        <v>0</v>
      </c>
      <c r="G148" s="7" t="s">
        <v>133</v>
      </c>
      <c r="H148" s="9">
        <v>122</v>
      </c>
      <c r="I148" s="9">
        <v>1</v>
      </c>
      <c r="J148" s="9">
        <v>7</v>
      </c>
      <c r="K148" s="9">
        <v>20</v>
      </c>
      <c r="L148" s="9">
        <v>1</v>
      </c>
      <c r="M148" s="9">
        <v>1</v>
      </c>
      <c r="N148" s="8">
        <f>IF(VLOOKUP(VLOOKUP($A148,主线配置!$O:$P,2,FALSE),怪物属性偏向!$F:$P,怪物属性偏向!K$1-1,FALSE)=0,"",VLOOKUP(VLOOKUP($A148,主线配置!$O:$P,2,FALSE),怪物属性偏向!$F:$P,怪物属性偏向!K$1-1,FALSE))</f>
        <v>20005001</v>
      </c>
      <c r="O148" s="8">
        <f>IF(VLOOKUP(VLOOKUP($A148,主线配置!$O:$P,2,FALSE),怪物属性偏向!$F:$P,怪物属性偏向!L$1-1,FALSE)=0,"",VLOOKUP(VLOOKUP($A148,主线配置!$O:$P,2,FALSE),怪物属性偏向!$F:$P,怪物属性偏向!L$1-1,FALSE))</f>
        <v>20005002</v>
      </c>
      <c r="P148" s="8" t="str">
        <f>IF(VLOOKUP(VLOOKUP($A148,主线配置!$O:$P,2,FALSE),怪物属性偏向!$F:$P,怪物属性偏向!M$1-1,FALSE)=0,"",VLOOKUP(VLOOKUP($A148,主线配置!$O:$P,2,FALSE),怪物属性偏向!$F:$P,怪物属性偏向!M$1-1,FALSE))</f>
        <v/>
      </c>
      <c r="Q148" s="8" t="str">
        <f>IF(VLOOKUP(VLOOKUP($A148,主线配置!$O:$P,2,FALSE),怪物属性偏向!$F:$P,怪物属性偏向!N$1-1,FALSE)=0,"",VLOOKUP(VLOOKUP($A148,主线配置!$O:$P,2,FALSE),怪物属性偏向!$F:$P,怪物属性偏向!N$1-1,FALSE))</f>
        <v/>
      </c>
      <c r="R148" s="8" t="str">
        <f>IF(VLOOKUP(VLOOKUP($A148,主线配置!$O:$P,2,FALSE),怪物属性偏向!$F:$P,怪物属性偏向!O$1-1,FALSE)=0,"",VLOOKUP(VLOOKUP($A148,主线配置!$O:$P,2,FALSE),怪物属性偏向!$F:$P,怪物属性偏向!O$1-1,FALSE))</f>
        <v/>
      </c>
      <c r="S148" s="8" t="str">
        <f>IF(VLOOKUP(VLOOKUP($A148,主线配置!$O:$P,2,FALSE),怪物属性偏向!$F:$P,怪物属性偏向!P$1-1,FALSE)=0,"",VLOOKUP(VLOOKUP($A148,主线配置!$O:$P,2,FALSE),怪物属性偏向!$F:$P,怪物属性偏向!P$1-1,FALSE))</f>
        <v/>
      </c>
    </row>
    <row r="149" spans="1:19" x14ac:dyDescent="0.15">
      <c r="A149" s="3">
        <f t="shared" si="2"/>
        <v>1000146</v>
      </c>
      <c r="B149" s="1" t="str">
        <f>VLOOKUP(A149,主线配置!G:I,3,FALSE)</f>
        <v>小花精</v>
      </c>
      <c r="C149" s="7"/>
      <c r="D149" s="6" t="str">
        <f>VLOOKUP(B149,怪物属性偏向!G:Q,11,FALSE)</f>
        <v>m1007</v>
      </c>
      <c r="E149" s="9">
        <v>1</v>
      </c>
      <c r="F149" s="9">
        <v>0</v>
      </c>
      <c r="G149" s="7" t="s">
        <v>133</v>
      </c>
      <c r="H149" s="9">
        <v>122</v>
      </c>
      <c r="I149" s="9">
        <v>1</v>
      </c>
      <c r="J149" s="9">
        <v>7</v>
      </c>
      <c r="K149" s="9">
        <v>20</v>
      </c>
      <c r="L149" s="9">
        <v>1</v>
      </c>
      <c r="M149" s="9">
        <v>1</v>
      </c>
      <c r="N149" s="8">
        <f>IF(VLOOKUP(VLOOKUP($A149,主线配置!$O:$P,2,FALSE),怪物属性偏向!$F:$P,怪物属性偏向!K$1-1,FALSE)=0,"",VLOOKUP(VLOOKUP($A149,主线配置!$O:$P,2,FALSE),怪物属性偏向!$F:$P,怪物属性偏向!K$1-1,FALSE))</f>
        <v>20005001</v>
      </c>
      <c r="O149" s="8">
        <f>IF(VLOOKUP(VLOOKUP($A149,主线配置!$O:$P,2,FALSE),怪物属性偏向!$F:$P,怪物属性偏向!L$1-1,FALSE)=0,"",VLOOKUP(VLOOKUP($A149,主线配置!$O:$P,2,FALSE),怪物属性偏向!$F:$P,怪物属性偏向!L$1-1,FALSE))</f>
        <v>20005002</v>
      </c>
      <c r="P149" s="8" t="str">
        <f>IF(VLOOKUP(VLOOKUP($A149,主线配置!$O:$P,2,FALSE),怪物属性偏向!$F:$P,怪物属性偏向!M$1-1,FALSE)=0,"",VLOOKUP(VLOOKUP($A149,主线配置!$O:$P,2,FALSE),怪物属性偏向!$F:$P,怪物属性偏向!M$1-1,FALSE))</f>
        <v/>
      </c>
      <c r="Q149" s="8" t="str">
        <f>IF(VLOOKUP(VLOOKUP($A149,主线配置!$O:$P,2,FALSE),怪物属性偏向!$F:$P,怪物属性偏向!N$1-1,FALSE)=0,"",VLOOKUP(VLOOKUP($A149,主线配置!$O:$P,2,FALSE),怪物属性偏向!$F:$P,怪物属性偏向!N$1-1,FALSE))</f>
        <v/>
      </c>
      <c r="R149" s="8" t="str">
        <f>IF(VLOOKUP(VLOOKUP($A149,主线配置!$O:$P,2,FALSE),怪物属性偏向!$F:$P,怪物属性偏向!O$1-1,FALSE)=0,"",VLOOKUP(VLOOKUP($A149,主线配置!$O:$P,2,FALSE),怪物属性偏向!$F:$P,怪物属性偏向!O$1-1,FALSE))</f>
        <v/>
      </c>
      <c r="S149" s="8" t="str">
        <f>IF(VLOOKUP(VLOOKUP($A149,主线配置!$O:$P,2,FALSE),怪物属性偏向!$F:$P,怪物属性偏向!P$1-1,FALSE)=0,"",VLOOKUP(VLOOKUP($A149,主线配置!$O:$P,2,FALSE),怪物属性偏向!$F:$P,怪物属性偏向!P$1-1,FALSE))</f>
        <v/>
      </c>
    </row>
    <row r="150" spans="1:19" x14ac:dyDescent="0.15">
      <c r="A150" s="3">
        <f t="shared" si="2"/>
        <v>1000147</v>
      </c>
      <c r="B150" s="1" t="str">
        <f>VLOOKUP(A150,主线配置!G:I,3,FALSE)</f>
        <v>藤蔓怪</v>
      </c>
      <c r="C150" s="7"/>
      <c r="D150" s="6" t="str">
        <f>VLOOKUP(B150,怪物属性偏向!G:Q,11,FALSE)</f>
        <v>m1006</v>
      </c>
      <c r="E150" s="9">
        <v>1</v>
      </c>
      <c r="F150" s="9">
        <v>0</v>
      </c>
      <c r="G150" s="7" t="s">
        <v>133</v>
      </c>
      <c r="H150" s="9">
        <v>122</v>
      </c>
      <c r="I150" s="9">
        <v>1</v>
      </c>
      <c r="J150" s="9">
        <v>7</v>
      </c>
      <c r="K150" s="9">
        <v>20</v>
      </c>
      <c r="L150" s="9">
        <v>1</v>
      </c>
      <c r="M150" s="9">
        <v>1</v>
      </c>
      <c r="N150" s="8">
        <f>IF(VLOOKUP(VLOOKUP($A150,主线配置!$O:$P,2,FALSE),怪物属性偏向!$F:$P,怪物属性偏向!K$1-1,FALSE)=0,"",VLOOKUP(VLOOKUP($A150,主线配置!$O:$P,2,FALSE),怪物属性偏向!$F:$P,怪物属性偏向!K$1-1,FALSE))</f>
        <v>20009001</v>
      </c>
      <c r="O150" s="8">
        <f>IF(VLOOKUP(VLOOKUP($A150,主线配置!$O:$P,2,FALSE),怪物属性偏向!$F:$P,怪物属性偏向!L$1-1,FALSE)=0,"",VLOOKUP(VLOOKUP($A150,主线配置!$O:$P,2,FALSE),怪物属性偏向!$F:$P,怪物属性偏向!L$1-1,FALSE))</f>
        <v>20009002</v>
      </c>
      <c r="P150" s="8" t="str">
        <f>IF(VLOOKUP(VLOOKUP($A150,主线配置!$O:$P,2,FALSE),怪物属性偏向!$F:$P,怪物属性偏向!M$1-1,FALSE)=0,"",VLOOKUP(VLOOKUP($A150,主线配置!$O:$P,2,FALSE),怪物属性偏向!$F:$P,怪物属性偏向!M$1-1,FALSE))</f>
        <v/>
      </c>
      <c r="Q150" s="8" t="str">
        <f>IF(VLOOKUP(VLOOKUP($A150,主线配置!$O:$P,2,FALSE),怪物属性偏向!$F:$P,怪物属性偏向!N$1-1,FALSE)=0,"",VLOOKUP(VLOOKUP($A150,主线配置!$O:$P,2,FALSE),怪物属性偏向!$F:$P,怪物属性偏向!N$1-1,FALSE))</f>
        <v/>
      </c>
      <c r="R150" s="8" t="str">
        <f>IF(VLOOKUP(VLOOKUP($A150,主线配置!$O:$P,2,FALSE),怪物属性偏向!$F:$P,怪物属性偏向!O$1-1,FALSE)=0,"",VLOOKUP(VLOOKUP($A150,主线配置!$O:$P,2,FALSE),怪物属性偏向!$F:$P,怪物属性偏向!O$1-1,FALSE))</f>
        <v/>
      </c>
      <c r="S150" s="8" t="str">
        <f>IF(VLOOKUP(VLOOKUP($A150,主线配置!$O:$P,2,FALSE),怪物属性偏向!$F:$P,怪物属性偏向!P$1-1,FALSE)=0,"",VLOOKUP(VLOOKUP($A150,主线配置!$O:$P,2,FALSE),怪物属性偏向!$F:$P,怪物属性偏向!P$1-1,FALSE))</f>
        <v/>
      </c>
    </row>
    <row r="151" spans="1:19" x14ac:dyDescent="0.15">
      <c r="A151" s="3">
        <f t="shared" si="2"/>
        <v>1000148</v>
      </c>
      <c r="B151" s="1" t="str">
        <f>VLOOKUP(A151,主线配置!G:I,3,FALSE)</f>
        <v>小花精</v>
      </c>
      <c r="C151" s="7"/>
      <c r="D151" s="6" t="str">
        <f>VLOOKUP(B151,怪物属性偏向!G:Q,11,FALSE)</f>
        <v>m1007</v>
      </c>
      <c r="E151" s="9">
        <v>1</v>
      </c>
      <c r="F151" s="9">
        <v>0</v>
      </c>
      <c r="G151" s="7" t="s">
        <v>133</v>
      </c>
      <c r="H151" s="9">
        <v>122</v>
      </c>
      <c r="I151" s="9">
        <v>1</v>
      </c>
      <c r="J151" s="9">
        <v>7</v>
      </c>
      <c r="K151" s="9">
        <v>20</v>
      </c>
      <c r="L151" s="9">
        <v>1</v>
      </c>
      <c r="M151" s="9">
        <v>1</v>
      </c>
      <c r="N151" s="8">
        <f>IF(VLOOKUP(VLOOKUP($A151,主线配置!$O:$P,2,FALSE),怪物属性偏向!$F:$P,怪物属性偏向!K$1-1,FALSE)=0,"",VLOOKUP(VLOOKUP($A151,主线配置!$O:$P,2,FALSE),怪物属性偏向!$F:$P,怪物属性偏向!K$1-1,FALSE))</f>
        <v>20005001</v>
      </c>
      <c r="O151" s="8">
        <f>IF(VLOOKUP(VLOOKUP($A151,主线配置!$O:$P,2,FALSE),怪物属性偏向!$F:$P,怪物属性偏向!L$1-1,FALSE)=0,"",VLOOKUP(VLOOKUP($A151,主线配置!$O:$P,2,FALSE),怪物属性偏向!$F:$P,怪物属性偏向!L$1-1,FALSE))</f>
        <v>20005002</v>
      </c>
      <c r="P151" s="8" t="str">
        <f>IF(VLOOKUP(VLOOKUP($A151,主线配置!$O:$P,2,FALSE),怪物属性偏向!$F:$P,怪物属性偏向!M$1-1,FALSE)=0,"",VLOOKUP(VLOOKUP($A151,主线配置!$O:$P,2,FALSE),怪物属性偏向!$F:$P,怪物属性偏向!M$1-1,FALSE))</f>
        <v/>
      </c>
      <c r="Q151" s="8" t="str">
        <f>IF(VLOOKUP(VLOOKUP($A151,主线配置!$O:$P,2,FALSE),怪物属性偏向!$F:$P,怪物属性偏向!N$1-1,FALSE)=0,"",VLOOKUP(VLOOKUP($A151,主线配置!$O:$P,2,FALSE),怪物属性偏向!$F:$P,怪物属性偏向!N$1-1,FALSE))</f>
        <v/>
      </c>
      <c r="R151" s="8" t="str">
        <f>IF(VLOOKUP(VLOOKUP($A151,主线配置!$O:$P,2,FALSE),怪物属性偏向!$F:$P,怪物属性偏向!O$1-1,FALSE)=0,"",VLOOKUP(VLOOKUP($A151,主线配置!$O:$P,2,FALSE),怪物属性偏向!$F:$P,怪物属性偏向!O$1-1,FALSE))</f>
        <v/>
      </c>
      <c r="S151" s="8" t="str">
        <f>IF(VLOOKUP(VLOOKUP($A151,主线配置!$O:$P,2,FALSE),怪物属性偏向!$F:$P,怪物属性偏向!P$1-1,FALSE)=0,"",VLOOKUP(VLOOKUP($A151,主线配置!$O:$P,2,FALSE),怪物属性偏向!$F:$P,怪物属性偏向!P$1-1,FALSE))</f>
        <v/>
      </c>
    </row>
    <row r="152" spans="1:19" x14ac:dyDescent="0.15">
      <c r="A152" s="3">
        <f t="shared" si="2"/>
        <v>1000149</v>
      </c>
      <c r="B152" s="1" t="str">
        <f>VLOOKUP(A152,主线配置!G:I,3,FALSE)</f>
        <v>小花精</v>
      </c>
      <c r="C152" s="7"/>
      <c r="D152" s="6" t="str">
        <f>VLOOKUP(B152,怪物属性偏向!G:Q,11,FALSE)</f>
        <v>m1007</v>
      </c>
      <c r="E152" s="9">
        <v>1</v>
      </c>
      <c r="F152" s="9">
        <v>0</v>
      </c>
      <c r="G152" s="7" t="s">
        <v>133</v>
      </c>
      <c r="H152" s="9">
        <v>122</v>
      </c>
      <c r="I152" s="9">
        <v>1</v>
      </c>
      <c r="J152" s="9">
        <v>7</v>
      </c>
      <c r="K152" s="9">
        <v>20</v>
      </c>
      <c r="L152" s="9">
        <v>1</v>
      </c>
      <c r="M152" s="9">
        <v>1</v>
      </c>
      <c r="N152" s="8">
        <f>IF(VLOOKUP(VLOOKUP($A152,主线配置!$O:$P,2,FALSE),怪物属性偏向!$F:$P,怪物属性偏向!K$1-1,FALSE)=0,"",VLOOKUP(VLOOKUP($A152,主线配置!$O:$P,2,FALSE),怪物属性偏向!$F:$P,怪物属性偏向!K$1-1,FALSE))</f>
        <v>20005001</v>
      </c>
      <c r="O152" s="8">
        <f>IF(VLOOKUP(VLOOKUP($A152,主线配置!$O:$P,2,FALSE),怪物属性偏向!$F:$P,怪物属性偏向!L$1-1,FALSE)=0,"",VLOOKUP(VLOOKUP($A152,主线配置!$O:$P,2,FALSE),怪物属性偏向!$F:$P,怪物属性偏向!L$1-1,FALSE))</f>
        <v>20005002</v>
      </c>
      <c r="P152" s="8" t="str">
        <f>IF(VLOOKUP(VLOOKUP($A152,主线配置!$O:$P,2,FALSE),怪物属性偏向!$F:$P,怪物属性偏向!M$1-1,FALSE)=0,"",VLOOKUP(VLOOKUP($A152,主线配置!$O:$P,2,FALSE),怪物属性偏向!$F:$P,怪物属性偏向!M$1-1,FALSE))</f>
        <v/>
      </c>
      <c r="Q152" s="8" t="str">
        <f>IF(VLOOKUP(VLOOKUP($A152,主线配置!$O:$P,2,FALSE),怪物属性偏向!$F:$P,怪物属性偏向!N$1-1,FALSE)=0,"",VLOOKUP(VLOOKUP($A152,主线配置!$O:$P,2,FALSE),怪物属性偏向!$F:$P,怪物属性偏向!N$1-1,FALSE))</f>
        <v/>
      </c>
      <c r="R152" s="8" t="str">
        <f>IF(VLOOKUP(VLOOKUP($A152,主线配置!$O:$P,2,FALSE),怪物属性偏向!$F:$P,怪物属性偏向!O$1-1,FALSE)=0,"",VLOOKUP(VLOOKUP($A152,主线配置!$O:$P,2,FALSE),怪物属性偏向!$F:$P,怪物属性偏向!O$1-1,FALSE))</f>
        <v/>
      </c>
      <c r="S152" s="8" t="str">
        <f>IF(VLOOKUP(VLOOKUP($A152,主线配置!$O:$P,2,FALSE),怪物属性偏向!$F:$P,怪物属性偏向!P$1-1,FALSE)=0,"",VLOOKUP(VLOOKUP($A152,主线配置!$O:$P,2,FALSE),怪物属性偏向!$F:$P,怪物属性偏向!P$1-1,FALSE))</f>
        <v/>
      </c>
    </row>
    <row r="153" spans="1:19" x14ac:dyDescent="0.15">
      <c r="A153" s="3">
        <f t="shared" si="2"/>
        <v>1000150</v>
      </c>
      <c r="B153" s="1" t="str">
        <f>VLOOKUP(A153,主线配置!G:I,3,FALSE)</f>
        <v>食人花</v>
      </c>
      <c r="C153" s="7"/>
      <c r="D153" s="6" t="str">
        <f>VLOOKUP(B153,怪物属性偏向!G:Q,11,FALSE)</f>
        <v>m1004</v>
      </c>
      <c r="E153" s="9">
        <v>1</v>
      </c>
      <c r="F153" s="9">
        <v>0</v>
      </c>
      <c r="G153" s="7" t="s">
        <v>133</v>
      </c>
      <c r="H153" s="9">
        <v>122</v>
      </c>
      <c r="I153" s="9">
        <v>1</v>
      </c>
      <c r="J153" s="9">
        <v>7</v>
      </c>
      <c r="K153" s="9">
        <v>20</v>
      </c>
      <c r="L153" s="9">
        <v>1</v>
      </c>
      <c r="M153" s="9">
        <v>1</v>
      </c>
      <c r="N153" s="8">
        <f>IF(VLOOKUP(VLOOKUP($A153,主线配置!$O:$P,2,FALSE),怪物属性偏向!$F:$P,怪物属性偏向!K$1-1,FALSE)=0,"",VLOOKUP(VLOOKUP($A153,主线配置!$O:$P,2,FALSE),怪物属性偏向!$F:$P,怪物属性偏向!K$1-1,FALSE))</f>
        <v>20002001</v>
      </c>
      <c r="O153" s="8">
        <f>IF(VLOOKUP(VLOOKUP($A153,主线配置!$O:$P,2,FALSE),怪物属性偏向!$F:$P,怪物属性偏向!L$1-1,FALSE)=0,"",VLOOKUP(VLOOKUP($A153,主线配置!$O:$P,2,FALSE),怪物属性偏向!$F:$P,怪物属性偏向!L$1-1,FALSE))</f>
        <v>20002002</v>
      </c>
      <c r="P153" s="8" t="str">
        <f>IF(VLOOKUP(VLOOKUP($A153,主线配置!$O:$P,2,FALSE),怪物属性偏向!$F:$P,怪物属性偏向!M$1-1,FALSE)=0,"",VLOOKUP(VLOOKUP($A153,主线配置!$O:$P,2,FALSE),怪物属性偏向!$F:$P,怪物属性偏向!M$1-1,FALSE))</f>
        <v/>
      </c>
      <c r="Q153" s="8" t="str">
        <f>IF(VLOOKUP(VLOOKUP($A153,主线配置!$O:$P,2,FALSE),怪物属性偏向!$F:$P,怪物属性偏向!N$1-1,FALSE)=0,"",VLOOKUP(VLOOKUP($A153,主线配置!$O:$P,2,FALSE),怪物属性偏向!$F:$P,怪物属性偏向!N$1-1,FALSE))</f>
        <v/>
      </c>
      <c r="R153" s="8" t="str">
        <f>IF(VLOOKUP(VLOOKUP($A153,主线配置!$O:$P,2,FALSE),怪物属性偏向!$F:$P,怪物属性偏向!O$1-1,FALSE)=0,"",VLOOKUP(VLOOKUP($A153,主线配置!$O:$P,2,FALSE),怪物属性偏向!$F:$P,怪物属性偏向!O$1-1,FALSE))</f>
        <v/>
      </c>
      <c r="S153" s="8" t="str">
        <f>IF(VLOOKUP(VLOOKUP($A153,主线配置!$O:$P,2,FALSE),怪物属性偏向!$F:$P,怪物属性偏向!P$1-1,FALSE)=0,"",VLOOKUP(VLOOKUP($A153,主线配置!$O:$P,2,FALSE),怪物属性偏向!$F:$P,怪物属性偏向!P$1-1,FALSE))</f>
        <v/>
      </c>
    </row>
    <row r="154" spans="1:19" x14ac:dyDescent="0.15">
      <c r="A154" s="3">
        <f t="shared" si="2"/>
        <v>1000151</v>
      </c>
      <c r="B154" s="1" t="str">
        <f>VLOOKUP(A154,主线配置!G:I,3,FALSE)</f>
        <v>食人花</v>
      </c>
      <c r="C154" s="7"/>
      <c r="D154" s="6" t="str">
        <f>VLOOKUP(B154,怪物属性偏向!G:Q,11,FALSE)</f>
        <v>m1004</v>
      </c>
      <c r="E154" s="9">
        <v>1</v>
      </c>
      <c r="F154" s="9">
        <v>0</v>
      </c>
      <c r="G154" s="7" t="s">
        <v>133</v>
      </c>
      <c r="H154" s="9">
        <v>122</v>
      </c>
      <c r="I154" s="9">
        <v>1</v>
      </c>
      <c r="J154" s="9">
        <v>7</v>
      </c>
      <c r="K154" s="9">
        <v>20</v>
      </c>
      <c r="L154" s="9">
        <v>1</v>
      </c>
      <c r="M154" s="9">
        <v>1</v>
      </c>
      <c r="N154" s="8">
        <f>IF(VLOOKUP(VLOOKUP($A154,主线配置!$O:$P,2,FALSE),怪物属性偏向!$F:$P,怪物属性偏向!K$1-1,FALSE)=0,"",VLOOKUP(VLOOKUP($A154,主线配置!$O:$P,2,FALSE),怪物属性偏向!$F:$P,怪物属性偏向!K$1-1,FALSE))</f>
        <v>20002001</v>
      </c>
      <c r="O154" s="8">
        <f>IF(VLOOKUP(VLOOKUP($A154,主线配置!$O:$P,2,FALSE),怪物属性偏向!$F:$P,怪物属性偏向!L$1-1,FALSE)=0,"",VLOOKUP(VLOOKUP($A154,主线配置!$O:$P,2,FALSE),怪物属性偏向!$F:$P,怪物属性偏向!L$1-1,FALSE))</f>
        <v>20002002</v>
      </c>
      <c r="P154" s="8" t="str">
        <f>IF(VLOOKUP(VLOOKUP($A154,主线配置!$O:$P,2,FALSE),怪物属性偏向!$F:$P,怪物属性偏向!M$1-1,FALSE)=0,"",VLOOKUP(VLOOKUP($A154,主线配置!$O:$P,2,FALSE),怪物属性偏向!$F:$P,怪物属性偏向!M$1-1,FALSE))</f>
        <v/>
      </c>
      <c r="Q154" s="8" t="str">
        <f>IF(VLOOKUP(VLOOKUP($A154,主线配置!$O:$P,2,FALSE),怪物属性偏向!$F:$P,怪物属性偏向!N$1-1,FALSE)=0,"",VLOOKUP(VLOOKUP($A154,主线配置!$O:$P,2,FALSE),怪物属性偏向!$F:$P,怪物属性偏向!N$1-1,FALSE))</f>
        <v/>
      </c>
      <c r="R154" s="8" t="str">
        <f>IF(VLOOKUP(VLOOKUP($A154,主线配置!$O:$P,2,FALSE),怪物属性偏向!$F:$P,怪物属性偏向!O$1-1,FALSE)=0,"",VLOOKUP(VLOOKUP($A154,主线配置!$O:$P,2,FALSE),怪物属性偏向!$F:$P,怪物属性偏向!O$1-1,FALSE))</f>
        <v/>
      </c>
      <c r="S154" s="8" t="str">
        <f>IF(VLOOKUP(VLOOKUP($A154,主线配置!$O:$P,2,FALSE),怪物属性偏向!$F:$P,怪物属性偏向!P$1-1,FALSE)=0,"",VLOOKUP(VLOOKUP($A154,主线配置!$O:$P,2,FALSE),怪物属性偏向!$F:$P,怪物属性偏向!P$1-1,FALSE))</f>
        <v/>
      </c>
    </row>
    <row r="155" spans="1:19" x14ac:dyDescent="0.15">
      <c r="A155" s="3">
        <f t="shared" si="2"/>
        <v>1000152</v>
      </c>
      <c r="B155" s="1" t="str">
        <f>VLOOKUP(A155,主线配置!G:I,3,FALSE)</f>
        <v>藤蔓怪</v>
      </c>
      <c r="C155" s="7"/>
      <c r="D155" s="6" t="str">
        <f>VLOOKUP(B155,怪物属性偏向!G:Q,11,FALSE)</f>
        <v>m1006</v>
      </c>
      <c r="E155" s="9">
        <v>1</v>
      </c>
      <c r="F155" s="9">
        <v>0</v>
      </c>
      <c r="G155" s="7" t="s">
        <v>133</v>
      </c>
      <c r="H155" s="9">
        <v>122</v>
      </c>
      <c r="I155" s="9">
        <v>1</v>
      </c>
      <c r="J155" s="9">
        <v>7</v>
      </c>
      <c r="K155" s="9">
        <v>20</v>
      </c>
      <c r="L155" s="9">
        <v>1</v>
      </c>
      <c r="M155" s="9">
        <v>1</v>
      </c>
      <c r="N155" s="8">
        <f>IF(VLOOKUP(VLOOKUP($A155,主线配置!$O:$P,2,FALSE),怪物属性偏向!$F:$P,怪物属性偏向!K$1-1,FALSE)=0,"",VLOOKUP(VLOOKUP($A155,主线配置!$O:$P,2,FALSE),怪物属性偏向!$F:$P,怪物属性偏向!K$1-1,FALSE))</f>
        <v>20009001</v>
      </c>
      <c r="O155" s="8">
        <f>IF(VLOOKUP(VLOOKUP($A155,主线配置!$O:$P,2,FALSE),怪物属性偏向!$F:$P,怪物属性偏向!L$1-1,FALSE)=0,"",VLOOKUP(VLOOKUP($A155,主线配置!$O:$P,2,FALSE),怪物属性偏向!$F:$P,怪物属性偏向!L$1-1,FALSE))</f>
        <v>20009002</v>
      </c>
      <c r="P155" s="8" t="str">
        <f>IF(VLOOKUP(VLOOKUP($A155,主线配置!$O:$P,2,FALSE),怪物属性偏向!$F:$P,怪物属性偏向!M$1-1,FALSE)=0,"",VLOOKUP(VLOOKUP($A155,主线配置!$O:$P,2,FALSE),怪物属性偏向!$F:$P,怪物属性偏向!M$1-1,FALSE))</f>
        <v/>
      </c>
      <c r="Q155" s="8" t="str">
        <f>IF(VLOOKUP(VLOOKUP($A155,主线配置!$O:$P,2,FALSE),怪物属性偏向!$F:$P,怪物属性偏向!N$1-1,FALSE)=0,"",VLOOKUP(VLOOKUP($A155,主线配置!$O:$P,2,FALSE),怪物属性偏向!$F:$P,怪物属性偏向!N$1-1,FALSE))</f>
        <v/>
      </c>
      <c r="R155" s="8" t="str">
        <f>IF(VLOOKUP(VLOOKUP($A155,主线配置!$O:$P,2,FALSE),怪物属性偏向!$F:$P,怪物属性偏向!O$1-1,FALSE)=0,"",VLOOKUP(VLOOKUP($A155,主线配置!$O:$P,2,FALSE),怪物属性偏向!$F:$P,怪物属性偏向!O$1-1,FALSE))</f>
        <v/>
      </c>
      <c r="S155" s="8" t="str">
        <f>IF(VLOOKUP(VLOOKUP($A155,主线配置!$O:$P,2,FALSE),怪物属性偏向!$F:$P,怪物属性偏向!P$1-1,FALSE)=0,"",VLOOKUP(VLOOKUP($A155,主线配置!$O:$P,2,FALSE),怪物属性偏向!$F:$P,怪物属性偏向!P$1-1,FALSE))</f>
        <v/>
      </c>
    </row>
    <row r="156" spans="1:19" x14ac:dyDescent="0.15">
      <c r="A156" s="3">
        <f t="shared" si="2"/>
        <v>1000153</v>
      </c>
      <c r="B156" s="1" t="str">
        <f>VLOOKUP(A156,主线配置!G:I,3,FALSE)</f>
        <v>树妖</v>
      </c>
      <c r="C156" s="7"/>
      <c r="D156" s="6" t="str">
        <f>VLOOKUP(B156,怪物属性偏向!G:Q,11,FALSE)</f>
        <v>m10000</v>
      </c>
      <c r="E156" s="9">
        <v>1</v>
      </c>
      <c r="F156" s="9">
        <v>0</v>
      </c>
      <c r="G156" s="7" t="s">
        <v>133</v>
      </c>
      <c r="H156" s="9">
        <v>122</v>
      </c>
      <c r="I156" s="9">
        <v>1</v>
      </c>
      <c r="J156" s="9">
        <v>7</v>
      </c>
      <c r="K156" s="9">
        <v>20</v>
      </c>
      <c r="L156" s="9">
        <v>1</v>
      </c>
      <c r="M156" s="9">
        <v>1</v>
      </c>
      <c r="N156" s="8">
        <f>IF(VLOOKUP(VLOOKUP($A156,主线配置!$O:$P,2,FALSE),怪物属性偏向!$F:$P,怪物属性偏向!K$1-1,FALSE)=0,"",VLOOKUP(VLOOKUP($A156,主线配置!$O:$P,2,FALSE),怪物属性偏向!$F:$P,怪物属性偏向!K$1-1,FALSE))</f>
        <v>20003001</v>
      </c>
      <c r="O156" s="8" t="str">
        <f>IF(VLOOKUP(VLOOKUP($A156,主线配置!$O:$P,2,FALSE),怪物属性偏向!$F:$P,怪物属性偏向!L$1-1,FALSE)=0,"",VLOOKUP(VLOOKUP($A156,主线配置!$O:$P,2,FALSE),怪物属性偏向!$F:$P,怪物属性偏向!L$1-1,FALSE))</f>
        <v/>
      </c>
      <c r="P156" s="8" t="str">
        <f>IF(VLOOKUP(VLOOKUP($A156,主线配置!$O:$P,2,FALSE),怪物属性偏向!$F:$P,怪物属性偏向!M$1-1,FALSE)=0,"",VLOOKUP(VLOOKUP($A156,主线配置!$O:$P,2,FALSE),怪物属性偏向!$F:$P,怪物属性偏向!M$1-1,FALSE))</f>
        <v/>
      </c>
      <c r="Q156" s="8" t="str">
        <f>IF(VLOOKUP(VLOOKUP($A156,主线配置!$O:$P,2,FALSE),怪物属性偏向!$F:$P,怪物属性偏向!N$1-1,FALSE)=0,"",VLOOKUP(VLOOKUP($A156,主线配置!$O:$P,2,FALSE),怪物属性偏向!$F:$P,怪物属性偏向!N$1-1,FALSE))</f>
        <v/>
      </c>
      <c r="R156" s="8" t="str">
        <f>IF(VLOOKUP(VLOOKUP($A156,主线配置!$O:$P,2,FALSE),怪物属性偏向!$F:$P,怪物属性偏向!O$1-1,FALSE)=0,"",VLOOKUP(VLOOKUP($A156,主线配置!$O:$P,2,FALSE),怪物属性偏向!$F:$P,怪物属性偏向!O$1-1,FALSE))</f>
        <v/>
      </c>
      <c r="S156" s="8" t="str">
        <f>IF(VLOOKUP(VLOOKUP($A156,主线配置!$O:$P,2,FALSE),怪物属性偏向!$F:$P,怪物属性偏向!P$1-1,FALSE)=0,"",VLOOKUP(VLOOKUP($A156,主线配置!$O:$P,2,FALSE),怪物属性偏向!$F:$P,怪物属性偏向!P$1-1,FALSE))</f>
        <v/>
      </c>
    </row>
    <row r="157" spans="1:19" x14ac:dyDescent="0.15">
      <c r="A157" s="3">
        <f t="shared" si="2"/>
        <v>1000154</v>
      </c>
      <c r="B157" s="1" t="str">
        <f>VLOOKUP(A157,主线配置!G:I,3,FALSE)</f>
        <v>甲虫精</v>
      </c>
      <c r="C157" s="7"/>
      <c r="D157" s="6" t="str">
        <f>VLOOKUP(B157,怪物属性偏向!G:Q,11,FALSE)</f>
        <v>m1002</v>
      </c>
      <c r="E157" s="9">
        <v>1</v>
      </c>
      <c r="F157" s="9">
        <v>0</v>
      </c>
      <c r="G157" s="7" t="s">
        <v>133</v>
      </c>
      <c r="H157" s="9">
        <v>122</v>
      </c>
      <c r="I157" s="9">
        <v>1</v>
      </c>
      <c r="J157" s="9">
        <v>7</v>
      </c>
      <c r="K157" s="9">
        <v>20</v>
      </c>
      <c r="L157" s="9">
        <v>1</v>
      </c>
      <c r="M157" s="9">
        <v>1</v>
      </c>
      <c r="N157" s="8">
        <f>IF(VLOOKUP(VLOOKUP($A157,主线配置!$O:$P,2,FALSE),怪物属性偏向!$F:$P,怪物属性偏向!K$1-1,FALSE)=0,"",VLOOKUP(VLOOKUP($A157,主线配置!$O:$P,2,FALSE),怪物属性偏向!$F:$P,怪物属性偏向!K$1-1,FALSE))</f>
        <v>20008001</v>
      </c>
      <c r="O157" s="8" t="str">
        <f>IF(VLOOKUP(VLOOKUP($A157,主线配置!$O:$P,2,FALSE),怪物属性偏向!$F:$P,怪物属性偏向!L$1-1,FALSE)=0,"",VLOOKUP(VLOOKUP($A157,主线配置!$O:$P,2,FALSE),怪物属性偏向!$F:$P,怪物属性偏向!L$1-1,FALSE))</f>
        <v/>
      </c>
      <c r="P157" s="8" t="str">
        <f>IF(VLOOKUP(VLOOKUP($A157,主线配置!$O:$P,2,FALSE),怪物属性偏向!$F:$P,怪物属性偏向!M$1-1,FALSE)=0,"",VLOOKUP(VLOOKUP($A157,主线配置!$O:$P,2,FALSE),怪物属性偏向!$F:$P,怪物属性偏向!M$1-1,FALSE))</f>
        <v/>
      </c>
      <c r="Q157" s="8">
        <f>IF(VLOOKUP(VLOOKUP($A157,主线配置!$O:$P,2,FALSE),怪物属性偏向!$F:$P,怪物属性偏向!N$1-1,FALSE)=0,"",VLOOKUP(VLOOKUP($A157,主线配置!$O:$P,2,FALSE),怪物属性偏向!$F:$P,怪物属性偏向!N$1-1,FALSE))</f>
        <v>200002</v>
      </c>
      <c r="R157" s="8" t="str">
        <f>IF(VLOOKUP(VLOOKUP($A157,主线配置!$O:$P,2,FALSE),怪物属性偏向!$F:$P,怪物属性偏向!O$1-1,FALSE)=0,"",VLOOKUP(VLOOKUP($A157,主线配置!$O:$P,2,FALSE),怪物属性偏向!$F:$P,怪物属性偏向!O$1-1,FALSE))</f>
        <v/>
      </c>
      <c r="S157" s="8" t="str">
        <f>IF(VLOOKUP(VLOOKUP($A157,主线配置!$O:$P,2,FALSE),怪物属性偏向!$F:$P,怪物属性偏向!P$1-1,FALSE)=0,"",VLOOKUP(VLOOKUP($A157,主线配置!$O:$P,2,FALSE),怪物属性偏向!$F:$P,怪物属性偏向!P$1-1,FALSE))</f>
        <v/>
      </c>
    </row>
    <row r="158" spans="1:19" x14ac:dyDescent="0.15">
      <c r="A158" s="3">
        <f t="shared" si="2"/>
        <v>1000155</v>
      </c>
      <c r="B158" s="1" t="str">
        <f>VLOOKUP(A158,主线配置!G:I,3,FALSE)</f>
        <v>藤蔓怪</v>
      </c>
      <c r="C158" s="7"/>
      <c r="D158" s="6" t="str">
        <f>VLOOKUP(B158,怪物属性偏向!G:Q,11,FALSE)</f>
        <v>m1006</v>
      </c>
      <c r="E158" s="9">
        <v>1</v>
      </c>
      <c r="F158" s="9">
        <v>0</v>
      </c>
      <c r="G158" s="7" t="s">
        <v>133</v>
      </c>
      <c r="H158" s="9">
        <v>122</v>
      </c>
      <c r="I158" s="9">
        <v>1</v>
      </c>
      <c r="J158" s="9">
        <v>7</v>
      </c>
      <c r="K158" s="9">
        <v>20</v>
      </c>
      <c r="L158" s="9">
        <v>1</v>
      </c>
      <c r="M158" s="9">
        <v>1</v>
      </c>
      <c r="N158" s="8">
        <f>IF(VLOOKUP(VLOOKUP($A158,主线配置!$O:$P,2,FALSE),怪物属性偏向!$F:$P,怪物属性偏向!K$1-1,FALSE)=0,"",VLOOKUP(VLOOKUP($A158,主线配置!$O:$P,2,FALSE),怪物属性偏向!$F:$P,怪物属性偏向!K$1-1,FALSE))</f>
        <v>20009001</v>
      </c>
      <c r="O158" s="8">
        <f>IF(VLOOKUP(VLOOKUP($A158,主线配置!$O:$P,2,FALSE),怪物属性偏向!$F:$P,怪物属性偏向!L$1-1,FALSE)=0,"",VLOOKUP(VLOOKUP($A158,主线配置!$O:$P,2,FALSE),怪物属性偏向!$F:$P,怪物属性偏向!L$1-1,FALSE))</f>
        <v>20009002</v>
      </c>
      <c r="P158" s="8" t="str">
        <f>IF(VLOOKUP(VLOOKUP($A158,主线配置!$O:$P,2,FALSE),怪物属性偏向!$F:$P,怪物属性偏向!M$1-1,FALSE)=0,"",VLOOKUP(VLOOKUP($A158,主线配置!$O:$P,2,FALSE),怪物属性偏向!$F:$P,怪物属性偏向!M$1-1,FALSE))</f>
        <v/>
      </c>
      <c r="Q158" s="8" t="str">
        <f>IF(VLOOKUP(VLOOKUP($A158,主线配置!$O:$P,2,FALSE),怪物属性偏向!$F:$P,怪物属性偏向!N$1-1,FALSE)=0,"",VLOOKUP(VLOOKUP($A158,主线配置!$O:$P,2,FALSE),怪物属性偏向!$F:$P,怪物属性偏向!N$1-1,FALSE))</f>
        <v/>
      </c>
      <c r="R158" s="8" t="str">
        <f>IF(VLOOKUP(VLOOKUP($A158,主线配置!$O:$P,2,FALSE),怪物属性偏向!$F:$P,怪物属性偏向!O$1-1,FALSE)=0,"",VLOOKUP(VLOOKUP($A158,主线配置!$O:$P,2,FALSE),怪物属性偏向!$F:$P,怪物属性偏向!O$1-1,FALSE))</f>
        <v/>
      </c>
      <c r="S158" s="8" t="str">
        <f>IF(VLOOKUP(VLOOKUP($A158,主线配置!$O:$P,2,FALSE),怪物属性偏向!$F:$P,怪物属性偏向!P$1-1,FALSE)=0,"",VLOOKUP(VLOOKUP($A158,主线配置!$O:$P,2,FALSE),怪物属性偏向!$F:$P,怪物属性偏向!P$1-1,FALSE))</f>
        <v/>
      </c>
    </row>
    <row r="159" spans="1:19" x14ac:dyDescent="0.15">
      <c r="A159" s="3">
        <f t="shared" si="2"/>
        <v>1000156</v>
      </c>
      <c r="B159" s="1" t="str">
        <f>VLOOKUP(A159,主线配置!G:I,3,FALSE)</f>
        <v>毒蘑菇</v>
      </c>
      <c r="C159" s="7"/>
      <c r="D159" s="6" t="str">
        <f>VLOOKUP(B159,怪物属性偏向!G:Q,11,FALSE)</f>
        <v>m1000</v>
      </c>
      <c r="E159" s="9">
        <v>1</v>
      </c>
      <c r="F159" s="9">
        <v>0</v>
      </c>
      <c r="G159" s="7" t="s">
        <v>133</v>
      </c>
      <c r="H159" s="9">
        <v>122</v>
      </c>
      <c r="I159" s="9">
        <v>1</v>
      </c>
      <c r="J159" s="9">
        <v>7</v>
      </c>
      <c r="K159" s="9">
        <v>20</v>
      </c>
      <c r="L159" s="9">
        <v>1</v>
      </c>
      <c r="M159" s="9">
        <v>1</v>
      </c>
      <c r="N159" s="8">
        <f>IF(VLOOKUP(VLOOKUP($A159,主线配置!$O:$P,2,FALSE),怪物属性偏向!$F:$P,怪物属性偏向!K$1-1,FALSE)=0,"",VLOOKUP(VLOOKUP($A159,主线配置!$O:$P,2,FALSE),怪物属性偏向!$F:$P,怪物属性偏向!K$1-1,FALSE))</f>
        <v>20006001</v>
      </c>
      <c r="O159" s="8">
        <f>IF(VLOOKUP(VLOOKUP($A159,主线配置!$O:$P,2,FALSE),怪物属性偏向!$F:$P,怪物属性偏向!L$1-1,FALSE)=0,"",VLOOKUP(VLOOKUP($A159,主线配置!$O:$P,2,FALSE),怪物属性偏向!$F:$P,怪物属性偏向!L$1-1,FALSE))</f>
        <v>20006002</v>
      </c>
      <c r="P159" s="8" t="str">
        <f>IF(VLOOKUP(VLOOKUP($A159,主线配置!$O:$P,2,FALSE),怪物属性偏向!$F:$P,怪物属性偏向!M$1-1,FALSE)=0,"",VLOOKUP(VLOOKUP($A159,主线配置!$O:$P,2,FALSE),怪物属性偏向!$F:$P,怪物属性偏向!M$1-1,FALSE))</f>
        <v/>
      </c>
      <c r="Q159" s="8" t="str">
        <f>IF(VLOOKUP(VLOOKUP($A159,主线配置!$O:$P,2,FALSE),怪物属性偏向!$F:$P,怪物属性偏向!N$1-1,FALSE)=0,"",VLOOKUP(VLOOKUP($A159,主线配置!$O:$P,2,FALSE),怪物属性偏向!$F:$P,怪物属性偏向!N$1-1,FALSE))</f>
        <v/>
      </c>
      <c r="R159" s="8" t="str">
        <f>IF(VLOOKUP(VLOOKUP($A159,主线配置!$O:$P,2,FALSE),怪物属性偏向!$F:$P,怪物属性偏向!O$1-1,FALSE)=0,"",VLOOKUP(VLOOKUP($A159,主线配置!$O:$P,2,FALSE),怪物属性偏向!$F:$P,怪物属性偏向!O$1-1,FALSE))</f>
        <v/>
      </c>
      <c r="S159" s="8" t="str">
        <f>IF(VLOOKUP(VLOOKUP($A159,主线配置!$O:$P,2,FALSE),怪物属性偏向!$F:$P,怪物属性偏向!P$1-1,FALSE)=0,"",VLOOKUP(VLOOKUP($A159,主线配置!$O:$P,2,FALSE),怪物属性偏向!$F:$P,怪物属性偏向!P$1-1,FALSE))</f>
        <v/>
      </c>
    </row>
    <row r="160" spans="1:19" x14ac:dyDescent="0.15">
      <c r="A160" s="3">
        <f t="shared" si="2"/>
        <v>1000157</v>
      </c>
      <c r="B160" s="1" t="str">
        <f>VLOOKUP(A160,主线配置!G:I,3,FALSE)</f>
        <v>树妖</v>
      </c>
      <c r="C160" s="7"/>
      <c r="D160" s="6" t="str">
        <f>VLOOKUP(B160,怪物属性偏向!G:Q,11,FALSE)</f>
        <v>m10000</v>
      </c>
      <c r="E160" s="9">
        <v>1</v>
      </c>
      <c r="F160" s="9">
        <v>0</v>
      </c>
      <c r="G160" s="7" t="s">
        <v>133</v>
      </c>
      <c r="H160" s="9">
        <v>122</v>
      </c>
      <c r="I160" s="9">
        <v>1</v>
      </c>
      <c r="J160" s="9">
        <v>7</v>
      </c>
      <c r="K160" s="9">
        <v>20</v>
      </c>
      <c r="L160" s="9">
        <v>1</v>
      </c>
      <c r="M160" s="9">
        <v>1</v>
      </c>
      <c r="N160" s="8">
        <f>IF(VLOOKUP(VLOOKUP($A160,主线配置!$O:$P,2,FALSE),怪物属性偏向!$F:$P,怪物属性偏向!K$1-1,FALSE)=0,"",VLOOKUP(VLOOKUP($A160,主线配置!$O:$P,2,FALSE),怪物属性偏向!$F:$P,怪物属性偏向!K$1-1,FALSE))</f>
        <v>20003001</v>
      </c>
      <c r="O160" s="8" t="str">
        <f>IF(VLOOKUP(VLOOKUP($A160,主线配置!$O:$P,2,FALSE),怪物属性偏向!$F:$P,怪物属性偏向!L$1-1,FALSE)=0,"",VLOOKUP(VLOOKUP($A160,主线配置!$O:$P,2,FALSE),怪物属性偏向!$F:$P,怪物属性偏向!L$1-1,FALSE))</f>
        <v/>
      </c>
      <c r="P160" s="8" t="str">
        <f>IF(VLOOKUP(VLOOKUP($A160,主线配置!$O:$P,2,FALSE),怪物属性偏向!$F:$P,怪物属性偏向!M$1-1,FALSE)=0,"",VLOOKUP(VLOOKUP($A160,主线配置!$O:$P,2,FALSE),怪物属性偏向!$F:$P,怪物属性偏向!M$1-1,FALSE))</f>
        <v/>
      </c>
      <c r="Q160" s="8" t="str">
        <f>IF(VLOOKUP(VLOOKUP($A160,主线配置!$O:$P,2,FALSE),怪物属性偏向!$F:$P,怪物属性偏向!N$1-1,FALSE)=0,"",VLOOKUP(VLOOKUP($A160,主线配置!$O:$P,2,FALSE),怪物属性偏向!$F:$P,怪物属性偏向!N$1-1,FALSE))</f>
        <v/>
      </c>
      <c r="R160" s="8" t="str">
        <f>IF(VLOOKUP(VLOOKUP($A160,主线配置!$O:$P,2,FALSE),怪物属性偏向!$F:$P,怪物属性偏向!O$1-1,FALSE)=0,"",VLOOKUP(VLOOKUP($A160,主线配置!$O:$P,2,FALSE),怪物属性偏向!$F:$P,怪物属性偏向!O$1-1,FALSE))</f>
        <v/>
      </c>
      <c r="S160" s="8" t="str">
        <f>IF(VLOOKUP(VLOOKUP($A160,主线配置!$O:$P,2,FALSE),怪物属性偏向!$F:$P,怪物属性偏向!P$1-1,FALSE)=0,"",VLOOKUP(VLOOKUP($A160,主线配置!$O:$P,2,FALSE),怪物属性偏向!$F:$P,怪物属性偏向!P$1-1,FALSE))</f>
        <v/>
      </c>
    </row>
    <row r="161" spans="1:19" x14ac:dyDescent="0.15">
      <c r="A161" s="3">
        <f t="shared" si="2"/>
        <v>1000158</v>
      </c>
      <c r="B161" s="1" t="str">
        <f>VLOOKUP(A161,主线配置!G:I,3,FALSE)</f>
        <v>树妖</v>
      </c>
      <c r="C161" s="7"/>
      <c r="D161" s="6" t="str">
        <f>VLOOKUP(B161,怪物属性偏向!G:Q,11,FALSE)</f>
        <v>m10000</v>
      </c>
      <c r="E161" s="9">
        <v>1</v>
      </c>
      <c r="F161" s="9">
        <v>0</v>
      </c>
      <c r="G161" s="7" t="s">
        <v>133</v>
      </c>
      <c r="H161" s="9">
        <v>122</v>
      </c>
      <c r="I161" s="9">
        <v>1</v>
      </c>
      <c r="J161" s="9">
        <v>7</v>
      </c>
      <c r="K161" s="9">
        <v>20</v>
      </c>
      <c r="L161" s="9">
        <v>1</v>
      </c>
      <c r="M161" s="9">
        <v>1</v>
      </c>
      <c r="N161" s="8">
        <f>IF(VLOOKUP(VLOOKUP($A161,主线配置!$O:$P,2,FALSE),怪物属性偏向!$F:$P,怪物属性偏向!K$1-1,FALSE)=0,"",VLOOKUP(VLOOKUP($A161,主线配置!$O:$P,2,FALSE),怪物属性偏向!$F:$P,怪物属性偏向!K$1-1,FALSE))</f>
        <v>20003001</v>
      </c>
      <c r="O161" s="8" t="str">
        <f>IF(VLOOKUP(VLOOKUP($A161,主线配置!$O:$P,2,FALSE),怪物属性偏向!$F:$P,怪物属性偏向!L$1-1,FALSE)=0,"",VLOOKUP(VLOOKUP($A161,主线配置!$O:$P,2,FALSE),怪物属性偏向!$F:$P,怪物属性偏向!L$1-1,FALSE))</f>
        <v/>
      </c>
      <c r="P161" s="8" t="str">
        <f>IF(VLOOKUP(VLOOKUP($A161,主线配置!$O:$P,2,FALSE),怪物属性偏向!$F:$P,怪物属性偏向!M$1-1,FALSE)=0,"",VLOOKUP(VLOOKUP($A161,主线配置!$O:$P,2,FALSE),怪物属性偏向!$F:$P,怪物属性偏向!M$1-1,FALSE))</f>
        <v/>
      </c>
      <c r="Q161" s="8" t="str">
        <f>IF(VLOOKUP(VLOOKUP($A161,主线配置!$O:$P,2,FALSE),怪物属性偏向!$F:$P,怪物属性偏向!N$1-1,FALSE)=0,"",VLOOKUP(VLOOKUP($A161,主线配置!$O:$P,2,FALSE),怪物属性偏向!$F:$P,怪物属性偏向!N$1-1,FALSE))</f>
        <v/>
      </c>
      <c r="R161" s="8" t="str">
        <f>IF(VLOOKUP(VLOOKUP($A161,主线配置!$O:$P,2,FALSE),怪物属性偏向!$F:$P,怪物属性偏向!O$1-1,FALSE)=0,"",VLOOKUP(VLOOKUP($A161,主线配置!$O:$P,2,FALSE),怪物属性偏向!$F:$P,怪物属性偏向!O$1-1,FALSE))</f>
        <v/>
      </c>
      <c r="S161" s="8" t="str">
        <f>IF(VLOOKUP(VLOOKUP($A161,主线配置!$O:$P,2,FALSE),怪物属性偏向!$F:$P,怪物属性偏向!P$1-1,FALSE)=0,"",VLOOKUP(VLOOKUP($A161,主线配置!$O:$P,2,FALSE),怪物属性偏向!$F:$P,怪物属性偏向!P$1-1,FALSE))</f>
        <v/>
      </c>
    </row>
    <row r="162" spans="1:19" x14ac:dyDescent="0.15">
      <c r="A162" s="3">
        <f t="shared" si="2"/>
        <v>1000159</v>
      </c>
      <c r="B162" s="1" t="str">
        <f>VLOOKUP(A162,主线配置!G:I,3,FALSE)</f>
        <v>小花精</v>
      </c>
      <c r="C162" s="7"/>
      <c r="D162" s="6" t="str">
        <f>VLOOKUP(B162,怪物属性偏向!G:Q,11,FALSE)</f>
        <v>m1007</v>
      </c>
      <c r="E162" s="9">
        <v>1</v>
      </c>
      <c r="F162" s="9">
        <v>0</v>
      </c>
      <c r="G162" s="7" t="s">
        <v>133</v>
      </c>
      <c r="H162" s="9">
        <v>122</v>
      </c>
      <c r="I162" s="9">
        <v>1</v>
      </c>
      <c r="J162" s="9">
        <v>7</v>
      </c>
      <c r="K162" s="9">
        <v>20</v>
      </c>
      <c r="L162" s="9">
        <v>1</v>
      </c>
      <c r="M162" s="9">
        <v>1</v>
      </c>
      <c r="N162" s="8">
        <f>IF(VLOOKUP(VLOOKUP($A162,主线配置!$O:$P,2,FALSE),怪物属性偏向!$F:$P,怪物属性偏向!K$1-1,FALSE)=0,"",VLOOKUP(VLOOKUP($A162,主线配置!$O:$P,2,FALSE),怪物属性偏向!$F:$P,怪物属性偏向!K$1-1,FALSE))</f>
        <v>20005001</v>
      </c>
      <c r="O162" s="8">
        <f>IF(VLOOKUP(VLOOKUP($A162,主线配置!$O:$P,2,FALSE),怪物属性偏向!$F:$P,怪物属性偏向!L$1-1,FALSE)=0,"",VLOOKUP(VLOOKUP($A162,主线配置!$O:$P,2,FALSE),怪物属性偏向!$F:$P,怪物属性偏向!L$1-1,FALSE))</f>
        <v>20005002</v>
      </c>
      <c r="P162" s="8" t="str">
        <f>IF(VLOOKUP(VLOOKUP($A162,主线配置!$O:$P,2,FALSE),怪物属性偏向!$F:$P,怪物属性偏向!M$1-1,FALSE)=0,"",VLOOKUP(VLOOKUP($A162,主线配置!$O:$P,2,FALSE),怪物属性偏向!$F:$P,怪物属性偏向!M$1-1,FALSE))</f>
        <v/>
      </c>
      <c r="Q162" s="8" t="str">
        <f>IF(VLOOKUP(VLOOKUP($A162,主线配置!$O:$P,2,FALSE),怪物属性偏向!$F:$P,怪物属性偏向!N$1-1,FALSE)=0,"",VLOOKUP(VLOOKUP($A162,主线配置!$O:$P,2,FALSE),怪物属性偏向!$F:$P,怪物属性偏向!N$1-1,FALSE))</f>
        <v/>
      </c>
      <c r="R162" s="8" t="str">
        <f>IF(VLOOKUP(VLOOKUP($A162,主线配置!$O:$P,2,FALSE),怪物属性偏向!$F:$P,怪物属性偏向!O$1-1,FALSE)=0,"",VLOOKUP(VLOOKUP($A162,主线配置!$O:$P,2,FALSE),怪物属性偏向!$F:$P,怪物属性偏向!O$1-1,FALSE))</f>
        <v/>
      </c>
      <c r="S162" s="8" t="str">
        <f>IF(VLOOKUP(VLOOKUP($A162,主线配置!$O:$P,2,FALSE),怪物属性偏向!$F:$P,怪物属性偏向!P$1-1,FALSE)=0,"",VLOOKUP(VLOOKUP($A162,主线配置!$O:$P,2,FALSE),怪物属性偏向!$F:$P,怪物属性偏向!P$1-1,FALSE))</f>
        <v/>
      </c>
    </row>
    <row r="163" spans="1:19" x14ac:dyDescent="0.15">
      <c r="A163" s="3">
        <f t="shared" si="2"/>
        <v>1000160</v>
      </c>
      <c r="B163" s="1" t="str">
        <f>VLOOKUP(A163,主线配置!G:I,3,FALSE)</f>
        <v>食人花</v>
      </c>
      <c r="C163" s="7"/>
      <c r="D163" s="6" t="str">
        <f>VLOOKUP(B163,怪物属性偏向!G:Q,11,FALSE)</f>
        <v>m1004</v>
      </c>
      <c r="E163" s="9">
        <v>1</v>
      </c>
      <c r="F163" s="9">
        <v>0</v>
      </c>
      <c r="G163" s="7" t="s">
        <v>133</v>
      </c>
      <c r="H163" s="9">
        <v>122</v>
      </c>
      <c r="I163" s="9">
        <v>1</v>
      </c>
      <c r="J163" s="9">
        <v>7</v>
      </c>
      <c r="K163" s="9">
        <v>20</v>
      </c>
      <c r="L163" s="9">
        <v>1</v>
      </c>
      <c r="M163" s="9">
        <v>1</v>
      </c>
      <c r="N163" s="8">
        <f>IF(VLOOKUP(VLOOKUP($A163,主线配置!$O:$P,2,FALSE),怪物属性偏向!$F:$P,怪物属性偏向!K$1-1,FALSE)=0,"",VLOOKUP(VLOOKUP($A163,主线配置!$O:$P,2,FALSE),怪物属性偏向!$F:$P,怪物属性偏向!K$1-1,FALSE))</f>
        <v>20002001</v>
      </c>
      <c r="O163" s="8">
        <f>IF(VLOOKUP(VLOOKUP($A163,主线配置!$O:$P,2,FALSE),怪物属性偏向!$F:$P,怪物属性偏向!L$1-1,FALSE)=0,"",VLOOKUP(VLOOKUP($A163,主线配置!$O:$P,2,FALSE),怪物属性偏向!$F:$P,怪物属性偏向!L$1-1,FALSE))</f>
        <v>20002002</v>
      </c>
      <c r="P163" s="8" t="str">
        <f>IF(VLOOKUP(VLOOKUP($A163,主线配置!$O:$P,2,FALSE),怪物属性偏向!$F:$P,怪物属性偏向!M$1-1,FALSE)=0,"",VLOOKUP(VLOOKUP($A163,主线配置!$O:$P,2,FALSE),怪物属性偏向!$F:$P,怪物属性偏向!M$1-1,FALSE))</f>
        <v/>
      </c>
      <c r="Q163" s="8" t="str">
        <f>IF(VLOOKUP(VLOOKUP($A163,主线配置!$O:$P,2,FALSE),怪物属性偏向!$F:$P,怪物属性偏向!N$1-1,FALSE)=0,"",VLOOKUP(VLOOKUP($A163,主线配置!$O:$P,2,FALSE),怪物属性偏向!$F:$P,怪物属性偏向!N$1-1,FALSE))</f>
        <v/>
      </c>
      <c r="R163" s="8" t="str">
        <f>IF(VLOOKUP(VLOOKUP($A163,主线配置!$O:$P,2,FALSE),怪物属性偏向!$F:$P,怪物属性偏向!O$1-1,FALSE)=0,"",VLOOKUP(VLOOKUP($A163,主线配置!$O:$P,2,FALSE),怪物属性偏向!$F:$P,怪物属性偏向!O$1-1,FALSE))</f>
        <v/>
      </c>
      <c r="S163" s="8" t="str">
        <f>IF(VLOOKUP(VLOOKUP($A163,主线配置!$O:$P,2,FALSE),怪物属性偏向!$F:$P,怪物属性偏向!P$1-1,FALSE)=0,"",VLOOKUP(VLOOKUP($A163,主线配置!$O:$P,2,FALSE),怪物属性偏向!$F:$P,怪物属性偏向!P$1-1,FALSE))</f>
        <v/>
      </c>
    </row>
    <row r="164" spans="1:19" x14ac:dyDescent="0.15">
      <c r="A164" s="3">
        <f t="shared" si="2"/>
        <v>1000161</v>
      </c>
      <c r="B164" s="1" t="str">
        <f>VLOOKUP(A164,主线配置!G:I,3,FALSE)</f>
        <v>食人花</v>
      </c>
      <c r="C164" s="7"/>
      <c r="D164" s="6" t="str">
        <f>VLOOKUP(B164,怪物属性偏向!G:Q,11,FALSE)</f>
        <v>m1004</v>
      </c>
      <c r="E164" s="9">
        <v>1</v>
      </c>
      <c r="F164" s="9">
        <v>0</v>
      </c>
      <c r="G164" s="7" t="s">
        <v>133</v>
      </c>
      <c r="H164" s="9">
        <v>122</v>
      </c>
      <c r="I164" s="9">
        <v>1</v>
      </c>
      <c r="J164" s="9">
        <v>7</v>
      </c>
      <c r="K164" s="9">
        <v>20</v>
      </c>
      <c r="L164" s="9">
        <v>1</v>
      </c>
      <c r="M164" s="9">
        <v>1</v>
      </c>
      <c r="N164" s="8">
        <f>IF(VLOOKUP(VLOOKUP($A164,主线配置!$O:$P,2,FALSE),怪物属性偏向!$F:$P,怪物属性偏向!K$1-1,FALSE)=0,"",VLOOKUP(VLOOKUP($A164,主线配置!$O:$P,2,FALSE),怪物属性偏向!$F:$P,怪物属性偏向!K$1-1,FALSE))</f>
        <v>20002001</v>
      </c>
      <c r="O164" s="8">
        <f>IF(VLOOKUP(VLOOKUP($A164,主线配置!$O:$P,2,FALSE),怪物属性偏向!$F:$P,怪物属性偏向!L$1-1,FALSE)=0,"",VLOOKUP(VLOOKUP($A164,主线配置!$O:$P,2,FALSE),怪物属性偏向!$F:$P,怪物属性偏向!L$1-1,FALSE))</f>
        <v>20002002</v>
      </c>
      <c r="P164" s="8" t="str">
        <f>IF(VLOOKUP(VLOOKUP($A164,主线配置!$O:$P,2,FALSE),怪物属性偏向!$F:$P,怪物属性偏向!M$1-1,FALSE)=0,"",VLOOKUP(VLOOKUP($A164,主线配置!$O:$P,2,FALSE),怪物属性偏向!$F:$P,怪物属性偏向!M$1-1,FALSE))</f>
        <v/>
      </c>
      <c r="Q164" s="8" t="str">
        <f>IF(VLOOKUP(VLOOKUP($A164,主线配置!$O:$P,2,FALSE),怪物属性偏向!$F:$P,怪物属性偏向!N$1-1,FALSE)=0,"",VLOOKUP(VLOOKUP($A164,主线配置!$O:$P,2,FALSE),怪物属性偏向!$F:$P,怪物属性偏向!N$1-1,FALSE))</f>
        <v/>
      </c>
      <c r="R164" s="8" t="str">
        <f>IF(VLOOKUP(VLOOKUP($A164,主线配置!$O:$P,2,FALSE),怪物属性偏向!$F:$P,怪物属性偏向!O$1-1,FALSE)=0,"",VLOOKUP(VLOOKUP($A164,主线配置!$O:$P,2,FALSE),怪物属性偏向!$F:$P,怪物属性偏向!O$1-1,FALSE))</f>
        <v/>
      </c>
      <c r="S164" s="8" t="str">
        <f>IF(VLOOKUP(VLOOKUP($A164,主线配置!$O:$P,2,FALSE),怪物属性偏向!$F:$P,怪物属性偏向!P$1-1,FALSE)=0,"",VLOOKUP(VLOOKUP($A164,主线配置!$O:$P,2,FALSE),怪物属性偏向!$F:$P,怪物属性偏向!P$1-1,FALSE))</f>
        <v/>
      </c>
    </row>
    <row r="165" spans="1:19" x14ac:dyDescent="0.15">
      <c r="A165" s="3">
        <f t="shared" si="2"/>
        <v>1000162</v>
      </c>
      <c r="B165" s="1" t="str">
        <f>VLOOKUP(A165,主线配置!G:I,3,FALSE)</f>
        <v>小蘑菇</v>
      </c>
      <c r="C165" s="7"/>
      <c r="D165" s="6" t="str">
        <f>VLOOKUP(B165,怪物属性偏向!G:Q,11,FALSE)</f>
        <v>m1008</v>
      </c>
      <c r="E165" s="9">
        <v>1</v>
      </c>
      <c r="F165" s="9">
        <v>0</v>
      </c>
      <c r="G165" s="7" t="s">
        <v>133</v>
      </c>
      <c r="H165" s="9">
        <v>122</v>
      </c>
      <c r="I165" s="9">
        <v>1</v>
      </c>
      <c r="J165" s="9">
        <v>7</v>
      </c>
      <c r="K165" s="9">
        <v>20</v>
      </c>
      <c r="L165" s="9">
        <v>1</v>
      </c>
      <c r="M165" s="9">
        <v>1</v>
      </c>
      <c r="N165" s="8">
        <f>IF(VLOOKUP(VLOOKUP($A165,主线配置!$O:$P,2,FALSE),怪物属性偏向!$F:$P,怪物属性偏向!K$1-1,FALSE)=0,"",VLOOKUP(VLOOKUP($A165,主线配置!$O:$P,2,FALSE),怪物属性偏向!$F:$P,怪物属性偏向!K$1-1,FALSE))</f>
        <v>20001001</v>
      </c>
      <c r="O165" s="8" t="str">
        <f>IF(VLOOKUP(VLOOKUP($A165,主线配置!$O:$P,2,FALSE),怪物属性偏向!$F:$P,怪物属性偏向!L$1-1,FALSE)=0,"",VLOOKUP(VLOOKUP($A165,主线配置!$O:$P,2,FALSE),怪物属性偏向!$F:$P,怪物属性偏向!L$1-1,FALSE))</f>
        <v/>
      </c>
      <c r="P165" s="8" t="str">
        <f>IF(VLOOKUP(VLOOKUP($A165,主线配置!$O:$P,2,FALSE),怪物属性偏向!$F:$P,怪物属性偏向!M$1-1,FALSE)=0,"",VLOOKUP(VLOOKUP($A165,主线配置!$O:$P,2,FALSE),怪物属性偏向!$F:$P,怪物属性偏向!M$1-1,FALSE))</f>
        <v/>
      </c>
      <c r="Q165" s="8" t="str">
        <f>IF(VLOOKUP(VLOOKUP($A165,主线配置!$O:$P,2,FALSE),怪物属性偏向!$F:$P,怪物属性偏向!N$1-1,FALSE)=0,"",VLOOKUP(VLOOKUP($A165,主线配置!$O:$P,2,FALSE),怪物属性偏向!$F:$P,怪物属性偏向!N$1-1,FALSE))</f>
        <v/>
      </c>
      <c r="R165" s="8" t="str">
        <f>IF(VLOOKUP(VLOOKUP($A165,主线配置!$O:$P,2,FALSE),怪物属性偏向!$F:$P,怪物属性偏向!O$1-1,FALSE)=0,"",VLOOKUP(VLOOKUP($A165,主线配置!$O:$P,2,FALSE),怪物属性偏向!$F:$P,怪物属性偏向!O$1-1,FALSE))</f>
        <v/>
      </c>
      <c r="S165" s="8" t="str">
        <f>IF(VLOOKUP(VLOOKUP($A165,主线配置!$O:$P,2,FALSE),怪物属性偏向!$F:$P,怪物属性偏向!P$1-1,FALSE)=0,"",VLOOKUP(VLOOKUP($A165,主线配置!$O:$P,2,FALSE),怪物属性偏向!$F:$P,怪物属性偏向!P$1-1,FALSE))</f>
        <v/>
      </c>
    </row>
    <row r="166" spans="1:19" x14ac:dyDescent="0.15">
      <c r="A166" s="3">
        <f t="shared" si="2"/>
        <v>1000163</v>
      </c>
      <c r="B166" s="1" t="str">
        <f>VLOOKUP(A166,主线配置!G:I,3,FALSE)</f>
        <v>藤蔓怪</v>
      </c>
      <c r="C166" s="7"/>
      <c r="D166" s="6" t="str">
        <f>VLOOKUP(B166,怪物属性偏向!G:Q,11,FALSE)</f>
        <v>m1006</v>
      </c>
      <c r="E166" s="9">
        <v>1</v>
      </c>
      <c r="F166" s="9">
        <v>0</v>
      </c>
      <c r="G166" s="7" t="s">
        <v>133</v>
      </c>
      <c r="H166" s="9">
        <v>122</v>
      </c>
      <c r="I166" s="9">
        <v>1</v>
      </c>
      <c r="J166" s="9">
        <v>7</v>
      </c>
      <c r="K166" s="9">
        <v>20</v>
      </c>
      <c r="L166" s="9">
        <v>1</v>
      </c>
      <c r="M166" s="9">
        <v>1</v>
      </c>
      <c r="N166" s="8">
        <f>IF(VLOOKUP(VLOOKUP($A166,主线配置!$O:$P,2,FALSE),怪物属性偏向!$F:$P,怪物属性偏向!K$1-1,FALSE)=0,"",VLOOKUP(VLOOKUP($A166,主线配置!$O:$P,2,FALSE),怪物属性偏向!$F:$P,怪物属性偏向!K$1-1,FALSE))</f>
        <v>20009001</v>
      </c>
      <c r="O166" s="8">
        <f>IF(VLOOKUP(VLOOKUP($A166,主线配置!$O:$P,2,FALSE),怪物属性偏向!$F:$P,怪物属性偏向!L$1-1,FALSE)=0,"",VLOOKUP(VLOOKUP($A166,主线配置!$O:$P,2,FALSE),怪物属性偏向!$F:$P,怪物属性偏向!L$1-1,FALSE))</f>
        <v>20009002</v>
      </c>
      <c r="P166" s="8" t="str">
        <f>IF(VLOOKUP(VLOOKUP($A166,主线配置!$O:$P,2,FALSE),怪物属性偏向!$F:$P,怪物属性偏向!M$1-1,FALSE)=0,"",VLOOKUP(VLOOKUP($A166,主线配置!$O:$P,2,FALSE),怪物属性偏向!$F:$P,怪物属性偏向!M$1-1,FALSE))</f>
        <v/>
      </c>
      <c r="Q166" s="8" t="str">
        <f>IF(VLOOKUP(VLOOKUP($A166,主线配置!$O:$P,2,FALSE),怪物属性偏向!$F:$P,怪物属性偏向!N$1-1,FALSE)=0,"",VLOOKUP(VLOOKUP($A166,主线配置!$O:$P,2,FALSE),怪物属性偏向!$F:$P,怪物属性偏向!N$1-1,FALSE))</f>
        <v/>
      </c>
      <c r="R166" s="8" t="str">
        <f>IF(VLOOKUP(VLOOKUP($A166,主线配置!$O:$P,2,FALSE),怪物属性偏向!$F:$P,怪物属性偏向!O$1-1,FALSE)=0,"",VLOOKUP(VLOOKUP($A166,主线配置!$O:$P,2,FALSE),怪物属性偏向!$F:$P,怪物属性偏向!O$1-1,FALSE))</f>
        <v/>
      </c>
      <c r="S166" s="8" t="str">
        <f>IF(VLOOKUP(VLOOKUP($A166,主线配置!$O:$P,2,FALSE),怪物属性偏向!$F:$P,怪物属性偏向!P$1-1,FALSE)=0,"",VLOOKUP(VLOOKUP($A166,主线配置!$O:$P,2,FALSE),怪物属性偏向!$F:$P,怪物属性偏向!P$1-1,FALSE))</f>
        <v/>
      </c>
    </row>
    <row r="167" spans="1:19" x14ac:dyDescent="0.15">
      <c r="A167" s="3">
        <f t="shared" si="2"/>
        <v>1000164</v>
      </c>
      <c r="B167" s="1" t="str">
        <f>VLOOKUP(A167,主线配置!G:I,3,FALSE)</f>
        <v>毒蘑菇</v>
      </c>
      <c r="C167" s="7"/>
      <c r="D167" s="6" t="str">
        <f>VLOOKUP(B167,怪物属性偏向!G:Q,11,FALSE)</f>
        <v>m1000</v>
      </c>
      <c r="E167" s="9">
        <v>1</v>
      </c>
      <c r="F167" s="9">
        <v>0</v>
      </c>
      <c r="G167" s="7" t="s">
        <v>133</v>
      </c>
      <c r="H167" s="9">
        <v>122</v>
      </c>
      <c r="I167" s="9">
        <v>1</v>
      </c>
      <c r="J167" s="9">
        <v>7</v>
      </c>
      <c r="K167" s="9">
        <v>20</v>
      </c>
      <c r="L167" s="9">
        <v>1</v>
      </c>
      <c r="M167" s="9">
        <v>1</v>
      </c>
      <c r="N167" s="8">
        <f>IF(VLOOKUP(VLOOKUP($A167,主线配置!$O:$P,2,FALSE),怪物属性偏向!$F:$P,怪物属性偏向!K$1-1,FALSE)=0,"",VLOOKUP(VLOOKUP($A167,主线配置!$O:$P,2,FALSE),怪物属性偏向!$F:$P,怪物属性偏向!K$1-1,FALSE))</f>
        <v>20006001</v>
      </c>
      <c r="O167" s="8">
        <f>IF(VLOOKUP(VLOOKUP($A167,主线配置!$O:$P,2,FALSE),怪物属性偏向!$F:$P,怪物属性偏向!L$1-1,FALSE)=0,"",VLOOKUP(VLOOKUP($A167,主线配置!$O:$P,2,FALSE),怪物属性偏向!$F:$P,怪物属性偏向!L$1-1,FALSE))</f>
        <v>20006002</v>
      </c>
      <c r="P167" s="8" t="str">
        <f>IF(VLOOKUP(VLOOKUP($A167,主线配置!$O:$P,2,FALSE),怪物属性偏向!$F:$P,怪物属性偏向!M$1-1,FALSE)=0,"",VLOOKUP(VLOOKUP($A167,主线配置!$O:$P,2,FALSE),怪物属性偏向!$F:$P,怪物属性偏向!M$1-1,FALSE))</f>
        <v/>
      </c>
      <c r="Q167" s="8" t="str">
        <f>IF(VLOOKUP(VLOOKUP($A167,主线配置!$O:$P,2,FALSE),怪物属性偏向!$F:$P,怪物属性偏向!N$1-1,FALSE)=0,"",VLOOKUP(VLOOKUP($A167,主线配置!$O:$P,2,FALSE),怪物属性偏向!$F:$P,怪物属性偏向!N$1-1,FALSE))</f>
        <v/>
      </c>
      <c r="R167" s="8" t="str">
        <f>IF(VLOOKUP(VLOOKUP($A167,主线配置!$O:$P,2,FALSE),怪物属性偏向!$F:$P,怪物属性偏向!O$1-1,FALSE)=0,"",VLOOKUP(VLOOKUP($A167,主线配置!$O:$P,2,FALSE),怪物属性偏向!$F:$P,怪物属性偏向!O$1-1,FALSE))</f>
        <v/>
      </c>
      <c r="S167" s="8" t="str">
        <f>IF(VLOOKUP(VLOOKUP($A167,主线配置!$O:$P,2,FALSE),怪物属性偏向!$F:$P,怪物属性偏向!P$1-1,FALSE)=0,"",VLOOKUP(VLOOKUP($A167,主线配置!$O:$P,2,FALSE),怪物属性偏向!$F:$P,怪物属性偏向!P$1-1,FALSE))</f>
        <v/>
      </c>
    </row>
    <row r="168" spans="1:19" x14ac:dyDescent="0.15">
      <c r="A168" s="3">
        <f t="shared" si="2"/>
        <v>1000165</v>
      </c>
      <c r="B168" s="1" t="str">
        <f>VLOOKUP(A168,主线配置!G:I,3,FALSE)</f>
        <v>小花精</v>
      </c>
      <c r="C168" s="7"/>
      <c r="D168" s="6" t="str">
        <f>VLOOKUP(B168,怪物属性偏向!G:Q,11,FALSE)</f>
        <v>m1007</v>
      </c>
      <c r="E168" s="9">
        <v>1</v>
      </c>
      <c r="F168" s="9">
        <v>0</v>
      </c>
      <c r="G168" s="7" t="s">
        <v>133</v>
      </c>
      <c r="H168" s="9">
        <v>122</v>
      </c>
      <c r="I168" s="9">
        <v>1</v>
      </c>
      <c r="J168" s="9">
        <v>7</v>
      </c>
      <c r="K168" s="9">
        <v>20</v>
      </c>
      <c r="L168" s="9">
        <v>1</v>
      </c>
      <c r="M168" s="9">
        <v>1</v>
      </c>
      <c r="N168" s="8">
        <f>IF(VLOOKUP(VLOOKUP($A168,主线配置!$O:$P,2,FALSE),怪物属性偏向!$F:$P,怪物属性偏向!K$1-1,FALSE)=0,"",VLOOKUP(VLOOKUP($A168,主线配置!$O:$P,2,FALSE),怪物属性偏向!$F:$P,怪物属性偏向!K$1-1,FALSE))</f>
        <v>20005001</v>
      </c>
      <c r="O168" s="8">
        <f>IF(VLOOKUP(VLOOKUP($A168,主线配置!$O:$P,2,FALSE),怪物属性偏向!$F:$P,怪物属性偏向!L$1-1,FALSE)=0,"",VLOOKUP(VLOOKUP($A168,主线配置!$O:$P,2,FALSE),怪物属性偏向!$F:$P,怪物属性偏向!L$1-1,FALSE))</f>
        <v>20005002</v>
      </c>
      <c r="P168" s="8" t="str">
        <f>IF(VLOOKUP(VLOOKUP($A168,主线配置!$O:$P,2,FALSE),怪物属性偏向!$F:$P,怪物属性偏向!M$1-1,FALSE)=0,"",VLOOKUP(VLOOKUP($A168,主线配置!$O:$P,2,FALSE),怪物属性偏向!$F:$P,怪物属性偏向!M$1-1,FALSE))</f>
        <v/>
      </c>
      <c r="Q168" s="8" t="str">
        <f>IF(VLOOKUP(VLOOKUP($A168,主线配置!$O:$P,2,FALSE),怪物属性偏向!$F:$P,怪物属性偏向!N$1-1,FALSE)=0,"",VLOOKUP(VLOOKUP($A168,主线配置!$O:$P,2,FALSE),怪物属性偏向!$F:$P,怪物属性偏向!N$1-1,FALSE))</f>
        <v/>
      </c>
      <c r="R168" s="8" t="str">
        <f>IF(VLOOKUP(VLOOKUP($A168,主线配置!$O:$P,2,FALSE),怪物属性偏向!$F:$P,怪物属性偏向!O$1-1,FALSE)=0,"",VLOOKUP(VLOOKUP($A168,主线配置!$O:$P,2,FALSE),怪物属性偏向!$F:$P,怪物属性偏向!O$1-1,FALSE))</f>
        <v/>
      </c>
      <c r="S168" s="8" t="str">
        <f>IF(VLOOKUP(VLOOKUP($A168,主线配置!$O:$P,2,FALSE),怪物属性偏向!$F:$P,怪物属性偏向!P$1-1,FALSE)=0,"",VLOOKUP(VLOOKUP($A168,主线配置!$O:$P,2,FALSE),怪物属性偏向!$F:$P,怪物属性偏向!P$1-1,FALSE))</f>
        <v/>
      </c>
    </row>
    <row r="169" spans="1:19" x14ac:dyDescent="0.15">
      <c r="A169" s="3">
        <f t="shared" si="2"/>
        <v>1000166</v>
      </c>
      <c r="B169" s="1" t="str">
        <f>VLOOKUP(A169,主线配置!G:I,3,FALSE)</f>
        <v>毒蘑菇</v>
      </c>
      <c r="C169" s="7"/>
      <c r="D169" s="6" t="str">
        <f>VLOOKUP(B169,怪物属性偏向!G:Q,11,FALSE)</f>
        <v>m1000</v>
      </c>
      <c r="E169" s="9">
        <v>1</v>
      </c>
      <c r="F169" s="9">
        <v>0</v>
      </c>
      <c r="G169" s="7" t="s">
        <v>133</v>
      </c>
      <c r="H169" s="9">
        <v>122</v>
      </c>
      <c r="I169" s="9">
        <v>1</v>
      </c>
      <c r="J169" s="9">
        <v>7</v>
      </c>
      <c r="K169" s="9">
        <v>20</v>
      </c>
      <c r="L169" s="9">
        <v>1</v>
      </c>
      <c r="M169" s="9">
        <v>1</v>
      </c>
      <c r="N169" s="8">
        <f>IF(VLOOKUP(VLOOKUP($A169,主线配置!$O:$P,2,FALSE),怪物属性偏向!$F:$P,怪物属性偏向!K$1-1,FALSE)=0,"",VLOOKUP(VLOOKUP($A169,主线配置!$O:$P,2,FALSE),怪物属性偏向!$F:$P,怪物属性偏向!K$1-1,FALSE))</f>
        <v>20006001</v>
      </c>
      <c r="O169" s="8">
        <f>IF(VLOOKUP(VLOOKUP($A169,主线配置!$O:$P,2,FALSE),怪物属性偏向!$F:$P,怪物属性偏向!L$1-1,FALSE)=0,"",VLOOKUP(VLOOKUP($A169,主线配置!$O:$P,2,FALSE),怪物属性偏向!$F:$P,怪物属性偏向!L$1-1,FALSE))</f>
        <v>20006002</v>
      </c>
      <c r="P169" s="8" t="str">
        <f>IF(VLOOKUP(VLOOKUP($A169,主线配置!$O:$P,2,FALSE),怪物属性偏向!$F:$P,怪物属性偏向!M$1-1,FALSE)=0,"",VLOOKUP(VLOOKUP($A169,主线配置!$O:$P,2,FALSE),怪物属性偏向!$F:$P,怪物属性偏向!M$1-1,FALSE))</f>
        <v/>
      </c>
      <c r="Q169" s="8" t="str">
        <f>IF(VLOOKUP(VLOOKUP($A169,主线配置!$O:$P,2,FALSE),怪物属性偏向!$F:$P,怪物属性偏向!N$1-1,FALSE)=0,"",VLOOKUP(VLOOKUP($A169,主线配置!$O:$P,2,FALSE),怪物属性偏向!$F:$P,怪物属性偏向!N$1-1,FALSE))</f>
        <v/>
      </c>
      <c r="R169" s="8" t="str">
        <f>IF(VLOOKUP(VLOOKUP($A169,主线配置!$O:$P,2,FALSE),怪物属性偏向!$F:$P,怪物属性偏向!O$1-1,FALSE)=0,"",VLOOKUP(VLOOKUP($A169,主线配置!$O:$P,2,FALSE),怪物属性偏向!$F:$P,怪物属性偏向!O$1-1,FALSE))</f>
        <v/>
      </c>
      <c r="S169" s="8" t="str">
        <f>IF(VLOOKUP(VLOOKUP($A169,主线配置!$O:$P,2,FALSE),怪物属性偏向!$F:$P,怪物属性偏向!P$1-1,FALSE)=0,"",VLOOKUP(VLOOKUP($A169,主线配置!$O:$P,2,FALSE),怪物属性偏向!$F:$P,怪物属性偏向!P$1-1,FALSE))</f>
        <v/>
      </c>
    </row>
    <row r="170" spans="1:19" x14ac:dyDescent="0.15">
      <c r="A170" s="3">
        <f t="shared" si="2"/>
        <v>1000167</v>
      </c>
      <c r="B170" s="1" t="str">
        <f>VLOOKUP(A170,主线配置!G:I,3,FALSE)</f>
        <v>树妖</v>
      </c>
      <c r="C170" s="7"/>
      <c r="D170" s="6" t="str">
        <f>VLOOKUP(B170,怪物属性偏向!G:Q,11,FALSE)</f>
        <v>m10000</v>
      </c>
      <c r="E170" s="9">
        <v>1</v>
      </c>
      <c r="F170" s="9">
        <v>0</v>
      </c>
      <c r="G170" s="7" t="s">
        <v>133</v>
      </c>
      <c r="H170" s="9">
        <v>122</v>
      </c>
      <c r="I170" s="9">
        <v>1</v>
      </c>
      <c r="J170" s="9">
        <v>7</v>
      </c>
      <c r="K170" s="9">
        <v>20</v>
      </c>
      <c r="L170" s="9">
        <v>1</v>
      </c>
      <c r="M170" s="9">
        <v>1</v>
      </c>
      <c r="N170" s="8">
        <f>IF(VLOOKUP(VLOOKUP($A170,主线配置!$O:$P,2,FALSE),怪物属性偏向!$F:$P,怪物属性偏向!K$1-1,FALSE)=0,"",VLOOKUP(VLOOKUP($A170,主线配置!$O:$P,2,FALSE),怪物属性偏向!$F:$P,怪物属性偏向!K$1-1,FALSE))</f>
        <v>20003001</v>
      </c>
      <c r="O170" s="8" t="str">
        <f>IF(VLOOKUP(VLOOKUP($A170,主线配置!$O:$P,2,FALSE),怪物属性偏向!$F:$P,怪物属性偏向!L$1-1,FALSE)=0,"",VLOOKUP(VLOOKUP($A170,主线配置!$O:$P,2,FALSE),怪物属性偏向!$F:$P,怪物属性偏向!L$1-1,FALSE))</f>
        <v/>
      </c>
      <c r="P170" s="8" t="str">
        <f>IF(VLOOKUP(VLOOKUP($A170,主线配置!$O:$P,2,FALSE),怪物属性偏向!$F:$P,怪物属性偏向!M$1-1,FALSE)=0,"",VLOOKUP(VLOOKUP($A170,主线配置!$O:$P,2,FALSE),怪物属性偏向!$F:$P,怪物属性偏向!M$1-1,FALSE))</f>
        <v/>
      </c>
      <c r="Q170" s="8" t="str">
        <f>IF(VLOOKUP(VLOOKUP($A170,主线配置!$O:$P,2,FALSE),怪物属性偏向!$F:$P,怪物属性偏向!N$1-1,FALSE)=0,"",VLOOKUP(VLOOKUP($A170,主线配置!$O:$P,2,FALSE),怪物属性偏向!$F:$P,怪物属性偏向!N$1-1,FALSE))</f>
        <v/>
      </c>
      <c r="R170" s="8" t="str">
        <f>IF(VLOOKUP(VLOOKUP($A170,主线配置!$O:$P,2,FALSE),怪物属性偏向!$F:$P,怪物属性偏向!O$1-1,FALSE)=0,"",VLOOKUP(VLOOKUP($A170,主线配置!$O:$P,2,FALSE),怪物属性偏向!$F:$P,怪物属性偏向!O$1-1,FALSE))</f>
        <v/>
      </c>
      <c r="S170" s="8" t="str">
        <f>IF(VLOOKUP(VLOOKUP($A170,主线配置!$O:$P,2,FALSE),怪物属性偏向!$F:$P,怪物属性偏向!P$1-1,FALSE)=0,"",VLOOKUP(VLOOKUP($A170,主线配置!$O:$P,2,FALSE),怪物属性偏向!$F:$P,怪物属性偏向!P$1-1,FALSE))</f>
        <v/>
      </c>
    </row>
    <row r="171" spans="1:19" x14ac:dyDescent="0.15">
      <c r="A171" s="3">
        <f t="shared" si="2"/>
        <v>1000168</v>
      </c>
      <c r="B171" s="1" t="str">
        <f>VLOOKUP(A171,主线配置!G:I,3,FALSE)</f>
        <v>藤蔓怪</v>
      </c>
      <c r="C171" s="7"/>
      <c r="D171" s="6" t="str">
        <f>VLOOKUP(B171,怪物属性偏向!G:Q,11,FALSE)</f>
        <v>m1006</v>
      </c>
      <c r="E171" s="9">
        <v>1</v>
      </c>
      <c r="F171" s="9">
        <v>0</v>
      </c>
      <c r="G171" s="7" t="s">
        <v>133</v>
      </c>
      <c r="H171" s="9">
        <v>122</v>
      </c>
      <c r="I171" s="9">
        <v>1</v>
      </c>
      <c r="J171" s="9">
        <v>7</v>
      </c>
      <c r="K171" s="9">
        <v>20</v>
      </c>
      <c r="L171" s="9">
        <v>1</v>
      </c>
      <c r="M171" s="9">
        <v>1</v>
      </c>
      <c r="N171" s="8">
        <f>IF(VLOOKUP(VLOOKUP($A171,主线配置!$O:$P,2,FALSE),怪物属性偏向!$F:$P,怪物属性偏向!K$1-1,FALSE)=0,"",VLOOKUP(VLOOKUP($A171,主线配置!$O:$P,2,FALSE),怪物属性偏向!$F:$P,怪物属性偏向!K$1-1,FALSE))</f>
        <v>20009001</v>
      </c>
      <c r="O171" s="8">
        <f>IF(VLOOKUP(VLOOKUP($A171,主线配置!$O:$P,2,FALSE),怪物属性偏向!$F:$P,怪物属性偏向!L$1-1,FALSE)=0,"",VLOOKUP(VLOOKUP($A171,主线配置!$O:$P,2,FALSE),怪物属性偏向!$F:$P,怪物属性偏向!L$1-1,FALSE))</f>
        <v>20009002</v>
      </c>
      <c r="P171" s="8" t="str">
        <f>IF(VLOOKUP(VLOOKUP($A171,主线配置!$O:$P,2,FALSE),怪物属性偏向!$F:$P,怪物属性偏向!M$1-1,FALSE)=0,"",VLOOKUP(VLOOKUP($A171,主线配置!$O:$P,2,FALSE),怪物属性偏向!$F:$P,怪物属性偏向!M$1-1,FALSE))</f>
        <v/>
      </c>
      <c r="Q171" s="8" t="str">
        <f>IF(VLOOKUP(VLOOKUP($A171,主线配置!$O:$P,2,FALSE),怪物属性偏向!$F:$P,怪物属性偏向!N$1-1,FALSE)=0,"",VLOOKUP(VLOOKUP($A171,主线配置!$O:$P,2,FALSE),怪物属性偏向!$F:$P,怪物属性偏向!N$1-1,FALSE))</f>
        <v/>
      </c>
      <c r="R171" s="8" t="str">
        <f>IF(VLOOKUP(VLOOKUP($A171,主线配置!$O:$P,2,FALSE),怪物属性偏向!$F:$P,怪物属性偏向!O$1-1,FALSE)=0,"",VLOOKUP(VLOOKUP($A171,主线配置!$O:$P,2,FALSE),怪物属性偏向!$F:$P,怪物属性偏向!O$1-1,FALSE))</f>
        <v/>
      </c>
      <c r="S171" s="8" t="str">
        <f>IF(VLOOKUP(VLOOKUP($A171,主线配置!$O:$P,2,FALSE),怪物属性偏向!$F:$P,怪物属性偏向!P$1-1,FALSE)=0,"",VLOOKUP(VLOOKUP($A171,主线配置!$O:$P,2,FALSE),怪物属性偏向!$F:$P,怪物属性偏向!P$1-1,FALSE))</f>
        <v/>
      </c>
    </row>
    <row r="172" spans="1:19" x14ac:dyDescent="0.15">
      <c r="A172" s="3">
        <f t="shared" si="2"/>
        <v>1000169</v>
      </c>
      <c r="B172" s="1" t="str">
        <f>VLOOKUP(A172,主线配置!G:I,3,FALSE)</f>
        <v>藤蔓怪</v>
      </c>
      <c r="C172" s="7"/>
      <c r="D172" s="6" t="str">
        <f>VLOOKUP(B172,怪物属性偏向!G:Q,11,FALSE)</f>
        <v>m1006</v>
      </c>
      <c r="E172" s="9">
        <v>1</v>
      </c>
      <c r="F172" s="9">
        <v>0</v>
      </c>
      <c r="G172" s="7" t="s">
        <v>133</v>
      </c>
      <c r="H172" s="9">
        <v>122</v>
      </c>
      <c r="I172" s="9">
        <v>1</v>
      </c>
      <c r="J172" s="9">
        <v>7</v>
      </c>
      <c r="K172" s="9">
        <v>20</v>
      </c>
      <c r="L172" s="9">
        <v>1</v>
      </c>
      <c r="M172" s="9">
        <v>1</v>
      </c>
      <c r="N172" s="8">
        <f>IF(VLOOKUP(VLOOKUP($A172,主线配置!$O:$P,2,FALSE),怪物属性偏向!$F:$P,怪物属性偏向!K$1-1,FALSE)=0,"",VLOOKUP(VLOOKUP($A172,主线配置!$O:$P,2,FALSE),怪物属性偏向!$F:$P,怪物属性偏向!K$1-1,FALSE))</f>
        <v>20009001</v>
      </c>
      <c r="O172" s="8">
        <f>IF(VLOOKUP(VLOOKUP($A172,主线配置!$O:$P,2,FALSE),怪物属性偏向!$F:$P,怪物属性偏向!L$1-1,FALSE)=0,"",VLOOKUP(VLOOKUP($A172,主线配置!$O:$P,2,FALSE),怪物属性偏向!$F:$P,怪物属性偏向!L$1-1,FALSE))</f>
        <v>20009002</v>
      </c>
      <c r="P172" s="8" t="str">
        <f>IF(VLOOKUP(VLOOKUP($A172,主线配置!$O:$P,2,FALSE),怪物属性偏向!$F:$P,怪物属性偏向!M$1-1,FALSE)=0,"",VLOOKUP(VLOOKUP($A172,主线配置!$O:$P,2,FALSE),怪物属性偏向!$F:$P,怪物属性偏向!M$1-1,FALSE))</f>
        <v/>
      </c>
      <c r="Q172" s="8" t="str">
        <f>IF(VLOOKUP(VLOOKUP($A172,主线配置!$O:$P,2,FALSE),怪物属性偏向!$F:$P,怪物属性偏向!N$1-1,FALSE)=0,"",VLOOKUP(VLOOKUP($A172,主线配置!$O:$P,2,FALSE),怪物属性偏向!$F:$P,怪物属性偏向!N$1-1,FALSE))</f>
        <v/>
      </c>
      <c r="R172" s="8" t="str">
        <f>IF(VLOOKUP(VLOOKUP($A172,主线配置!$O:$P,2,FALSE),怪物属性偏向!$F:$P,怪物属性偏向!O$1-1,FALSE)=0,"",VLOOKUP(VLOOKUP($A172,主线配置!$O:$P,2,FALSE),怪物属性偏向!$F:$P,怪物属性偏向!O$1-1,FALSE))</f>
        <v/>
      </c>
      <c r="S172" s="8" t="str">
        <f>IF(VLOOKUP(VLOOKUP($A172,主线配置!$O:$P,2,FALSE),怪物属性偏向!$F:$P,怪物属性偏向!P$1-1,FALSE)=0,"",VLOOKUP(VLOOKUP($A172,主线配置!$O:$P,2,FALSE),怪物属性偏向!$F:$P,怪物属性偏向!P$1-1,FALSE))</f>
        <v/>
      </c>
    </row>
    <row r="173" spans="1:19" x14ac:dyDescent="0.15">
      <c r="A173" s="3">
        <f t="shared" si="2"/>
        <v>1000170</v>
      </c>
      <c r="B173" s="1" t="str">
        <f>VLOOKUP(A173,主线配置!G:I,3,FALSE)</f>
        <v>藤蔓怪</v>
      </c>
      <c r="C173" s="7"/>
      <c r="D173" s="6" t="str">
        <f>VLOOKUP(B173,怪物属性偏向!G:Q,11,FALSE)</f>
        <v>m1006</v>
      </c>
      <c r="E173" s="9">
        <v>1</v>
      </c>
      <c r="F173" s="9">
        <v>0</v>
      </c>
      <c r="G173" s="7" t="s">
        <v>133</v>
      </c>
      <c r="H173" s="9">
        <v>122</v>
      </c>
      <c r="I173" s="9">
        <v>1</v>
      </c>
      <c r="J173" s="9">
        <v>7</v>
      </c>
      <c r="K173" s="9">
        <v>20</v>
      </c>
      <c r="L173" s="9">
        <v>1</v>
      </c>
      <c r="M173" s="9">
        <v>1</v>
      </c>
      <c r="N173" s="8">
        <f>IF(VLOOKUP(VLOOKUP($A173,主线配置!$O:$P,2,FALSE),怪物属性偏向!$F:$P,怪物属性偏向!K$1-1,FALSE)=0,"",VLOOKUP(VLOOKUP($A173,主线配置!$O:$P,2,FALSE),怪物属性偏向!$F:$P,怪物属性偏向!K$1-1,FALSE))</f>
        <v>20009001</v>
      </c>
      <c r="O173" s="8">
        <f>IF(VLOOKUP(VLOOKUP($A173,主线配置!$O:$P,2,FALSE),怪物属性偏向!$F:$P,怪物属性偏向!L$1-1,FALSE)=0,"",VLOOKUP(VLOOKUP($A173,主线配置!$O:$P,2,FALSE),怪物属性偏向!$F:$P,怪物属性偏向!L$1-1,FALSE))</f>
        <v>20009002</v>
      </c>
      <c r="P173" s="8" t="str">
        <f>IF(VLOOKUP(VLOOKUP($A173,主线配置!$O:$P,2,FALSE),怪物属性偏向!$F:$P,怪物属性偏向!M$1-1,FALSE)=0,"",VLOOKUP(VLOOKUP($A173,主线配置!$O:$P,2,FALSE),怪物属性偏向!$F:$P,怪物属性偏向!M$1-1,FALSE))</f>
        <v/>
      </c>
      <c r="Q173" s="8" t="str">
        <f>IF(VLOOKUP(VLOOKUP($A173,主线配置!$O:$P,2,FALSE),怪物属性偏向!$F:$P,怪物属性偏向!N$1-1,FALSE)=0,"",VLOOKUP(VLOOKUP($A173,主线配置!$O:$P,2,FALSE),怪物属性偏向!$F:$P,怪物属性偏向!N$1-1,FALSE))</f>
        <v/>
      </c>
      <c r="R173" s="8" t="str">
        <f>IF(VLOOKUP(VLOOKUP($A173,主线配置!$O:$P,2,FALSE),怪物属性偏向!$F:$P,怪物属性偏向!O$1-1,FALSE)=0,"",VLOOKUP(VLOOKUP($A173,主线配置!$O:$P,2,FALSE),怪物属性偏向!$F:$P,怪物属性偏向!O$1-1,FALSE))</f>
        <v/>
      </c>
      <c r="S173" s="8" t="str">
        <f>IF(VLOOKUP(VLOOKUP($A173,主线配置!$O:$P,2,FALSE),怪物属性偏向!$F:$P,怪物属性偏向!P$1-1,FALSE)=0,"",VLOOKUP(VLOOKUP($A173,主线配置!$O:$P,2,FALSE),怪物属性偏向!$F:$P,怪物属性偏向!P$1-1,FALSE))</f>
        <v/>
      </c>
    </row>
    <row r="174" spans="1:19" x14ac:dyDescent="0.15">
      <c r="A174" s="3">
        <f t="shared" si="2"/>
        <v>1000171</v>
      </c>
      <c r="B174" s="1" t="str">
        <f>VLOOKUP(A174,主线配置!G:I,3,FALSE)</f>
        <v>黄蜂怪</v>
      </c>
      <c r="C174" s="7"/>
      <c r="D174" s="6" t="str">
        <f>VLOOKUP(B174,怪物属性偏向!G:Q,11,FALSE)</f>
        <v>m1001</v>
      </c>
      <c r="E174" s="9">
        <v>1</v>
      </c>
      <c r="F174" s="9">
        <v>0</v>
      </c>
      <c r="G174" s="7" t="s">
        <v>133</v>
      </c>
      <c r="H174" s="9">
        <v>122</v>
      </c>
      <c r="I174" s="9">
        <v>1</v>
      </c>
      <c r="J174" s="9">
        <v>7</v>
      </c>
      <c r="K174" s="9">
        <v>20</v>
      </c>
      <c r="L174" s="9">
        <v>1</v>
      </c>
      <c r="M174" s="9">
        <v>1</v>
      </c>
      <c r="N174" s="8">
        <f>IF(VLOOKUP(VLOOKUP($A174,主线配置!$O:$P,2,FALSE),怪物属性偏向!$F:$P,怪物属性偏向!K$1-1,FALSE)=0,"",VLOOKUP(VLOOKUP($A174,主线配置!$O:$P,2,FALSE),怪物属性偏向!$F:$P,怪物属性偏向!K$1-1,FALSE))</f>
        <v>20007001</v>
      </c>
      <c r="O174" s="8">
        <f>IF(VLOOKUP(VLOOKUP($A174,主线配置!$O:$P,2,FALSE),怪物属性偏向!$F:$P,怪物属性偏向!L$1-1,FALSE)=0,"",VLOOKUP(VLOOKUP($A174,主线配置!$O:$P,2,FALSE),怪物属性偏向!$F:$P,怪物属性偏向!L$1-1,FALSE))</f>
        <v>20007002</v>
      </c>
      <c r="P174" s="8" t="str">
        <f>IF(VLOOKUP(VLOOKUP($A174,主线配置!$O:$P,2,FALSE),怪物属性偏向!$F:$P,怪物属性偏向!M$1-1,FALSE)=0,"",VLOOKUP(VLOOKUP($A174,主线配置!$O:$P,2,FALSE),怪物属性偏向!$F:$P,怪物属性偏向!M$1-1,FALSE))</f>
        <v/>
      </c>
      <c r="Q174" s="8" t="str">
        <f>IF(VLOOKUP(VLOOKUP($A174,主线配置!$O:$P,2,FALSE),怪物属性偏向!$F:$P,怪物属性偏向!N$1-1,FALSE)=0,"",VLOOKUP(VLOOKUP($A174,主线配置!$O:$P,2,FALSE),怪物属性偏向!$F:$P,怪物属性偏向!N$1-1,FALSE))</f>
        <v/>
      </c>
      <c r="R174" s="8" t="str">
        <f>IF(VLOOKUP(VLOOKUP($A174,主线配置!$O:$P,2,FALSE),怪物属性偏向!$F:$P,怪物属性偏向!O$1-1,FALSE)=0,"",VLOOKUP(VLOOKUP($A174,主线配置!$O:$P,2,FALSE),怪物属性偏向!$F:$P,怪物属性偏向!O$1-1,FALSE))</f>
        <v/>
      </c>
      <c r="S174" s="8" t="str">
        <f>IF(VLOOKUP(VLOOKUP($A174,主线配置!$O:$P,2,FALSE),怪物属性偏向!$F:$P,怪物属性偏向!P$1-1,FALSE)=0,"",VLOOKUP(VLOOKUP($A174,主线配置!$O:$P,2,FALSE),怪物属性偏向!$F:$P,怪物属性偏向!P$1-1,FALSE))</f>
        <v/>
      </c>
    </row>
    <row r="175" spans="1:19" x14ac:dyDescent="0.15">
      <c r="A175" s="3">
        <f t="shared" si="2"/>
        <v>1000172</v>
      </c>
      <c r="B175" s="1" t="str">
        <f>VLOOKUP(A175,主线配置!G:I,3,FALSE)</f>
        <v>甲虫精</v>
      </c>
      <c r="C175" s="7"/>
      <c r="D175" s="6" t="str">
        <f>VLOOKUP(B175,怪物属性偏向!G:Q,11,FALSE)</f>
        <v>m1002</v>
      </c>
      <c r="E175" s="9">
        <v>1</v>
      </c>
      <c r="F175" s="9">
        <v>0</v>
      </c>
      <c r="G175" s="7" t="s">
        <v>133</v>
      </c>
      <c r="H175" s="9">
        <v>122</v>
      </c>
      <c r="I175" s="9">
        <v>1</v>
      </c>
      <c r="J175" s="9">
        <v>7</v>
      </c>
      <c r="K175" s="9">
        <v>20</v>
      </c>
      <c r="L175" s="9">
        <v>1</v>
      </c>
      <c r="M175" s="9">
        <v>1</v>
      </c>
      <c r="N175" s="8">
        <f>IF(VLOOKUP(VLOOKUP($A175,主线配置!$O:$P,2,FALSE),怪物属性偏向!$F:$P,怪物属性偏向!K$1-1,FALSE)=0,"",VLOOKUP(VLOOKUP($A175,主线配置!$O:$P,2,FALSE),怪物属性偏向!$F:$P,怪物属性偏向!K$1-1,FALSE))</f>
        <v>20008001</v>
      </c>
      <c r="O175" s="8" t="str">
        <f>IF(VLOOKUP(VLOOKUP($A175,主线配置!$O:$P,2,FALSE),怪物属性偏向!$F:$P,怪物属性偏向!L$1-1,FALSE)=0,"",VLOOKUP(VLOOKUP($A175,主线配置!$O:$P,2,FALSE),怪物属性偏向!$F:$P,怪物属性偏向!L$1-1,FALSE))</f>
        <v/>
      </c>
      <c r="P175" s="8" t="str">
        <f>IF(VLOOKUP(VLOOKUP($A175,主线配置!$O:$P,2,FALSE),怪物属性偏向!$F:$P,怪物属性偏向!M$1-1,FALSE)=0,"",VLOOKUP(VLOOKUP($A175,主线配置!$O:$P,2,FALSE),怪物属性偏向!$F:$P,怪物属性偏向!M$1-1,FALSE))</f>
        <v/>
      </c>
      <c r="Q175" s="8">
        <f>IF(VLOOKUP(VLOOKUP($A175,主线配置!$O:$P,2,FALSE),怪物属性偏向!$F:$P,怪物属性偏向!N$1-1,FALSE)=0,"",VLOOKUP(VLOOKUP($A175,主线配置!$O:$P,2,FALSE),怪物属性偏向!$F:$P,怪物属性偏向!N$1-1,FALSE))</f>
        <v>200002</v>
      </c>
      <c r="R175" s="8" t="str">
        <f>IF(VLOOKUP(VLOOKUP($A175,主线配置!$O:$P,2,FALSE),怪物属性偏向!$F:$P,怪物属性偏向!O$1-1,FALSE)=0,"",VLOOKUP(VLOOKUP($A175,主线配置!$O:$P,2,FALSE),怪物属性偏向!$F:$P,怪物属性偏向!O$1-1,FALSE))</f>
        <v/>
      </c>
      <c r="S175" s="8" t="str">
        <f>IF(VLOOKUP(VLOOKUP($A175,主线配置!$O:$P,2,FALSE),怪物属性偏向!$F:$P,怪物属性偏向!P$1-1,FALSE)=0,"",VLOOKUP(VLOOKUP($A175,主线配置!$O:$P,2,FALSE),怪物属性偏向!$F:$P,怪物属性偏向!P$1-1,FALSE))</f>
        <v/>
      </c>
    </row>
    <row r="176" spans="1:19" x14ac:dyDescent="0.15">
      <c r="A176" s="3">
        <f t="shared" si="2"/>
        <v>1000173</v>
      </c>
      <c r="B176" s="1" t="str">
        <f>VLOOKUP(A176,主线配置!G:I,3,FALSE)</f>
        <v>藤蔓怪</v>
      </c>
      <c r="C176" s="7"/>
      <c r="D176" s="6" t="str">
        <f>VLOOKUP(B176,怪物属性偏向!G:Q,11,FALSE)</f>
        <v>m1006</v>
      </c>
      <c r="E176" s="9">
        <v>1</v>
      </c>
      <c r="F176" s="9">
        <v>0</v>
      </c>
      <c r="G176" s="7" t="s">
        <v>133</v>
      </c>
      <c r="H176" s="9">
        <v>122</v>
      </c>
      <c r="I176" s="9">
        <v>1</v>
      </c>
      <c r="J176" s="9">
        <v>7</v>
      </c>
      <c r="K176" s="9">
        <v>20</v>
      </c>
      <c r="L176" s="9">
        <v>1</v>
      </c>
      <c r="M176" s="9">
        <v>1</v>
      </c>
      <c r="N176" s="8">
        <f>IF(VLOOKUP(VLOOKUP($A176,主线配置!$O:$P,2,FALSE),怪物属性偏向!$F:$P,怪物属性偏向!K$1-1,FALSE)=0,"",VLOOKUP(VLOOKUP($A176,主线配置!$O:$P,2,FALSE),怪物属性偏向!$F:$P,怪物属性偏向!K$1-1,FALSE))</f>
        <v>20009001</v>
      </c>
      <c r="O176" s="8">
        <f>IF(VLOOKUP(VLOOKUP($A176,主线配置!$O:$P,2,FALSE),怪物属性偏向!$F:$P,怪物属性偏向!L$1-1,FALSE)=0,"",VLOOKUP(VLOOKUP($A176,主线配置!$O:$P,2,FALSE),怪物属性偏向!$F:$P,怪物属性偏向!L$1-1,FALSE))</f>
        <v>20009002</v>
      </c>
      <c r="P176" s="8" t="str">
        <f>IF(VLOOKUP(VLOOKUP($A176,主线配置!$O:$P,2,FALSE),怪物属性偏向!$F:$P,怪物属性偏向!M$1-1,FALSE)=0,"",VLOOKUP(VLOOKUP($A176,主线配置!$O:$P,2,FALSE),怪物属性偏向!$F:$P,怪物属性偏向!M$1-1,FALSE))</f>
        <v/>
      </c>
      <c r="Q176" s="8" t="str">
        <f>IF(VLOOKUP(VLOOKUP($A176,主线配置!$O:$P,2,FALSE),怪物属性偏向!$F:$P,怪物属性偏向!N$1-1,FALSE)=0,"",VLOOKUP(VLOOKUP($A176,主线配置!$O:$P,2,FALSE),怪物属性偏向!$F:$P,怪物属性偏向!N$1-1,FALSE))</f>
        <v/>
      </c>
      <c r="R176" s="8" t="str">
        <f>IF(VLOOKUP(VLOOKUP($A176,主线配置!$O:$P,2,FALSE),怪物属性偏向!$F:$P,怪物属性偏向!O$1-1,FALSE)=0,"",VLOOKUP(VLOOKUP($A176,主线配置!$O:$P,2,FALSE),怪物属性偏向!$F:$P,怪物属性偏向!O$1-1,FALSE))</f>
        <v/>
      </c>
      <c r="S176" s="8" t="str">
        <f>IF(VLOOKUP(VLOOKUP($A176,主线配置!$O:$P,2,FALSE),怪物属性偏向!$F:$P,怪物属性偏向!P$1-1,FALSE)=0,"",VLOOKUP(VLOOKUP($A176,主线配置!$O:$P,2,FALSE),怪物属性偏向!$F:$P,怪物属性偏向!P$1-1,FALSE))</f>
        <v/>
      </c>
    </row>
    <row r="177" spans="1:19" x14ac:dyDescent="0.15">
      <c r="A177" s="3">
        <f t="shared" si="2"/>
        <v>1000174</v>
      </c>
      <c r="B177" s="1" t="str">
        <f>VLOOKUP(A177,主线配置!G:I,3,FALSE)</f>
        <v>树妖</v>
      </c>
      <c r="C177" s="7"/>
      <c r="D177" s="6" t="str">
        <f>VLOOKUP(B177,怪物属性偏向!G:Q,11,FALSE)</f>
        <v>m10000</v>
      </c>
      <c r="E177" s="9">
        <v>1</v>
      </c>
      <c r="F177" s="9">
        <v>0</v>
      </c>
      <c r="G177" s="7" t="s">
        <v>133</v>
      </c>
      <c r="H177" s="9">
        <v>122</v>
      </c>
      <c r="I177" s="9">
        <v>1</v>
      </c>
      <c r="J177" s="9">
        <v>7</v>
      </c>
      <c r="K177" s="9">
        <v>20</v>
      </c>
      <c r="L177" s="9">
        <v>1</v>
      </c>
      <c r="M177" s="9">
        <v>1</v>
      </c>
      <c r="N177" s="8">
        <f>IF(VLOOKUP(VLOOKUP($A177,主线配置!$O:$P,2,FALSE),怪物属性偏向!$F:$P,怪物属性偏向!K$1-1,FALSE)=0,"",VLOOKUP(VLOOKUP($A177,主线配置!$O:$P,2,FALSE),怪物属性偏向!$F:$P,怪物属性偏向!K$1-1,FALSE))</f>
        <v>20003001</v>
      </c>
      <c r="O177" s="8" t="str">
        <f>IF(VLOOKUP(VLOOKUP($A177,主线配置!$O:$P,2,FALSE),怪物属性偏向!$F:$P,怪物属性偏向!L$1-1,FALSE)=0,"",VLOOKUP(VLOOKUP($A177,主线配置!$O:$P,2,FALSE),怪物属性偏向!$F:$P,怪物属性偏向!L$1-1,FALSE))</f>
        <v/>
      </c>
      <c r="P177" s="8" t="str">
        <f>IF(VLOOKUP(VLOOKUP($A177,主线配置!$O:$P,2,FALSE),怪物属性偏向!$F:$P,怪物属性偏向!M$1-1,FALSE)=0,"",VLOOKUP(VLOOKUP($A177,主线配置!$O:$P,2,FALSE),怪物属性偏向!$F:$P,怪物属性偏向!M$1-1,FALSE))</f>
        <v/>
      </c>
      <c r="Q177" s="8" t="str">
        <f>IF(VLOOKUP(VLOOKUP($A177,主线配置!$O:$P,2,FALSE),怪物属性偏向!$F:$P,怪物属性偏向!N$1-1,FALSE)=0,"",VLOOKUP(VLOOKUP($A177,主线配置!$O:$P,2,FALSE),怪物属性偏向!$F:$P,怪物属性偏向!N$1-1,FALSE))</f>
        <v/>
      </c>
      <c r="R177" s="8" t="str">
        <f>IF(VLOOKUP(VLOOKUP($A177,主线配置!$O:$P,2,FALSE),怪物属性偏向!$F:$P,怪物属性偏向!O$1-1,FALSE)=0,"",VLOOKUP(VLOOKUP($A177,主线配置!$O:$P,2,FALSE),怪物属性偏向!$F:$P,怪物属性偏向!O$1-1,FALSE))</f>
        <v/>
      </c>
      <c r="S177" s="8" t="str">
        <f>IF(VLOOKUP(VLOOKUP($A177,主线配置!$O:$P,2,FALSE),怪物属性偏向!$F:$P,怪物属性偏向!P$1-1,FALSE)=0,"",VLOOKUP(VLOOKUP($A177,主线配置!$O:$P,2,FALSE),怪物属性偏向!$F:$P,怪物属性偏向!P$1-1,FALSE))</f>
        <v/>
      </c>
    </row>
    <row r="178" spans="1:19" x14ac:dyDescent="0.15">
      <c r="A178" s="3">
        <f t="shared" si="2"/>
        <v>1000175</v>
      </c>
      <c r="B178" s="1" t="str">
        <f>VLOOKUP(A178,主线配置!G:I,3,FALSE)</f>
        <v>小蘑菇</v>
      </c>
      <c r="C178" s="7"/>
      <c r="D178" s="6" t="str">
        <f>VLOOKUP(B178,怪物属性偏向!G:Q,11,FALSE)</f>
        <v>m1008</v>
      </c>
      <c r="E178" s="9">
        <v>1</v>
      </c>
      <c r="F178" s="9">
        <v>0</v>
      </c>
      <c r="G178" s="7" t="s">
        <v>133</v>
      </c>
      <c r="H178" s="9">
        <v>122</v>
      </c>
      <c r="I178" s="9">
        <v>1</v>
      </c>
      <c r="J178" s="9">
        <v>7</v>
      </c>
      <c r="K178" s="9">
        <v>20</v>
      </c>
      <c r="L178" s="9">
        <v>1</v>
      </c>
      <c r="M178" s="9">
        <v>1</v>
      </c>
      <c r="N178" s="8">
        <f>IF(VLOOKUP(VLOOKUP($A178,主线配置!$O:$P,2,FALSE),怪物属性偏向!$F:$P,怪物属性偏向!K$1-1,FALSE)=0,"",VLOOKUP(VLOOKUP($A178,主线配置!$O:$P,2,FALSE),怪物属性偏向!$F:$P,怪物属性偏向!K$1-1,FALSE))</f>
        <v>20001001</v>
      </c>
      <c r="O178" s="8" t="str">
        <f>IF(VLOOKUP(VLOOKUP($A178,主线配置!$O:$P,2,FALSE),怪物属性偏向!$F:$P,怪物属性偏向!L$1-1,FALSE)=0,"",VLOOKUP(VLOOKUP($A178,主线配置!$O:$P,2,FALSE),怪物属性偏向!$F:$P,怪物属性偏向!L$1-1,FALSE))</f>
        <v/>
      </c>
      <c r="P178" s="8" t="str">
        <f>IF(VLOOKUP(VLOOKUP($A178,主线配置!$O:$P,2,FALSE),怪物属性偏向!$F:$P,怪物属性偏向!M$1-1,FALSE)=0,"",VLOOKUP(VLOOKUP($A178,主线配置!$O:$P,2,FALSE),怪物属性偏向!$F:$P,怪物属性偏向!M$1-1,FALSE))</f>
        <v/>
      </c>
      <c r="Q178" s="8" t="str">
        <f>IF(VLOOKUP(VLOOKUP($A178,主线配置!$O:$P,2,FALSE),怪物属性偏向!$F:$P,怪物属性偏向!N$1-1,FALSE)=0,"",VLOOKUP(VLOOKUP($A178,主线配置!$O:$P,2,FALSE),怪物属性偏向!$F:$P,怪物属性偏向!N$1-1,FALSE))</f>
        <v/>
      </c>
      <c r="R178" s="8" t="str">
        <f>IF(VLOOKUP(VLOOKUP($A178,主线配置!$O:$P,2,FALSE),怪物属性偏向!$F:$P,怪物属性偏向!O$1-1,FALSE)=0,"",VLOOKUP(VLOOKUP($A178,主线配置!$O:$P,2,FALSE),怪物属性偏向!$F:$P,怪物属性偏向!O$1-1,FALSE))</f>
        <v/>
      </c>
      <c r="S178" s="8" t="str">
        <f>IF(VLOOKUP(VLOOKUP($A178,主线配置!$O:$P,2,FALSE),怪物属性偏向!$F:$P,怪物属性偏向!P$1-1,FALSE)=0,"",VLOOKUP(VLOOKUP($A178,主线配置!$O:$P,2,FALSE),怪物属性偏向!$F:$P,怪物属性偏向!P$1-1,FALSE))</f>
        <v/>
      </c>
    </row>
    <row r="179" spans="1:19" x14ac:dyDescent="0.15">
      <c r="A179" s="3">
        <f t="shared" si="2"/>
        <v>1000176</v>
      </c>
      <c r="B179" s="1" t="str">
        <f>VLOOKUP(A179,主线配置!G:I,3,FALSE)</f>
        <v>食人花</v>
      </c>
      <c r="C179" s="7"/>
      <c r="D179" s="6" t="str">
        <f>VLOOKUP(B179,怪物属性偏向!G:Q,11,FALSE)</f>
        <v>m1004</v>
      </c>
      <c r="E179" s="9">
        <v>1</v>
      </c>
      <c r="F179" s="9">
        <v>0</v>
      </c>
      <c r="G179" s="7" t="s">
        <v>133</v>
      </c>
      <c r="H179" s="9">
        <v>122</v>
      </c>
      <c r="I179" s="9">
        <v>1</v>
      </c>
      <c r="J179" s="9">
        <v>7</v>
      </c>
      <c r="K179" s="9">
        <v>20</v>
      </c>
      <c r="L179" s="9">
        <v>1</v>
      </c>
      <c r="M179" s="9">
        <v>1</v>
      </c>
      <c r="N179" s="8">
        <f>IF(VLOOKUP(VLOOKUP($A179,主线配置!$O:$P,2,FALSE),怪物属性偏向!$F:$P,怪物属性偏向!K$1-1,FALSE)=0,"",VLOOKUP(VLOOKUP($A179,主线配置!$O:$P,2,FALSE),怪物属性偏向!$F:$P,怪物属性偏向!K$1-1,FALSE))</f>
        <v>20002001</v>
      </c>
      <c r="O179" s="8">
        <f>IF(VLOOKUP(VLOOKUP($A179,主线配置!$O:$P,2,FALSE),怪物属性偏向!$F:$P,怪物属性偏向!L$1-1,FALSE)=0,"",VLOOKUP(VLOOKUP($A179,主线配置!$O:$P,2,FALSE),怪物属性偏向!$F:$P,怪物属性偏向!L$1-1,FALSE))</f>
        <v>20002002</v>
      </c>
      <c r="P179" s="8" t="str">
        <f>IF(VLOOKUP(VLOOKUP($A179,主线配置!$O:$P,2,FALSE),怪物属性偏向!$F:$P,怪物属性偏向!M$1-1,FALSE)=0,"",VLOOKUP(VLOOKUP($A179,主线配置!$O:$P,2,FALSE),怪物属性偏向!$F:$P,怪物属性偏向!M$1-1,FALSE))</f>
        <v/>
      </c>
      <c r="Q179" s="8" t="str">
        <f>IF(VLOOKUP(VLOOKUP($A179,主线配置!$O:$P,2,FALSE),怪物属性偏向!$F:$P,怪物属性偏向!N$1-1,FALSE)=0,"",VLOOKUP(VLOOKUP($A179,主线配置!$O:$P,2,FALSE),怪物属性偏向!$F:$P,怪物属性偏向!N$1-1,FALSE))</f>
        <v/>
      </c>
      <c r="R179" s="8" t="str">
        <f>IF(VLOOKUP(VLOOKUP($A179,主线配置!$O:$P,2,FALSE),怪物属性偏向!$F:$P,怪物属性偏向!O$1-1,FALSE)=0,"",VLOOKUP(VLOOKUP($A179,主线配置!$O:$P,2,FALSE),怪物属性偏向!$F:$P,怪物属性偏向!O$1-1,FALSE))</f>
        <v/>
      </c>
      <c r="S179" s="8" t="str">
        <f>IF(VLOOKUP(VLOOKUP($A179,主线配置!$O:$P,2,FALSE),怪物属性偏向!$F:$P,怪物属性偏向!P$1-1,FALSE)=0,"",VLOOKUP(VLOOKUP($A179,主线配置!$O:$P,2,FALSE),怪物属性偏向!$F:$P,怪物属性偏向!P$1-1,FALSE))</f>
        <v/>
      </c>
    </row>
    <row r="180" spans="1:19" x14ac:dyDescent="0.15">
      <c r="A180" s="3">
        <f t="shared" si="2"/>
        <v>1000177</v>
      </c>
      <c r="B180" s="1" t="str">
        <f>VLOOKUP(A180,主线配置!G:I,3,FALSE)</f>
        <v>藤蔓怪</v>
      </c>
      <c r="C180" s="7"/>
      <c r="D180" s="6" t="str">
        <f>VLOOKUP(B180,怪物属性偏向!G:Q,11,FALSE)</f>
        <v>m1006</v>
      </c>
      <c r="E180" s="9">
        <v>1</v>
      </c>
      <c r="F180" s="9">
        <v>0</v>
      </c>
      <c r="G180" s="7" t="s">
        <v>133</v>
      </c>
      <c r="H180" s="9">
        <v>122</v>
      </c>
      <c r="I180" s="9">
        <v>1</v>
      </c>
      <c r="J180" s="9">
        <v>7</v>
      </c>
      <c r="K180" s="9">
        <v>20</v>
      </c>
      <c r="L180" s="9">
        <v>1</v>
      </c>
      <c r="M180" s="9">
        <v>1</v>
      </c>
      <c r="N180" s="8">
        <f>IF(VLOOKUP(VLOOKUP($A180,主线配置!$O:$P,2,FALSE),怪物属性偏向!$F:$P,怪物属性偏向!K$1-1,FALSE)=0,"",VLOOKUP(VLOOKUP($A180,主线配置!$O:$P,2,FALSE),怪物属性偏向!$F:$P,怪物属性偏向!K$1-1,FALSE))</f>
        <v>20009001</v>
      </c>
      <c r="O180" s="8">
        <f>IF(VLOOKUP(VLOOKUP($A180,主线配置!$O:$P,2,FALSE),怪物属性偏向!$F:$P,怪物属性偏向!L$1-1,FALSE)=0,"",VLOOKUP(VLOOKUP($A180,主线配置!$O:$P,2,FALSE),怪物属性偏向!$F:$P,怪物属性偏向!L$1-1,FALSE))</f>
        <v>20009002</v>
      </c>
      <c r="P180" s="8" t="str">
        <f>IF(VLOOKUP(VLOOKUP($A180,主线配置!$O:$P,2,FALSE),怪物属性偏向!$F:$P,怪物属性偏向!M$1-1,FALSE)=0,"",VLOOKUP(VLOOKUP($A180,主线配置!$O:$P,2,FALSE),怪物属性偏向!$F:$P,怪物属性偏向!M$1-1,FALSE))</f>
        <v/>
      </c>
      <c r="Q180" s="8" t="str">
        <f>IF(VLOOKUP(VLOOKUP($A180,主线配置!$O:$P,2,FALSE),怪物属性偏向!$F:$P,怪物属性偏向!N$1-1,FALSE)=0,"",VLOOKUP(VLOOKUP($A180,主线配置!$O:$P,2,FALSE),怪物属性偏向!$F:$P,怪物属性偏向!N$1-1,FALSE))</f>
        <v/>
      </c>
      <c r="R180" s="8" t="str">
        <f>IF(VLOOKUP(VLOOKUP($A180,主线配置!$O:$P,2,FALSE),怪物属性偏向!$F:$P,怪物属性偏向!O$1-1,FALSE)=0,"",VLOOKUP(VLOOKUP($A180,主线配置!$O:$P,2,FALSE),怪物属性偏向!$F:$P,怪物属性偏向!O$1-1,FALSE))</f>
        <v/>
      </c>
      <c r="S180" s="8" t="str">
        <f>IF(VLOOKUP(VLOOKUP($A180,主线配置!$O:$P,2,FALSE),怪物属性偏向!$F:$P,怪物属性偏向!P$1-1,FALSE)=0,"",VLOOKUP(VLOOKUP($A180,主线配置!$O:$P,2,FALSE),怪物属性偏向!$F:$P,怪物属性偏向!P$1-1,FALSE))</f>
        <v/>
      </c>
    </row>
    <row r="181" spans="1:19" x14ac:dyDescent="0.15">
      <c r="A181" s="3">
        <f t="shared" si="2"/>
        <v>1000178</v>
      </c>
      <c r="B181" s="1" t="str">
        <f>VLOOKUP(A181,主线配置!G:I,3,FALSE)</f>
        <v>甲虫精</v>
      </c>
      <c r="C181" s="7"/>
      <c r="D181" s="6" t="str">
        <f>VLOOKUP(B181,怪物属性偏向!G:Q,11,FALSE)</f>
        <v>m1002</v>
      </c>
      <c r="E181" s="9">
        <v>1</v>
      </c>
      <c r="F181" s="9">
        <v>0</v>
      </c>
      <c r="G181" s="7" t="s">
        <v>133</v>
      </c>
      <c r="H181" s="9">
        <v>122</v>
      </c>
      <c r="I181" s="9">
        <v>1</v>
      </c>
      <c r="J181" s="9">
        <v>7</v>
      </c>
      <c r="K181" s="9">
        <v>20</v>
      </c>
      <c r="L181" s="9">
        <v>1</v>
      </c>
      <c r="M181" s="9">
        <v>1</v>
      </c>
      <c r="N181" s="8">
        <f>IF(VLOOKUP(VLOOKUP($A181,主线配置!$O:$P,2,FALSE),怪物属性偏向!$F:$P,怪物属性偏向!K$1-1,FALSE)=0,"",VLOOKUP(VLOOKUP($A181,主线配置!$O:$P,2,FALSE),怪物属性偏向!$F:$P,怪物属性偏向!K$1-1,FALSE))</f>
        <v>20008001</v>
      </c>
      <c r="O181" s="8" t="str">
        <f>IF(VLOOKUP(VLOOKUP($A181,主线配置!$O:$P,2,FALSE),怪物属性偏向!$F:$P,怪物属性偏向!L$1-1,FALSE)=0,"",VLOOKUP(VLOOKUP($A181,主线配置!$O:$P,2,FALSE),怪物属性偏向!$F:$P,怪物属性偏向!L$1-1,FALSE))</f>
        <v/>
      </c>
      <c r="P181" s="8" t="str">
        <f>IF(VLOOKUP(VLOOKUP($A181,主线配置!$O:$P,2,FALSE),怪物属性偏向!$F:$P,怪物属性偏向!M$1-1,FALSE)=0,"",VLOOKUP(VLOOKUP($A181,主线配置!$O:$P,2,FALSE),怪物属性偏向!$F:$P,怪物属性偏向!M$1-1,FALSE))</f>
        <v/>
      </c>
      <c r="Q181" s="8">
        <f>IF(VLOOKUP(VLOOKUP($A181,主线配置!$O:$P,2,FALSE),怪物属性偏向!$F:$P,怪物属性偏向!N$1-1,FALSE)=0,"",VLOOKUP(VLOOKUP($A181,主线配置!$O:$P,2,FALSE),怪物属性偏向!$F:$P,怪物属性偏向!N$1-1,FALSE))</f>
        <v>200002</v>
      </c>
      <c r="R181" s="8" t="str">
        <f>IF(VLOOKUP(VLOOKUP($A181,主线配置!$O:$P,2,FALSE),怪物属性偏向!$F:$P,怪物属性偏向!O$1-1,FALSE)=0,"",VLOOKUP(VLOOKUP($A181,主线配置!$O:$P,2,FALSE),怪物属性偏向!$F:$P,怪物属性偏向!O$1-1,FALSE))</f>
        <v/>
      </c>
      <c r="S181" s="8" t="str">
        <f>IF(VLOOKUP(VLOOKUP($A181,主线配置!$O:$P,2,FALSE),怪物属性偏向!$F:$P,怪物属性偏向!P$1-1,FALSE)=0,"",VLOOKUP(VLOOKUP($A181,主线配置!$O:$P,2,FALSE),怪物属性偏向!$F:$P,怪物属性偏向!P$1-1,FALSE))</f>
        <v/>
      </c>
    </row>
    <row r="182" spans="1:19" x14ac:dyDescent="0.15">
      <c r="A182" s="3">
        <f t="shared" si="2"/>
        <v>1000179</v>
      </c>
      <c r="B182" s="1" t="str">
        <f>VLOOKUP(A182,主线配置!G:I,3,FALSE)</f>
        <v>小蘑菇</v>
      </c>
      <c r="C182" s="7"/>
      <c r="D182" s="6" t="str">
        <f>VLOOKUP(B182,怪物属性偏向!G:Q,11,FALSE)</f>
        <v>m1008</v>
      </c>
      <c r="E182" s="9">
        <v>1</v>
      </c>
      <c r="F182" s="9">
        <v>0</v>
      </c>
      <c r="G182" s="7" t="s">
        <v>133</v>
      </c>
      <c r="H182" s="9">
        <v>122</v>
      </c>
      <c r="I182" s="9">
        <v>1</v>
      </c>
      <c r="J182" s="9">
        <v>7</v>
      </c>
      <c r="K182" s="9">
        <v>20</v>
      </c>
      <c r="L182" s="9">
        <v>1</v>
      </c>
      <c r="M182" s="9">
        <v>1</v>
      </c>
      <c r="N182" s="8">
        <f>IF(VLOOKUP(VLOOKUP($A182,主线配置!$O:$P,2,FALSE),怪物属性偏向!$F:$P,怪物属性偏向!K$1-1,FALSE)=0,"",VLOOKUP(VLOOKUP($A182,主线配置!$O:$P,2,FALSE),怪物属性偏向!$F:$P,怪物属性偏向!K$1-1,FALSE))</f>
        <v>20001001</v>
      </c>
      <c r="O182" s="8" t="str">
        <f>IF(VLOOKUP(VLOOKUP($A182,主线配置!$O:$P,2,FALSE),怪物属性偏向!$F:$P,怪物属性偏向!L$1-1,FALSE)=0,"",VLOOKUP(VLOOKUP($A182,主线配置!$O:$P,2,FALSE),怪物属性偏向!$F:$P,怪物属性偏向!L$1-1,FALSE))</f>
        <v/>
      </c>
      <c r="P182" s="8" t="str">
        <f>IF(VLOOKUP(VLOOKUP($A182,主线配置!$O:$P,2,FALSE),怪物属性偏向!$F:$P,怪物属性偏向!M$1-1,FALSE)=0,"",VLOOKUP(VLOOKUP($A182,主线配置!$O:$P,2,FALSE),怪物属性偏向!$F:$P,怪物属性偏向!M$1-1,FALSE))</f>
        <v/>
      </c>
      <c r="Q182" s="8" t="str">
        <f>IF(VLOOKUP(VLOOKUP($A182,主线配置!$O:$P,2,FALSE),怪物属性偏向!$F:$P,怪物属性偏向!N$1-1,FALSE)=0,"",VLOOKUP(VLOOKUP($A182,主线配置!$O:$P,2,FALSE),怪物属性偏向!$F:$P,怪物属性偏向!N$1-1,FALSE))</f>
        <v/>
      </c>
      <c r="R182" s="8" t="str">
        <f>IF(VLOOKUP(VLOOKUP($A182,主线配置!$O:$P,2,FALSE),怪物属性偏向!$F:$P,怪物属性偏向!O$1-1,FALSE)=0,"",VLOOKUP(VLOOKUP($A182,主线配置!$O:$P,2,FALSE),怪物属性偏向!$F:$P,怪物属性偏向!O$1-1,FALSE))</f>
        <v/>
      </c>
      <c r="S182" s="8" t="str">
        <f>IF(VLOOKUP(VLOOKUP($A182,主线配置!$O:$P,2,FALSE),怪物属性偏向!$F:$P,怪物属性偏向!P$1-1,FALSE)=0,"",VLOOKUP(VLOOKUP($A182,主线配置!$O:$P,2,FALSE),怪物属性偏向!$F:$P,怪物属性偏向!P$1-1,FALSE))</f>
        <v/>
      </c>
    </row>
    <row r="183" spans="1:19" x14ac:dyDescent="0.15">
      <c r="A183" s="3">
        <f t="shared" si="2"/>
        <v>1000180</v>
      </c>
      <c r="B183" s="1" t="str">
        <f>VLOOKUP(A183,主线配置!G:I,3,FALSE)</f>
        <v>毒蘑菇</v>
      </c>
      <c r="C183" s="7"/>
      <c r="D183" s="6" t="str">
        <f>VLOOKUP(B183,怪物属性偏向!G:Q,11,FALSE)</f>
        <v>m1000</v>
      </c>
      <c r="E183" s="9">
        <v>1</v>
      </c>
      <c r="F183" s="9">
        <v>0</v>
      </c>
      <c r="G183" s="7" t="s">
        <v>133</v>
      </c>
      <c r="H183" s="9">
        <v>122</v>
      </c>
      <c r="I183" s="9">
        <v>1</v>
      </c>
      <c r="J183" s="9">
        <v>7</v>
      </c>
      <c r="K183" s="9">
        <v>20</v>
      </c>
      <c r="L183" s="9">
        <v>1</v>
      </c>
      <c r="M183" s="9">
        <v>1</v>
      </c>
      <c r="N183" s="8">
        <f>IF(VLOOKUP(VLOOKUP($A183,主线配置!$O:$P,2,FALSE),怪物属性偏向!$F:$P,怪物属性偏向!K$1-1,FALSE)=0,"",VLOOKUP(VLOOKUP($A183,主线配置!$O:$P,2,FALSE),怪物属性偏向!$F:$P,怪物属性偏向!K$1-1,FALSE))</f>
        <v>20006001</v>
      </c>
      <c r="O183" s="8">
        <f>IF(VLOOKUP(VLOOKUP($A183,主线配置!$O:$P,2,FALSE),怪物属性偏向!$F:$P,怪物属性偏向!L$1-1,FALSE)=0,"",VLOOKUP(VLOOKUP($A183,主线配置!$O:$P,2,FALSE),怪物属性偏向!$F:$P,怪物属性偏向!L$1-1,FALSE))</f>
        <v>20006002</v>
      </c>
      <c r="P183" s="8" t="str">
        <f>IF(VLOOKUP(VLOOKUP($A183,主线配置!$O:$P,2,FALSE),怪物属性偏向!$F:$P,怪物属性偏向!M$1-1,FALSE)=0,"",VLOOKUP(VLOOKUP($A183,主线配置!$O:$P,2,FALSE),怪物属性偏向!$F:$P,怪物属性偏向!M$1-1,FALSE))</f>
        <v/>
      </c>
      <c r="Q183" s="8" t="str">
        <f>IF(VLOOKUP(VLOOKUP($A183,主线配置!$O:$P,2,FALSE),怪物属性偏向!$F:$P,怪物属性偏向!N$1-1,FALSE)=0,"",VLOOKUP(VLOOKUP($A183,主线配置!$O:$P,2,FALSE),怪物属性偏向!$F:$P,怪物属性偏向!N$1-1,FALSE))</f>
        <v/>
      </c>
      <c r="R183" s="8" t="str">
        <f>IF(VLOOKUP(VLOOKUP($A183,主线配置!$O:$P,2,FALSE),怪物属性偏向!$F:$P,怪物属性偏向!O$1-1,FALSE)=0,"",VLOOKUP(VLOOKUP($A183,主线配置!$O:$P,2,FALSE),怪物属性偏向!$F:$P,怪物属性偏向!O$1-1,FALSE))</f>
        <v/>
      </c>
      <c r="S183" s="8" t="str">
        <f>IF(VLOOKUP(VLOOKUP($A183,主线配置!$O:$P,2,FALSE),怪物属性偏向!$F:$P,怪物属性偏向!P$1-1,FALSE)=0,"",VLOOKUP(VLOOKUP($A183,主线配置!$O:$P,2,FALSE),怪物属性偏向!$F:$P,怪物属性偏向!P$1-1,FALSE))</f>
        <v/>
      </c>
    </row>
    <row r="184" spans="1:19" x14ac:dyDescent="0.15">
      <c r="A184" s="3">
        <f t="shared" si="2"/>
        <v>1000181</v>
      </c>
      <c r="B184" s="1" t="str">
        <f>VLOOKUP(A184,主线配置!G:I,3,FALSE)</f>
        <v>毒蘑菇</v>
      </c>
      <c r="C184" s="7"/>
      <c r="D184" s="6" t="str">
        <f>VLOOKUP(B184,怪物属性偏向!G:Q,11,FALSE)</f>
        <v>m1000</v>
      </c>
      <c r="E184" s="9">
        <v>1</v>
      </c>
      <c r="F184" s="9">
        <v>0</v>
      </c>
      <c r="G184" s="7" t="s">
        <v>133</v>
      </c>
      <c r="H184" s="9">
        <v>122</v>
      </c>
      <c r="I184" s="9">
        <v>1</v>
      </c>
      <c r="J184" s="9">
        <v>7</v>
      </c>
      <c r="K184" s="9">
        <v>20</v>
      </c>
      <c r="L184" s="9">
        <v>1</v>
      </c>
      <c r="M184" s="9">
        <v>1</v>
      </c>
      <c r="N184" s="8">
        <f>IF(VLOOKUP(VLOOKUP($A184,主线配置!$O:$P,2,FALSE),怪物属性偏向!$F:$P,怪物属性偏向!K$1-1,FALSE)=0,"",VLOOKUP(VLOOKUP($A184,主线配置!$O:$P,2,FALSE),怪物属性偏向!$F:$P,怪物属性偏向!K$1-1,FALSE))</f>
        <v>20006001</v>
      </c>
      <c r="O184" s="8">
        <f>IF(VLOOKUP(VLOOKUP($A184,主线配置!$O:$P,2,FALSE),怪物属性偏向!$F:$P,怪物属性偏向!L$1-1,FALSE)=0,"",VLOOKUP(VLOOKUP($A184,主线配置!$O:$P,2,FALSE),怪物属性偏向!$F:$P,怪物属性偏向!L$1-1,FALSE))</f>
        <v>20006002</v>
      </c>
      <c r="P184" s="8" t="str">
        <f>IF(VLOOKUP(VLOOKUP($A184,主线配置!$O:$P,2,FALSE),怪物属性偏向!$F:$P,怪物属性偏向!M$1-1,FALSE)=0,"",VLOOKUP(VLOOKUP($A184,主线配置!$O:$P,2,FALSE),怪物属性偏向!$F:$P,怪物属性偏向!M$1-1,FALSE))</f>
        <v/>
      </c>
      <c r="Q184" s="8" t="str">
        <f>IF(VLOOKUP(VLOOKUP($A184,主线配置!$O:$P,2,FALSE),怪物属性偏向!$F:$P,怪物属性偏向!N$1-1,FALSE)=0,"",VLOOKUP(VLOOKUP($A184,主线配置!$O:$P,2,FALSE),怪物属性偏向!$F:$P,怪物属性偏向!N$1-1,FALSE))</f>
        <v/>
      </c>
      <c r="R184" s="8" t="str">
        <f>IF(VLOOKUP(VLOOKUP($A184,主线配置!$O:$P,2,FALSE),怪物属性偏向!$F:$P,怪物属性偏向!O$1-1,FALSE)=0,"",VLOOKUP(VLOOKUP($A184,主线配置!$O:$P,2,FALSE),怪物属性偏向!$F:$P,怪物属性偏向!O$1-1,FALSE))</f>
        <v/>
      </c>
      <c r="S184" s="8" t="str">
        <f>IF(VLOOKUP(VLOOKUP($A184,主线配置!$O:$P,2,FALSE),怪物属性偏向!$F:$P,怪物属性偏向!P$1-1,FALSE)=0,"",VLOOKUP(VLOOKUP($A184,主线配置!$O:$P,2,FALSE),怪物属性偏向!$F:$P,怪物属性偏向!P$1-1,FALSE))</f>
        <v/>
      </c>
    </row>
    <row r="185" spans="1:19" x14ac:dyDescent="0.15">
      <c r="A185" s="3">
        <f t="shared" si="2"/>
        <v>1000182</v>
      </c>
      <c r="B185" s="1" t="str">
        <f>VLOOKUP(A185,主线配置!G:I,3,FALSE)</f>
        <v>甲虫精</v>
      </c>
      <c r="C185" s="7"/>
      <c r="D185" s="6" t="str">
        <f>VLOOKUP(B185,怪物属性偏向!G:Q,11,FALSE)</f>
        <v>m1002</v>
      </c>
      <c r="E185" s="9">
        <v>1</v>
      </c>
      <c r="F185" s="9">
        <v>0</v>
      </c>
      <c r="G185" s="7" t="s">
        <v>133</v>
      </c>
      <c r="H185" s="9">
        <v>122</v>
      </c>
      <c r="I185" s="9">
        <v>1</v>
      </c>
      <c r="J185" s="9">
        <v>7</v>
      </c>
      <c r="K185" s="9">
        <v>20</v>
      </c>
      <c r="L185" s="9">
        <v>1</v>
      </c>
      <c r="M185" s="9">
        <v>1</v>
      </c>
      <c r="N185" s="8">
        <f>IF(VLOOKUP(VLOOKUP($A185,主线配置!$O:$P,2,FALSE),怪物属性偏向!$F:$P,怪物属性偏向!K$1-1,FALSE)=0,"",VLOOKUP(VLOOKUP($A185,主线配置!$O:$P,2,FALSE),怪物属性偏向!$F:$P,怪物属性偏向!K$1-1,FALSE))</f>
        <v>20008001</v>
      </c>
      <c r="O185" s="8" t="str">
        <f>IF(VLOOKUP(VLOOKUP($A185,主线配置!$O:$P,2,FALSE),怪物属性偏向!$F:$P,怪物属性偏向!L$1-1,FALSE)=0,"",VLOOKUP(VLOOKUP($A185,主线配置!$O:$P,2,FALSE),怪物属性偏向!$F:$P,怪物属性偏向!L$1-1,FALSE))</f>
        <v/>
      </c>
      <c r="P185" s="8" t="str">
        <f>IF(VLOOKUP(VLOOKUP($A185,主线配置!$O:$P,2,FALSE),怪物属性偏向!$F:$P,怪物属性偏向!M$1-1,FALSE)=0,"",VLOOKUP(VLOOKUP($A185,主线配置!$O:$P,2,FALSE),怪物属性偏向!$F:$P,怪物属性偏向!M$1-1,FALSE))</f>
        <v/>
      </c>
      <c r="Q185" s="8">
        <f>IF(VLOOKUP(VLOOKUP($A185,主线配置!$O:$P,2,FALSE),怪物属性偏向!$F:$P,怪物属性偏向!N$1-1,FALSE)=0,"",VLOOKUP(VLOOKUP($A185,主线配置!$O:$P,2,FALSE),怪物属性偏向!$F:$P,怪物属性偏向!N$1-1,FALSE))</f>
        <v>200002</v>
      </c>
      <c r="R185" s="8" t="str">
        <f>IF(VLOOKUP(VLOOKUP($A185,主线配置!$O:$P,2,FALSE),怪物属性偏向!$F:$P,怪物属性偏向!O$1-1,FALSE)=0,"",VLOOKUP(VLOOKUP($A185,主线配置!$O:$P,2,FALSE),怪物属性偏向!$F:$P,怪物属性偏向!O$1-1,FALSE))</f>
        <v/>
      </c>
      <c r="S185" s="8" t="str">
        <f>IF(VLOOKUP(VLOOKUP($A185,主线配置!$O:$P,2,FALSE),怪物属性偏向!$F:$P,怪物属性偏向!P$1-1,FALSE)=0,"",VLOOKUP(VLOOKUP($A185,主线配置!$O:$P,2,FALSE),怪物属性偏向!$F:$P,怪物属性偏向!P$1-1,FALSE))</f>
        <v/>
      </c>
    </row>
    <row r="186" spans="1:19" x14ac:dyDescent="0.15">
      <c r="A186" s="3">
        <f t="shared" si="2"/>
        <v>1000183</v>
      </c>
      <c r="B186" s="1" t="str">
        <f>VLOOKUP(A186,主线配置!G:I,3,FALSE)</f>
        <v>树妖</v>
      </c>
      <c r="C186" s="7"/>
      <c r="D186" s="6" t="str">
        <f>VLOOKUP(B186,怪物属性偏向!G:Q,11,FALSE)</f>
        <v>m10000</v>
      </c>
      <c r="E186" s="9">
        <v>1</v>
      </c>
      <c r="F186" s="9">
        <v>0</v>
      </c>
      <c r="G186" s="7" t="s">
        <v>133</v>
      </c>
      <c r="H186" s="9">
        <v>122</v>
      </c>
      <c r="I186" s="9">
        <v>1</v>
      </c>
      <c r="J186" s="9">
        <v>7</v>
      </c>
      <c r="K186" s="9">
        <v>20</v>
      </c>
      <c r="L186" s="9">
        <v>1</v>
      </c>
      <c r="M186" s="9">
        <v>1</v>
      </c>
      <c r="N186" s="8">
        <f>IF(VLOOKUP(VLOOKUP($A186,主线配置!$O:$P,2,FALSE),怪物属性偏向!$F:$P,怪物属性偏向!K$1-1,FALSE)=0,"",VLOOKUP(VLOOKUP($A186,主线配置!$O:$P,2,FALSE),怪物属性偏向!$F:$P,怪物属性偏向!K$1-1,FALSE))</f>
        <v>20003001</v>
      </c>
      <c r="O186" s="8" t="str">
        <f>IF(VLOOKUP(VLOOKUP($A186,主线配置!$O:$P,2,FALSE),怪物属性偏向!$F:$P,怪物属性偏向!L$1-1,FALSE)=0,"",VLOOKUP(VLOOKUP($A186,主线配置!$O:$P,2,FALSE),怪物属性偏向!$F:$P,怪物属性偏向!L$1-1,FALSE))</f>
        <v/>
      </c>
      <c r="P186" s="8" t="str">
        <f>IF(VLOOKUP(VLOOKUP($A186,主线配置!$O:$P,2,FALSE),怪物属性偏向!$F:$P,怪物属性偏向!M$1-1,FALSE)=0,"",VLOOKUP(VLOOKUP($A186,主线配置!$O:$P,2,FALSE),怪物属性偏向!$F:$P,怪物属性偏向!M$1-1,FALSE))</f>
        <v/>
      </c>
      <c r="Q186" s="8" t="str">
        <f>IF(VLOOKUP(VLOOKUP($A186,主线配置!$O:$P,2,FALSE),怪物属性偏向!$F:$P,怪物属性偏向!N$1-1,FALSE)=0,"",VLOOKUP(VLOOKUP($A186,主线配置!$O:$P,2,FALSE),怪物属性偏向!$F:$P,怪物属性偏向!N$1-1,FALSE))</f>
        <v/>
      </c>
      <c r="R186" s="8" t="str">
        <f>IF(VLOOKUP(VLOOKUP($A186,主线配置!$O:$P,2,FALSE),怪物属性偏向!$F:$P,怪物属性偏向!O$1-1,FALSE)=0,"",VLOOKUP(VLOOKUP($A186,主线配置!$O:$P,2,FALSE),怪物属性偏向!$F:$P,怪物属性偏向!O$1-1,FALSE))</f>
        <v/>
      </c>
      <c r="S186" s="8" t="str">
        <f>IF(VLOOKUP(VLOOKUP($A186,主线配置!$O:$P,2,FALSE),怪物属性偏向!$F:$P,怪物属性偏向!P$1-1,FALSE)=0,"",VLOOKUP(VLOOKUP($A186,主线配置!$O:$P,2,FALSE),怪物属性偏向!$F:$P,怪物属性偏向!P$1-1,FALSE))</f>
        <v/>
      </c>
    </row>
    <row r="187" spans="1:19" x14ac:dyDescent="0.15">
      <c r="A187" s="3">
        <f t="shared" si="2"/>
        <v>1000184</v>
      </c>
      <c r="B187" s="1" t="str">
        <f>VLOOKUP(A187,主线配置!G:I,3,FALSE)</f>
        <v>小蘑菇</v>
      </c>
      <c r="C187" s="7"/>
      <c r="D187" s="6" t="str">
        <f>VLOOKUP(B187,怪物属性偏向!G:Q,11,FALSE)</f>
        <v>m1008</v>
      </c>
      <c r="E187" s="9">
        <v>1</v>
      </c>
      <c r="F187" s="9">
        <v>0</v>
      </c>
      <c r="G187" s="7" t="s">
        <v>133</v>
      </c>
      <c r="H187" s="9">
        <v>122</v>
      </c>
      <c r="I187" s="9">
        <v>1</v>
      </c>
      <c r="J187" s="9">
        <v>7</v>
      </c>
      <c r="K187" s="9">
        <v>20</v>
      </c>
      <c r="L187" s="9">
        <v>1</v>
      </c>
      <c r="M187" s="9">
        <v>1</v>
      </c>
      <c r="N187" s="8">
        <f>IF(VLOOKUP(VLOOKUP($A187,主线配置!$O:$P,2,FALSE),怪物属性偏向!$F:$P,怪物属性偏向!K$1-1,FALSE)=0,"",VLOOKUP(VLOOKUP($A187,主线配置!$O:$P,2,FALSE),怪物属性偏向!$F:$P,怪物属性偏向!K$1-1,FALSE))</f>
        <v>20001001</v>
      </c>
      <c r="O187" s="8" t="str">
        <f>IF(VLOOKUP(VLOOKUP($A187,主线配置!$O:$P,2,FALSE),怪物属性偏向!$F:$P,怪物属性偏向!L$1-1,FALSE)=0,"",VLOOKUP(VLOOKUP($A187,主线配置!$O:$P,2,FALSE),怪物属性偏向!$F:$P,怪物属性偏向!L$1-1,FALSE))</f>
        <v/>
      </c>
      <c r="P187" s="8" t="str">
        <f>IF(VLOOKUP(VLOOKUP($A187,主线配置!$O:$P,2,FALSE),怪物属性偏向!$F:$P,怪物属性偏向!M$1-1,FALSE)=0,"",VLOOKUP(VLOOKUP($A187,主线配置!$O:$P,2,FALSE),怪物属性偏向!$F:$P,怪物属性偏向!M$1-1,FALSE))</f>
        <v/>
      </c>
      <c r="Q187" s="8" t="str">
        <f>IF(VLOOKUP(VLOOKUP($A187,主线配置!$O:$P,2,FALSE),怪物属性偏向!$F:$P,怪物属性偏向!N$1-1,FALSE)=0,"",VLOOKUP(VLOOKUP($A187,主线配置!$O:$P,2,FALSE),怪物属性偏向!$F:$P,怪物属性偏向!N$1-1,FALSE))</f>
        <v/>
      </c>
      <c r="R187" s="8" t="str">
        <f>IF(VLOOKUP(VLOOKUP($A187,主线配置!$O:$P,2,FALSE),怪物属性偏向!$F:$P,怪物属性偏向!O$1-1,FALSE)=0,"",VLOOKUP(VLOOKUP($A187,主线配置!$O:$P,2,FALSE),怪物属性偏向!$F:$P,怪物属性偏向!O$1-1,FALSE))</f>
        <v/>
      </c>
      <c r="S187" s="8" t="str">
        <f>IF(VLOOKUP(VLOOKUP($A187,主线配置!$O:$P,2,FALSE),怪物属性偏向!$F:$P,怪物属性偏向!P$1-1,FALSE)=0,"",VLOOKUP(VLOOKUP($A187,主线配置!$O:$P,2,FALSE),怪物属性偏向!$F:$P,怪物属性偏向!P$1-1,FALSE))</f>
        <v/>
      </c>
    </row>
    <row r="188" spans="1:19" x14ac:dyDescent="0.15">
      <c r="A188" s="3">
        <f t="shared" si="2"/>
        <v>1000185</v>
      </c>
      <c r="B188" s="1" t="str">
        <f>VLOOKUP(A188,主线配置!G:I,3,FALSE)</f>
        <v>树妖</v>
      </c>
      <c r="C188" s="7"/>
      <c r="D188" s="6" t="str">
        <f>VLOOKUP(B188,怪物属性偏向!G:Q,11,FALSE)</f>
        <v>m10000</v>
      </c>
      <c r="E188" s="9">
        <v>1</v>
      </c>
      <c r="F188" s="9">
        <v>0</v>
      </c>
      <c r="G188" s="7" t="s">
        <v>133</v>
      </c>
      <c r="H188" s="9">
        <v>122</v>
      </c>
      <c r="I188" s="9">
        <v>1</v>
      </c>
      <c r="J188" s="9">
        <v>7</v>
      </c>
      <c r="K188" s="9">
        <v>20</v>
      </c>
      <c r="L188" s="9">
        <v>1</v>
      </c>
      <c r="M188" s="9">
        <v>1</v>
      </c>
      <c r="N188" s="8">
        <f>IF(VLOOKUP(VLOOKUP($A188,主线配置!$O:$P,2,FALSE),怪物属性偏向!$F:$P,怪物属性偏向!K$1-1,FALSE)=0,"",VLOOKUP(VLOOKUP($A188,主线配置!$O:$P,2,FALSE),怪物属性偏向!$F:$P,怪物属性偏向!K$1-1,FALSE))</f>
        <v>20003001</v>
      </c>
      <c r="O188" s="8" t="str">
        <f>IF(VLOOKUP(VLOOKUP($A188,主线配置!$O:$P,2,FALSE),怪物属性偏向!$F:$P,怪物属性偏向!L$1-1,FALSE)=0,"",VLOOKUP(VLOOKUP($A188,主线配置!$O:$P,2,FALSE),怪物属性偏向!$F:$P,怪物属性偏向!L$1-1,FALSE))</f>
        <v/>
      </c>
      <c r="P188" s="8" t="str">
        <f>IF(VLOOKUP(VLOOKUP($A188,主线配置!$O:$P,2,FALSE),怪物属性偏向!$F:$P,怪物属性偏向!M$1-1,FALSE)=0,"",VLOOKUP(VLOOKUP($A188,主线配置!$O:$P,2,FALSE),怪物属性偏向!$F:$P,怪物属性偏向!M$1-1,FALSE))</f>
        <v/>
      </c>
      <c r="Q188" s="8" t="str">
        <f>IF(VLOOKUP(VLOOKUP($A188,主线配置!$O:$P,2,FALSE),怪物属性偏向!$F:$P,怪物属性偏向!N$1-1,FALSE)=0,"",VLOOKUP(VLOOKUP($A188,主线配置!$O:$P,2,FALSE),怪物属性偏向!$F:$P,怪物属性偏向!N$1-1,FALSE))</f>
        <v/>
      </c>
      <c r="R188" s="8" t="str">
        <f>IF(VLOOKUP(VLOOKUP($A188,主线配置!$O:$P,2,FALSE),怪物属性偏向!$F:$P,怪物属性偏向!O$1-1,FALSE)=0,"",VLOOKUP(VLOOKUP($A188,主线配置!$O:$P,2,FALSE),怪物属性偏向!$F:$P,怪物属性偏向!O$1-1,FALSE))</f>
        <v/>
      </c>
      <c r="S188" s="8" t="str">
        <f>IF(VLOOKUP(VLOOKUP($A188,主线配置!$O:$P,2,FALSE),怪物属性偏向!$F:$P,怪物属性偏向!P$1-1,FALSE)=0,"",VLOOKUP(VLOOKUP($A188,主线配置!$O:$P,2,FALSE),怪物属性偏向!$F:$P,怪物属性偏向!P$1-1,FALSE))</f>
        <v/>
      </c>
    </row>
    <row r="189" spans="1:19" x14ac:dyDescent="0.15">
      <c r="A189" s="3">
        <f t="shared" si="2"/>
        <v>1000186</v>
      </c>
      <c r="B189" s="1" t="str">
        <f>VLOOKUP(A189,主线配置!G:I,3,FALSE)</f>
        <v>小花精</v>
      </c>
      <c r="C189" s="7"/>
      <c r="D189" s="6" t="str">
        <f>VLOOKUP(B189,怪物属性偏向!G:Q,11,FALSE)</f>
        <v>m1007</v>
      </c>
      <c r="E189" s="9">
        <v>1</v>
      </c>
      <c r="F189" s="9">
        <v>0</v>
      </c>
      <c r="G189" s="7" t="s">
        <v>133</v>
      </c>
      <c r="H189" s="9">
        <v>122</v>
      </c>
      <c r="I189" s="9">
        <v>1</v>
      </c>
      <c r="J189" s="9">
        <v>7</v>
      </c>
      <c r="K189" s="9">
        <v>20</v>
      </c>
      <c r="L189" s="9">
        <v>1</v>
      </c>
      <c r="M189" s="9">
        <v>1</v>
      </c>
      <c r="N189" s="8">
        <f>IF(VLOOKUP(VLOOKUP($A189,主线配置!$O:$P,2,FALSE),怪物属性偏向!$F:$P,怪物属性偏向!K$1-1,FALSE)=0,"",VLOOKUP(VLOOKUP($A189,主线配置!$O:$P,2,FALSE),怪物属性偏向!$F:$P,怪物属性偏向!K$1-1,FALSE))</f>
        <v>20005001</v>
      </c>
      <c r="O189" s="8">
        <f>IF(VLOOKUP(VLOOKUP($A189,主线配置!$O:$P,2,FALSE),怪物属性偏向!$F:$P,怪物属性偏向!L$1-1,FALSE)=0,"",VLOOKUP(VLOOKUP($A189,主线配置!$O:$P,2,FALSE),怪物属性偏向!$F:$P,怪物属性偏向!L$1-1,FALSE))</f>
        <v>20005002</v>
      </c>
      <c r="P189" s="8" t="str">
        <f>IF(VLOOKUP(VLOOKUP($A189,主线配置!$O:$P,2,FALSE),怪物属性偏向!$F:$P,怪物属性偏向!M$1-1,FALSE)=0,"",VLOOKUP(VLOOKUP($A189,主线配置!$O:$P,2,FALSE),怪物属性偏向!$F:$P,怪物属性偏向!M$1-1,FALSE))</f>
        <v/>
      </c>
      <c r="Q189" s="8" t="str">
        <f>IF(VLOOKUP(VLOOKUP($A189,主线配置!$O:$P,2,FALSE),怪物属性偏向!$F:$P,怪物属性偏向!N$1-1,FALSE)=0,"",VLOOKUP(VLOOKUP($A189,主线配置!$O:$P,2,FALSE),怪物属性偏向!$F:$P,怪物属性偏向!N$1-1,FALSE))</f>
        <v/>
      </c>
      <c r="R189" s="8" t="str">
        <f>IF(VLOOKUP(VLOOKUP($A189,主线配置!$O:$P,2,FALSE),怪物属性偏向!$F:$P,怪物属性偏向!O$1-1,FALSE)=0,"",VLOOKUP(VLOOKUP($A189,主线配置!$O:$P,2,FALSE),怪物属性偏向!$F:$P,怪物属性偏向!O$1-1,FALSE))</f>
        <v/>
      </c>
      <c r="S189" s="8" t="str">
        <f>IF(VLOOKUP(VLOOKUP($A189,主线配置!$O:$P,2,FALSE),怪物属性偏向!$F:$P,怪物属性偏向!P$1-1,FALSE)=0,"",VLOOKUP(VLOOKUP($A189,主线配置!$O:$P,2,FALSE),怪物属性偏向!$F:$P,怪物属性偏向!P$1-1,FALSE))</f>
        <v/>
      </c>
    </row>
    <row r="190" spans="1:19" x14ac:dyDescent="0.15">
      <c r="A190" s="3">
        <f t="shared" si="2"/>
        <v>1000187</v>
      </c>
      <c r="B190" s="1" t="str">
        <f>VLOOKUP(A190,主线配置!G:I,3,FALSE)</f>
        <v>藤蔓怪</v>
      </c>
      <c r="C190" s="7"/>
      <c r="D190" s="6" t="str">
        <f>VLOOKUP(B190,怪物属性偏向!G:Q,11,FALSE)</f>
        <v>m1006</v>
      </c>
      <c r="E190" s="9">
        <v>1</v>
      </c>
      <c r="F190" s="9">
        <v>0</v>
      </c>
      <c r="G190" s="7" t="s">
        <v>133</v>
      </c>
      <c r="H190" s="9">
        <v>122</v>
      </c>
      <c r="I190" s="9">
        <v>1</v>
      </c>
      <c r="J190" s="9">
        <v>7</v>
      </c>
      <c r="K190" s="9">
        <v>20</v>
      </c>
      <c r="L190" s="9">
        <v>1</v>
      </c>
      <c r="M190" s="9">
        <v>1</v>
      </c>
      <c r="N190" s="8">
        <f>IF(VLOOKUP(VLOOKUP($A190,主线配置!$O:$P,2,FALSE),怪物属性偏向!$F:$P,怪物属性偏向!K$1-1,FALSE)=0,"",VLOOKUP(VLOOKUP($A190,主线配置!$O:$P,2,FALSE),怪物属性偏向!$F:$P,怪物属性偏向!K$1-1,FALSE))</f>
        <v>20009001</v>
      </c>
      <c r="O190" s="8">
        <f>IF(VLOOKUP(VLOOKUP($A190,主线配置!$O:$P,2,FALSE),怪物属性偏向!$F:$P,怪物属性偏向!L$1-1,FALSE)=0,"",VLOOKUP(VLOOKUP($A190,主线配置!$O:$P,2,FALSE),怪物属性偏向!$F:$P,怪物属性偏向!L$1-1,FALSE))</f>
        <v>20009002</v>
      </c>
      <c r="P190" s="8" t="str">
        <f>IF(VLOOKUP(VLOOKUP($A190,主线配置!$O:$P,2,FALSE),怪物属性偏向!$F:$P,怪物属性偏向!M$1-1,FALSE)=0,"",VLOOKUP(VLOOKUP($A190,主线配置!$O:$P,2,FALSE),怪物属性偏向!$F:$P,怪物属性偏向!M$1-1,FALSE))</f>
        <v/>
      </c>
      <c r="Q190" s="8" t="str">
        <f>IF(VLOOKUP(VLOOKUP($A190,主线配置!$O:$P,2,FALSE),怪物属性偏向!$F:$P,怪物属性偏向!N$1-1,FALSE)=0,"",VLOOKUP(VLOOKUP($A190,主线配置!$O:$P,2,FALSE),怪物属性偏向!$F:$P,怪物属性偏向!N$1-1,FALSE))</f>
        <v/>
      </c>
      <c r="R190" s="8" t="str">
        <f>IF(VLOOKUP(VLOOKUP($A190,主线配置!$O:$P,2,FALSE),怪物属性偏向!$F:$P,怪物属性偏向!O$1-1,FALSE)=0,"",VLOOKUP(VLOOKUP($A190,主线配置!$O:$P,2,FALSE),怪物属性偏向!$F:$P,怪物属性偏向!O$1-1,FALSE))</f>
        <v/>
      </c>
      <c r="S190" s="8" t="str">
        <f>IF(VLOOKUP(VLOOKUP($A190,主线配置!$O:$P,2,FALSE),怪物属性偏向!$F:$P,怪物属性偏向!P$1-1,FALSE)=0,"",VLOOKUP(VLOOKUP($A190,主线配置!$O:$P,2,FALSE),怪物属性偏向!$F:$P,怪物属性偏向!P$1-1,FALSE))</f>
        <v/>
      </c>
    </row>
    <row r="191" spans="1:19" x14ac:dyDescent="0.15">
      <c r="A191" s="3">
        <f t="shared" si="2"/>
        <v>1000188</v>
      </c>
      <c r="B191" s="1" t="str">
        <f>VLOOKUP(A191,主线配置!G:I,3,FALSE)</f>
        <v>黄蜂怪</v>
      </c>
      <c r="C191" s="7"/>
      <c r="D191" s="6" t="str">
        <f>VLOOKUP(B191,怪物属性偏向!G:Q,11,FALSE)</f>
        <v>m1001</v>
      </c>
      <c r="E191" s="9">
        <v>1</v>
      </c>
      <c r="F191" s="9">
        <v>0</v>
      </c>
      <c r="G191" s="7" t="s">
        <v>133</v>
      </c>
      <c r="H191" s="9">
        <v>122</v>
      </c>
      <c r="I191" s="9">
        <v>1</v>
      </c>
      <c r="J191" s="9">
        <v>7</v>
      </c>
      <c r="K191" s="9">
        <v>20</v>
      </c>
      <c r="L191" s="9">
        <v>1</v>
      </c>
      <c r="M191" s="9">
        <v>1</v>
      </c>
      <c r="N191" s="8">
        <f>IF(VLOOKUP(VLOOKUP($A191,主线配置!$O:$P,2,FALSE),怪物属性偏向!$F:$P,怪物属性偏向!K$1-1,FALSE)=0,"",VLOOKUP(VLOOKUP($A191,主线配置!$O:$P,2,FALSE),怪物属性偏向!$F:$P,怪物属性偏向!K$1-1,FALSE))</f>
        <v>20007001</v>
      </c>
      <c r="O191" s="8">
        <f>IF(VLOOKUP(VLOOKUP($A191,主线配置!$O:$P,2,FALSE),怪物属性偏向!$F:$P,怪物属性偏向!L$1-1,FALSE)=0,"",VLOOKUP(VLOOKUP($A191,主线配置!$O:$P,2,FALSE),怪物属性偏向!$F:$P,怪物属性偏向!L$1-1,FALSE))</f>
        <v>20007002</v>
      </c>
      <c r="P191" s="8" t="str">
        <f>IF(VLOOKUP(VLOOKUP($A191,主线配置!$O:$P,2,FALSE),怪物属性偏向!$F:$P,怪物属性偏向!M$1-1,FALSE)=0,"",VLOOKUP(VLOOKUP($A191,主线配置!$O:$P,2,FALSE),怪物属性偏向!$F:$P,怪物属性偏向!M$1-1,FALSE))</f>
        <v/>
      </c>
      <c r="Q191" s="8" t="str">
        <f>IF(VLOOKUP(VLOOKUP($A191,主线配置!$O:$P,2,FALSE),怪物属性偏向!$F:$P,怪物属性偏向!N$1-1,FALSE)=0,"",VLOOKUP(VLOOKUP($A191,主线配置!$O:$P,2,FALSE),怪物属性偏向!$F:$P,怪物属性偏向!N$1-1,FALSE))</f>
        <v/>
      </c>
      <c r="R191" s="8" t="str">
        <f>IF(VLOOKUP(VLOOKUP($A191,主线配置!$O:$P,2,FALSE),怪物属性偏向!$F:$P,怪物属性偏向!O$1-1,FALSE)=0,"",VLOOKUP(VLOOKUP($A191,主线配置!$O:$P,2,FALSE),怪物属性偏向!$F:$P,怪物属性偏向!O$1-1,FALSE))</f>
        <v/>
      </c>
      <c r="S191" s="8" t="str">
        <f>IF(VLOOKUP(VLOOKUP($A191,主线配置!$O:$P,2,FALSE),怪物属性偏向!$F:$P,怪物属性偏向!P$1-1,FALSE)=0,"",VLOOKUP(VLOOKUP($A191,主线配置!$O:$P,2,FALSE),怪物属性偏向!$F:$P,怪物属性偏向!P$1-1,FALSE))</f>
        <v/>
      </c>
    </row>
    <row r="192" spans="1:19" x14ac:dyDescent="0.15">
      <c r="A192" s="3">
        <f t="shared" si="2"/>
        <v>1000189</v>
      </c>
      <c r="B192" s="1" t="str">
        <f>VLOOKUP(A192,主线配置!G:I,3,FALSE)</f>
        <v>毒蘑菇</v>
      </c>
      <c r="C192" s="7"/>
      <c r="D192" s="6" t="str">
        <f>VLOOKUP(B192,怪物属性偏向!G:Q,11,FALSE)</f>
        <v>m1000</v>
      </c>
      <c r="E192" s="9">
        <v>1</v>
      </c>
      <c r="F192" s="9">
        <v>0</v>
      </c>
      <c r="G192" s="7" t="s">
        <v>133</v>
      </c>
      <c r="H192" s="9">
        <v>122</v>
      </c>
      <c r="I192" s="9">
        <v>1</v>
      </c>
      <c r="J192" s="9">
        <v>7</v>
      </c>
      <c r="K192" s="9">
        <v>20</v>
      </c>
      <c r="L192" s="9">
        <v>1</v>
      </c>
      <c r="M192" s="9">
        <v>1</v>
      </c>
      <c r="N192" s="8">
        <f>IF(VLOOKUP(VLOOKUP($A192,主线配置!$O:$P,2,FALSE),怪物属性偏向!$F:$P,怪物属性偏向!K$1-1,FALSE)=0,"",VLOOKUP(VLOOKUP($A192,主线配置!$O:$P,2,FALSE),怪物属性偏向!$F:$P,怪物属性偏向!K$1-1,FALSE))</f>
        <v>20006001</v>
      </c>
      <c r="O192" s="8">
        <f>IF(VLOOKUP(VLOOKUP($A192,主线配置!$O:$P,2,FALSE),怪物属性偏向!$F:$P,怪物属性偏向!L$1-1,FALSE)=0,"",VLOOKUP(VLOOKUP($A192,主线配置!$O:$P,2,FALSE),怪物属性偏向!$F:$P,怪物属性偏向!L$1-1,FALSE))</f>
        <v>20006002</v>
      </c>
      <c r="P192" s="8" t="str">
        <f>IF(VLOOKUP(VLOOKUP($A192,主线配置!$O:$P,2,FALSE),怪物属性偏向!$F:$P,怪物属性偏向!M$1-1,FALSE)=0,"",VLOOKUP(VLOOKUP($A192,主线配置!$O:$P,2,FALSE),怪物属性偏向!$F:$P,怪物属性偏向!M$1-1,FALSE))</f>
        <v/>
      </c>
      <c r="Q192" s="8" t="str">
        <f>IF(VLOOKUP(VLOOKUP($A192,主线配置!$O:$P,2,FALSE),怪物属性偏向!$F:$P,怪物属性偏向!N$1-1,FALSE)=0,"",VLOOKUP(VLOOKUP($A192,主线配置!$O:$P,2,FALSE),怪物属性偏向!$F:$P,怪物属性偏向!N$1-1,FALSE))</f>
        <v/>
      </c>
      <c r="R192" s="8" t="str">
        <f>IF(VLOOKUP(VLOOKUP($A192,主线配置!$O:$P,2,FALSE),怪物属性偏向!$F:$P,怪物属性偏向!O$1-1,FALSE)=0,"",VLOOKUP(VLOOKUP($A192,主线配置!$O:$P,2,FALSE),怪物属性偏向!$F:$P,怪物属性偏向!O$1-1,FALSE))</f>
        <v/>
      </c>
      <c r="S192" s="8" t="str">
        <f>IF(VLOOKUP(VLOOKUP($A192,主线配置!$O:$P,2,FALSE),怪物属性偏向!$F:$P,怪物属性偏向!P$1-1,FALSE)=0,"",VLOOKUP(VLOOKUP($A192,主线配置!$O:$P,2,FALSE),怪物属性偏向!$F:$P,怪物属性偏向!P$1-1,FALSE))</f>
        <v/>
      </c>
    </row>
    <row r="193" spans="1:19" x14ac:dyDescent="0.15">
      <c r="A193" s="3">
        <f t="shared" si="2"/>
        <v>1000190</v>
      </c>
      <c r="B193" s="1" t="str">
        <f>VLOOKUP(A193,主线配置!G:I,3,FALSE)</f>
        <v>毒蘑菇</v>
      </c>
      <c r="C193" s="7"/>
      <c r="D193" s="6" t="str">
        <f>VLOOKUP(B193,怪物属性偏向!G:Q,11,FALSE)</f>
        <v>m1000</v>
      </c>
      <c r="E193" s="9">
        <v>1</v>
      </c>
      <c r="F193" s="9">
        <v>0</v>
      </c>
      <c r="G193" s="7" t="s">
        <v>133</v>
      </c>
      <c r="H193" s="9">
        <v>122</v>
      </c>
      <c r="I193" s="9">
        <v>1</v>
      </c>
      <c r="J193" s="9">
        <v>7</v>
      </c>
      <c r="K193" s="9">
        <v>20</v>
      </c>
      <c r="L193" s="9">
        <v>1</v>
      </c>
      <c r="M193" s="9">
        <v>1</v>
      </c>
      <c r="N193" s="8">
        <f>IF(VLOOKUP(VLOOKUP($A193,主线配置!$O:$P,2,FALSE),怪物属性偏向!$F:$P,怪物属性偏向!K$1-1,FALSE)=0,"",VLOOKUP(VLOOKUP($A193,主线配置!$O:$P,2,FALSE),怪物属性偏向!$F:$P,怪物属性偏向!K$1-1,FALSE))</f>
        <v>20006001</v>
      </c>
      <c r="O193" s="8">
        <f>IF(VLOOKUP(VLOOKUP($A193,主线配置!$O:$P,2,FALSE),怪物属性偏向!$F:$P,怪物属性偏向!L$1-1,FALSE)=0,"",VLOOKUP(VLOOKUP($A193,主线配置!$O:$P,2,FALSE),怪物属性偏向!$F:$P,怪物属性偏向!L$1-1,FALSE))</f>
        <v>20006002</v>
      </c>
      <c r="P193" s="8" t="str">
        <f>IF(VLOOKUP(VLOOKUP($A193,主线配置!$O:$P,2,FALSE),怪物属性偏向!$F:$P,怪物属性偏向!M$1-1,FALSE)=0,"",VLOOKUP(VLOOKUP($A193,主线配置!$O:$P,2,FALSE),怪物属性偏向!$F:$P,怪物属性偏向!M$1-1,FALSE))</f>
        <v/>
      </c>
      <c r="Q193" s="8" t="str">
        <f>IF(VLOOKUP(VLOOKUP($A193,主线配置!$O:$P,2,FALSE),怪物属性偏向!$F:$P,怪物属性偏向!N$1-1,FALSE)=0,"",VLOOKUP(VLOOKUP($A193,主线配置!$O:$P,2,FALSE),怪物属性偏向!$F:$P,怪物属性偏向!N$1-1,FALSE))</f>
        <v/>
      </c>
      <c r="R193" s="8" t="str">
        <f>IF(VLOOKUP(VLOOKUP($A193,主线配置!$O:$P,2,FALSE),怪物属性偏向!$F:$P,怪物属性偏向!O$1-1,FALSE)=0,"",VLOOKUP(VLOOKUP($A193,主线配置!$O:$P,2,FALSE),怪物属性偏向!$F:$P,怪物属性偏向!O$1-1,FALSE))</f>
        <v/>
      </c>
      <c r="S193" s="8" t="str">
        <f>IF(VLOOKUP(VLOOKUP($A193,主线配置!$O:$P,2,FALSE),怪物属性偏向!$F:$P,怪物属性偏向!P$1-1,FALSE)=0,"",VLOOKUP(VLOOKUP($A193,主线配置!$O:$P,2,FALSE),怪物属性偏向!$F:$P,怪物属性偏向!P$1-1,FALSE))</f>
        <v/>
      </c>
    </row>
    <row r="194" spans="1:19" x14ac:dyDescent="0.15">
      <c r="A194" s="3">
        <f t="shared" si="2"/>
        <v>1000191</v>
      </c>
      <c r="B194" s="1" t="str">
        <f>VLOOKUP(A194,主线配置!G:I,3,FALSE)</f>
        <v>黄蜂怪</v>
      </c>
      <c r="C194" s="7"/>
      <c r="D194" s="6" t="str">
        <f>VLOOKUP(B194,怪物属性偏向!G:Q,11,FALSE)</f>
        <v>m1001</v>
      </c>
      <c r="E194" s="9">
        <v>1</v>
      </c>
      <c r="F194" s="9">
        <v>0</v>
      </c>
      <c r="G194" s="7" t="s">
        <v>133</v>
      </c>
      <c r="H194" s="9">
        <v>122</v>
      </c>
      <c r="I194" s="9">
        <v>1</v>
      </c>
      <c r="J194" s="9">
        <v>7</v>
      </c>
      <c r="K194" s="9">
        <v>20</v>
      </c>
      <c r="L194" s="9">
        <v>1</v>
      </c>
      <c r="M194" s="9">
        <v>1</v>
      </c>
      <c r="N194" s="8">
        <f>IF(VLOOKUP(VLOOKUP($A194,主线配置!$O:$P,2,FALSE),怪物属性偏向!$F:$P,怪物属性偏向!K$1-1,FALSE)=0,"",VLOOKUP(VLOOKUP($A194,主线配置!$O:$P,2,FALSE),怪物属性偏向!$F:$P,怪物属性偏向!K$1-1,FALSE))</f>
        <v>20007001</v>
      </c>
      <c r="O194" s="8">
        <f>IF(VLOOKUP(VLOOKUP($A194,主线配置!$O:$P,2,FALSE),怪物属性偏向!$F:$P,怪物属性偏向!L$1-1,FALSE)=0,"",VLOOKUP(VLOOKUP($A194,主线配置!$O:$P,2,FALSE),怪物属性偏向!$F:$P,怪物属性偏向!L$1-1,FALSE))</f>
        <v>20007002</v>
      </c>
      <c r="P194" s="8" t="str">
        <f>IF(VLOOKUP(VLOOKUP($A194,主线配置!$O:$P,2,FALSE),怪物属性偏向!$F:$P,怪物属性偏向!M$1-1,FALSE)=0,"",VLOOKUP(VLOOKUP($A194,主线配置!$O:$P,2,FALSE),怪物属性偏向!$F:$P,怪物属性偏向!M$1-1,FALSE))</f>
        <v/>
      </c>
      <c r="Q194" s="8" t="str">
        <f>IF(VLOOKUP(VLOOKUP($A194,主线配置!$O:$P,2,FALSE),怪物属性偏向!$F:$P,怪物属性偏向!N$1-1,FALSE)=0,"",VLOOKUP(VLOOKUP($A194,主线配置!$O:$P,2,FALSE),怪物属性偏向!$F:$P,怪物属性偏向!N$1-1,FALSE))</f>
        <v/>
      </c>
      <c r="R194" s="8" t="str">
        <f>IF(VLOOKUP(VLOOKUP($A194,主线配置!$O:$P,2,FALSE),怪物属性偏向!$F:$P,怪物属性偏向!O$1-1,FALSE)=0,"",VLOOKUP(VLOOKUP($A194,主线配置!$O:$P,2,FALSE),怪物属性偏向!$F:$P,怪物属性偏向!O$1-1,FALSE))</f>
        <v/>
      </c>
      <c r="S194" s="8" t="str">
        <f>IF(VLOOKUP(VLOOKUP($A194,主线配置!$O:$P,2,FALSE),怪物属性偏向!$F:$P,怪物属性偏向!P$1-1,FALSE)=0,"",VLOOKUP(VLOOKUP($A194,主线配置!$O:$P,2,FALSE),怪物属性偏向!$F:$P,怪物属性偏向!P$1-1,FALSE))</f>
        <v/>
      </c>
    </row>
    <row r="195" spans="1:19" x14ac:dyDescent="0.15">
      <c r="A195" s="3">
        <f t="shared" si="2"/>
        <v>1000192</v>
      </c>
      <c r="B195" s="1" t="str">
        <f>VLOOKUP(A195,主线配置!G:I,3,FALSE)</f>
        <v>甲虫精</v>
      </c>
      <c r="C195" s="7"/>
      <c r="D195" s="6" t="str">
        <f>VLOOKUP(B195,怪物属性偏向!G:Q,11,FALSE)</f>
        <v>m1002</v>
      </c>
      <c r="E195" s="9">
        <v>1</v>
      </c>
      <c r="F195" s="9">
        <v>0</v>
      </c>
      <c r="G195" s="7" t="s">
        <v>133</v>
      </c>
      <c r="H195" s="9">
        <v>122</v>
      </c>
      <c r="I195" s="9">
        <v>1</v>
      </c>
      <c r="J195" s="9">
        <v>7</v>
      </c>
      <c r="K195" s="9">
        <v>20</v>
      </c>
      <c r="L195" s="9">
        <v>1</v>
      </c>
      <c r="M195" s="9">
        <v>1</v>
      </c>
      <c r="N195" s="8">
        <f>IF(VLOOKUP(VLOOKUP($A195,主线配置!$O:$P,2,FALSE),怪物属性偏向!$F:$P,怪物属性偏向!K$1-1,FALSE)=0,"",VLOOKUP(VLOOKUP($A195,主线配置!$O:$P,2,FALSE),怪物属性偏向!$F:$P,怪物属性偏向!K$1-1,FALSE))</f>
        <v>20008001</v>
      </c>
      <c r="O195" s="8" t="str">
        <f>IF(VLOOKUP(VLOOKUP($A195,主线配置!$O:$P,2,FALSE),怪物属性偏向!$F:$P,怪物属性偏向!L$1-1,FALSE)=0,"",VLOOKUP(VLOOKUP($A195,主线配置!$O:$P,2,FALSE),怪物属性偏向!$F:$P,怪物属性偏向!L$1-1,FALSE))</f>
        <v/>
      </c>
      <c r="P195" s="8" t="str">
        <f>IF(VLOOKUP(VLOOKUP($A195,主线配置!$O:$P,2,FALSE),怪物属性偏向!$F:$P,怪物属性偏向!M$1-1,FALSE)=0,"",VLOOKUP(VLOOKUP($A195,主线配置!$O:$P,2,FALSE),怪物属性偏向!$F:$P,怪物属性偏向!M$1-1,FALSE))</f>
        <v/>
      </c>
      <c r="Q195" s="8">
        <f>IF(VLOOKUP(VLOOKUP($A195,主线配置!$O:$P,2,FALSE),怪物属性偏向!$F:$P,怪物属性偏向!N$1-1,FALSE)=0,"",VLOOKUP(VLOOKUP($A195,主线配置!$O:$P,2,FALSE),怪物属性偏向!$F:$P,怪物属性偏向!N$1-1,FALSE))</f>
        <v>200002</v>
      </c>
      <c r="R195" s="8" t="str">
        <f>IF(VLOOKUP(VLOOKUP($A195,主线配置!$O:$P,2,FALSE),怪物属性偏向!$F:$P,怪物属性偏向!O$1-1,FALSE)=0,"",VLOOKUP(VLOOKUP($A195,主线配置!$O:$P,2,FALSE),怪物属性偏向!$F:$P,怪物属性偏向!O$1-1,FALSE))</f>
        <v/>
      </c>
      <c r="S195" s="8" t="str">
        <f>IF(VLOOKUP(VLOOKUP($A195,主线配置!$O:$P,2,FALSE),怪物属性偏向!$F:$P,怪物属性偏向!P$1-1,FALSE)=0,"",VLOOKUP(VLOOKUP($A195,主线配置!$O:$P,2,FALSE),怪物属性偏向!$F:$P,怪物属性偏向!P$1-1,FALSE))</f>
        <v/>
      </c>
    </row>
    <row r="196" spans="1:19" x14ac:dyDescent="0.15">
      <c r="A196" s="3">
        <f t="shared" si="2"/>
        <v>1000193</v>
      </c>
      <c r="B196" s="1" t="str">
        <f>VLOOKUP(A196,主线配置!G:I,3,FALSE)</f>
        <v>藤蔓怪</v>
      </c>
      <c r="C196" s="7"/>
      <c r="D196" s="6" t="str">
        <f>VLOOKUP(B196,怪物属性偏向!G:Q,11,FALSE)</f>
        <v>m1006</v>
      </c>
      <c r="E196" s="9">
        <v>1</v>
      </c>
      <c r="F196" s="9">
        <v>0</v>
      </c>
      <c r="G196" s="7" t="s">
        <v>133</v>
      </c>
      <c r="H196" s="9">
        <v>122</v>
      </c>
      <c r="I196" s="9">
        <v>1</v>
      </c>
      <c r="J196" s="9">
        <v>7</v>
      </c>
      <c r="K196" s="9">
        <v>20</v>
      </c>
      <c r="L196" s="9">
        <v>1</v>
      </c>
      <c r="M196" s="9">
        <v>1</v>
      </c>
      <c r="N196" s="8">
        <f>IF(VLOOKUP(VLOOKUP($A196,主线配置!$O:$P,2,FALSE),怪物属性偏向!$F:$P,怪物属性偏向!K$1-1,FALSE)=0,"",VLOOKUP(VLOOKUP($A196,主线配置!$O:$P,2,FALSE),怪物属性偏向!$F:$P,怪物属性偏向!K$1-1,FALSE))</f>
        <v>20009001</v>
      </c>
      <c r="O196" s="8">
        <f>IF(VLOOKUP(VLOOKUP($A196,主线配置!$O:$P,2,FALSE),怪物属性偏向!$F:$P,怪物属性偏向!L$1-1,FALSE)=0,"",VLOOKUP(VLOOKUP($A196,主线配置!$O:$P,2,FALSE),怪物属性偏向!$F:$P,怪物属性偏向!L$1-1,FALSE))</f>
        <v>20009002</v>
      </c>
      <c r="P196" s="8" t="str">
        <f>IF(VLOOKUP(VLOOKUP($A196,主线配置!$O:$P,2,FALSE),怪物属性偏向!$F:$P,怪物属性偏向!M$1-1,FALSE)=0,"",VLOOKUP(VLOOKUP($A196,主线配置!$O:$P,2,FALSE),怪物属性偏向!$F:$P,怪物属性偏向!M$1-1,FALSE))</f>
        <v/>
      </c>
      <c r="Q196" s="8" t="str">
        <f>IF(VLOOKUP(VLOOKUP($A196,主线配置!$O:$P,2,FALSE),怪物属性偏向!$F:$P,怪物属性偏向!N$1-1,FALSE)=0,"",VLOOKUP(VLOOKUP($A196,主线配置!$O:$P,2,FALSE),怪物属性偏向!$F:$P,怪物属性偏向!N$1-1,FALSE))</f>
        <v/>
      </c>
      <c r="R196" s="8" t="str">
        <f>IF(VLOOKUP(VLOOKUP($A196,主线配置!$O:$P,2,FALSE),怪物属性偏向!$F:$P,怪物属性偏向!O$1-1,FALSE)=0,"",VLOOKUP(VLOOKUP($A196,主线配置!$O:$P,2,FALSE),怪物属性偏向!$F:$P,怪物属性偏向!O$1-1,FALSE))</f>
        <v/>
      </c>
      <c r="S196" s="8" t="str">
        <f>IF(VLOOKUP(VLOOKUP($A196,主线配置!$O:$P,2,FALSE),怪物属性偏向!$F:$P,怪物属性偏向!P$1-1,FALSE)=0,"",VLOOKUP(VLOOKUP($A196,主线配置!$O:$P,2,FALSE),怪物属性偏向!$F:$P,怪物属性偏向!P$1-1,FALSE))</f>
        <v/>
      </c>
    </row>
    <row r="197" spans="1:19" x14ac:dyDescent="0.15">
      <c r="A197" s="3">
        <f t="shared" si="2"/>
        <v>1000194</v>
      </c>
      <c r="B197" s="1" t="str">
        <f>VLOOKUP(A197,主线配置!G:I,3,FALSE)</f>
        <v>藤蔓怪</v>
      </c>
      <c r="C197" s="7"/>
      <c r="D197" s="6" t="str">
        <f>VLOOKUP(B197,怪物属性偏向!G:Q,11,FALSE)</f>
        <v>m1006</v>
      </c>
      <c r="E197" s="9">
        <v>1</v>
      </c>
      <c r="F197" s="9">
        <v>0</v>
      </c>
      <c r="G197" s="7" t="s">
        <v>133</v>
      </c>
      <c r="H197" s="9">
        <v>122</v>
      </c>
      <c r="I197" s="9">
        <v>1</v>
      </c>
      <c r="J197" s="9">
        <v>7</v>
      </c>
      <c r="K197" s="9">
        <v>20</v>
      </c>
      <c r="L197" s="9">
        <v>1</v>
      </c>
      <c r="M197" s="9">
        <v>1</v>
      </c>
      <c r="N197" s="8">
        <f>IF(VLOOKUP(VLOOKUP($A197,主线配置!$O:$P,2,FALSE),怪物属性偏向!$F:$P,怪物属性偏向!K$1-1,FALSE)=0,"",VLOOKUP(VLOOKUP($A197,主线配置!$O:$P,2,FALSE),怪物属性偏向!$F:$P,怪物属性偏向!K$1-1,FALSE))</f>
        <v>20009001</v>
      </c>
      <c r="O197" s="8">
        <f>IF(VLOOKUP(VLOOKUP($A197,主线配置!$O:$P,2,FALSE),怪物属性偏向!$F:$P,怪物属性偏向!L$1-1,FALSE)=0,"",VLOOKUP(VLOOKUP($A197,主线配置!$O:$P,2,FALSE),怪物属性偏向!$F:$P,怪物属性偏向!L$1-1,FALSE))</f>
        <v>20009002</v>
      </c>
      <c r="P197" s="8" t="str">
        <f>IF(VLOOKUP(VLOOKUP($A197,主线配置!$O:$P,2,FALSE),怪物属性偏向!$F:$P,怪物属性偏向!M$1-1,FALSE)=0,"",VLOOKUP(VLOOKUP($A197,主线配置!$O:$P,2,FALSE),怪物属性偏向!$F:$P,怪物属性偏向!M$1-1,FALSE))</f>
        <v/>
      </c>
      <c r="Q197" s="8" t="str">
        <f>IF(VLOOKUP(VLOOKUP($A197,主线配置!$O:$P,2,FALSE),怪物属性偏向!$F:$P,怪物属性偏向!N$1-1,FALSE)=0,"",VLOOKUP(VLOOKUP($A197,主线配置!$O:$P,2,FALSE),怪物属性偏向!$F:$P,怪物属性偏向!N$1-1,FALSE))</f>
        <v/>
      </c>
      <c r="R197" s="8" t="str">
        <f>IF(VLOOKUP(VLOOKUP($A197,主线配置!$O:$P,2,FALSE),怪物属性偏向!$F:$P,怪物属性偏向!O$1-1,FALSE)=0,"",VLOOKUP(VLOOKUP($A197,主线配置!$O:$P,2,FALSE),怪物属性偏向!$F:$P,怪物属性偏向!O$1-1,FALSE))</f>
        <v/>
      </c>
      <c r="S197" s="8" t="str">
        <f>IF(VLOOKUP(VLOOKUP($A197,主线配置!$O:$P,2,FALSE),怪物属性偏向!$F:$P,怪物属性偏向!P$1-1,FALSE)=0,"",VLOOKUP(VLOOKUP($A197,主线配置!$O:$P,2,FALSE),怪物属性偏向!$F:$P,怪物属性偏向!P$1-1,FALSE))</f>
        <v/>
      </c>
    </row>
    <row r="198" spans="1:19" x14ac:dyDescent="0.15">
      <c r="A198" s="3">
        <f t="shared" ref="A198:A261" si="3">A197+1</f>
        <v>1000195</v>
      </c>
      <c r="B198" s="1" t="str">
        <f>VLOOKUP(A198,主线配置!G:I,3,FALSE)</f>
        <v>毒蘑菇</v>
      </c>
      <c r="C198" s="7"/>
      <c r="D198" s="6" t="str">
        <f>VLOOKUP(B198,怪物属性偏向!G:Q,11,FALSE)</f>
        <v>m1000</v>
      </c>
      <c r="E198" s="9">
        <v>1</v>
      </c>
      <c r="F198" s="9">
        <v>0</v>
      </c>
      <c r="G198" s="7" t="s">
        <v>133</v>
      </c>
      <c r="H198" s="9">
        <v>122</v>
      </c>
      <c r="I198" s="9">
        <v>1</v>
      </c>
      <c r="J198" s="9">
        <v>7</v>
      </c>
      <c r="K198" s="9">
        <v>20</v>
      </c>
      <c r="L198" s="9">
        <v>1</v>
      </c>
      <c r="M198" s="9">
        <v>1</v>
      </c>
      <c r="N198" s="8">
        <f>IF(VLOOKUP(VLOOKUP($A198,主线配置!$O:$P,2,FALSE),怪物属性偏向!$F:$P,怪物属性偏向!K$1-1,FALSE)=0,"",VLOOKUP(VLOOKUP($A198,主线配置!$O:$P,2,FALSE),怪物属性偏向!$F:$P,怪物属性偏向!K$1-1,FALSE))</f>
        <v>20006001</v>
      </c>
      <c r="O198" s="8">
        <f>IF(VLOOKUP(VLOOKUP($A198,主线配置!$O:$P,2,FALSE),怪物属性偏向!$F:$P,怪物属性偏向!L$1-1,FALSE)=0,"",VLOOKUP(VLOOKUP($A198,主线配置!$O:$P,2,FALSE),怪物属性偏向!$F:$P,怪物属性偏向!L$1-1,FALSE))</f>
        <v>20006002</v>
      </c>
      <c r="P198" s="8" t="str">
        <f>IF(VLOOKUP(VLOOKUP($A198,主线配置!$O:$P,2,FALSE),怪物属性偏向!$F:$P,怪物属性偏向!M$1-1,FALSE)=0,"",VLOOKUP(VLOOKUP($A198,主线配置!$O:$P,2,FALSE),怪物属性偏向!$F:$P,怪物属性偏向!M$1-1,FALSE))</f>
        <v/>
      </c>
      <c r="Q198" s="8" t="str">
        <f>IF(VLOOKUP(VLOOKUP($A198,主线配置!$O:$P,2,FALSE),怪物属性偏向!$F:$P,怪物属性偏向!N$1-1,FALSE)=0,"",VLOOKUP(VLOOKUP($A198,主线配置!$O:$P,2,FALSE),怪物属性偏向!$F:$P,怪物属性偏向!N$1-1,FALSE))</f>
        <v/>
      </c>
      <c r="R198" s="8" t="str">
        <f>IF(VLOOKUP(VLOOKUP($A198,主线配置!$O:$P,2,FALSE),怪物属性偏向!$F:$P,怪物属性偏向!O$1-1,FALSE)=0,"",VLOOKUP(VLOOKUP($A198,主线配置!$O:$P,2,FALSE),怪物属性偏向!$F:$P,怪物属性偏向!O$1-1,FALSE))</f>
        <v/>
      </c>
      <c r="S198" s="8" t="str">
        <f>IF(VLOOKUP(VLOOKUP($A198,主线配置!$O:$P,2,FALSE),怪物属性偏向!$F:$P,怪物属性偏向!P$1-1,FALSE)=0,"",VLOOKUP(VLOOKUP($A198,主线配置!$O:$P,2,FALSE),怪物属性偏向!$F:$P,怪物属性偏向!P$1-1,FALSE))</f>
        <v/>
      </c>
    </row>
    <row r="199" spans="1:19" x14ac:dyDescent="0.15">
      <c r="A199" s="3">
        <f t="shared" si="3"/>
        <v>1000196</v>
      </c>
      <c r="B199" s="1" t="str">
        <f>VLOOKUP(A199,主线配置!G:I,3,FALSE)</f>
        <v>黄蜂怪</v>
      </c>
      <c r="C199" s="7"/>
      <c r="D199" s="6" t="str">
        <f>VLOOKUP(B199,怪物属性偏向!G:Q,11,FALSE)</f>
        <v>m1001</v>
      </c>
      <c r="E199" s="9">
        <v>1</v>
      </c>
      <c r="F199" s="9">
        <v>0</v>
      </c>
      <c r="G199" s="7" t="s">
        <v>133</v>
      </c>
      <c r="H199" s="9">
        <v>122</v>
      </c>
      <c r="I199" s="9">
        <v>1</v>
      </c>
      <c r="J199" s="9">
        <v>7</v>
      </c>
      <c r="K199" s="9">
        <v>20</v>
      </c>
      <c r="L199" s="9">
        <v>1</v>
      </c>
      <c r="M199" s="9">
        <v>1</v>
      </c>
      <c r="N199" s="8">
        <f>IF(VLOOKUP(VLOOKUP($A199,主线配置!$O:$P,2,FALSE),怪物属性偏向!$F:$P,怪物属性偏向!K$1-1,FALSE)=0,"",VLOOKUP(VLOOKUP($A199,主线配置!$O:$P,2,FALSE),怪物属性偏向!$F:$P,怪物属性偏向!K$1-1,FALSE))</f>
        <v>20007001</v>
      </c>
      <c r="O199" s="8">
        <f>IF(VLOOKUP(VLOOKUP($A199,主线配置!$O:$P,2,FALSE),怪物属性偏向!$F:$P,怪物属性偏向!L$1-1,FALSE)=0,"",VLOOKUP(VLOOKUP($A199,主线配置!$O:$P,2,FALSE),怪物属性偏向!$F:$P,怪物属性偏向!L$1-1,FALSE))</f>
        <v>20007002</v>
      </c>
      <c r="P199" s="8" t="str">
        <f>IF(VLOOKUP(VLOOKUP($A199,主线配置!$O:$P,2,FALSE),怪物属性偏向!$F:$P,怪物属性偏向!M$1-1,FALSE)=0,"",VLOOKUP(VLOOKUP($A199,主线配置!$O:$P,2,FALSE),怪物属性偏向!$F:$P,怪物属性偏向!M$1-1,FALSE))</f>
        <v/>
      </c>
      <c r="Q199" s="8" t="str">
        <f>IF(VLOOKUP(VLOOKUP($A199,主线配置!$O:$P,2,FALSE),怪物属性偏向!$F:$P,怪物属性偏向!N$1-1,FALSE)=0,"",VLOOKUP(VLOOKUP($A199,主线配置!$O:$P,2,FALSE),怪物属性偏向!$F:$P,怪物属性偏向!N$1-1,FALSE))</f>
        <v/>
      </c>
      <c r="R199" s="8" t="str">
        <f>IF(VLOOKUP(VLOOKUP($A199,主线配置!$O:$P,2,FALSE),怪物属性偏向!$F:$P,怪物属性偏向!O$1-1,FALSE)=0,"",VLOOKUP(VLOOKUP($A199,主线配置!$O:$P,2,FALSE),怪物属性偏向!$F:$P,怪物属性偏向!O$1-1,FALSE))</f>
        <v/>
      </c>
      <c r="S199" s="8" t="str">
        <f>IF(VLOOKUP(VLOOKUP($A199,主线配置!$O:$P,2,FALSE),怪物属性偏向!$F:$P,怪物属性偏向!P$1-1,FALSE)=0,"",VLOOKUP(VLOOKUP($A199,主线配置!$O:$P,2,FALSE),怪物属性偏向!$F:$P,怪物属性偏向!P$1-1,FALSE))</f>
        <v/>
      </c>
    </row>
    <row r="200" spans="1:19" x14ac:dyDescent="0.15">
      <c r="A200" s="3">
        <f t="shared" si="3"/>
        <v>1000197</v>
      </c>
      <c r="B200" s="1" t="str">
        <f>VLOOKUP(A200,主线配置!G:I,3,FALSE)</f>
        <v>藤蔓怪</v>
      </c>
      <c r="C200" s="7"/>
      <c r="D200" s="6" t="str">
        <f>VLOOKUP(B200,怪物属性偏向!G:Q,11,FALSE)</f>
        <v>m1006</v>
      </c>
      <c r="E200" s="9">
        <v>1</v>
      </c>
      <c r="F200" s="9">
        <v>0</v>
      </c>
      <c r="G200" s="7" t="s">
        <v>133</v>
      </c>
      <c r="H200" s="9">
        <v>122</v>
      </c>
      <c r="I200" s="9">
        <v>1</v>
      </c>
      <c r="J200" s="9">
        <v>7</v>
      </c>
      <c r="K200" s="9">
        <v>20</v>
      </c>
      <c r="L200" s="9">
        <v>1</v>
      </c>
      <c r="M200" s="9">
        <v>1</v>
      </c>
      <c r="N200" s="8">
        <f>IF(VLOOKUP(VLOOKUP($A200,主线配置!$O:$P,2,FALSE),怪物属性偏向!$F:$P,怪物属性偏向!K$1-1,FALSE)=0,"",VLOOKUP(VLOOKUP($A200,主线配置!$O:$P,2,FALSE),怪物属性偏向!$F:$P,怪物属性偏向!K$1-1,FALSE))</f>
        <v>20009001</v>
      </c>
      <c r="O200" s="8">
        <f>IF(VLOOKUP(VLOOKUP($A200,主线配置!$O:$P,2,FALSE),怪物属性偏向!$F:$P,怪物属性偏向!L$1-1,FALSE)=0,"",VLOOKUP(VLOOKUP($A200,主线配置!$O:$P,2,FALSE),怪物属性偏向!$F:$P,怪物属性偏向!L$1-1,FALSE))</f>
        <v>20009002</v>
      </c>
      <c r="P200" s="8" t="str">
        <f>IF(VLOOKUP(VLOOKUP($A200,主线配置!$O:$P,2,FALSE),怪物属性偏向!$F:$P,怪物属性偏向!M$1-1,FALSE)=0,"",VLOOKUP(VLOOKUP($A200,主线配置!$O:$P,2,FALSE),怪物属性偏向!$F:$P,怪物属性偏向!M$1-1,FALSE))</f>
        <v/>
      </c>
      <c r="Q200" s="8" t="str">
        <f>IF(VLOOKUP(VLOOKUP($A200,主线配置!$O:$P,2,FALSE),怪物属性偏向!$F:$P,怪物属性偏向!N$1-1,FALSE)=0,"",VLOOKUP(VLOOKUP($A200,主线配置!$O:$P,2,FALSE),怪物属性偏向!$F:$P,怪物属性偏向!N$1-1,FALSE))</f>
        <v/>
      </c>
      <c r="R200" s="8" t="str">
        <f>IF(VLOOKUP(VLOOKUP($A200,主线配置!$O:$P,2,FALSE),怪物属性偏向!$F:$P,怪物属性偏向!O$1-1,FALSE)=0,"",VLOOKUP(VLOOKUP($A200,主线配置!$O:$P,2,FALSE),怪物属性偏向!$F:$P,怪物属性偏向!O$1-1,FALSE))</f>
        <v/>
      </c>
      <c r="S200" s="8" t="str">
        <f>IF(VLOOKUP(VLOOKUP($A200,主线配置!$O:$P,2,FALSE),怪物属性偏向!$F:$P,怪物属性偏向!P$1-1,FALSE)=0,"",VLOOKUP(VLOOKUP($A200,主线配置!$O:$P,2,FALSE),怪物属性偏向!$F:$P,怪物属性偏向!P$1-1,FALSE))</f>
        <v/>
      </c>
    </row>
    <row r="201" spans="1:19" x14ac:dyDescent="0.15">
      <c r="A201" s="3">
        <f t="shared" si="3"/>
        <v>1000198</v>
      </c>
      <c r="B201" s="1" t="str">
        <f>VLOOKUP(A201,主线配置!G:I,3,FALSE)</f>
        <v>藤蔓怪</v>
      </c>
      <c r="C201" s="7"/>
      <c r="D201" s="6" t="str">
        <f>VLOOKUP(B201,怪物属性偏向!G:Q,11,FALSE)</f>
        <v>m1006</v>
      </c>
      <c r="E201" s="9">
        <v>1</v>
      </c>
      <c r="F201" s="9">
        <v>0</v>
      </c>
      <c r="G201" s="7" t="s">
        <v>133</v>
      </c>
      <c r="H201" s="9">
        <v>122</v>
      </c>
      <c r="I201" s="9">
        <v>1</v>
      </c>
      <c r="J201" s="9">
        <v>7</v>
      </c>
      <c r="K201" s="9">
        <v>20</v>
      </c>
      <c r="L201" s="9">
        <v>1</v>
      </c>
      <c r="M201" s="9">
        <v>1</v>
      </c>
      <c r="N201" s="8">
        <f>IF(VLOOKUP(VLOOKUP($A201,主线配置!$O:$P,2,FALSE),怪物属性偏向!$F:$P,怪物属性偏向!K$1-1,FALSE)=0,"",VLOOKUP(VLOOKUP($A201,主线配置!$O:$P,2,FALSE),怪物属性偏向!$F:$P,怪物属性偏向!K$1-1,FALSE))</f>
        <v>20009001</v>
      </c>
      <c r="O201" s="8">
        <f>IF(VLOOKUP(VLOOKUP($A201,主线配置!$O:$P,2,FALSE),怪物属性偏向!$F:$P,怪物属性偏向!L$1-1,FALSE)=0,"",VLOOKUP(VLOOKUP($A201,主线配置!$O:$P,2,FALSE),怪物属性偏向!$F:$P,怪物属性偏向!L$1-1,FALSE))</f>
        <v>20009002</v>
      </c>
      <c r="P201" s="8" t="str">
        <f>IF(VLOOKUP(VLOOKUP($A201,主线配置!$O:$P,2,FALSE),怪物属性偏向!$F:$P,怪物属性偏向!M$1-1,FALSE)=0,"",VLOOKUP(VLOOKUP($A201,主线配置!$O:$P,2,FALSE),怪物属性偏向!$F:$P,怪物属性偏向!M$1-1,FALSE))</f>
        <v/>
      </c>
      <c r="Q201" s="8" t="str">
        <f>IF(VLOOKUP(VLOOKUP($A201,主线配置!$O:$P,2,FALSE),怪物属性偏向!$F:$P,怪物属性偏向!N$1-1,FALSE)=0,"",VLOOKUP(VLOOKUP($A201,主线配置!$O:$P,2,FALSE),怪物属性偏向!$F:$P,怪物属性偏向!N$1-1,FALSE))</f>
        <v/>
      </c>
      <c r="R201" s="8" t="str">
        <f>IF(VLOOKUP(VLOOKUP($A201,主线配置!$O:$P,2,FALSE),怪物属性偏向!$F:$P,怪物属性偏向!O$1-1,FALSE)=0,"",VLOOKUP(VLOOKUP($A201,主线配置!$O:$P,2,FALSE),怪物属性偏向!$F:$P,怪物属性偏向!O$1-1,FALSE))</f>
        <v/>
      </c>
      <c r="S201" s="8" t="str">
        <f>IF(VLOOKUP(VLOOKUP($A201,主线配置!$O:$P,2,FALSE),怪物属性偏向!$F:$P,怪物属性偏向!P$1-1,FALSE)=0,"",VLOOKUP(VLOOKUP($A201,主线配置!$O:$P,2,FALSE),怪物属性偏向!$F:$P,怪物属性偏向!P$1-1,FALSE))</f>
        <v/>
      </c>
    </row>
    <row r="202" spans="1:19" x14ac:dyDescent="0.15">
      <c r="A202" s="3">
        <f t="shared" si="3"/>
        <v>1000199</v>
      </c>
      <c r="B202" s="1" t="str">
        <f>VLOOKUP(A202,主线配置!G:I,3,FALSE)</f>
        <v>甲虫精</v>
      </c>
      <c r="C202" s="7"/>
      <c r="D202" s="6" t="str">
        <f>VLOOKUP(B202,怪物属性偏向!G:Q,11,FALSE)</f>
        <v>m1002</v>
      </c>
      <c r="E202" s="9">
        <v>1</v>
      </c>
      <c r="F202" s="9">
        <v>0</v>
      </c>
      <c r="G202" s="7" t="s">
        <v>133</v>
      </c>
      <c r="H202" s="9">
        <v>122</v>
      </c>
      <c r="I202" s="9">
        <v>1</v>
      </c>
      <c r="J202" s="9">
        <v>7</v>
      </c>
      <c r="K202" s="9">
        <v>20</v>
      </c>
      <c r="L202" s="9">
        <v>1</v>
      </c>
      <c r="M202" s="9">
        <v>1</v>
      </c>
      <c r="N202" s="8">
        <f>IF(VLOOKUP(VLOOKUP($A202,主线配置!$O:$P,2,FALSE),怪物属性偏向!$F:$P,怪物属性偏向!K$1-1,FALSE)=0,"",VLOOKUP(VLOOKUP($A202,主线配置!$O:$P,2,FALSE),怪物属性偏向!$F:$P,怪物属性偏向!K$1-1,FALSE))</f>
        <v>20008001</v>
      </c>
      <c r="O202" s="8" t="str">
        <f>IF(VLOOKUP(VLOOKUP($A202,主线配置!$O:$P,2,FALSE),怪物属性偏向!$F:$P,怪物属性偏向!L$1-1,FALSE)=0,"",VLOOKUP(VLOOKUP($A202,主线配置!$O:$P,2,FALSE),怪物属性偏向!$F:$P,怪物属性偏向!L$1-1,FALSE))</f>
        <v/>
      </c>
      <c r="P202" s="8" t="str">
        <f>IF(VLOOKUP(VLOOKUP($A202,主线配置!$O:$P,2,FALSE),怪物属性偏向!$F:$P,怪物属性偏向!M$1-1,FALSE)=0,"",VLOOKUP(VLOOKUP($A202,主线配置!$O:$P,2,FALSE),怪物属性偏向!$F:$P,怪物属性偏向!M$1-1,FALSE))</f>
        <v/>
      </c>
      <c r="Q202" s="8">
        <f>IF(VLOOKUP(VLOOKUP($A202,主线配置!$O:$P,2,FALSE),怪物属性偏向!$F:$P,怪物属性偏向!N$1-1,FALSE)=0,"",VLOOKUP(VLOOKUP($A202,主线配置!$O:$P,2,FALSE),怪物属性偏向!$F:$P,怪物属性偏向!N$1-1,FALSE))</f>
        <v>200002</v>
      </c>
      <c r="R202" s="8" t="str">
        <f>IF(VLOOKUP(VLOOKUP($A202,主线配置!$O:$P,2,FALSE),怪物属性偏向!$F:$P,怪物属性偏向!O$1-1,FALSE)=0,"",VLOOKUP(VLOOKUP($A202,主线配置!$O:$P,2,FALSE),怪物属性偏向!$F:$P,怪物属性偏向!O$1-1,FALSE))</f>
        <v/>
      </c>
      <c r="S202" s="8" t="str">
        <f>IF(VLOOKUP(VLOOKUP($A202,主线配置!$O:$P,2,FALSE),怪物属性偏向!$F:$P,怪物属性偏向!P$1-1,FALSE)=0,"",VLOOKUP(VLOOKUP($A202,主线配置!$O:$P,2,FALSE),怪物属性偏向!$F:$P,怪物属性偏向!P$1-1,FALSE))</f>
        <v/>
      </c>
    </row>
    <row r="203" spans="1:19" x14ac:dyDescent="0.15">
      <c r="A203" s="3">
        <f t="shared" si="3"/>
        <v>1000200</v>
      </c>
      <c r="B203" s="1" t="str">
        <f>VLOOKUP(A203,主线配置!G:I,3,FALSE)</f>
        <v>小花精</v>
      </c>
      <c r="C203" s="7"/>
      <c r="D203" s="6" t="str">
        <f>VLOOKUP(B203,怪物属性偏向!G:Q,11,FALSE)</f>
        <v>m1007</v>
      </c>
      <c r="E203" s="9">
        <v>1</v>
      </c>
      <c r="F203" s="9">
        <v>0</v>
      </c>
      <c r="G203" s="7" t="s">
        <v>133</v>
      </c>
      <c r="H203" s="9">
        <v>122</v>
      </c>
      <c r="I203" s="9">
        <v>1</v>
      </c>
      <c r="J203" s="9">
        <v>7</v>
      </c>
      <c r="K203" s="9">
        <v>20</v>
      </c>
      <c r="L203" s="9">
        <v>1</v>
      </c>
      <c r="M203" s="9">
        <v>1</v>
      </c>
      <c r="N203" s="8">
        <f>IF(VLOOKUP(VLOOKUP($A203,主线配置!$O:$P,2,FALSE),怪物属性偏向!$F:$P,怪物属性偏向!K$1-1,FALSE)=0,"",VLOOKUP(VLOOKUP($A203,主线配置!$O:$P,2,FALSE),怪物属性偏向!$F:$P,怪物属性偏向!K$1-1,FALSE))</f>
        <v>20005001</v>
      </c>
      <c r="O203" s="8">
        <f>IF(VLOOKUP(VLOOKUP($A203,主线配置!$O:$P,2,FALSE),怪物属性偏向!$F:$P,怪物属性偏向!L$1-1,FALSE)=0,"",VLOOKUP(VLOOKUP($A203,主线配置!$O:$P,2,FALSE),怪物属性偏向!$F:$P,怪物属性偏向!L$1-1,FALSE))</f>
        <v>20005002</v>
      </c>
      <c r="P203" s="8" t="str">
        <f>IF(VLOOKUP(VLOOKUP($A203,主线配置!$O:$P,2,FALSE),怪物属性偏向!$F:$P,怪物属性偏向!M$1-1,FALSE)=0,"",VLOOKUP(VLOOKUP($A203,主线配置!$O:$P,2,FALSE),怪物属性偏向!$F:$P,怪物属性偏向!M$1-1,FALSE))</f>
        <v/>
      </c>
      <c r="Q203" s="8" t="str">
        <f>IF(VLOOKUP(VLOOKUP($A203,主线配置!$O:$P,2,FALSE),怪物属性偏向!$F:$P,怪物属性偏向!N$1-1,FALSE)=0,"",VLOOKUP(VLOOKUP($A203,主线配置!$O:$P,2,FALSE),怪物属性偏向!$F:$P,怪物属性偏向!N$1-1,FALSE))</f>
        <v/>
      </c>
      <c r="R203" s="8" t="str">
        <f>IF(VLOOKUP(VLOOKUP($A203,主线配置!$O:$P,2,FALSE),怪物属性偏向!$F:$P,怪物属性偏向!O$1-1,FALSE)=0,"",VLOOKUP(VLOOKUP($A203,主线配置!$O:$P,2,FALSE),怪物属性偏向!$F:$P,怪物属性偏向!O$1-1,FALSE))</f>
        <v/>
      </c>
      <c r="S203" s="8" t="str">
        <f>IF(VLOOKUP(VLOOKUP($A203,主线配置!$O:$P,2,FALSE),怪物属性偏向!$F:$P,怪物属性偏向!P$1-1,FALSE)=0,"",VLOOKUP(VLOOKUP($A203,主线配置!$O:$P,2,FALSE),怪物属性偏向!$F:$P,怪物属性偏向!P$1-1,FALSE))</f>
        <v/>
      </c>
    </row>
    <row r="204" spans="1:19" x14ac:dyDescent="0.15">
      <c r="A204" s="3">
        <f t="shared" si="3"/>
        <v>1000201</v>
      </c>
      <c r="B204" s="1" t="str">
        <f>VLOOKUP(A204,主线配置!G:I,3,FALSE)</f>
        <v>小花精</v>
      </c>
      <c r="C204" s="7"/>
      <c r="D204" s="6" t="str">
        <f>VLOOKUP(B204,怪物属性偏向!G:Q,11,FALSE)</f>
        <v>m1007</v>
      </c>
      <c r="E204" s="9">
        <v>1</v>
      </c>
      <c r="F204" s="9">
        <v>0</v>
      </c>
      <c r="G204" s="7" t="s">
        <v>133</v>
      </c>
      <c r="H204" s="9">
        <v>122</v>
      </c>
      <c r="I204" s="9">
        <v>1</v>
      </c>
      <c r="J204" s="9">
        <v>7</v>
      </c>
      <c r="K204" s="9">
        <v>20</v>
      </c>
      <c r="L204" s="9">
        <v>1</v>
      </c>
      <c r="M204" s="9">
        <v>1</v>
      </c>
      <c r="N204" s="8">
        <f>IF(VLOOKUP(VLOOKUP($A204,主线配置!$O:$P,2,FALSE),怪物属性偏向!$F:$P,怪物属性偏向!K$1-1,FALSE)=0,"",VLOOKUP(VLOOKUP($A204,主线配置!$O:$P,2,FALSE),怪物属性偏向!$F:$P,怪物属性偏向!K$1-1,FALSE))</f>
        <v>20005001</v>
      </c>
      <c r="O204" s="8">
        <f>IF(VLOOKUP(VLOOKUP($A204,主线配置!$O:$P,2,FALSE),怪物属性偏向!$F:$P,怪物属性偏向!L$1-1,FALSE)=0,"",VLOOKUP(VLOOKUP($A204,主线配置!$O:$P,2,FALSE),怪物属性偏向!$F:$P,怪物属性偏向!L$1-1,FALSE))</f>
        <v>20005002</v>
      </c>
      <c r="P204" s="8" t="str">
        <f>IF(VLOOKUP(VLOOKUP($A204,主线配置!$O:$P,2,FALSE),怪物属性偏向!$F:$P,怪物属性偏向!M$1-1,FALSE)=0,"",VLOOKUP(VLOOKUP($A204,主线配置!$O:$P,2,FALSE),怪物属性偏向!$F:$P,怪物属性偏向!M$1-1,FALSE))</f>
        <v/>
      </c>
      <c r="Q204" s="8" t="str">
        <f>IF(VLOOKUP(VLOOKUP($A204,主线配置!$O:$P,2,FALSE),怪物属性偏向!$F:$P,怪物属性偏向!N$1-1,FALSE)=0,"",VLOOKUP(VLOOKUP($A204,主线配置!$O:$P,2,FALSE),怪物属性偏向!$F:$P,怪物属性偏向!N$1-1,FALSE))</f>
        <v/>
      </c>
      <c r="R204" s="8" t="str">
        <f>IF(VLOOKUP(VLOOKUP($A204,主线配置!$O:$P,2,FALSE),怪物属性偏向!$F:$P,怪物属性偏向!O$1-1,FALSE)=0,"",VLOOKUP(VLOOKUP($A204,主线配置!$O:$P,2,FALSE),怪物属性偏向!$F:$P,怪物属性偏向!O$1-1,FALSE))</f>
        <v/>
      </c>
      <c r="S204" s="8" t="str">
        <f>IF(VLOOKUP(VLOOKUP($A204,主线配置!$O:$P,2,FALSE),怪物属性偏向!$F:$P,怪物属性偏向!P$1-1,FALSE)=0,"",VLOOKUP(VLOOKUP($A204,主线配置!$O:$P,2,FALSE),怪物属性偏向!$F:$P,怪物属性偏向!P$1-1,FALSE))</f>
        <v/>
      </c>
    </row>
    <row r="205" spans="1:19" x14ac:dyDescent="0.15">
      <c r="A205" s="3">
        <f t="shared" si="3"/>
        <v>1000202</v>
      </c>
      <c r="B205" s="1" t="str">
        <f>VLOOKUP(A205,主线配置!G:I,3,FALSE)</f>
        <v>甲虫精</v>
      </c>
      <c r="C205" s="7"/>
      <c r="D205" s="6" t="str">
        <f>VLOOKUP(B205,怪物属性偏向!G:Q,11,FALSE)</f>
        <v>m1002</v>
      </c>
      <c r="E205" s="9">
        <v>1</v>
      </c>
      <c r="F205" s="9">
        <v>0</v>
      </c>
      <c r="G205" s="7" t="s">
        <v>133</v>
      </c>
      <c r="H205" s="9">
        <v>122</v>
      </c>
      <c r="I205" s="9">
        <v>1</v>
      </c>
      <c r="J205" s="9">
        <v>7</v>
      </c>
      <c r="K205" s="9">
        <v>20</v>
      </c>
      <c r="L205" s="9">
        <v>1</v>
      </c>
      <c r="M205" s="9">
        <v>1</v>
      </c>
      <c r="N205" s="8">
        <f>IF(VLOOKUP(VLOOKUP($A205,主线配置!$O:$P,2,FALSE),怪物属性偏向!$F:$P,怪物属性偏向!K$1-1,FALSE)=0,"",VLOOKUP(VLOOKUP($A205,主线配置!$O:$P,2,FALSE),怪物属性偏向!$F:$P,怪物属性偏向!K$1-1,FALSE))</f>
        <v>20008001</v>
      </c>
      <c r="O205" s="8" t="str">
        <f>IF(VLOOKUP(VLOOKUP($A205,主线配置!$O:$P,2,FALSE),怪物属性偏向!$F:$P,怪物属性偏向!L$1-1,FALSE)=0,"",VLOOKUP(VLOOKUP($A205,主线配置!$O:$P,2,FALSE),怪物属性偏向!$F:$P,怪物属性偏向!L$1-1,FALSE))</f>
        <v/>
      </c>
      <c r="P205" s="8" t="str">
        <f>IF(VLOOKUP(VLOOKUP($A205,主线配置!$O:$P,2,FALSE),怪物属性偏向!$F:$P,怪物属性偏向!M$1-1,FALSE)=0,"",VLOOKUP(VLOOKUP($A205,主线配置!$O:$P,2,FALSE),怪物属性偏向!$F:$P,怪物属性偏向!M$1-1,FALSE))</f>
        <v/>
      </c>
      <c r="Q205" s="8">
        <f>IF(VLOOKUP(VLOOKUP($A205,主线配置!$O:$P,2,FALSE),怪物属性偏向!$F:$P,怪物属性偏向!N$1-1,FALSE)=0,"",VLOOKUP(VLOOKUP($A205,主线配置!$O:$P,2,FALSE),怪物属性偏向!$F:$P,怪物属性偏向!N$1-1,FALSE))</f>
        <v>200002</v>
      </c>
      <c r="R205" s="8" t="str">
        <f>IF(VLOOKUP(VLOOKUP($A205,主线配置!$O:$P,2,FALSE),怪物属性偏向!$F:$P,怪物属性偏向!O$1-1,FALSE)=0,"",VLOOKUP(VLOOKUP($A205,主线配置!$O:$P,2,FALSE),怪物属性偏向!$F:$P,怪物属性偏向!O$1-1,FALSE))</f>
        <v/>
      </c>
      <c r="S205" s="8" t="str">
        <f>IF(VLOOKUP(VLOOKUP($A205,主线配置!$O:$P,2,FALSE),怪物属性偏向!$F:$P,怪物属性偏向!P$1-1,FALSE)=0,"",VLOOKUP(VLOOKUP($A205,主线配置!$O:$P,2,FALSE),怪物属性偏向!$F:$P,怪物属性偏向!P$1-1,FALSE))</f>
        <v/>
      </c>
    </row>
    <row r="206" spans="1:19" x14ac:dyDescent="0.15">
      <c r="A206" s="3">
        <f t="shared" si="3"/>
        <v>1000203</v>
      </c>
      <c r="B206" s="1" t="str">
        <f>VLOOKUP(A206,主线配置!G:I,3,FALSE)</f>
        <v>食人花</v>
      </c>
      <c r="C206" s="7"/>
      <c r="D206" s="6" t="str">
        <f>VLOOKUP(B206,怪物属性偏向!G:Q,11,FALSE)</f>
        <v>m1004</v>
      </c>
      <c r="E206" s="9">
        <v>1</v>
      </c>
      <c r="F206" s="9">
        <v>0</v>
      </c>
      <c r="G206" s="7" t="s">
        <v>133</v>
      </c>
      <c r="H206" s="9">
        <v>122</v>
      </c>
      <c r="I206" s="9">
        <v>1</v>
      </c>
      <c r="J206" s="9">
        <v>7</v>
      </c>
      <c r="K206" s="9">
        <v>20</v>
      </c>
      <c r="L206" s="9">
        <v>1</v>
      </c>
      <c r="M206" s="9">
        <v>1</v>
      </c>
      <c r="N206" s="8">
        <f>IF(VLOOKUP(VLOOKUP($A206,主线配置!$O:$P,2,FALSE),怪物属性偏向!$F:$P,怪物属性偏向!K$1-1,FALSE)=0,"",VLOOKUP(VLOOKUP($A206,主线配置!$O:$P,2,FALSE),怪物属性偏向!$F:$P,怪物属性偏向!K$1-1,FALSE))</f>
        <v>20002001</v>
      </c>
      <c r="O206" s="8">
        <f>IF(VLOOKUP(VLOOKUP($A206,主线配置!$O:$P,2,FALSE),怪物属性偏向!$F:$P,怪物属性偏向!L$1-1,FALSE)=0,"",VLOOKUP(VLOOKUP($A206,主线配置!$O:$P,2,FALSE),怪物属性偏向!$F:$P,怪物属性偏向!L$1-1,FALSE))</f>
        <v>20002002</v>
      </c>
      <c r="P206" s="8" t="str">
        <f>IF(VLOOKUP(VLOOKUP($A206,主线配置!$O:$P,2,FALSE),怪物属性偏向!$F:$P,怪物属性偏向!M$1-1,FALSE)=0,"",VLOOKUP(VLOOKUP($A206,主线配置!$O:$P,2,FALSE),怪物属性偏向!$F:$P,怪物属性偏向!M$1-1,FALSE))</f>
        <v/>
      </c>
      <c r="Q206" s="8" t="str">
        <f>IF(VLOOKUP(VLOOKUP($A206,主线配置!$O:$P,2,FALSE),怪物属性偏向!$F:$P,怪物属性偏向!N$1-1,FALSE)=0,"",VLOOKUP(VLOOKUP($A206,主线配置!$O:$P,2,FALSE),怪物属性偏向!$F:$P,怪物属性偏向!N$1-1,FALSE))</f>
        <v/>
      </c>
      <c r="R206" s="8" t="str">
        <f>IF(VLOOKUP(VLOOKUP($A206,主线配置!$O:$P,2,FALSE),怪物属性偏向!$F:$P,怪物属性偏向!O$1-1,FALSE)=0,"",VLOOKUP(VLOOKUP($A206,主线配置!$O:$P,2,FALSE),怪物属性偏向!$F:$P,怪物属性偏向!O$1-1,FALSE))</f>
        <v/>
      </c>
      <c r="S206" s="8" t="str">
        <f>IF(VLOOKUP(VLOOKUP($A206,主线配置!$O:$P,2,FALSE),怪物属性偏向!$F:$P,怪物属性偏向!P$1-1,FALSE)=0,"",VLOOKUP(VLOOKUP($A206,主线配置!$O:$P,2,FALSE),怪物属性偏向!$F:$P,怪物属性偏向!P$1-1,FALSE))</f>
        <v/>
      </c>
    </row>
    <row r="207" spans="1:19" x14ac:dyDescent="0.15">
      <c r="A207" s="3">
        <f t="shared" si="3"/>
        <v>1000204</v>
      </c>
      <c r="B207" s="1" t="str">
        <f>VLOOKUP(A207,主线配置!G:I,3,FALSE)</f>
        <v>小蘑菇</v>
      </c>
      <c r="C207" s="7"/>
      <c r="D207" s="6" t="str">
        <f>VLOOKUP(B207,怪物属性偏向!G:Q,11,FALSE)</f>
        <v>m1008</v>
      </c>
      <c r="E207" s="9">
        <v>1</v>
      </c>
      <c r="F207" s="9">
        <v>0</v>
      </c>
      <c r="G207" s="7" t="s">
        <v>133</v>
      </c>
      <c r="H207" s="9">
        <v>122</v>
      </c>
      <c r="I207" s="9">
        <v>1</v>
      </c>
      <c r="J207" s="9">
        <v>7</v>
      </c>
      <c r="K207" s="9">
        <v>20</v>
      </c>
      <c r="L207" s="9">
        <v>1</v>
      </c>
      <c r="M207" s="9">
        <v>1</v>
      </c>
      <c r="N207" s="8">
        <f>IF(VLOOKUP(VLOOKUP($A207,主线配置!$O:$P,2,FALSE),怪物属性偏向!$F:$P,怪物属性偏向!K$1-1,FALSE)=0,"",VLOOKUP(VLOOKUP($A207,主线配置!$O:$P,2,FALSE),怪物属性偏向!$F:$P,怪物属性偏向!K$1-1,FALSE))</f>
        <v>20001001</v>
      </c>
      <c r="O207" s="8" t="str">
        <f>IF(VLOOKUP(VLOOKUP($A207,主线配置!$O:$P,2,FALSE),怪物属性偏向!$F:$P,怪物属性偏向!L$1-1,FALSE)=0,"",VLOOKUP(VLOOKUP($A207,主线配置!$O:$P,2,FALSE),怪物属性偏向!$F:$P,怪物属性偏向!L$1-1,FALSE))</f>
        <v/>
      </c>
      <c r="P207" s="8" t="str">
        <f>IF(VLOOKUP(VLOOKUP($A207,主线配置!$O:$P,2,FALSE),怪物属性偏向!$F:$P,怪物属性偏向!M$1-1,FALSE)=0,"",VLOOKUP(VLOOKUP($A207,主线配置!$O:$P,2,FALSE),怪物属性偏向!$F:$P,怪物属性偏向!M$1-1,FALSE))</f>
        <v/>
      </c>
      <c r="Q207" s="8" t="str">
        <f>IF(VLOOKUP(VLOOKUP($A207,主线配置!$O:$P,2,FALSE),怪物属性偏向!$F:$P,怪物属性偏向!N$1-1,FALSE)=0,"",VLOOKUP(VLOOKUP($A207,主线配置!$O:$P,2,FALSE),怪物属性偏向!$F:$P,怪物属性偏向!N$1-1,FALSE))</f>
        <v/>
      </c>
      <c r="R207" s="8" t="str">
        <f>IF(VLOOKUP(VLOOKUP($A207,主线配置!$O:$P,2,FALSE),怪物属性偏向!$F:$P,怪物属性偏向!O$1-1,FALSE)=0,"",VLOOKUP(VLOOKUP($A207,主线配置!$O:$P,2,FALSE),怪物属性偏向!$F:$P,怪物属性偏向!O$1-1,FALSE))</f>
        <v/>
      </c>
      <c r="S207" s="8" t="str">
        <f>IF(VLOOKUP(VLOOKUP($A207,主线配置!$O:$P,2,FALSE),怪物属性偏向!$F:$P,怪物属性偏向!P$1-1,FALSE)=0,"",VLOOKUP(VLOOKUP($A207,主线配置!$O:$P,2,FALSE),怪物属性偏向!$F:$P,怪物属性偏向!P$1-1,FALSE))</f>
        <v/>
      </c>
    </row>
    <row r="208" spans="1:19" x14ac:dyDescent="0.15">
      <c r="A208" s="3">
        <f t="shared" si="3"/>
        <v>1000205</v>
      </c>
      <c r="B208" s="1" t="str">
        <f>VLOOKUP(A208,主线配置!G:I,3,FALSE)</f>
        <v>黄蜂怪</v>
      </c>
      <c r="C208" s="7"/>
      <c r="D208" s="6" t="str">
        <f>VLOOKUP(B208,怪物属性偏向!G:Q,11,FALSE)</f>
        <v>m1001</v>
      </c>
      <c r="E208" s="9">
        <v>1</v>
      </c>
      <c r="F208" s="9">
        <v>0</v>
      </c>
      <c r="G208" s="7" t="s">
        <v>133</v>
      </c>
      <c r="H208" s="9">
        <v>122</v>
      </c>
      <c r="I208" s="9">
        <v>1</v>
      </c>
      <c r="J208" s="9">
        <v>7</v>
      </c>
      <c r="K208" s="9">
        <v>20</v>
      </c>
      <c r="L208" s="9">
        <v>1</v>
      </c>
      <c r="M208" s="9">
        <v>1</v>
      </c>
      <c r="N208" s="8">
        <f>IF(VLOOKUP(VLOOKUP($A208,主线配置!$O:$P,2,FALSE),怪物属性偏向!$F:$P,怪物属性偏向!K$1-1,FALSE)=0,"",VLOOKUP(VLOOKUP($A208,主线配置!$O:$P,2,FALSE),怪物属性偏向!$F:$P,怪物属性偏向!K$1-1,FALSE))</f>
        <v>20007001</v>
      </c>
      <c r="O208" s="8">
        <f>IF(VLOOKUP(VLOOKUP($A208,主线配置!$O:$P,2,FALSE),怪物属性偏向!$F:$P,怪物属性偏向!L$1-1,FALSE)=0,"",VLOOKUP(VLOOKUP($A208,主线配置!$O:$P,2,FALSE),怪物属性偏向!$F:$P,怪物属性偏向!L$1-1,FALSE))</f>
        <v>20007002</v>
      </c>
      <c r="P208" s="8" t="str">
        <f>IF(VLOOKUP(VLOOKUP($A208,主线配置!$O:$P,2,FALSE),怪物属性偏向!$F:$P,怪物属性偏向!M$1-1,FALSE)=0,"",VLOOKUP(VLOOKUP($A208,主线配置!$O:$P,2,FALSE),怪物属性偏向!$F:$P,怪物属性偏向!M$1-1,FALSE))</f>
        <v/>
      </c>
      <c r="Q208" s="8" t="str">
        <f>IF(VLOOKUP(VLOOKUP($A208,主线配置!$O:$P,2,FALSE),怪物属性偏向!$F:$P,怪物属性偏向!N$1-1,FALSE)=0,"",VLOOKUP(VLOOKUP($A208,主线配置!$O:$P,2,FALSE),怪物属性偏向!$F:$P,怪物属性偏向!N$1-1,FALSE))</f>
        <v/>
      </c>
      <c r="R208" s="8" t="str">
        <f>IF(VLOOKUP(VLOOKUP($A208,主线配置!$O:$P,2,FALSE),怪物属性偏向!$F:$P,怪物属性偏向!O$1-1,FALSE)=0,"",VLOOKUP(VLOOKUP($A208,主线配置!$O:$P,2,FALSE),怪物属性偏向!$F:$P,怪物属性偏向!O$1-1,FALSE))</f>
        <v/>
      </c>
      <c r="S208" s="8" t="str">
        <f>IF(VLOOKUP(VLOOKUP($A208,主线配置!$O:$P,2,FALSE),怪物属性偏向!$F:$P,怪物属性偏向!P$1-1,FALSE)=0,"",VLOOKUP(VLOOKUP($A208,主线配置!$O:$P,2,FALSE),怪物属性偏向!$F:$P,怪物属性偏向!P$1-1,FALSE))</f>
        <v/>
      </c>
    </row>
    <row r="209" spans="1:19" x14ac:dyDescent="0.15">
      <c r="A209" s="3">
        <f t="shared" si="3"/>
        <v>1000206</v>
      </c>
      <c r="B209" s="1" t="str">
        <f>VLOOKUP(A209,主线配置!G:I,3,FALSE)</f>
        <v>食人花</v>
      </c>
      <c r="C209" s="7"/>
      <c r="D209" s="6" t="str">
        <f>VLOOKUP(B209,怪物属性偏向!G:Q,11,FALSE)</f>
        <v>m1004</v>
      </c>
      <c r="E209" s="9">
        <v>1</v>
      </c>
      <c r="F209" s="9">
        <v>0</v>
      </c>
      <c r="G209" s="7" t="s">
        <v>133</v>
      </c>
      <c r="H209" s="9">
        <v>122</v>
      </c>
      <c r="I209" s="9">
        <v>1</v>
      </c>
      <c r="J209" s="9">
        <v>7</v>
      </c>
      <c r="K209" s="9">
        <v>20</v>
      </c>
      <c r="L209" s="9">
        <v>1</v>
      </c>
      <c r="M209" s="9">
        <v>1</v>
      </c>
      <c r="N209" s="8">
        <f>IF(VLOOKUP(VLOOKUP($A209,主线配置!$O:$P,2,FALSE),怪物属性偏向!$F:$P,怪物属性偏向!K$1-1,FALSE)=0,"",VLOOKUP(VLOOKUP($A209,主线配置!$O:$P,2,FALSE),怪物属性偏向!$F:$P,怪物属性偏向!K$1-1,FALSE))</f>
        <v>20002001</v>
      </c>
      <c r="O209" s="8">
        <f>IF(VLOOKUP(VLOOKUP($A209,主线配置!$O:$P,2,FALSE),怪物属性偏向!$F:$P,怪物属性偏向!L$1-1,FALSE)=0,"",VLOOKUP(VLOOKUP($A209,主线配置!$O:$P,2,FALSE),怪物属性偏向!$F:$P,怪物属性偏向!L$1-1,FALSE))</f>
        <v>20002002</v>
      </c>
      <c r="P209" s="8" t="str">
        <f>IF(VLOOKUP(VLOOKUP($A209,主线配置!$O:$P,2,FALSE),怪物属性偏向!$F:$P,怪物属性偏向!M$1-1,FALSE)=0,"",VLOOKUP(VLOOKUP($A209,主线配置!$O:$P,2,FALSE),怪物属性偏向!$F:$P,怪物属性偏向!M$1-1,FALSE))</f>
        <v/>
      </c>
      <c r="Q209" s="8" t="str">
        <f>IF(VLOOKUP(VLOOKUP($A209,主线配置!$O:$P,2,FALSE),怪物属性偏向!$F:$P,怪物属性偏向!N$1-1,FALSE)=0,"",VLOOKUP(VLOOKUP($A209,主线配置!$O:$P,2,FALSE),怪物属性偏向!$F:$P,怪物属性偏向!N$1-1,FALSE))</f>
        <v/>
      </c>
      <c r="R209" s="8" t="str">
        <f>IF(VLOOKUP(VLOOKUP($A209,主线配置!$O:$P,2,FALSE),怪物属性偏向!$F:$P,怪物属性偏向!O$1-1,FALSE)=0,"",VLOOKUP(VLOOKUP($A209,主线配置!$O:$P,2,FALSE),怪物属性偏向!$F:$P,怪物属性偏向!O$1-1,FALSE))</f>
        <v/>
      </c>
      <c r="S209" s="8" t="str">
        <f>IF(VLOOKUP(VLOOKUP($A209,主线配置!$O:$P,2,FALSE),怪物属性偏向!$F:$P,怪物属性偏向!P$1-1,FALSE)=0,"",VLOOKUP(VLOOKUP($A209,主线配置!$O:$P,2,FALSE),怪物属性偏向!$F:$P,怪物属性偏向!P$1-1,FALSE))</f>
        <v/>
      </c>
    </row>
    <row r="210" spans="1:19" x14ac:dyDescent="0.15">
      <c r="A210" s="3">
        <f t="shared" si="3"/>
        <v>1000207</v>
      </c>
      <c r="B210" s="1" t="str">
        <f>VLOOKUP(A210,主线配置!G:I,3,FALSE)</f>
        <v>藤蔓怪</v>
      </c>
      <c r="C210" s="7"/>
      <c r="D210" s="6" t="str">
        <f>VLOOKUP(B210,怪物属性偏向!G:Q,11,FALSE)</f>
        <v>m1006</v>
      </c>
      <c r="E210" s="9">
        <v>1</v>
      </c>
      <c r="F210" s="9">
        <v>0</v>
      </c>
      <c r="G210" s="7" t="s">
        <v>133</v>
      </c>
      <c r="H210" s="9">
        <v>122</v>
      </c>
      <c r="I210" s="9">
        <v>1</v>
      </c>
      <c r="J210" s="9">
        <v>7</v>
      </c>
      <c r="K210" s="9">
        <v>20</v>
      </c>
      <c r="L210" s="9">
        <v>1</v>
      </c>
      <c r="M210" s="9">
        <v>1</v>
      </c>
      <c r="N210" s="8">
        <f>IF(VLOOKUP(VLOOKUP($A210,主线配置!$O:$P,2,FALSE),怪物属性偏向!$F:$P,怪物属性偏向!K$1-1,FALSE)=0,"",VLOOKUP(VLOOKUP($A210,主线配置!$O:$P,2,FALSE),怪物属性偏向!$F:$P,怪物属性偏向!K$1-1,FALSE))</f>
        <v>20009001</v>
      </c>
      <c r="O210" s="8">
        <f>IF(VLOOKUP(VLOOKUP($A210,主线配置!$O:$P,2,FALSE),怪物属性偏向!$F:$P,怪物属性偏向!L$1-1,FALSE)=0,"",VLOOKUP(VLOOKUP($A210,主线配置!$O:$P,2,FALSE),怪物属性偏向!$F:$P,怪物属性偏向!L$1-1,FALSE))</f>
        <v>20009002</v>
      </c>
      <c r="P210" s="8" t="str">
        <f>IF(VLOOKUP(VLOOKUP($A210,主线配置!$O:$P,2,FALSE),怪物属性偏向!$F:$P,怪物属性偏向!M$1-1,FALSE)=0,"",VLOOKUP(VLOOKUP($A210,主线配置!$O:$P,2,FALSE),怪物属性偏向!$F:$P,怪物属性偏向!M$1-1,FALSE))</f>
        <v/>
      </c>
      <c r="Q210" s="8" t="str">
        <f>IF(VLOOKUP(VLOOKUP($A210,主线配置!$O:$P,2,FALSE),怪物属性偏向!$F:$P,怪物属性偏向!N$1-1,FALSE)=0,"",VLOOKUP(VLOOKUP($A210,主线配置!$O:$P,2,FALSE),怪物属性偏向!$F:$P,怪物属性偏向!N$1-1,FALSE))</f>
        <v/>
      </c>
      <c r="R210" s="8" t="str">
        <f>IF(VLOOKUP(VLOOKUP($A210,主线配置!$O:$P,2,FALSE),怪物属性偏向!$F:$P,怪物属性偏向!O$1-1,FALSE)=0,"",VLOOKUP(VLOOKUP($A210,主线配置!$O:$P,2,FALSE),怪物属性偏向!$F:$P,怪物属性偏向!O$1-1,FALSE))</f>
        <v/>
      </c>
      <c r="S210" s="8" t="str">
        <f>IF(VLOOKUP(VLOOKUP($A210,主线配置!$O:$P,2,FALSE),怪物属性偏向!$F:$P,怪物属性偏向!P$1-1,FALSE)=0,"",VLOOKUP(VLOOKUP($A210,主线配置!$O:$P,2,FALSE),怪物属性偏向!$F:$P,怪物属性偏向!P$1-1,FALSE))</f>
        <v/>
      </c>
    </row>
    <row r="211" spans="1:19" x14ac:dyDescent="0.15">
      <c r="A211" s="3">
        <f t="shared" si="3"/>
        <v>1000208</v>
      </c>
      <c r="B211" s="1" t="str">
        <f>VLOOKUP(A211,主线配置!G:I,3,FALSE)</f>
        <v>树妖</v>
      </c>
      <c r="C211" s="7"/>
      <c r="D211" s="6" t="str">
        <f>VLOOKUP(B211,怪物属性偏向!G:Q,11,FALSE)</f>
        <v>m10000</v>
      </c>
      <c r="E211" s="9">
        <v>1</v>
      </c>
      <c r="F211" s="9">
        <v>0</v>
      </c>
      <c r="G211" s="7" t="s">
        <v>133</v>
      </c>
      <c r="H211" s="9">
        <v>122</v>
      </c>
      <c r="I211" s="9">
        <v>1</v>
      </c>
      <c r="J211" s="9">
        <v>7</v>
      </c>
      <c r="K211" s="9">
        <v>20</v>
      </c>
      <c r="L211" s="9">
        <v>1</v>
      </c>
      <c r="M211" s="9">
        <v>1</v>
      </c>
      <c r="N211" s="8">
        <f>IF(VLOOKUP(VLOOKUP($A211,主线配置!$O:$P,2,FALSE),怪物属性偏向!$F:$P,怪物属性偏向!K$1-1,FALSE)=0,"",VLOOKUP(VLOOKUP($A211,主线配置!$O:$P,2,FALSE),怪物属性偏向!$F:$P,怪物属性偏向!K$1-1,FALSE))</f>
        <v>20003001</v>
      </c>
      <c r="O211" s="8" t="str">
        <f>IF(VLOOKUP(VLOOKUP($A211,主线配置!$O:$P,2,FALSE),怪物属性偏向!$F:$P,怪物属性偏向!L$1-1,FALSE)=0,"",VLOOKUP(VLOOKUP($A211,主线配置!$O:$P,2,FALSE),怪物属性偏向!$F:$P,怪物属性偏向!L$1-1,FALSE))</f>
        <v/>
      </c>
      <c r="P211" s="8" t="str">
        <f>IF(VLOOKUP(VLOOKUP($A211,主线配置!$O:$P,2,FALSE),怪物属性偏向!$F:$P,怪物属性偏向!M$1-1,FALSE)=0,"",VLOOKUP(VLOOKUP($A211,主线配置!$O:$P,2,FALSE),怪物属性偏向!$F:$P,怪物属性偏向!M$1-1,FALSE))</f>
        <v/>
      </c>
      <c r="Q211" s="8" t="str">
        <f>IF(VLOOKUP(VLOOKUP($A211,主线配置!$O:$P,2,FALSE),怪物属性偏向!$F:$P,怪物属性偏向!N$1-1,FALSE)=0,"",VLOOKUP(VLOOKUP($A211,主线配置!$O:$P,2,FALSE),怪物属性偏向!$F:$P,怪物属性偏向!N$1-1,FALSE))</f>
        <v/>
      </c>
      <c r="R211" s="8" t="str">
        <f>IF(VLOOKUP(VLOOKUP($A211,主线配置!$O:$P,2,FALSE),怪物属性偏向!$F:$P,怪物属性偏向!O$1-1,FALSE)=0,"",VLOOKUP(VLOOKUP($A211,主线配置!$O:$P,2,FALSE),怪物属性偏向!$F:$P,怪物属性偏向!O$1-1,FALSE))</f>
        <v/>
      </c>
      <c r="S211" s="8" t="str">
        <f>IF(VLOOKUP(VLOOKUP($A211,主线配置!$O:$P,2,FALSE),怪物属性偏向!$F:$P,怪物属性偏向!P$1-1,FALSE)=0,"",VLOOKUP(VLOOKUP($A211,主线配置!$O:$P,2,FALSE),怪物属性偏向!$F:$P,怪物属性偏向!P$1-1,FALSE))</f>
        <v/>
      </c>
    </row>
    <row r="212" spans="1:19" x14ac:dyDescent="0.15">
      <c r="A212" s="3">
        <f t="shared" si="3"/>
        <v>1000209</v>
      </c>
      <c r="B212" s="1" t="str">
        <f>VLOOKUP(A212,主线配置!G:I,3,FALSE)</f>
        <v>小花精</v>
      </c>
      <c r="C212" s="7"/>
      <c r="D212" s="6" t="str">
        <f>VLOOKUP(B212,怪物属性偏向!G:Q,11,FALSE)</f>
        <v>m1007</v>
      </c>
      <c r="E212" s="9">
        <v>1</v>
      </c>
      <c r="F212" s="9">
        <v>0</v>
      </c>
      <c r="G212" s="7" t="s">
        <v>133</v>
      </c>
      <c r="H212" s="9">
        <v>122</v>
      </c>
      <c r="I212" s="9">
        <v>1</v>
      </c>
      <c r="J212" s="9">
        <v>7</v>
      </c>
      <c r="K212" s="9">
        <v>20</v>
      </c>
      <c r="L212" s="9">
        <v>1</v>
      </c>
      <c r="M212" s="9">
        <v>1</v>
      </c>
      <c r="N212" s="8">
        <f>IF(VLOOKUP(VLOOKUP($A212,主线配置!$O:$P,2,FALSE),怪物属性偏向!$F:$P,怪物属性偏向!K$1-1,FALSE)=0,"",VLOOKUP(VLOOKUP($A212,主线配置!$O:$P,2,FALSE),怪物属性偏向!$F:$P,怪物属性偏向!K$1-1,FALSE))</f>
        <v>20005001</v>
      </c>
      <c r="O212" s="8">
        <f>IF(VLOOKUP(VLOOKUP($A212,主线配置!$O:$P,2,FALSE),怪物属性偏向!$F:$P,怪物属性偏向!L$1-1,FALSE)=0,"",VLOOKUP(VLOOKUP($A212,主线配置!$O:$P,2,FALSE),怪物属性偏向!$F:$P,怪物属性偏向!L$1-1,FALSE))</f>
        <v>20005002</v>
      </c>
      <c r="P212" s="8" t="str">
        <f>IF(VLOOKUP(VLOOKUP($A212,主线配置!$O:$P,2,FALSE),怪物属性偏向!$F:$P,怪物属性偏向!M$1-1,FALSE)=0,"",VLOOKUP(VLOOKUP($A212,主线配置!$O:$P,2,FALSE),怪物属性偏向!$F:$P,怪物属性偏向!M$1-1,FALSE))</f>
        <v/>
      </c>
      <c r="Q212" s="8" t="str">
        <f>IF(VLOOKUP(VLOOKUP($A212,主线配置!$O:$P,2,FALSE),怪物属性偏向!$F:$P,怪物属性偏向!N$1-1,FALSE)=0,"",VLOOKUP(VLOOKUP($A212,主线配置!$O:$P,2,FALSE),怪物属性偏向!$F:$P,怪物属性偏向!N$1-1,FALSE))</f>
        <v/>
      </c>
      <c r="R212" s="8" t="str">
        <f>IF(VLOOKUP(VLOOKUP($A212,主线配置!$O:$P,2,FALSE),怪物属性偏向!$F:$P,怪物属性偏向!O$1-1,FALSE)=0,"",VLOOKUP(VLOOKUP($A212,主线配置!$O:$P,2,FALSE),怪物属性偏向!$F:$P,怪物属性偏向!O$1-1,FALSE))</f>
        <v/>
      </c>
      <c r="S212" s="8" t="str">
        <f>IF(VLOOKUP(VLOOKUP($A212,主线配置!$O:$P,2,FALSE),怪物属性偏向!$F:$P,怪物属性偏向!P$1-1,FALSE)=0,"",VLOOKUP(VLOOKUP($A212,主线配置!$O:$P,2,FALSE),怪物属性偏向!$F:$P,怪物属性偏向!P$1-1,FALSE))</f>
        <v/>
      </c>
    </row>
    <row r="213" spans="1:19" x14ac:dyDescent="0.15">
      <c r="A213" s="3">
        <f t="shared" si="3"/>
        <v>1000210</v>
      </c>
      <c r="B213" s="1" t="str">
        <f>VLOOKUP(A213,主线配置!G:I,3,FALSE)</f>
        <v>黄蜂怪</v>
      </c>
      <c r="C213" s="7"/>
      <c r="D213" s="6" t="str">
        <f>VLOOKUP(B213,怪物属性偏向!G:Q,11,FALSE)</f>
        <v>m1001</v>
      </c>
      <c r="E213" s="9">
        <v>1</v>
      </c>
      <c r="F213" s="9">
        <v>0</v>
      </c>
      <c r="G213" s="7" t="s">
        <v>133</v>
      </c>
      <c r="H213" s="9">
        <v>122</v>
      </c>
      <c r="I213" s="9">
        <v>1</v>
      </c>
      <c r="J213" s="9">
        <v>7</v>
      </c>
      <c r="K213" s="9">
        <v>20</v>
      </c>
      <c r="L213" s="9">
        <v>1</v>
      </c>
      <c r="M213" s="9">
        <v>1</v>
      </c>
      <c r="N213" s="8">
        <f>IF(VLOOKUP(VLOOKUP($A213,主线配置!$O:$P,2,FALSE),怪物属性偏向!$F:$P,怪物属性偏向!K$1-1,FALSE)=0,"",VLOOKUP(VLOOKUP($A213,主线配置!$O:$P,2,FALSE),怪物属性偏向!$F:$P,怪物属性偏向!K$1-1,FALSE))</f>
        <v>20007001</v>
      </c>
      <c r="O213" s="8">
        <f>IF(VLOOKUP(VLOOKUP($A213,主线配置!$O:$P,2,FALSE),怪物属性偏向!$F:$P,怪物属性偏向!L$1-1,FALSE)=0,"",VLOOKUP(VLOOKUP($A213,主线配置!$O:$P,2,FALSE),怪物属性偏向!$F:$P,怪物属性偏向!L$1-1,FALSE))</f>
        <v>20007002</v>
      </c>
      <c r="P213" s="8" t="str">
        <f>IF(VLOOKUP(VLOOKUP($A213,主线配置!$O:$P,2,FALSE),怪物属性偏向!$F:$P,怪物属性偏向!M$1-1,FALSE)=0,"",VLOOKUP(VLOOKUP($A213,主线配置!$O:$P,2,FALSE),怪物属性偏向!$F:$P,怪物属性偏向!M$1-1,FALSE))</f>
        <v/>
      </c>
      <c r="Q213" s="8" t="str">
        <f>IF(VLOOKUP(VLOOKUP($A213,主线配置!$O:$P,2,FALSE),怪物属性偏向!$F:$P,怪物属性偏向!N$1-1,FALSE)=0,"",VLOOKUP(VLOOKUP($A213,主线配置!$O:$P,2,FALSE),怪物属性偏向!$F:$P,怪物属性偏向!N$1-1,FALSE))</f>
        <v/>
      </c>
      <c r="R213" s="8" t="str">
        <f>IF(VLOOKUP(VLOOKUP($A213,主线配置!$O:$P,2,FALSE),怪物属性偏向!$F:$P,怪物属性偏向!O$1-1,FALSE)=0,"",VLOOKUP(VLOOKUP($A213,主线配置!$O:$P,2,FALSE),怪物属性偏向!$F:$P,怪物属性偏向!O$1-1,FALSE))</f>
        <v/>
      </c>
      <c r="S213" s="8" t="str">
        <f>IF(VLOOKUP(VLOOKUP($A213,主线配置!$O:$P,2,FALSE),怪物属性偏向!$F:$P,怪物属性偏向!P$1-1,FALSE)=0,"",VLOOKUP(VLOOKUP($A213,主线配置!$O:$P,2,FALSE),怪物属性偏向!$F:$P,怪物属性偏向!P$1-1,FALSE))</f>
        <v/>
      </c>
    </row>
    <row r="214" spans="1:19" x14ac:dyDescent="0.15">
      <c r="A214" s="3">
        <f t="shared" si="3"/>
        <v>1000211</v>
      </c>
      <c r="B214" s="1" t="str">
        <f>VLOOKUP(A214,主线配置!G:I,3,FALSE)</f>
        <v>小花精</v>
      </c>
      <c r="C214" s="7"/>
      <c r="D214" s="6" t="str">
        <f>VLOOKUP(B214,怪物属性偏向!G:Q,11,FALSE)</f>
        <v>m1007</v>
      </c>
      <c r="E214" s="9">
        <v>1</v>
      </c>
      <c r="F214" s="9">
        <v>0</v>
      </c>
      <c r="G214" s="7" t="s">
        <v>133</v>
      </c>
      <c r="H214" s="9">
        <v>122</v>
      </c>
      <c r="I214" s="9">
        <v>1</v>
      </c>
      <c r="J214" s="9">
        <v>7</v>
      </c>
      <c r="K214" s="9">
        <v>20</v>
      </c>
      <c r="L214" s="9">
        <v>1</v>
      </c>
      <c r="M214" s="9">
        <v>1</v>
      </c>
      <c r="N214" s="8">
        <f>IF(VLOOKUP(VLOOKUP($A214,主线配置!$O:$P,2,FALSE),怪物属性偏向!$F:$P,怪物属性偏向!K$1-1,FALSE)=0,"",VLOOKUP(VLOOKUP($A214,主线配置!$O:$P,2,FALSE),怪物属性偏向!$F:$P,怪物属性偏向!K$1-1,FALSE))</f>
        <v>20005001</v>
      </c>
      <c r="O214" s="8">
        <f>IF(VLOOKUP(VLOOKUP($A214,主线配置!$O:$P,2,FALSE),怪物属性偏向!$F:$P,怪物属性偏向!L$1-1,FALSE)=0,"",VLOOKUP(VLOOKUP($A214,主线配置!$O:$P,2,FALSE),怪物属性偏向!$F:$P,怪物属性偏向!L$1-1,FALSE))</f>
        <v>20005002</v>
      </c>
      <c r="P214" s="8" t="str">
        <f>IF(VLOOKUP(VLOOKUP($A214,主线配置!$O:$P,2,FALSE),怪物属性偏向!$F:$P,怪物属性偏向!M$1-1,FALSE)=0,"",VLOOKUP(VLOOKUP($A214,主线配置!$O:$P,2,FALSE),怪物属性偏向!$F:$P,怪物属性偏向!M$1-1,FALSE))</f>
        <v/>
      </c>
      <c r="Q214" s="8" t="str">
        <f>IF(VLOOKUP(VLOOKUP($A214,主线配置!$O:$P,2,FALSE),怪物属性偏向!$F:$P,怪物属性偏向!N$1-1,FALSE)=0,"",VLOOKUP(VLOOKUP($A214,主线配置!$O:$P,2,FALSE),怪物属性偏向!$F:$P,怪物属性偏向!N$1-1,FALSE))</f>
        <v/>
      </c>
      <c r="R214" s="8" t="str">
        <f>IF(VLOOKUP(VLOOKUP($A214,主线配置!$O:$P,2,FALSE),怪物属性偏向!$F:$P,怪物属性偏向!O$1-1,FALSE)=0,"",VLOOKUP(VLOOKUP($A214,主线配置!$O:$P,2,FALSE),怪物属性偏向!$F:$P,怪物属性偏向!O$1-1,FALSE))</f>
        <v/>
      </c>
      <c r="S214" s="8" t="str">
        <f>IF(VLOOKUP(VLOOKUP($A214,主线配置!$O:$P,2,FALSE),怪物属性偏向!$F:$P,怪物属性偏向!P$1-1,FALSE)=0,"",VLOOKUP(VLOOKUP($A214,主线配置!$O:$P,2,FALSE),怪物属性偏向!$F:$P,怪物属性偏向!P$1-1,FALSE))</f>
        <v/>
      </c>
    </row>
    <row r="215" spans="1:19" x14ac:dyDescent="0.15">
      <c r="A215" s="3">
        <f t="shared" si="3"/>
        <v>1000212</v>
      </c>
      <c r="B215" s="1" t="str">
        <f>VLOOKUP(A215,主线配置!G:I,3,FALSE)</f>
        <v>藤蔓怪</v>
      </c>
      <c r="C215" s="7"/>
      <c r="D215" s="6" t="str">
        <f>VLOOKUP(B215,怪物属性偏向!G:Q,11,FALSE)</f>
        <v>m1006</v>
      </c>
      <c r="E215" s="9">
        <v>1</v>
      </c>
      <c r="F215" s="9">
        <v>0</v>
      </c>
      <c r="G215" s="7" t="s">
        <v>133</v>
      </c>
      <c r="H215" s="9">
        <v>122</v>
      </c>
      <c r="I215" s="9">
        <v>1</v>
      </c>
      <c r="J215" s="9">
        <v>7</v>
      </c>
      <c r="K215" s="9">
        <v>20</v>
      </c>
      <c r="L215" s="9">
        <v>1</v>
      </c>
      <c r="M215" s="9">
        <v>1</v>
      </c>
      <c r="N215" s="8">
        <f>IF(VLOOKUP(VLOOKUP($A215,主线配置!$O:$P,2,FALSE),怪物属性偏向!$F:$P,怪物属性偏向!K$1-1,FALSE)=0,"",VLOOKUP(VLOOKUP($A215,主线配置!$O:$P,2,FALSE),怪物属性偏向!$F:$P,怪物属性偏向!K$1-1,FALSE))</f>
        <v>20009001</v>
      </c>
      <c r="O215" s="8">
        <f>IF(VLOOKUP(VLOOKUP($A215,主线配置!$O:$P,2,FALSE),怪物属性偏向!$F:$P,怪物属性偏向!L$1-1,FALSE)=0,"",VLOOKUP(VLOOKUP($A215,主线配置!$O:$P,2,FALSE),怪物属性偏向!$F:$P,怪物属性偏向!L$1-1,FALSE))</f>
        <v>20009002</v>
      </c>
      <c r="P215" s="8" t="str">
        <f>IF(VLOOKUP(VLOOKUP($A215,主线配置!$O:$P,2,FALSE),怪物属性偏向!$F:$P,怪物属性偏向!M$1-1,FALSE)=0,"",VLOOKUP(VLOOKUP($A215,主线配置!$O:$P,2,FALSE),怪物属性偏向!$F:$P,怪物属性偏向!M$1-1,FALSE))</f>
        <v/>
      </c>
      <c r="Q215" s="8" t="str">
        <f>IF(VLOOKUP(VLOOKUP($A215,主线配置!$O:$P,2,FALSE),怪物属性偏向!$F:$P,怪物属性偏向!N$1-1,FALSE)=0,"",VLOOKUP(VLOOKUP($A215,主线配置!$O:$P,2,FALSE),怪物属性偏向!$F:$P,怪物属性偏向!N$1-1,FALSE))</f>
        <v/>
      </c>
      <c r="R215" s="8" t="str">
        <f>IF(VLOOKUP(VLOOKUP($A215,主线配置!$O:$P,2,FALSE),怪物属性偏向!$F:$P,怪物属性偏向!O$1-1,FALSE)=0,"",VLOOKUP(VLOOKUP($A215,主线配置!$O:$P,2,FALSE),怪物属性偏向!$F:$P,怪物属性偏向!O$1-1,FALSE))</f>
        <v/>
      </c>
      <c r="S215" s="8" t="str">
        <f>IF(VLOOKUP(VLOOKUP($A215,主线配置!$O:$P,2,FALSE),怪物属性偏向!$F:$P,怪物属性偏向!P$1-1,FALSE)=0,"",VLOOKUP(VLOOKUP($A215,主线配置!$O:$P,2,FALSE),怪物属性偏向!$F:$P,怪物属性偏向!P$1-1,FALSE))</f>
        <v/>
      </c>
    </row>
    <row r="216" spans="1:19" x14ac:dyDescent="0.15">
      <c r="A216" s="3">
        <f t="shared" si="3"/>
        <v>1000213</v>
      </c>
      <c r="B216" s="1" t="str">
        <f>VLOOKUP(A216,主线配置!G:I,3,FALSE)</f>
        <v>黄蜂怪</v>
      </c>
      <c r="C216" s="7"/>
      <c r="D216" s="6" t="str">
        <f>VLOOKUP(B216,怪物属性偏向!G:Q,11,FALSE)</f>
        <v>m1001</v>
      </c>
      <c r="E216" s="9">
        <v>1</v>
      </c>
      <c r="F216" s="9">
        <v>0</v>
      </c>
      <c r="G216" s="7" t="s">
        <v>133</v>
      </c>
      <c r="H216" s="9">
        <v>122</v>
      </c>
      <c r="I216" s="9">
        <v>1</v>
      </c>
      <c r="J216" s="9">
        <v>7</v>
      </c>
      <c r="K216" s="9">
        <v>20</v>
      </c>
      <c r="L216" s="9">
        <v>1</v>
      </c>
      <c r="M216" s="9">
        <v>1</v>
      </c>
      <c r="N216" s="8">
        <f>IF(VLOOKUP(VLOOKUP($A216,主线配置!$O:$P,2,FALSE),怪物属性偏向!$F:$P,怪物属性偏向!K$1-1,FALSE)=0,"",VLOOKUP(VLOOKUP($A216,主线配置!$O:$P,2,FALSE),怪物属性偏向!$F:$P,怪物属性偏向!K$1-1,FALSE))</f>
        <v>20007001</v>
      </c>
      <c r="O216" s="8">
        <f>IF(VLOOKUP(VLOOKUP($A216,主线配置!$O:$P,2,FALSE),怪物属性偏向!$F:$P,怪物属性偏向!L$1-1,FALSE)=0,"",VLOOKUP(VLOOKUP($A216,主线配置!$O:$P,2,FALSE),怪物属性偏向!$F:$P,怪物属性偏向!L$1-1,FALSE))</f>
        <v>20007002</v>
      </c>
      <c r="P216" s="8" t="str">
        <f>IF(VLOOKUP(VLOOKUP($A216,主线配置!$O:$P,2,FALSE),怪物属性偏向!$F:$P,怪物属性偏向!M$1-1,FALSE)=0,"",VLOOKUP(VLOOKUP($A216,主线配置!$O:$P,2,FALSE),怪物属性偏向!$F:$P,怪物属性偏向!M$1-1,FALSE))</f>
        <v/>
      </c>
      <c r="Q216" s="8" t="str">
        <f>IF(VLOOKUP(VLOOKUP($A216,主线配置!$O:$P,2,FALSE),怪物属性偏向!$F:$P,怪物属性偏向!N$1-1,FALSE)=0,"",VLOOKUP(VLOOKUP($A216,主线配置!$O:$P,2,FALSE),怪物属性偏向!$F:$P,怪物属性偏向!N$1-1,FALSE))</f>
        <v/>
      </c>
      <c r="R216" s="8" t="str">
        <f>IF(VLOOKUP(VLOOKUP($A216,主线配置!$O:$P,2,FALSE),怪物属性偏向!$F:$P,怪物属性偏向!O$1-1,FALSE)=0,"",VLOOKUP(VLOOKUP($A216,主线配置!$O:$P,2,FALSE),怪物属性偏向!$F:$P,怪物属性偏向!O$1-1,FALSE))</f>
        <v/>
      </c>
      <c r="S216" s="8" t="str">
        <f>IF(VLOOKUP(VLOOKUP($A216,主线配置!$O:$P,2,FALSE),怪物属性偏向!$F:$P,怪物属性偏向!P$1-1,FALSE)=0,"",VLOOKUP(VLOOKUP($A216,主线配置!$O:$P,2,FALSE),怪物属性偏向!$F:$P,怪物属性偏向!P$1-1,FALSE))</f>
        <v/>
      </c>
    </row>
    <row r="217" spans="1:19" x14ac:dyDescent="0.15">
      <c r="A217" s="3">
        <f t="shared" si="3"/>
        <v>1000214</v>
      </c>
      <c r="B217" s="1" t="str">
        <f>VLOOKUP(A217,主线配置!G:I,3,FALSE)</f>
        <v>小花精</v>
      </c>
      <c r="C217" s="7"/>
      <c r="D217" s="6" t="str">
        <f>VLOOKUP(B217,怪物属性偏向!G:Q,11,FALSE)</f>
        <v>m1007</v>
      </c>
      <c r="E217" s="9">
        <v>1</v>
      </c>
      <c r="F217" s="9">
        <v>0</v>
      </c>
      <c r="G217" s="7" t="s">
        <v>133</v>
      </c>
      <c r="H217" s="9">
        <v>122</v>
      </c>
      <c r="I217" s="9">
        <v>1</v>
      </c>
      <c r="J217" s="9">
        <v>7</v>
      </c>
      <c r="K217" s="9">
        <v>20</v>
      </c>
      <c r="L217" s="9">
        <v>1</v>
      </c>
      <c r="M217" s="9">
        <v>1</v>
      </c>
      <c r="N217" s="8">
        <f>IF(VLOOKUP(VLOOKUP($A217,主线配置!$O:$P,2,FALSE),怪物属性偏向!$F:$P,怪物属性偏向!K$1-1,FALSE)=0,"",VLOOKUP(VLOOKUP($A217,主线配置!$O:$P,2,FALSE),怪物属性偏向!$F:$P,怪物属性偏向!K$1-1,FALSE))</f>
        <v>20005001</v>
      </c>
      <c r="O217" s="8">
        <f>IF(VLOOKUP(VLOOKUP($A217,主线配置!$O:$P,2,FALSE),怪物属性偏向!$F:$P,怪物属性偏向!L$1-1,FALSE)=0,"",VLOOKUP(VLOOKUP($A217,主线配置!$O:$P,2,FALSE),怪物属性偏向!$F:$P,怪物属性偏向!L$1-1,FALSE))</f>
        <v>20005002</v>
      </c>
      <c r="P217" s="8" t="str">
        <f>IF(VLOOKUP(VLOOKUP($A217,主线配置!$O:$P,2,FALSE),怪物属性偏向!$F:$P,怪物属性偏向!M$1-1,FALSE)=0,"",VLOOKUP(VLOOKUP($A217,主线配置!$O:$P,2,FALSE),怪物属性偏向!$F:$P,怪物属性偏向!M$1-1,FALSE))</f>
        <v/>
      </c>
      <c r="Q217" s="8" t="str">
        <f>IF(VLOOKUP(VLOOKUP($A217,主线配置!$O:$P,2,FALSE),怪物属性偏向!$F:$P,怪物属性偏向!N$1-1,FALSE)=0,"",VLOOKUP(VLOOKUP($A217,主线配置!$O:$P,2,FALSE),怪物属性偏向!$F:$P,怪物属性偏向!N$1-1,FALSE))</f>
        <v/>
      </c>
      <c r="R217" s="8" t="str">
        <f>IF(VLOOKUP(VLOOKUP($A217,主线配置!$O:$P,2,FALSE),怪物属性偏向!$F:$P,怪物属性偏向!O$1-1,FALSE)=0,"",VLOOKUP(VLOOKUP($A217,主线配置!$O:$P,2,FALSE),怪物属性偏向!$F:$P,怪物属性偏向!O$1-1,FALSE))</f>
        <v/>
      </c>
      <c r="S217" s="8" t="str">
        <f>IF(VLOOKUP(VLOOKUP($A217,主线配置!$O:$P,2,FALSE),怪物属性偏向!$F:$P,怪物属性偏向!P$1-1,FALSE)=0,"",VLOOKUP(VLOOKUP($A217,主线配置!$O:$P,2,FALSE),怪物属性偏向!$F:$P,怪物属性偏向!P$1-1,FALSE))</f>
        <v/>
      </c>
    </row>
    <row r="218" spans="1:19" x14ac:dyDescent="0.15">
      <c r="A218" s="3">
        <f t="shared" si="3"/>
        <v>1000215</v>
      </c>
      <c r="B218" s="1" t="str">
        <f>VLOOKUP(A218,主线配置!G:I,3,FALSE)</f>
        <v>毒蘑菇</v>
      </c>
      <c r="C218" s="7"/>
      <c r="D218" s="6" t="str">
        <f>VLOOKUP(B218,怪物属性偏向!G:Q,11,FALSE)</f>
        <v>m1000</v>
      </c>
      <c r="E218" s="9">
        <v>1</v>
      </c>
      <c r="F218" s="9">
        <v>0</v>
      </c>
      <c r="G218" s="7" t="s">
        <v>133</v>
      </c>
      <c r="H218" s="9">
        <v>122</v>
      </c>
      <c r="I218" s="9">
        <v>1</v>
      </c>
      <c r="J218" s="9">
        <v>7</v>
      </c>
      <c r="K218" s="9">
        <v>20</v>
      </c>
      <c r="L218" s="9">
        <v>1</v>
      </c>
      <c r="M218" s="9">
        <v>1</v>
      </c>
      <c r="N218" s="8">
        <f>IF(VLOOKUP(VLOOKUP($A218,主线配置!$O:$P,2,FALSE),怪物属性偏向!$F:$P,怪物属性偏向!K$1-1,FALSE)=0,"",VLOOKUP(VLOOKUP($A218,主线配置!$O:$P,2,FALSE),怪物属性偏向!$F:$P,怪物属性偏向!K$1-1,FALSE))</f>
        <v>20006001</v>
      </c>
      <c r="O218" s="8">
        <f>IF(VLOOKUP(VLOOKUP($A218,主线配置!$O:$P,2,FALSE),怪物属性偏向!$F:$P,怪物属性偏向!L$1-1,FALSE)=0,"",VLOOKUP(VLOOKUP($A218,主线配置!$O:$P,2,FALSE),怪物属性偏向!$F:$P,怪物属性偏向!L$1-1,FALSE))</f>
        <v>20006002</v>
      </c>
      <c r="P218" s="8" t="str">
        <f>IF(VLOOKUP(VLOOKUP($A218,主线配置!$O:$P,2,FALSE),怪物属性偏向!$F:$P,怪物属性偏向!M$1-1,FALSE)=0,"",VLOOKUP(VLOOKUP($A218,主线配置!$O:$P,2,FALSE),怪物属性偏向!$F:$P,怪物属性偏向!M$1-1,FALSE))</f>
        <v/>
      </c>
      <c r="Q218" s="8" t="str">
        <f>IF(VLOOKUP(VLOOKUP($A218,主线配置!$O:$P,2,FALSE),怪物属性偏向!$F:$P,怪物属性偏向!N$1-1,FALSE)=0,"",VLOOKUP(VLOOKUP($A218,主线配置!$O:$P,2,FALSE),怪物属性偏向!$F:$P,怪物属性偏向!N$1-1,FALSE))</f>
        <v/>
      </c>
      <c r="R218" s="8" t="str">
        <f>IF(VLOOKUP(VLOOKUP($A218,主线配置!$O:$P,2,FALSE),怪物属性偏向!$F:$P,怪物属性偏向!O$1-1,FALSE)=0,"",VLOOKUP(VLOOKUP($A218,主线配置!$O:$P,2,FALSE),怪物属性偏向!$F:$P,怪物属性偏向!O$1-1,FALSE))</f>
        <v/>
      </c>
      <c r="S218" s="8" t="str">
        <f>IF(VLOOKUP(VLOOKUP($A218,主线配置!$O:$P,2,FALSE),怪物属性偏向!$F:$P,怪物属性偏向!P$1-1,FALSE)=0,"",VLOOKUP(VLOOKUP($A218,主线配置!$O:$P,2,FALSE),怪物属性偏向!$F:$P,怪物属性偏向!P$1-1,FALSE))</f>
        <v/>
      </c>
    </row>
    <row r="219" spans="1:19" x14ac:dyDescent="0.15">
      <c r="A219" s="3">
        <f t="shared" si="3"/>
        <v>1000216</v>
      </c>
      <c r="B219" s="1" t="str">
        <f>VLOOKUP(A219,主线配置!G:I,3,FALSE)</f>
        <v>小花精</v>
      </c>
      <c r="C219" s="7"/>
      <c r="D219" s="6" t="str">
        <f>VLOOKUP(B219,怪物属性偏向!G:Q,11,FALSE)</f>
        <v>m1007</v>
      </c>
      <c r="E219" s="9">
        <v>1</v>
      </c>
      <c r="F219" s="9">
        <v>0</v>
      </c>
      <c r="G219" s="7" t="s">
        <v>133</v>
      </c>
      <c r="H219" s="9">
        <v>122</v>
      </c>
      <c r="I219" s="9">
        <v>1</v>
      </c>
      <c r="J219" s="9">
        <v>7</v>
      </c>
      <c r="K219" s="9">
        <v>20</v>
      </c>
      <c r="L219" s="9">
        <v>1</v>
      </c>
      <c r="M219" s="9">
        <v>1</v>
      </c>
      <c r="N219" s="8">
        <f>IF(VLOOKUP(VLOOKUP($A219,主线配置!$O:$P,2,FALSE),怪物属性偏向!$F:$P,怪物属性偏向!K$1-1,FALSE)=0,"",VLOOKUP(VLOOKUP($A219,主线配置!$O:$P,2,FALSE),怪物属性偏向!$F:$P,怪物属性偏向!K$1-1,FALSE))</f>
        <v>20005001</v>
      </c>
      <c r="O219" s="8">
        <f>IF(VLOOKUP(VLOOKUP($A219,主线配置!$O:$P,2,FALSE),怪物属性偏向!$F:$P,怪物属性偏向!L$1-1,FALSE)=0,"",VLOOKUP(VLOOKUP($A219,主线配置!$O:$P,2,FALSE),怪物属性偏向!$F:$P,怪物属性偏向!L$1-1,FALSE))</f>
        <v>20005002</v>
      </c>
      <c r="P219" s="8" t="str">
        <f>IF(VLOOKUP(VLOOKUP($A219,主线配置!$O:$P,2,FALSE),怪物属性偏向!$F:$P,怪物属性偏向!M$1-1,FALSE)=0,"",VLOOKUP(VLOOKUP($A219,主线配置!$O:$P,2,FALSE),怪物属性偏向!$F:$P,怪物属性偏向!M$1-1,FALSE))</f>
        <v/>
      </c>
      <c r="Q219" s="8" t="str">
        <f>IF(VLOOKUP(VLOOKUP($A219,主线配置!$O:$P,2,FALSE),怪物属性偏向!$F:$P,怪物属性偏向!N$1-1,FALSE)=0,"",VLOOKUP(VLOOKUP($A219,主线配置!$O:$P,2,FALSE),怪物属性偏向!$F:$P,怪物属性偏向!N$1-1,FALSE))</f>
        <v/>
      </c>
      <c r="R219" s="8" t="str">
        <f>IF(VLOOKUP(VLOOKUP($A219,主线配置!$O:$P,2,FALSE),怪物属性偏向!$F:$P,怪物属性偏向!O$1-1,FALSE)=0,"",VLOOKUP(VLOOKUP($A219,主线配置!$O:$P,2,FALSE),怪物属性偏向!$F:$P,怪物属性偏向!O$1-1,FALSE))</f>
        <v/>
      </c>
      <c r="S219" s="8" t="str">
        <f>IF(VLOOKUP(VLOOKUP($A219,主线配置!$O:$P,2,FALSE),怪物属性偏向!$F:$P,怪物属性偏向!P$1-1,FALSE)=0,"",VLOOKUP(VLOOKUP($A219,主线配置!$O:$P,2,FALSE),怪物属性偏向!$F:$P,怪物属性偏向!P$1-1,FALSE))</f>
        <v/>
      </c>
    </row>
    <row r="220" spans="1:19" x14ac:dyDescent="0.15">
      <c r="A220" s="3">
        <f t="shared" si="3"/>
        <v>1000217</v>
      </c>
      <c r="B220" s="1" t="str">
        <f>VLOOKUP(A220,主线配置!G:I,3,FALSE)</f>
        <v>树妖</v>
      </c>
      <c r="C220" s="7"/>
      <c r="D220" s="6" t="str">
        <f>VLOOKUP(B220,怪物属性偏向!G:Q,11,FALSE)</f>
        <v>m10000</v>
      </c>
      <c r="E220" s="9">
        <v>1</v>
      </c>
      <c r="F220" s="9">
        <v>0</v>
      </c>
      <c r="G220" s="7" t="s">
        <v>133</v>
      </c>
      <c r="H220" s="9">
        <v>122</v>
      </c>
      <c r="I220" s="9">
        <v>1</v>
      </c>
      <c r="J220" s="9">
        <v>7</v>
      </c>
      <c r="K220" s="9">
        <v>20</v>
      </c>
      <c r="L220" s="9">
        <v>1</v>
      </c>
      <c r="M220" s="9">
        <v>1</v>
      </c>
      <c r="N220" s="8">
        <f>IF(VLOOKUP(VLOOKUP($A220,主线配置!$O:$P,2,FALSE),怪物属性偏向!$F:$P,怪物属性偏向!K$1-1,FALSE)=0,"",VLOOKUP(VLOOKUP($A220,主线配置!$O:$P,2,FALSE),怪物属性偏向!$F:$P,怪物属性偏向!K$1-1,FALSE))</f>
        <v>20003001</v>
      </c>
      <c r="O220" s="8" t="str">
        <f>IF(VLOOKUP(VLOOKUP($A220,主线配置!$O:$P,2,FALSE),怪物属性偏向!$F:$P,怪物属性偏向!L$1-1,FALSE)=0,"",VLOOKUP(VLOOKUP($A220,主线配置!$O:$P,2,FALSE),怪物属性偏向!$F:$P,怪物属性偏向!L$1-1,FALSE))</f>
        <v/>
      </c>
      <c r="P220" s="8" t="str">
        <f>IF(VLOOKUP(VLOOKUP($A220,主线配置!$O:$P,2,FALSE),怪物属性偏向!$F:$P,怪物属性偏向!M$1-1,FALSE)=0,"",VLOOKUP(VLOOKUP($A220,主线配置!$O:$P,2,FALSE),怪物属性偏向!$F:$P,怪物属性偏向!M$1-1,FALSE))</f>
        <v/>
      </c>
      <c r="Q220" s="8" t="str">
        <f>IF(VLOOKUP(VLOOKUP($A220,主线配置!$O:$P,2,FALSE),怪物属性偏向!$F:$P,怪物属性偏向!N$1-1,FALSE)=0,"",VLOOKUP(VLOOKUP($A220,主线配置!$O:$P,2,FALSE),怪物属性偏向!$F:$P,怪物属性偏向!N$1-1,FALSE))</f>
        <v/>
      </c>
      <c r="R220" s="8" t="str">
        <f>IF(VLOOKUP(VLOOKUP($A220,主线配置!$O:$P,2,FALSE),怪物属性偏向!$F:$P,怪物属性偏向!O$1-1,FALSE)=0,"",VLOOKUP(VLOOKUP($A220,主线配置!$O:$P,2,FALSE),怪物属性偏向!$F:$P,怪物属性偏向!O$1-1,FALSE))</f>
        <v/>
      </c>
      <c r="S220" s="8" t="str">
        <f>IF(VLOOKUP(VLOOKUP($A220,主线配置!$O:$P,2,FALSE),怪物属性偏向!$F:$P,怪物属性偏向!P$1-1,FALSE)=0,"",VLOOKUP(VLOOKUP($A220,主线配置!$O:$P,2,FALSE),怪物属性偏向!$F:$P,怪物属性偏向!P$1-1,FALSE))</f>
        <v/>
      </c>
    </row>
    <row r="221" spans="1:19" x14ac:dyDescent="0.15">
      <c r="A221" s="3">
        <f t="shared" si="3"/>
        <v>1000218</v>
      </c>
      <c r="B221" s="1" t="str">
        <f>VLOOKUP(A221,主线配置!G:I,3,FALSE)</f>
        <v>黄蜂怪</v>
      </c>
      <c r="C221" s="7"/>
      <c r="D221" s="6" t="str">
        <f>VLOOKUP(B221,怪物属性偏向!G:Q,11,FALSE)</f>
        <v>m1001</v>
      </c>
      <c r="E221" s="9">
        <v>1</v>
      </c>
      <c r="F221" s="9">
        <v>0</v>
      </c>
      <c r="G221" s="7" t="s">
        <v>133</v>
      </c>
      <c r="H221" s="9">
        <v>122</v>
      </c>
      <c r="I221" s="9">
        <v>1</v>
      </c>
      <c r="J221" s="9">
        <v>7</v>
      </c>
      <c r="K221" s="9">
        <v>20</v>
      </c>
      <c r="L221" s="9">
        <v>1</v>
      </c>
      <c r="M221" s="9">
        <v>1</v>
      </c>
      <c r="N221" s="8">
        <f>IF(VLOOKUP(VLOOKUP($A221,主线配置!$O:$P,2,FALSE),怪物属性偏向!$F:$P,怪物属性偏向!K$1-1,FALSE)=0,"",VLOOKUP(VLOOKUP($A221,主线配置!$O:$P,2,FALSE),怪物属性偏向!$F:$P,怪物属性偏向!K$1-1,FALSE))</f>
        <v>20007001</v>
      </c>
      <c r="O221" s="8">
        <f>IF(VLOOKUP(VLOOKUP($A221,主线配置!$O:$P,2,FALSE),怪物属性偏向!$F:$P,怪物属性偏向!L$1-1,FALSE)=0,"",VLOOKUP(VLOOKUP($A221,主线配置!$O:$P,2,FALSE),怪物属性偏向!$F:$P,怪物属性偏向!L$1-1,FALSE))</f>
        <v>20007002</v>
      </c>
      <c r="P221" s="8" t="str">
        <f>IF(VLOOKUP(VLOOKUP($A221,主线配置!$O:$P,2,FALSE),怪物属性偏向!$F:$P,怪物属性偏向!M$1-1,FALSE)=0,"",VLOOKUP(VLOOKUP($A221,主线配置!$O:$P,2,FALSE),怪物属性偏向!$F:$P,怪物属性偏向!M$1-1,FALSE))</f>
        <v/>
      </c>
      <c r="Q221" s="8" t="str">
        <f>IF(VLOOKUP(VLOOKUP($A221,主线配置!$O:$P,2,FALSE),怪物属性偏向!$F:$P,怪物属性偏向!N$1-1,FALSE)=0,"",VLOOKUP(VLOOKUP($A221,主线配置!$O:$P,2,FALSE),怪物属性偏向!$F:$P,怪物属性偏向!N$1-1,FALSE))</f>
        <v/>
      </c>
      <c r="R221" s="8" t="str">
        <f>IF(VLOOKUP(VLOOKUP($A221,主线配置!$O:$P,2,FALSE),怪物属性偏向!$F:$P,怪物属性偏向!O$1-1,FALSE)=0,"",VLOOKUP(VLOOKUP($A221,主线配置!$O:$P,2,FALSE),怪物属性偏向!$F:$P,怪物属性偏向!O$1-1,FALSE))</f>
        <v/>
      </c>
      <c r="S221" s="8" t="str">
        <f>IF(VLOOKUP(VLOOKUP($A221,主线配置!$O:$P,2,FALSE),怪物属性偏向!$F:$P,怪物属性偏向!P$1-1,FALSE)=0,"",VLOOKUP(VLOOKUP($A221,主线配置!$O:$P,2,FALSE),怪物属性偏向!$F:$P,怪物属性偏向!P$1-1,FALSE))</f>
        <v/>
      </c>
    </row>
    <row r="222" spans="1:19" x14ac:dyDescent="0.15">
      <c r="A222" s="3">
        <f t="shared" si="3"/>
        <v>1000219</v>
      </c>
      <c r="B222" s="1" t="str">
        <f>VLOOKUP(A222,主线配置!G:I,3,FALSE)</f>
        <v>毒蘑菇</v>
      </c>
      <c r="C222" s="7"/>
      <c r="D222" s="6" t="str">
        <f>VLOOKUP(B222,怪物属性偏向!G:Q,11,FALSE)</f>
        <v>m1000</v>
      </c>
      <c r="E222" s="9">
        <v>1</v>
      </c>
      <c r="F222" s="9">
        <v>0</v>
      </c>
      <c r="G222" s="7" t="s">
        <v>133</v>
      </c>
      <c r="H222" s="9">
        <v>122</v>
      </c>
      <c r="I222" s="9">
        <v>1</v>
      </c>
      <c r="J222" s="9">
        <v>7</v>
      </c>
      <c r="K222" s="9">
        <v>20</v>
      </c>
      <c r="L222" s="9">
        <v>1</v>
      </c>
      <c r="M222" s="9">
        <v>1</v>
      </c>
      <c r="N222" s="8">
        <f>IF(VLOOKUP(VLOOKUP($A222,主线配置!$O:$P,2,FALSE),怪物属性偏向!$F:$P,怪物属性偏向!K$1-1,FALSE)=0,"",VLOOKUP(VLOOKUP($A222,主线配置!$O:$P,2,FALSE),怪物属性偏向!$F:$P,怪物属性偏向!K$1-1,FALSE))</f>
        <v>20006001</v>
      </c>
      <c r="O222" s="8">
        <f>IF(VLOOKUP(VLOOKUP($A222,主线配置!$O:$P,2,FALSE),怪物属性偏向!$F:$P,怪物属性偏向!L$1-1,FALSE)=0,"",VLOOKUP(VLOOKUP($A222,主线配置!$O:$P,2,FALSE),怪物属性偏向!$F:$P,怪物属性偏向!L$1-1,FALSE))</f>
        <v>20006002</v>
      </c>
      <c r="P222" s="8" t="str">
        <f>IF(VLOOKUP(VLOOKUP($A222,主线配置!$O:$P,2,FALSE),怪物属性偏向!$F:$P,怪物属性偏向!M$1-1,FALSE)=0,"",VLOOKUP(VLOOKUP($A222,主线配置!$O:$P,2,FALSE),怪物属性偏向!$F:$P,怪物属性偏向!M$1-1,FALSE))</f>
        <v/>
      </c>
      <c r="Q222" s="8" t="str">
        <f>IF(VLOOKUP(VLOOKUP($A222,主线配置!$O:$P,2,FALSE),怪物属性偏向!$F:$P,怪物属性偏向!N$1-1,FALSE)=0,"",VLOOKUP(VLOOKUP($A222,主线配置!$O:$P,2,FALSE),怪物属性偏向!$F:$P,怪物属性偏向!N$1-1,FALSE))</f>
        <v/>
      </c>
      <c r="R222" s="8" t="str">
        <f>IF(VLOOKUP(VLOOKUP($A222,主线配置!$O:$P,2,FALSE),怪物属性偏向!$F:$P,怪物属性偏向!O$1-1,FALSE)=0,"",VLOOKUP(VLOOKUP($A222,主线配置!$O:$P,2,FALSE),怪物属性偏向!$F:$P,怪物属性偏向!O$1-1,FALSE))</f>
        <v/>
      </c>
      <c r="S222" s="8" t="str">
        <f>IF(VLOOKUP(VLOOKUP($A222,主线配置!$O:$P,2,FALSE),怪物属性偏向!$F:$P,怪物属性偏向!P$1-1,FALSE)=0,"",VLOOKUP(VLOOKUP($A222,主线配置!$O:$P,2,FALSE),怪物属性偏向!$F:$P,怪物属性偏向!P$1-1,FALSE))</f>
        <v/>
      </c>
    </row>
    <row r="223" spans="1:19" x14ac:dyDescent="0.15">
      <c r="A223" s="3">
        <f t="shared" si="3"/>
        <v>1000220</v>
      </c>
      <c r="B223" s="1" t="str">
        <f>VLOOKUP(A223,主线配置!G:I,3,FALSE)</f>
        <v>小花精</v>
      </c>
      <c r="C223" s="7"/>
      <c r="D223" s="6" t="str">
        <f>VLOOKUP(B223,怪物属性偏向!G:Q,11,FALSE)</f>
        <v>m1007</v>
      </c>
      <c r="E223" s="9">
        <v>1</v>
      </c>
      <c r="F223" s="9">
        <v>0</v>
      </c>
      <c r="G223" s="7" t="s">
        <v>133</v>
      </c>
      <c r="H223" s="9">
        <v>122</v>
      </c>
      <c r="I223" s="9">
        <v>1</v>
      </c>
      <c r="J223" s="9">
        <v>7</v>
      </c>
      <c r="K223" s="9">
        <v>20</v>
      </c>
      <c r="L223" s="9">
        <v>1</v>
      </c>
      <c r="M223" s="9">
        <v>1</v>
      </c>
      <c r="N223" s="8">
        <f>IF(VLOOKUP(VLOOKUP($A223,主线配置!$O:$P,2,FALSE),怪物属性偏向!$F:$P,怪物属性偏向!K$1-1,FALSE)=0,"",VLOOKUP(VLOOKUP($A223,主线配置!$O:$P,2,FALSE),怪物属性偏向!$F:$P,怪物属性偏向!K$1-1,FALSE))</f>
        <v>20005001</v>
      </c>
      <c r="O223" s="8">
        <f>IF(VLOOKUP(VLOOKUP($A223,主线配置!$O:$P,2,FALSE),怪物属性偏向!$F:$P,怪物属性偏向!L$1-1,FALSE)=0,"",VLOOKUP(VLOOKUP($A223,主线配置!$O:$P,2,FALSE),怪物属性偏向!$F:$P,怪物属性偏向!L$1-1,FALSE))</f>
        <v>20005002</v>
      </c>
      <c r="P223" s="8" t="str">
        <f>IF(VLOOKUP(VLOOKUP($A223,主线配置!$O:$P,2,FALSE),怪物属性偏向!$F:$P,怪物属性偏向!M$1-1,FALSE)=0,"",VLOOKUP(VLOOKUP($A223,主线配置!$O:$P,2,FALSE),怪物属性偏向!$F:$P,怪物属性偏向!M$1-1,FALSE))</f>
        <v/>
      </c>
      <c r="Q223" s="8" t="str">
        <f>IF(VLOOKUP(VLOOKUP($A223,主线配置!$O:$P,2,FALSE),怪物属性偏向!$F:$P,怪物属性偏向!N$1-1,FALSE)=0,"",VLOOKUP(VLOOKUP($A223,主线配置!$O:$P,2,FALSE),怪物属性偏向!$F:$P,怪物属性偏向!N$1-1,FALSE))</f>
        <v/>
      </c>
      <c r="R223" s="8" t="str">
        <f>IF(VLOOKUP(VLOOKUP($A223,主线配置!$O:$P,2,FALSE),怪物属性偏向!$F:$P,怪物属性偏向!O$1-1,FALSE)=0,"",VLOOKUP(VLOOKUP($A223,主线配置!$O:$P,2,FALSE),怪物属性偏向!$F:$P,怪物属性偏向!O$1-1,FALSE))</f>
        <v/>
      </c>
      <c r="S223" s="8" t="str">
        <f>IF(VLOOKUP(VLOOKUP($A223,主线配置!$O:$P,2,FALSE),怪物属性偏向!$F:$P,怪物属性偏向!P$1-1,FALSE)=0,"",VLOOKUP(VLOOKUP($A223,主线配置!$O:$P,2,FALSE),怪物属性偏向!$F:$P,怪物属性偏向!P$1-1,FALSE))</f>
        <v/>
      </c>
    </row>
    <row r="224" spans="1:19" x14ac:dyDescent="0.15">
      <c r="A224" s="3">
        <f t="shared" si="3"/>
        <v>1000221</v>
      </c>
      <c r="B224" s="1" t="str">
        <f>VLOOKUP(A224,主线配置!G:I,3,FALSE)</f>
        <v>毒蘑菇</v>
      </c>
      <c r="C224" s="7"/>
      <c r="D224" s="6" t="str">
        <f>VLOOKUP(B224,怪物属性偏向!G:Q,11,FALSE)</f>
        <v>m1000</v>
      </c>
      <c r="E224" s="9">
        <v>1</v>
      </c>
      <c r="F224" s="9">
        <v>0</v>
      </c>
      <c r="G224" s="7" t="s">
        <v>133</v>
      </c>
      <c r="H224" s="9">
        <v>122</v>
      </c>
      <c r="I224" s="9">
        <v>1</v>
      </c>
      <c r="J224" s="9">
        <v>7</v>
      </c>
      <c r="K224" s="9">
        <v>20</v>
      </c>
      <c r="L224" s="9">
        <v>1</v>
      </c>
      <c r="M224" s="9">
        <v>1</v>
      </c>
      <c r="N224" s="8">
        <f>IF(VLOOKUP(VLOOKUP($A224,主线配置!$O:$P,2,FALSE),怪物属性偏向!$F:$P,怪物属性偏向!K$1-1,FALSE)=0,"",VLOOKUP(VLOOKUP($A224,主线配置!$O:$P,2,FALSE),怪物属性偏向!$F:$P,怪物属性偏向!K$1-1,FALSE))</f>
        <v>20006001</v>
      </c>
      <c r="O224" s="8">
        <f>IF(VLOOKUP(VLOOKUP($A224,主线配置!$O:$P,2,FALSE),怪物属性偏向!$F:$P,怪物属性偏向!L$1-1,FALSE)=0,"",VLOOKUP(VLOOKUP($A224,主线配置!$O:$P,2,FALSE),怪物属性偏向!$F:$P,怪物属性偏向!L$1-1,FALSE))</f>
        <v>20006002</v>
      </c>
      <c r="P224" s="8" t="str">
        <f>IF(VLOOKUP(VLOOKUP($A224,主线配置!$O:$P,2,FALSE),怪物属性偏向!$F:$P,怪物属性偏向!M$1-1,FALSE)=0,"",VLOOKUP(VLOOKUP($A224,主线配置!$O:$P,2,FALSE),怪物属性偏向!$F:$P,怪物属性偏向!M$1-1,FALSE))</f>
        <v/>
      </c>
      <c r="Q224" s="8" t="str">
        <f>IF(VLOOKUP(VLOOKUP($A224,主线配置!$O:$P,2,FALSE),怪物属性偏向!$F:$P,怪物属性偏向!N$1-1,FALSE)=0,"",VLOOKUP(VLOOKUP($A224,主线配置!$O:$P,2,FALSE),怪物属性偏向!$F:$P,怪物属性偏向!N$1-1,FALSE))</f>
        <v/>
      </c>
      <c r="R224" s="8" t="str">
        <f>IF(VLOOKUP(VLOOKUP($A224,主线配置!$O:$P,2,FALSE),怪物属性偏向!$F:$P,怪物属性偏向!O$1-1,FALSE)=0,"",VLOOKUP(VLOOKUP($A224,主线配置!$O:$P,2,FALSE),怪物属性偏向!$F:$P,怪物属性偏向!O$1-1,FALSE))</f>
        <v/>
      </c>
      <c r="S224" s="8" t="str">
        <f>IF(VLOOKUP(VLOOKUP($A224,主线配置!$O:$P,2,FALSE),怪物属性偏向!$F:$P,怪物属性偏向!P$1-1,FALSE)=0,"",VLOOKUP(VLOOKUP($A224,主线配置!$O:$P,2,FALSE),怪物属性偏向!$F:$P,怪物属性偏向!P$1-1,FALSE))</f>
        <v/>
      </c>
    </row>
    <row r="225" spans="1:19" x14ac:dyDescent="0.15">
      <c r="A225" s="3">
        <f t="shared" si="3"/>
        <v>1000222</v>
      </c>
      <c r="B225" s="1" t="str">
        <f>VLOOKUP(A225,主线配置!G:I,3,FALSE)</f>
        <v>树妖</v>
      </c>
      <c r="C225" s="7"/>
      <c r="D225" s="6" t="str">
        <f>VLOOKUP(B225,怪物属性偏向!G:Q,11,FALSE)</f>
        <v>m10000</v>
      </c>
      <c r="E225" s="9">
        <v>1</v>
      </c>
      <c r="F225" s="9">
        <v>0</v>
      </c>
      <c r="G225" s="7" t="s">
        <v>133</v>
      </c>
      <c r="H225" s="9">
        <v>122</v>
      </c>
      <c r="I225" s="9">
        <v>1</v>
      </c>
      <c r="J225" s="9">
        <v>7</v>
      </c>
      <c r="K225" s="9">
        <v>20</v>
      </c>
      <c r="L225" s="9">
        <v>1</v>
      </c>
      <c r="M225" s="9">
        <v>1</v>
      </c>
      <c r="N225" s="8">
        <f>IF(VLOOKUP(VLOOKUP($A225,主线配置!$O:$P,2,FALSE),怪物属性偏向!$F:$P,怪物属性偏向!K$1-1,FALSE)=0,"",VLOOKUP(VLOOKUP($A225,主线配置!$O:$P,2,FALSE),怪物属性偏向!$F:$P,怪物属性偏向!K$1-1,FALSE))</f>
        <v>20003001</v>
      </c>
      <c r="O225" s="8" t="str">
        <f>IF(VLOOKUP(VLOOKUP($A225,主线配置!$O:$P,2,FALSE),怪物属性偏向!$F:$P,怪物属性偏向!L$1-1,FALSE)=0,"",VLOOKUP(VLOOKUP($A225,主线配置!$O:$P,2,FALSE),怪物属性偏向!$F:$P,怪物属性偏向!L$1-1,FALSE))</f>
        <v/>
      </c>
      <c r="P225" s="8" t="str">
        <f>IF(VLOOKUP(VLOOKUP($A225,主线配置!$O:$P,2,FALSE),怪物属性偏向!$F:$P,怪物属性偏向!M$1-1,FALSE)=0,"",VLOOKUP(VLOOKUP($A225,主线配置!$O:$P,2,FALSE),怪物属性偏向!$F:$P,怪物属性偏向!M$1-1,FALSE))</f>
        <v/>
      </c>
      <c r="Q225" s="8" t="str">
        <f>IF(VLOOKUP(VLOOKUP($A225,主线配置!$O:$P,2,FALSE),怪物属性偏向!$F:$P,怪物属性偏向!N$1-1,FALSE)=0,"",VLOOKUP(VLOOKUP($A225,主线配置!$O:$P,2,FALSE),怪物属性偏向!$F:$P,怪物属性偏向!N$1-1,FALSE))</f>
        <v/>
      </c>
      <c r="R225" s="8" t="str">
        <f>IF(VLOOKUP(VLOOKUP($A225,主线配置!$O:$P,2,FALSE),怪物属性偏向!$F:$P,怪物属性偏向!O$1-1,FALSE)=0,"",VLOOKUP(VLOOKUP($A225,主线配置!$O:$P,2,FALSE),怪物属性偏向!$F:$P,怪物属性偏向!O$1-1,FALSE))</f>
        <v/>
      </c>
      <c r="S225" s="8" t="str">
        <f>IF(VLOOKUP(VLOOKUP($A225,主线配置!$O:$P,2,FALSE),怪物属性偏向!$F:$P,怪物属性偏向!P$1-1,FALSE)=0,"",VLOOKUP(VLOOKUP($A225,主线配置!$O:$P,2,FALSE),怪物属性偏向!$F:$P,怪物属性偏向!P$1-1,FALSE))</f>
        <v/>
      </c>
    </row>
    <row r="226" spans="1:19" x14ac:dyDescent="0.15">
      <c r="A226" s="3">
        <f t="shared" si="3"/>
        <v>1000223</v>
      </c>
      <c r="B226" s="1" t="str">
        <f>VLOOKUP(A226,主线配置!G:I,3,FALSE)</f>
        <v>藤蔓怪</v>
      </c>
      <c r="C226" s="7"/>
      <c r="D226" s="6" t="str">
        <f>VLOOKUP(B226,怪物属性偏向!G:Q,11,FALSE)</f>
        <v>m1006</v>
      </c>
      <c r="E226" s="9">
        <v>1</v>
      </c>
      <c r="F226" s="9">
        <v>0</v>
      </c>
      <c r="G226" s="7" t="s">
        <v>133</v>
      </c>
      <c r="H226" s="9">
        <v>122</v>
      </c>
      <c r="I226" s="9">
        <v>1</v>
      </c>
      <c r="J226" s="9">
        <v>7</v>
      </c>
      <c r="K226" s="9">
        <v>20</v>
      </c>
      <c r="L226" s="9">
        <v>1</v>
      </c>
      <c r="M226" s="9">
        <v>1</v>
      </c>
      <c r="N226" s="8">
        <f>IF(VLOOKUP(VLOOKUP($A226,主线配置!$O:$P,2,FALSE),怪物属性偏向!$F:$P,怪物属性偏向!K$1-1,FALSE)=0,"",VLOOKUP(VLOOKUP($A226,主线配置!$O:$P,2,FALSE),怪物属性偏向!$F:$P,怪物属性偏向!K$1-1,FALSE))</f>
        <v>20009001</v>
      </c>
      <c r="O226" s="8">
        <f>IF(VLOOKUP(VLOOKUP($A226,主线配置!$O:$P,2,FALSE),怪物属性偏向!$F:$P,怪物属性偏向!L$1-1,FALSE)=0,"",VLOOKUP(VLOOKUP($A226,主线配置!$O:$P,2,FALSE),怪物属性偏向!$F:$P,怪物属性偏向!L$1-1,FALSE))</f>
        <v>20009002</v>
      </c>
      <c r="P226" s="8" t="str">
        <f>IF(VLOOKUP(VLOOKUP($A226,主线配置!$O:$P,2,FALSE),怪物属性偏向!$F:$P,怪物属性偏向!M$1-1,FALSE)=0,"",VLOOKUP(VLOOKUP($A226,主线配置!$O:$P,2,FALSE),怪物属性偏向!$F:$P,怪物属性偏向!M$1-1,FALSE))</f>
        <v/>
      </c>
      <c r="Q226" s="8" t="str">
        <f>IF(VLOOKUP(VLOOKUP($A226,主线配置!$O:$P,2,FALSE),怪物属性偏向!$F:$P,怪物属性偏向!N$1-1,FALSE)=0,"",VLOOKUP(VLOOKUP($A226,主线配置!$O:$P,2,FALSE),怪物属性偏向!$F:$P,怪物属性偏向!N$1-1,FALSE))</f>
        <v/>
      </c>
      <c r="R226" s="8" t="str">
        <f>IF(VLOOKUP(VLOOKUP($A226,主线配置!$O:$P,2,FALSE),怪物属性偏向!$F:$P,怪物属性偏向!O$1-1,FALSE)=0,"",VLOOKUP(VLOOKUP($A226,主线配置!$O:$P,2,FALSE),怪物属性偏向!$F:$P,怪物属性偏向!O$1-1,FALSE))</f>
        <v/>
      </c>
      <c r="S226" s="8" t="str">
        <f>IF(VLOOKUP(VLOOKUP($A226,主线配置!$O:$P,2,FALSE),怪物属性偏向!$F:$P,怪物属性偏向!P$1-1,FALSE)=0,"",VLOOKUP(VLOOKUP($A226,主线配置!$O:$P,2,FALSE),怪物属性偏向!$F:$P,怪物属性偏向!P$1-1,FALSE))</f>
        <v/>
      </c>
    </row>
    <row r="227" spans="1:19" x14ac:dyDescent="0.15">
      <c r="A227" s="3">
        <f t="shared" si="3"/>
        <v>1000224</v>
      </c>
      <c r="B227" s="1" t="str">
        <f>VLOOKUP(A227,主线配置!G:I,3,FALSE)</f>
        <v>小蘑菇</v>
      </c>
      <c r="C227" s="7"/>
      <c r="D227" s="6" t="str">
        <f>VLOOKUP(B227,怪物属性偏向!G:Q,11,FALSE)</f>
        <v>m1008</v>
      </c>
      <c r="E227" s="9">
        <v>1</v>
      </c>
      <c r="F227" s="9">
        <v>0</v>
      </c>
      <c r="G227" s="7" t="s">
        <v>133</v>
      </c>
      <c r="H227" s="9">
        <v>122</v>
      </c>
      <c r="I227" s="9">
        <v>1</v>
      </c>
      <c r="J227" s="9">
        <v>7</v>
      </c>
      <c r="K227" s="9">
        <v>20</v>
      </c>
      <c r="L227" s="9">
        <v>1</v>
      </c>
      <c r="M227" s="9">
        <v>1</v>
      </c>
      <c r="N227" s="8">
        <f>IF(VLOOKUP(VLOOKUP($A227,主线配置!$O:$P,2,FALSE),怪物属性偏向!$F:$P,怪物属性偏向!K$1-1,FALSE)=0,"",VLOOKUP(VLOOKUP($A227,主线配置!$O:$P,2,FALSE),怪物属性偏向!$F:$P,怪物属性偏向!K$1-1,FALSE))</f>
        <v>20001001</v>
      </c>
      <c r="O227" s="8" t="str">
        <f>IF(VLOOKUP(VLOOKUP($A227,主线配置!$O:$P,2,FALSE),怪物属性偏向!$F:$P,怪物属性偏向!L$1-1,FALSE)=0,"",VLOOKUP(VLOOKUP($A227,主线配置!$O:$P,2,FALSE),怪物属性偏向!$F:$P,怪物属性偏向!L$1-1,FALSE))</f>
        <v/>
      </c>
      <c r="P227" s="8" t="str">
        <f>IF(VLOOKUP(VLOOKUP($A227,主线配置!$O:$P,2,FALSE),怪物属性偏向!$F:$P,怪物属性偏向!M$1-1,FALSE)=0,"",VLOOKUP(VLOOKUP($A227,主线配置!$O:$P,2,FALSE),怪物属性偏向!$F:$P,怪物属性偏向!M$1-1,FALSE))</f>
        <v/>
      </c>
      <c r="Q227" s="8" t="str">
        <f>IF(VLOOKUP(VLOOKUP($A227,主线配置!$O:$P,2,FALSE),怪物属性偏向!$F:$P,怪物属性偏向!N$1-1,FALSE)=0,"",VLOOKUP(VLOOKUP($A227,主线配置!$O:$P,2,FALSE),怪物属性偏向!$F:$P,怪物属性偏向!N$1-1,FALSE))</f>
        <v/>
      </c>
      <c r="R227" s="8" t="str">
        <f>IF(VLOOKUP(VLOOKUP($A227,主线配置!$O:$P,2,FALSE),怪物属性偏向!$F:$P,怪物属性偏向!O$1-1,FALSE)=0,"",VLOOKUP(VLOOKUP($A227,主线配置!$O:$P,2,FALSE),怪物属性偏向!$F:$P,怪物属性偏向!O$1-1,FALSE))</f>
        <v/>
      </c>
      <c r="S227" s="8" t="str">
        <f>IF(VLOOKUP(VLOOKUP($A227,主线配置!$O:$P,2,FALSE),怪物属性偏向!$F:$P,怪物属性偏向!P$1-1,FALSE)=0,"",VLOOKUP(VLOOKUP($A227,主线配置!$O:$P,2,FALSE),怪物属性偏向!$F:$P,怪物属性偏向!P$1-1,FALSE))</f>
        <v/>
      </c>
    </row>
    <row r="228" spans="1:19" x14ac:dyDescent="0.15">
      <c r="A228" s="3">
        <f t="shared" si="3"/>
        <v>1000225</v>
      </c>
      <c r="B228" s="1" t="str">
        <f>VLOOKUP(A228,主线配置!G:I,3,FALSE)</f>
        <v>食人花</v>
      </c>
      <c r="C228" s="7"/>
      <c r="D228" s="6" t="str">
        <f>VLOOKUP(B228,怪物属性偏向!G:Q,11,FALSE)</f>
        <v>m1004</v>
      </c>
      <c r="E228" s="9">
        <v>1</v>
      </c>
      <c r="F228" s="9">
        <v>0</v>
      </c>
      <c r="G228" s="7" t="s">
        <v>133</v>
      </c>
      <c r="H228" s="9">
        <v>122</v>
      </c>
      <c r="I228" s="9">
        <v>1</v>
      </c>
      <c r="J228" s="9">
        <v>7</v>
      </c>
      <c r="K228" s="9">
        <v>20</v>
      </c>
      <c r="L228" s="9">
        <v>1</v>
      </c>
      <c r="M228" s="9">
        <v>1</v>
      </c>
      <c r="N228" s="8">
        <f>IF(VLOOKUP(VLOOKUP($A228,主线配置!$O:$P,2,FALSE),怪物属性偏向!$F:$P,怪物属性偏向!K$1-1,FALSE)=0,"",VLOOKUP(VLOOKUP($A228,主线配置!$O:$P,2,FALSE),怪物属性偏向!$F:$P,怪物属性偏向!K$1-1,FALSE))</f>
        <v>20002001</v>
      </c>
      <c r="O228" s="8">
        <f>IF(VLOOKUP(VLOOKUP($A228,主线配置!$O:$P,2,FALSE),怪物属性偏向!$F:$P,怪物属性偏向!L$1-1,FALSE)=0,"",VLOOKUP(VLOOKUP($A228,主线配置!$O:$P,2,FALSE),怪物属性偏向!$F:$P,怪物属性偏向!L$1-1,FALSE))</f>
        <v>20002002</v>
      </c>
      <c r="P228" s="8" t="str">
        <f>IF(VLOOKUP(VLOOKUP($A228,主线配置!$O:$P,2,FALSE),怪物属性偏向!$F:$P,怪物属性偏向!M$1-1,FALSE)=0,"",VLOOKUP(VLOOKUP($A228,主线配置!$O:$P,2,FALSE),怪物属性偏向!$F:$P,怪物属性偏向!M$1-1,FALSE))</f>
        <v/>
      </c>
      <c r="Q228" s="8" t="str">
        <f>IF(VLOOKUP(VLOOKUP($A228,主线配置!$O:$P,2,FALSE),怪物属性偏向!$F:$P,怪物属性偏向!N$1-1,FALSE)=0,"",VLOOKUP(VLOOKUP($A228,主线配置!$O:$P,2,FALSE),怪物属性偏向!$F:$P,怪物属性偏向!N$1-1,FALSE))</f>
        <v/>
      </c>
      <c r="R228" s="8" t="str">
        <f>IF(VLOOKUP(VLOOKUP($A228,主线配置!$O:$P,2,FALSE),怪物属性偏向!$F:$P,怪物属性偏向!O$1-1,FALSE)=0,"",VLOOKUP(VLOOKUP($A228,主线配置!$O:$P,2,FALSE),怪物属性偏向!$F:$P,怪物属性偏向!O$1-1,FALSE))</f>
        <v/>
      </c>
      <c r="S228" s="8" t="str">
        <f>IF(VLOOKUP(VLOOKUP($A228,主线配置!$O:$P,2,FALSE),怪物属性偏向!$F:$P,怪物属性偏向!P$1-1,FALSE)=0,"",VLOOKUP(VLOOKUP($A228,主线配置!$O:$P,2,FALSE),怪物属性偏向!$F:$P,怪物属性偏向!P$1-1,FALSE))</f>
        <v/>
      </c>
    </row>
    <row r="229" spans="1:19" x14ac:dyDescent="0.15">
      <c r="A229" s="3">
        <f t="shared" si="3"/>
        <v>1000226</v>
      </c>
      <c r="B229" s="1" t="str">
        <f>VLOOKUP(A229,主线配置!G:I,3,FALSE)</f>
        <v>食人花</v>
      </c>
      <c r="C229" s="7"/>
      <c r="D229" s="6" t="str">
        <f>VLOOKUP(B229,怪物属性偏向!G:Q,11,FALSE)</f>
        <v>m1004</v>
      </c>
      <c r="E229" s="9">
        <v>1</v>
      </c>
      <c r="F229" s="9">
        <v>0</v>
      </c>
      <c r="G229" s="7" t="s">
        <v>133</v>
      </c>
      <c r="H229" s="9">
        <v>122</v>
      </c>
      <c r="I229" s="9">
        <v>1</v>
      </c>
      <c r="J229" s="9">
        <v>7</v>
      </c>
      <c r="K229" s="9">
        <v>20</v>
      </c>
      <c r="L229" s="9">
        <v>1</v>
      </c>
      <c r="M229" s="9">
        <v>1</v>
      </c>
      <c r="N229" s="8">
        <f>IF(VLOOKUP(VLOOKUP($A229,主线配置!$O:$P,2,FALSE),怪物属性偏向!$F:$P,怪物属性偏向!K$1-1,FALSE)=0,"",VLOOKUP(VLOOKUP($A229,主线配置!$O:$P,2,FALSE),怪物属性偏向!$F:$P,怪物属性偏向!K$1-1,FALSE))</f>
        <v>20002001</v>
      </c>
      <c r="O229" s="8">
        <f>IF(VLOOKUP(VLOOKUP($A229,主线配置!$O:$P,2,FALSE),怪物属性偏向!$F:$P,怪物属性偏向!L$1-1,FALSE)=0,"",VLOOKUP(VLOOKUP($A229,主线配置!$O:$P,2,FALSE),怪物属性偏向!$F:$P,怪物属性偏向!L$1-1,FALSE))</f>
        <v>20002002</v>
      </c>
      <c r="P229" s="8" t="str">
        <f>IF(VLOOKUP(VLOOKUP($A229,主线配置!$O:$P,2,FALSE),怪物属性偏向!$F:$P,怪物属性偏向!M$1-1,FALSE)=0,"",VLOOKUP(VLOOKUP($A229,主线配置!$O:$P,2,FALSE),怪物属性偏向!$F:$P,怪物属性偏向!M$1-1,FALSE))</f>
        <v/>
      </c>
      <c r="Q229" s="8" t="str">
        <f>IF(VLOOKUP(VLOOKUP($A229,主线配置!$O:$P,2,FALSE),怪物属性偏向!$F:$P,怪物属性偏向!N$1-1,FALSE)=0,"",VLOOKUP(VLOOKUP($A229,主线配置!$O:$P,2,FALSE),怪物属性偏向!$F:$P,怪物属性偏向!N$1-1,FALSE))</f>
        <v/>
      </c>
      <c r="R229" s="8" t="str">
        <f>IF(VLOOKUP(VLOOKUP($A229,主线配置!$O:$P,2,FALSE),怪物属性偏向!$F:$P,怪物属性偏向!O$1-1,FALSE)=0,"",VLOOKUP(VLOOKUP($A229,主线配置!$O:$P,2,FALSE),怪物属性偏向!$F:$P,怪物属性偏向!O$1-1,FALSE))</f>
        <v/>
      </c>
      <c r="S229" s="8" t="str">
        <f>IF(VLOOKUP(VLOOKUP($A229,主线配置!$O:$P,2,FALSE),怪物属性偏向!$F:$P,怪物属性偏向!P$1-1,FALSE)=0,"",VLOOKUP(VLOOKUP($A229,主线配置!$O:$P,2,FALSE),怪物属性偏向!$F:$P,怪物属性偏向!P$1-1,FALSE))</f>
        <v/>
      </c>
    </row>
    <row r="230" spans="1:19" x14ac:dyDescent="0.15">
      <c r="A230" s="3">
        <f t="shared" si="3"/>
        <v>1000227</v>
      </c>
      <c r="B230" s="1" t="str">
        <f>VLOOKUP(A230,主线配置!G:I,3,FALSE)</f>
        <v>藤蔓怪</v>
      </c>
      <c r="C230" s="7"/>
      <c r="D230" s="6" t="str">
        <f>VLOOKUP(B230,怪物属性偏向!G:Q,11,FALSE)</f>
        <v>m1006</v>
      </c>
      <c r="E230" s="9">
        <v>1</v>
      </c>
      <c r="F230" s="9">
        <v>0</v>
      </c>
      <c r="G230" s="7" t="s">
        <v>133</v>
      </c>
      <c r="H230" s="9">
        <v>122</v>
      </c>
      <c r="I230" s="9">
        <v>1</v>
      </c>
      <c r="J230" s="9">
        <v>7</v>
      </c>
      <c r="K230" s="9">
        <v>20</v>
      </c>
      <c r="L230" s="9">
        <v>1</v>
      </c>
      <c r="M230" s="9">
        <v>1</v>
      </c>
      <c r="N230" s="8">
        <f>IF(VLOOKUP(VLOOKUP($A230,主线配置!$O:$P,2,FALSE),怪物属性偏向!$F:$P,怪物属性偏向!K$1-1,FALSE)=0,"",VLOOKUP(VLOOKUP($A230,主线配置!$O:$P,2,FALSE),怪物属性偏向!$F:$P,怪物属性偏向!K$1-1,FALSE))</f>
        <v>20009001</v>
      </c>
      <c r="O230" s="8">
        <f>IF(VLOOKUP(VLOOKUP($A230,主线配置!$O:$P,2,FALSE),怪物属性偏向!$F:$P,怪物属性偏向!L$1-1,FALSE)=0,"",VLOOKUP(VLOOKUP($A230,主线配置!$O:$P,2,FALSE),怪物属性偏向!$F:$P,怪物属性偏向!L$1-1,FALSE))</f>
        <v>20009002</v>
      </c>
      <c r="P230" s="8" t="str">
        <f>IF(VLOOKUP(VLOOKUP($A230,主线配置!$O:$P,2,FALSE),怪物属性偏向!$F:$P,怪物属性偏向!M$1-1,FALSE)=0,"",VLOOKUP(VLOOKUP($A230,主线配置!$O:$P,2,FALSE),怪物属性偏向!$F:$P,怪物属性偏向!M$1-1,FALSE))</f>
        <v/>
      </c>
      <c r="Q230" s="8" t="str">
        <f>IF(VLOOKUP(VLOOKUP($A230,主线配置!$O:$P,2,FALSE),怪物属性偏向!$F:$P,怪物属性偏向!N$1-1,FALSE)=0,"",VLOOKUP(VLOOKUP($A230,主线配置!$O:$P,2,FALSE),怪物属性偏向!$F:$P,怪物属性偏向!N$1-1,FALSE))</f>
        <v/>
      </c>
      <c r="R230" s="8" t="str">
        <f>IF(VLOOKUP(VLOOKUP($A230,主线配置!$O:$P,2,FALSE),怪物属性偏向!$F:$P,怪物属性偏向!O$1-1,FALSE)=0,"",VLOOKUP(VLOOKUP($A230,主线配置!$O:$P,2,FALSE),怪物属性偏向!$F:$P,怪物属性偏向!O$1-1,FALSE))</f>
        <v/>
      </c>
      <c r="S230" s="8" t="str">
        <f>IF(VLOOKUP(VLOOKUP($A230,主线配置!$O:$P,2,FALSE),怪物属性偏向!$F:$P,怪物属性偏向!P$1-1,FALSE)=0,"",VLOOKUP(VLOOKUP($A230,主线配置!$O:$P,2,FALSE),怪物属性偏向!$F:$P,怪物属性偏向!P$1-1,FALSE))</f>
        <v/>
      </c>
    </row>
    <row r="231" spans="1:19" x14ac:dyDescent="0.15">
      <c r="A231" s="3">
        <f t="shared" si="3"/>
        <v>1000228</v>
      </c>
      <c r="B231" s="1" t="str">
        <f>VLOOKUP(A231,主线配置!G:I,3,FALSE)</f>
        <v>甲虫精</v>
      </c>
      <c r="C231" s="7"/>
      <c r="D231" s="6" t="str">
        <f>VLOOKUP(B231,怪物属性偏向!G:Q,11,FALSE)</f>
        <v>m1002</v>
      </c>
      <c r="E231" s="9">
        <v>1</v>
      </c>
      <c r="F231" s="9">
        <v>0</v>
      </c>
      <c r="G231" s="7" t="s">
        <v>133</v>
      </c>
      <c r="H231" s="9">
        <v>122</v>
      </c>
      <c r="I231" s="9">
        <v>1</v>
      </c>
      <c r="J231" s="9">
        <v>7</v>
      </c>
      <c r="K231" s="9">
        <v>20</v>
      </c>
      <c r="L231" s="9">
        <v>1</v>
      </c>
      <c r="M231" s="9">
        <v>1</v>
      </c>
      <c r="N231" s="8">
        <f>IF(VLOOKUP(VLOOKUP($A231,主线配置!$O:$P,2,FALSE),怪物属性偏向!$F:$P,怪物属性偏向!K$1-1,FALSE)=0,"",VLOOKUP(VLOOKUP($A231,主线配置!$O:$P,2,FALSE),怪物属性偏向!$F:$P,怪物属性偏向!K$1-1,FALSE))</f>
        <v>20008001</v>
      </c>
      <c r="O231" s="8" t="str">
        <f>IF(VLOOKUP(VLOOKUP($A231,主线配置!$O:$P,2,FALSE),怪物属性偏向!$F:$P,怪物属性偏向!L$1-1,FALSE)=0,"",VLOOKUP(VLOOKUP($A231,主线配置!$O:$P,2,FALSE),怪物属性偏向!$F:$P,怪物属性偏向!L$1-1,FALSE))</f>
        <v/>
      </c>
      <c r="P231" s="8" t="str">
        <f>IF(VLOOKUP(VLOOKUP($A231,主线配置!$O:$P,2,FALSE),怪物属性偏向!$F:$P,怪物属性偏向!M$1-1,FALSE)=0,"",VLOOKUP(VLOOKUP($A231,主线配置!$O:$P,2,FALSE),怪物属性偏向!$F:$P,怪物属性偏向!M$1-1,FALSE))</f>
        <v/>
      </c>
      <c r="Q231" s="8">
        <f>IF(VLOOKUP(VLOOKUP($A231,主线配置!$O:$P,2,FALSE),怪物属性偏向!$F:$P,怪物属性偏向!N$1-1,FALSE)=0,"",VLOOKUP(VLOOKUP($A231,主线配置!$O:$P,2,FALSE),怪物属性偏向!$F:$P,怪物属性偏向!N$1-1,FALSE))</f>
        <v>200002</v>
      </c>
      <c r="R231" s="8" t="str">
        <f>IF(VLOOKUP(VLOOKUP($A231,主线配置!$O:$P,2,FALSE),怪物属性偏向!$F:$P,怪物属性偏向!O$1-1,FALSE)=0,"",VLOOKUP(VLOOKUP($A231,主线配置!$O:$P,2,FALSE),怪物属性偏向!$F:$P,怪物属性偏向!O$1-1,FALSE))</f>
        <v/>
      </c>
      <c r="S231" s="8" t="str">
        <f>IF(VLOOKUP(VLOOKUP($A231,主线配置!$O:$P,2,FALSE),怪物属性偏向!$F:$P,怪物属性偏向!P$1-1,FALSE)=0,"",VLOOKUP(VLOOKUP($A231,主线配置!$O:$P,2,FALSE),怪物属性偏向!$F:$P,怪物属性偏向!P$1-1,FALSE))</f>
        <v/>
      </c>
    </row>
    <row r="232" spans="1:19" x14ac:dyDescent="0.15">
      <c r="A232" s="3">
        <f t="shared" si="3"/>
        <v>1000229</v>
      </c>
      <c r="B232" s="1" t="str">
        <f>VLOOKUP(A232,主线配置!G:I,3,FALSE)</f>
        <v>甲虫精</v>
      </c>
      <c r="C232" s="7"/>
      <c r="D232" s="6" t="str">
        <f>VLOOKUP(B232,怪物属性偏向!G:Q,11,FALSE)</f>
        <v>m1002</v>
      </c>
      <c r="E232" s="9">
        <v>1</v>
      </c>
      <c r="F232" s="9">
        <v>0</v>
      </c>
      <c r="G232" s="7" t="s">
        <v>133</v>
      </c>
      <c r="H232" s="9">
        <v>122</v>
      </c>
      <c r="I232" s="9">
        <v>1</v>
      </c>
      <c r="J232" s="9">
        <v>7</v>
      </c>
      <c r="K232" s="9">
        <v>20</v>
      </c>
      <c r="L232" s="9">
        <v>1</v>
      </c>
      <c r="M232" s="9">
        <v>1</v>
      </c>
      <c r="N232" s="8">
        <f>IF(VLOOKUP(VLOOKUP($A232,主线配置!$O:$P,2,FALSE),怪物属性偏向!$F:$P,怪物属性偏向!K$1-1,FALSE)=0,"",VLOOKUP(VLOOKUP($A232,主线配置!$O:$P,2,FALSE),怪物属性偏向!$F:$P,怪物属性偏向!K$1-1,FALSE))</f>
        <v>20008001</v>
      </c>
      <c r="O232" s="8" t="str">
        <f>IF(VLOOKUP(VLOOKUP($A232,主线配置!$O:$P,2,FALSE),怪物属性偏向!$F:$P,怪物属性偏向!L$1-1,FALSE)=0,"",VLOOKUP(VLOOKUP($A232,主线配置!$O:$P,2,FALSE),怪物属性偏向!$F:$P,怪物属性偏向!L$1-1,FALSE))</f>
        <v/>
      </c>
      <c r="P232" s="8" t="str">
        <f>IF(VLOOKUP(VLOOKUP($A232,主线配置!$O:$P,2,FALSE),怪物属性偏向!$F:$P,怪物属性偏向!M$1-1,FALSE)=0,"",VLOOKUP(VLOOKUP($A232,主线配置!$O:$P,2,FALSE),怪物属性偏向!$F:$P,怪物属性偏向!M$1-1,FALSE))</f>
        <v/>
      </c>
      <c r="Q232" s="8">
        <f>IF(VLOOKUP(VLOOKUP($A232,主线配置!$O:$P,2,FALSE),怪物属性偏向!$F:$P,怪物属性偏向!N$1-1,FALSE)=0,"",VLOOKUP(VLOOKUP($A232,主线配置!$O:$P,2,FALSE),怪物属性偏向!$F:$P,怪物属性偏向!N$1-1,FALSE))</f>
        <v>200002</v>
      </c>
      <c r="R232" s="8" t="str">
        <f>IF(VLOOKUP(VLOOKUP($A232,主线配置!$O:$P,2,FALSE),怪物属性偏向!$F:$P,怪物属性偏向!O$1-1,FALSE)=0,"",VLOOKUP(VLOOKUP($A232,主线配置!$O:$P,2,FALSE),怪物属性偏向!$F:$P,怪物属性偏向!O$1-1,FALSE))</f>
        <v/>
      </c>
      <c r="S232" s="8" t="str">
        <f>IF(VLOOKUP(VLOOKUP($A232,主线配置!$O:$P,2,FALSE),怪物属性偏向!$F:$P,怪物属性偏向!P$1-1,FALSE)=0,"",VLOOKUP(VLOOKUP($A232,主线配置!$O:$P,2,FALSE),怪物属性偏向!$F:$P,怪物属性偏向!P$1-1,FALSE))</f>
        <v/>
      </c>
    </row>
    <row r="233" spans="1:19" x14ac:dyDescent="0.15">
      <c r="A233" s="3">
        <f t="shared" si="3"/>
        <v>1000230</v>
      </c>
      <c r="B233" s="1" t="str">
        <f>VLOOKUP(A233,主线配置!G:I,3,FALSE)</f>
        <v>食人花</v>
      </c>
      <c r="C233" s="7"/>
      <c r="D233" s="6" t="str">
        <f>VLOOKUP(B233,怪物属性偏向!G:Q,11,FALSE)</f>
        <v>m1004</v>
      </c>
      <c r="E233" s="9">
        <v>1</v>
      </c>
      <c r="F233" s="9">
        <v>0</v>
      </c>
      <c r="G233" s="7" t="s">
        <v>133</v>
      </c>
      <c r="H233" s="9">
        <v>122</v>
      </c>
      <c r="I233" s="9">
        <v>1</v>
      </c>
      <c r="J233" s="9">
        <v>7</v>
      </c>
      <c r="K233" s="9">
        <v>20</v>
      </c>
      <c r="L233" s="9">
        <v>1</v>
      </c>
      <c r="M233" s="9">
        <v>1</v>
      </c>
      <c r="N233" s="8">
        <f>IF(VLOOKUP(VLOOKUP($A233,主线配置!$O:$P,2,FALSE),怪物属性偏向!$F:$P,怪物属性偏向!K$1-1,FALSE)=0,"",VLOOKUP(VLOOKUP($A233,主线配置!$O:$P,2,FALSE),怪物属性偏向!$F:$P,怪物属性偏向!K$1-1,FALSE))</f>
        <v>20002001</v>
      </c>
      <c r="O233" s="8">
        <f>IF(VLOOKUP(VLOOKUP($A233,主线配置!$O:$P,2,FALSE),怪物属性偏向!$F:$P,怪物属性偏向!L$1-1,FALSE)=0,"",VLOOKUP(VLOOKUP($A233,主线配置!$O:$P,2,FALSE),怪物属性偏向!$F:$P,怪物属性偏向!L$1-1,FALSE))</f>
        <v>20002002</v>
      </c>
      <c r="P233" s="8" t="str">
        <f>IF(VLOOKUP(VLOOKUP($A233,主线配置!$O:$P,2,FALSE),怪物属性偏向!$F:$P,怪物属性偏向!M$1-1,FALSE)=0,"",VLOOKUP(VLOOKUP($A233,主线配置!$O:$P,2,FALSE),怪物属性偏向!$F:$P,怪物属性偏向!M$1-1,FALSE))</f>
        <v/>
      </c>
      <c r="Q233" s="8" t="str">
        <f>IF(VLOOKUP(VLOOKUP($A233,主线配置!$O:$P,2,FALSE),怪物属性偏向!$F:$P,怪物属性偏向!N$1-1,FALSE)=0,"",VLOOKUP(VLOOKUP($A233,主线配置!$O:$P,2,FALSE),怪物属性偏向!$F:$P,怪物属性偏向!N$1-1,FALSE))</f>
        <v/>
      </c>
      <c r="R233" s="8" t="str">
        <f>IF(VLOOKUP(VLOOKUP($A233,主线配置!$O:$P,2,FALSE),怪物属性偏向!$F:$P,怪物属性偏向!O$1-1,FALSE)=0,"",VLOOKUP(VLOOKUP($A233,主线配置!$O:$P,2,FALSE),怪物属性偏向!$F:$P,怪物属性偏向!O$1-1,FALSE))</f>
        <v/>
      </c>
      <c r="S233" s="8" t="str">
        <f>IF(VLOOKUP(VLOOKUP($A233,主线配置!$O:$P,2,FALSE),怪物属性偏向!$F:$P,怪物属性偏向!P$1-1,FALSE)=0,"",VLOOKUP(VLOOKUP($A233,主线配置!$O:$P,2,FALSE),怪物属性偏向!$F:$P,怪物属性偏向!P$1-1,FALSE))</f>
        <v/>
      </c>
    </row>
    <row r="234" spans="1:19" x14ac:dyDescent="0.15">
      <c r="A234" s="3">
        <f t="shared" si="3"/>
        <v>1000231</v>
      </c>
      <c r="B234" s="1" t="str">
        <f>VLOOKUP(A234,主线配置!G:I,3,FALSE)</f>
        <v>毒蘑菇</v>
      </c>
      <c r="C234" s="7"/>
      <c r="D234" s="6" t="str">
        <f>VLOOKUP(B234,怪物属性偏向!G:Q,11,FALSE)</f>
        <v>m1000</v>
      </c>
      <c r="E234" s="9">
        <v>1</v>
      </c>
      <c r="F234" s="9">
        <v>0</v>
      </c>
      <c r="G234" s="7" t="s">
        <v>133</v>
      </c>
      <c r="H234" s="9">
        <v>122</v>
      </c>
      <c r="I234" s="9">
        <v>1</v>
      </c>
      <c r="J234" s="9">
        <v>7</v>
      </c>
      <c r="K234" s="9">
        <v>20</v>
      </c>
      <c r="L234" s="9">
        <v>1</v>
      </c>
      <c r="M234" s="9">
        <v>1</v>
      </c>
      <c r="N234" s="8">
        <f>IF(VLOOKUP(VLOOKUP($A234,主线配置!$O:$P,2,FALSE),怪物属性偏向!$F:$P,怪物属性偏向!K$1-1,FALSE)=0,"",VLOOKUP(VLOOKUP($A234,主线配置!$O:$P,2,FALSE),怪物属性偏向!$F:$P,怪物属性偏向!K$1-1,FALSE))</f>
        <v>20006001</v>
      </c>
      <c r="O234" s="8">
        <f>IF(VLOOKUP(VLOOKUP($A234,主线配置!$O:$P,2,FALSE),怪物属性偏向!$F:$P,怪物属性偏向!L$1-1,FALSE)=0,"",VLOOKUP(VLOOKUP($A234,主线配置!$O:$P,2,FALSE),怪物属性偏向!$F:$P,怪物属性偏向!L$1-1,FALSE))</f>
        <v>20006002</v>
      </c>
      <c r="P234" s="8" t="str">
        <f>IF(VLOOKUP(VLOOKUP($A234,主线配置!$O:$P,2,FALSE),怪物属性偏向!$F:$P,怪物属性偏向!M$1-1,FALSE)=0,"",VLOOKUP(VLOOKUP($A234,主线配置!$O:$P,2,FALSE),怪物属性偏向!$F:$P,怪物属性偏向!M$1-1,FALSE))</f>
        <v/>
      </c>
      <c r="Q234" s="8" t="str">
        <f>IF(VLOOKUP(VLOOKUP($A234,主线配置!$O:$P,2,FALSE),怪物属性偏向!$F:$P,怪物属性偏向!N$1-1,FALSE)=0,"",VLOOKUP(VLOOKUP($A234,主线配置!$O:$P,2,FALSE),怪物属性偏向!$F:$P,怪物属性偏向!N$1-1,FALSE))</f>
        <v/>
      </c>
      <c r="R234" s="8" t="str">
        <f>IF(VLOOKUP(VLOOKUP($A234,主线配置!$O:$P,2,FALSE),怪物属性偏向!$F:$P,怪物属性偏向!O$1-1,FALSE)=0,"",VLOOKUP(VLOOKUP($A234,主线配置!$O:$P,2,FALSE),怪物属性偏向!$F:$P,怪物属性偏向!O$1-1,FALSE))</f>
        <v/>
      </c>
      <c r="S234" s="8" t="str">
        <f>IF(VLOOKUP(VLOOKUP($A234,主线配置!$O:$P,2,FALSE),怪物属性偏向!$F:$P,怪物属性偏向!P$1-1,FALSE)=0,"",VLOOKUP(VLOOKUP($A234,主线配置!$O:$P,2,FALSE),怪物属性偏向!$F:$P,怪物属性偏向!P$1-1,FALSE))</f>
        <v/>
      </c>
    </row>
    <row r="235" spans="1:19" x14ac:dyDescent="0.15">
      <c r="A235" s="3">
        <f t="shared" si="3"/>
        <v>1000232</v>
      </c>
      <c r="B235" s="1" t="str">
        <f>VLOOKUP(A235,主线配置!G:I,3,FALSE)</f>
        <v>小蘑菇</v>
      </c>
      <c r="C235" s="7"/>
      <c r="D235" s="6" t="str">
        <f>VLOOKUP(B235,怪物属性偏向!G:Q,11,FALSE)</f>
        <v>m1008</v>
      </c>
      <c r="E235" s="9">
        <v>1</v>
      </c>
      <c r="F235" s="9">
        <v>0</v>
      </c>
      <c r="G235" s="7" t="s">
        <v>133</v>
      </c>
      <c r="H235" s="9">
        <v>122</v>
      </c>
      <c r="I235" s="9">
        <v>1</v>
      </c>
      <c r="J235" s="9">
        <v>7</v>
      </c>
      <c r="K235" s="9">
        <v>20</v>
      </c>
      <c r="L235" s="9">
        <v>1</v>
      </c>
      <c r="M235" s="9">
        <v>1</v>
      </c>
      <c r="N235" s="8">
        <f>IF(VLOOKUP(VLOOKUP($A235,主线配置!$O:$P,2,FALSE),怪物属性偏向!$F:$P,怪物属性偏向!K$1-1,FALSE)=0,"",VLOOKUP(VLOOKUP($A235,主线配置!$O:$P,2,FALSE),怪物属性偏向!$F:$P,怪物属性偏向!K$1-1,FALSE))</f>
        <v>20001001</v>
      </c>
      <c r="O235" s="8" t="str">
        <f>IF(VLOOKUP(VLOOKUP($A235,主线配置!$O:$P,2,FALSE),怪物属性偏向!$F:$P,怪物属性偏向!L$1-1,FALSE)=0,"",VLOOKUP(VLOOKUP($A235,主线配置!$O:$P,2,FALSE),怪物属性偏向!$F:$P,怪物属性偏向!L$1-1,FALSE))</f>
        <v/>
      </c>
      <c r="P235" s="8" t="str">
        <f>IF(VLOOKUP(VLOOKUP($A235,主线配置!$O:$P,2,FALSE),怪物属性偏向!$F:$P,怪物属性偏向!M$1-1,FALSE)=0,"",VLOOKUP(VLOOKUP($A235,主线配置!$O:$P,2,FALSE),怪物属性偏向!$F:$P,怪物属性偏向!M$1-1,FALSE))</f>
        <v/>
      </c>
      <c r="Q235" s="8" t="str">
        <f>IF(VLOOKUP(VLOOKUP($A235,主线配置!$O:$P,2,FALSE),怪物属性偏向!$F:$P,怪物属性偏向!N$1-1,FALSE)=0,"",VLOOKUP(VLOOKUP($A235,主线配置!$O:$P,2,FALSE),怪物属性偏向!$F:$P,怪物属性偏向!N$1-1,FALSE))</f>
        <v/>
      </c>
      <c r="R235" s="8" t="str">
        <f>IF(VLOOKUP(VLOOKUP($A235,主线配置!$O:$P,2,FALSE),怪物属性偏向!$F:$P,怪物属性偏向!O$1-1,FALSE)=0,"",VLOOKUP(VLOOKUP($A235,主线配置!$O:$P,2,FALSE),怪物属性偏向!$F:$P,怪物属性偏向!O$1-1,FALSE))</f>
        <v/>
      </c>
      <c r="S235" s="8" t="str">
        <f>IF(VLOOKUP(VLOOKUP($A235,主线配置!$O:$P,2,FALSE),怪物属性偏向!$F:$P,怪物属性偏向!P$1-1,FALSE)=0,"",VLOOKUP(VLOOKUP($A235,主线配置!$O:$P,2,FALSE),怪物属性偏向!$F:$P,怪物属性偏向!P$1-1,FALSE))</f>
        <v/>
      </c>
    </row>
    <row r="236" spans="1:19" x14ac:dyDescent="0.15">
      <c r="A236" s="3">
        <f t="shared" si="3"/>
        <v>1000233</v>
      </c>
      <c r="B236" s="1" t="str">
        <f>VLOOKUP(A236,主线配置!G:I,3,FALSE)</f>
        <v>树妖</v>
      </c>
      <c r="C236" s="7"/>
      <c r="D236" s="6" t="str">
        <f>VLOOKUP(B236,怪物属性偏向!G:Q,11,FALSE)</f>
        <v>m10000</v>
      </c>
      <c r="E236" s="9">
        <v>1</v>
      </c>
      <c r="F236" s="9">
        <v>0</v>
      </c>
      <c r="G236" s="7" t="s">
        <v>133</v>
      </c>
      <c r="H236" s="9">
        <v>122</v>
      </c>
      <c r="I236" s="9">
        <v>1</v>
      </c>
      <c r="J236" s="9">
        <v>7</v>
      </c>
      <c r="K236" s="9">
        <v>20</v>
      </c>
      <c r="L236" s="9">
        <v>1</v>
      </c>
      <c r="M236" s="9">
        <v>1</v>
      </c>
      <c r="N236" s="8">
        <f>IF(VLOOKUP(VLOOKUP($A236,主线配置!$O:$P,2,FALSE),怪物属性偏向!$F:$P,怪物属性偏向!K$1-1,FALSE)=0,"",VLOOKUP(VLOOKUP($A236,主线配置!$O:$P,2,FALSE),怪物属性偏向!$F:$P,怪物属性偏向!K$1-1,FALSE))</f>
        <v>20003001</v>
      </c>
      <c r="O236" s="8" t="str">
        <f>IF(VLOOKUP(VLOOKUP($A236,主线配置!$O:$P,2,FALSE),怪物属性偏向!$F:$P,怪物属性偏向!L$1-1,FALSE)=0,"",VLOOKUP(VLOOKUP($A236,主线配置!$O:$P,2,FALSE),怪物属性偏向!$F:$P,怪物属性偏向!L$1-1,FALSE))</f>
        <v/>
      </c>
      <c r="P236" s="8" t="str">
        <f>IF(VLOOKUP(VLOOKUP($A236,主线配置!$O:$P,2,FALSE),怪物属性偏向!$F:$P,怪物属性偏向!M$1-1,FALSE)=0,"",VLOOKUP(VLOOKUP($A236,主线配置!$O:$P,2,FALSE),怪物属性偏向!$F:$P,怪物属性偏向!M$1-1,FALSE))</f>
        <v/>
      </c>
      <c r="Q236" s="8" t="str">
        <f>IF(VLOOKUP(VLOOKUP($A236,主线配置!$O:$P,2,FALSE),怪物属性偏向!$F:$P,怪物属性偏向!N$1-1,FALSE)=0,"",VLOOKUP(VLOOKUP($A236,主线配置!$O:$P,2,FALSE),怪物属性偏向!$F:$P,怪物属性偏向!N$1-1,FALSE))</f>
        <v/>
      </c>
      <c r="R236" s="8" t="str">
        <f>IF(VLOOKUP(VLOOKUP($A236,主线配置!$O:$P,2,FALSE),怪物属性偏向!$F:$P,怪物属性偏向!O$1-1,FALSE)=0,"",VLOOKUP(VLOOKUP($A236,主线配置!$O:$P,2,FALSE),怪物属性偏向!$F:$P,怪物属性偏向!O$1-1,FALSE))</f>
        <v/>
      </c>
      <c r="S236" s="8" t="str">
        <f>IF(VLOOKUP(VLOOKUP($A236,主线配置!$O:$P,2,FALSE),怪物属性偏向!$F:$P,怪物属性偏向!P$1-1,FALSE)=0,"",VLOOKUP(VLOOKUP($A236,主线配置!$O:$P,2,FALSE),怪物属性偏向!$F:$P,怪物属性偏向!P$1-1,FALSE))</f>
        <v/>
      </c>
    </row>
    <row r="237" spans="1:19" x14ac:dyDescent="0.15">
      <c r="A237" s="3">
        <f t="shared" si="3"/>
        <v>1000234</v>
      </c>
      <c r="B237" s="1" t="str">
        <f>VLOOKUP(A237,主线配置!G:I,3,FALSE)</f>
        <v>食人花</v>
      </c>
      <c r="C237" s="7"/>
      <c r="D237" s="6" t="str">
        <f>VLOOKUP(B237,怪物属性偏向!G:Q,11,FALSE)</f>
        <v>m1004</v>
      </c>
      <c r="E237" s="9">
        <v>1</v>
      </c>
      <c r="F237" s="9">
        <v>0</v>
      </c>
      <c r="G237" s="7" t="s">
        <v>133</v>
      </c>
      <c r="H237" s="9">
        <v>122</v>
      </c>
      <c r="I237" s="9">
        <v>1</v>
      </c>
      <c r="J237" s="9">
        <v>7</v>
      </c>
      <c r="K237" s="9">
        <v>20</v>
      </c>
      <c r="L237" s="9">
        <v>1</v>
      </c>
      <c r="M237" s="9">
        <v>1</v>
      </c>
      <c r="N237" s="8">
        <f>IF(VLOOKUP(VLOOKUP($A237,主线配置!$O:$P,2,FALSE),怪物属性偏向!$F:$P,怪物属性偏向!K$1-1,FALSE)=0,"",VLOOKUP(VLOOKUP($A237,主线配置!$O:$P,2,FALSE),怪物属性偏向!$F:$P,怪物属性偏向!K$1-1,FALSE))</f>
        <v>20002001</v>
      </c>
      <c r="O237" s="8">
        <f>IF(VLOOKUP(VLOOKUP($A237,主线配置!$O:$P,2,FALSE),怪物属性偏向!$F:$P,怪物属性偏向!L$1-1,FALSE)=0,"",VLOOKUP(VLOOKUP($A237,主线配置!$O:$P,2,FALSE),怪物属性偏向!$F:$P,怪物属性偏向!L$1-1,FALSE))</f>
        <v>20002002</v>
      </c>
      <c r="P237" s="8" t="str">
        <f>IF(VLOOKUP(VLOOKUP($A237,主线配置!$O:$P,2,FALSE),怪物属性偏向!$F:$P,怪物属性偏向!M$1-1,FALSE)=0,"",VLOOKUP(VLOOKUP($A237,主线配置!$O:$P,2,FALSE),怪物属性偏向!$F:$P,怪物属性偏向!M$1-1,FALSE))</f>
        <v/>
      </c>
      <c r="Q237" s="8" t="str">
        <f>IF(VLOOKUP(VLOOKUP($A237,主线配置!$O:$P,2,FALSE),怪物属性偏向!$F:$P,怪物属性偏向!N$1-1,FALSE)=0,"",VLOOKUP(VLOOKUP($A237,主线配置!$O:$P,2,FALSE),怪物属性偏向!$F:$P,怪物属性偏向!N$1-1,FALSE))</f>
        <v/>
      </c>
      <c r="R237" s="8" t="str">
        <f>IF(VLOOKUP(VLOOKUP($A237,主线配置!$O:$P,2,FALSE),怪物属性偏向!$F:$P,怪物属性偏向!O$1-1,FALSE)=0,"",VLOOKUP(VLOOKUP($A237,主线配置!$O:$P,2,FALSE),怪物属性偏向!$F:$P,怪物属性偏向!O$1-1,FALSE))</f>
        <v/>
      </c>
      <c r="S237" s="8" t="str">
        <f>IF(VLOOKUP(VLOOKUP($A237,主线配置!$O:$P,2,FALSE),怪物属性偏向!$F:$P,怪物属性偏向!P$1-1,FALSE)=0,"",VLOOKUP(VLOOKUP($A237,主线配置!$O:$P,2,FALSE),怪物属性偏向!$F:$P,怪物属性偏向!P$1-1,FALSE))</f>
        <v/>
      </c>
    </row>
    <row r="238" spans="1:19" x14ac:dyDescent="0.15">
      <c r="A238" s="3">
        <f t="shared" si="3"/>
        <v>1000235</v>
      </c>
      <c r="B238" s="1" t="str">
        <f>VLOOKUP(A238,主线配置!G:I,3,FALSE)</f>
        <v>黄蜂怪</v>
      </c>
      <c r="C238" s="7"/>
      <c r="D238" s="6" t="str">
        <f>VLOOKUP(B238,怪物属性偏向!G:Q,11,FALSE)</f>
        <v>m1001</v>
      </c>
      <c r="E238" s="9">
        <v>1</v>
      </c>
      <c r="F238" s="9">
        <v>0</v>
      </c>
      <c r="G238" s="7" t="s">
        <v>133</v>
      </c>
      <c r="H238" s="9">
        <v>122</v>
      </c>
      <c r="I238" s="9">
        <v>1</v>
      </c>
      <c r="J238" s="9">
        <v>7</v>
      </c>
      <c r="K238" s="9">
        <v>20</v>
      </c>
      <c r="L238" s="9">
        <v>1</v>
      </c>
      <c r="M238" s="9">
        <v>1</v>
      </c>
      <c r="N238" s="8">
        <f>IF(VLOOKUP(VLOOKUP($A238,主线配置!$O:$P,2,FALSE),怪物属性偏向!$F:$P,怪物属性偏向!K$1-1,FALSE)=0,"",VLOOKUP(VLOOKUP($A238,主线配置!$O:$P,2,FALSE),怪物属性偏向!$F:$P,怪物属性偏向!K$1-1,FALSE))</f>
        <v>20007001</v>
      </c>
      <c r="O238" s="8">
        <f>IF(VLOOKUP(VLOOKUP($A238,主线配置!$O:$P,2,FALSE),怪物属性偏向!$F:$P,怪物属性偏向!L$1-1,FALSE)=0,"",VLOOKUP(VLOOKUP($A238,主线配置!$O:$P,2,FALSE),怪物属性偏向!$F:$P,怪物属性偏向!L$1-1,FALSE))</f>
        <v>20007002</v>
      </c>
      <c r="P238" s="8" t="str">
        <f>IF(VLOOKUP(VLOOKUP($A238,主线配置!$O:$P,2,FALSE),怪物属性偏向!$F:$P,怪物属性偏向!M$1-1,FALSE)=0,"",VLOOKUP(VLOOKUP($A238,主线配置!$O:$P,2,FALSE),怪物属性偏向!$F:$P,怪物属性偏向!M$1-1,FALSE))</f>
        <v/>
      </c>
      <c r="Q238" s="8" t="str">
        <f>IF(VLOOKUP(VLOOKUP($A238,主线配置!$O:$P,2,FALSE),怪物属性偏向!$F:$P,怪物属性偏向!N$1-1,FALSE)=0,"",VLOOKUP(VLOOKUP($A238,主线配置!$O:$P,2,FALSE),怪物属性偏向!$F:$P,怪物属性偏向!N$1-1,FALSE))</f>
        <v/>
      </c>
      <c r="R238" s="8" t="str">
        <f>IF(VLOOKUP(VLOOKUP($A238,主线配置!$O:$P,2,FALSE),怪物属性偏向!$F:$P,怪物属性偏向!O$1-1,FALSE)=0,"",VLOOKUP(VLOOKUP($A238,主线配置!$O:$P,2,FALSE),怪物属性偏向!$F:$P,怪物属性偏向!O$1-1,FALSE))</f>
        <v/>
      </c>
      <c r="S238" s="8" t="str">
        <f>IF(VLOOKUP(VLOOKUP($A238,主线配置!$O:$P,2,FALSE),怪物属性偏向!$F:$P,怪物属性偏向!P$1-1,FALSE)=0,"",VLOOKUP(VLOOKUP($A238,主线配置!$O:$P,2,FALSE),怪物属性偏向!$F:$P,怪物属性偏向!P$1-1,FALSE))</f>
        <v/>
      </c>
    </row>
    <row r="239" spans="1:19" x14ac:dyDescent="0.15">
      <c r="A239" s="3">
        <f t="shared" si="3"/>
        <v>1000236</v>
      </c>
      <c r="B239" s="1" t="str">
        <f>VLOOKUP(A239,主线配置!G:I,3,FALSE)</f>
        <v>食人花</v>
      </c>
      <c r="C239" s="7"/>
      <c r="D239" s="6" t="str">
        <f>VLOOKUP(B239,怪物属性偏向!G:Q,11,FALSE)</f>
        <v>m1004</v>
      </c>
      <c r="E239" s="9">
        <v>1</v>
      </c>
      <c r="F239" s="9">
        <v>0</v>
      </c>
      <c r="G239" s="7" t="s">
        <v>133</v>
      </c>
      <c r="H239" s="9">
        <v>122</v>
      </c>
      <c r="I239" s="9">
        <v>1</v>
      </c>
      <c r="J239" s="9">
        <v>7</v>
      </c>
      <c r="K239" s="9">
        <v>20</v>
      </c>
      <c r="L239" s="9">
        <v>1</v>
      </c>
      <c r="M239" s="9">
        <v>1</v>
      </c>
      <c r="N239" s="8">
        <f>IF(VLOOKUP(VLOOKUP($A239,主线配置!$O:$P,2,FALSE),怪物属性偏向!$F:$P,怪物属性偏向!K$1-1,FALSE)=0,"",VLOOKUP(VLOOKUP($A239,主线配置!$O:$P,2,FALSE),怪物属性偏向!$F:$P,怪物属性偏向!K$1-1,FALSE))</f>
        <v>20002001</v>
      </c>
      <c r="O239" s="8">
        <f>IF(VLOOKUP(VLOOKUP($A239,主线配置!$O:$P,2,FALSE),怪物属性偏向!$F:$P,怪物属性偏向!L$1-1,FALSE)=0,"",VLOOKUP(VLOOKUP($A239,主线配置!$O:$P,2,FALSE),怪物属性偏向!$F:$P,怪物属性偏向!L$1-1,FALSE))</f>
        <v>20002002</v>
      </c>
      <c r="P239" s="8" t="str">
        <f>IF(VLOOKUP(VLOOKUP($A239,主线配置!$O:$P,2,FALSE),怪物属性偏向!$F:$P,怪物属性偏向!M$1-1,FALSE)=0,"",VLOOKUP(VLOOKUP($A239,主线配置!$O:$P,2,FALSE),怪物属性偏向!$F:$P,怪物属性偏向!M$1-1,FALSE))</f>
        <v/>
      </c>
      <c r="Q239" s="8" t="str">
        <f>IF(VLOOKUP(VLOOKUP($A239,主线配置!$O:$P,2,FALSE),怪物属性偏向!$F:$P,怪物属性偏向!N$1-1,FALSE)=0,"",VLOOKUP(VLOOKUP($A239,主线配置!$O:$P,2,FALSE),怪物属性偏向!$F:$P,怪物属性偏向!N$1-1,FALSE))</f>
        <v/>
      </c>
      <c r="R239" s="8" t="str">
        <f>IF(VLOOKUP(VLOOKUP($A239,主线配置!$O:$P,2,FALSE),怪物属性偏向!$F:$P,怪物属性偏向!O$1-1,FALSE)=0,"",VLOOKUP(VLOOKUP($A239,主线配置!$O:$P,2,FALSE),怪物属性偏向!$F:$P,怪物属性偏向!O$1-1,FALSE))</f>
        <v/>
      </c>
      <c r="S239" s="8" t="str">
        <f>IF(VLOOKUP(VLOOKUP($A239,主线配置!$O:$P,2,FALSE),怪物属性偏向!$F:$P,怪物属性偏向!P$1-1,FALSE)=0,"",VLOOKUP(VLOOKUP($A239,主线配置!$O:$P,2,FALSE),怪物属性偏向!$F:$P,怪物属性偏向!P$1-1,FALSE))</f>
        <v/>
      </c>
    </row>
    <row r="240" spans="1:19" x14ac:dyDescent="0.15">
      <c r="A240" s="3">
        <f t="shared" si="3"/>
        <v>1000237</v>
      </c>
      <c r="B240" s="1" t="str">
        <f>VLOOKUP(A240,主线配置!G:I,3,FALSE)</f>
        <v>小蘑菇</v>
      </c>
      <c r="C240" s="7"/>
      <c r="D240" s="6" t="str">
        <f>VLOOKUP(B240,怪物属性偏向!G:Q,11,FALSE)</f>
        <v>m1008</v>
      </c>
      <c r="E240" s="9">
        <v>1</v>
      </c>
      <c r="F240" s="9">
        <v>0</v>
      </c>
      <c r="G240" s="7" t="s">
        <v>133</v>
      </c>
      <c r="H240" s="9">
        <v>122</v>
      </c>
      <c r="I240" s="9">
        <v>1</v>
      </c>
      <c r="J240" s="9">
        <v>7</v>
      </c>
      <c r="K240" s="9">
        <v>20</v>
      </c>
      <c r="L240" s="9">
        <v>1</v>
      </c>
      <c r="M240" s="9">
        <v>1</v>
      </c>
      <c r="N240" s="8">
        <f>IF(VLOOKUP(VLOOKUP($A240,主线配置!$O:$P,2,FALSE),怪物属性偏向!$F:$P,怪物属性偏向!K$1-1,FALSE)=0,"",VLOOKUP(VLOOKUP($A240,主线配置!$O:$P,2,FALSE),怪物属性偏向!$F:$P,怪物属性偏向!K$1-1,FALSE))</f>
        <v>20001001</v>
      </c>
      <c r="O240" s="8" t="str">
        <f>IF(VLOOKUP(VLOOKUP($A240,主线配置!$O:$P,2,FALSE),怪物属性偏向!$F:$P,怪物属性偏向!L$1-1,FALSE)=0,"",VLOOKUP(VLOOKUP($A240,主线配置!$O:$P,2,FALSE),怪物属性偏向!$F:$P,怪物属性偏向!L$1-1,FALSE))</f>
        <v/>
      </c>
      <c r="P240" s="8" t="str">
        <f>IF(VLOOKUP(VLOOKUP($A240,主线配置!$O:$P,2,FALSE),怪物属性偏向!$F:$P,怪物属性偏向!M$1-1,FALSE)=0,"",VLOOKUP(VLOOKUP($A240,主线配置!$O:$P,2,FALSE),怪物属性偏向!$F:$P,怪物属性偏向!M$1-1,FALSE))</f>
        <v/>
      </c>
      <c r="Q240" s="8" t="str">
        <f>IF(VLOOKUP(VLOOKUP($A240,主线配置!$O:$P,2,FALSE),怪物属性偏向!$F:$P,怪物属性偏向!N$1-1,FALSE)=0,"",VLOOKUP(VLOOKUP($A240,主线配置!$O:$P,2,FALSE),怪物属性偏向!$F:$P,怪物属性偏向!N$1-1,FALSE))</f>
        <v/>
      </c>
      <c r="R240" s="8" t="str">
        <f>IF(VLOOKUP(VLOOKUP($A240,主线配置!$O:$P,2,FALSE),怪物属性偏向!$F:$P,怪物属性偏向!O$1-1,FALSE)=0,"",VLOOKUP(VLOOKUP($A240,主线配置!$O:$P,2,FALSE),怪物属性偏向!$F:$P,怪物属性偏向!O$1-1,FALSE))</f>
        <v/>
      </c>
      <c r="S240" s="8" t="str">
        <f>IF(VLOOKUP(VLOOKUP($A240,主线配置!$O:$P,2,FALSE),怪物属性偏向!$F:$P,怪物属性偏向!P$1-1,FALSE)=0,"",VLOOKUP(VLOOKUP($A240,主线配置!$O:$P,2,FALSE),怪物属性偏向!$F:$P,怪物属性偏向!P$1-1,FALSE))</f>
        <v/>
      </c>
    </row>
    <row r="241" spans="1:19" x14ac:dyDescent="0.15">
      <c r="A241" s="3">
        <f t="shared" si="3"/>
        <v>1000238</v>
      </c>
      <c r="B241" s="1" t="str">
        <f>VLOOKUP(A241,主线配置!G:I,3,FALSE)</f>
        <v>食人花</v>
      </c>
      <c r="C241" s="7"/>
      <c r="D241" s="6" t="str">
        <f>VLOOKUP(B241,怪物属性偏向!G:Q,11,FALSE)</f>
        <v>m1004</v>
      </c>
      <c r="E241" s="9">
        <v>1</v>
      </c>
      <c r="F241" s="9">
        <v>0</v>
      </c>
      <c r="G241" s="7" t="s">
        <v>133</v>
      </c>
      <c r="H241" s="9">
        <v>122</v>
      </c>
      <c r="I241" s="9">
        <v>1</v>
      </c>
      <c r="J241" s="9">
        <v>7</v>
      </c>
      <c r="K241" s="9">
        <v>20</v>
      </c>
      <c r="L241" s="9">
        <v>1</v>
      </c>
      <c r="M241" s="9">
        <v>1</v>
      </c>
      <c r="N241" s="8">
        <f>IF(VLOOKUP(VLOOKUP($A241,主线配置!$O:$P,2,FALSE),怪物属性偏向!$F:$P,怪物属性偏向!K$1-1,FALSE)=0,"",VLOOKUP(VLOOKUP($A241,主线配置!$O:$P,2,FALSE),怪物属性偏向!$F:$P,怪物属性偏向!K$1-1,FALSE))</f>
        <v>20002001</v>
      </c>
      <c r="O241" s="8">
        <f>IF(VLOOKUP(VLOOKUP($A241,主线配置!$O:$P,2,FALSE),怪物属性偏向!$F:$P,怪物属性偏向!L$1-1,FALSE)=0,"",VLOOKUP(VLOOKUP($A241,主线配置!$O:$P,2,FALSE),怪物属性偏向!$F:$P,怪物属性偏向!L$1-1,FALSE))</f>
        <v>20002002</v>
      </c>
      <c r="P241" s="8" t="str">
        <f>IF(VLOOKUP(VLOOKUP($A241,主线配置!$O:$P,2,FALSE),怪物属性偏向!$F:$P,怪物属性偏向!M$1-1,FALSE)=0,"",VLOOKUP(VLOOKUP($A241,主线配置!$O:$P,2,FALSE),怪物属性偏向!$F:$P,怪物属性偏向!M$1-1,FALSE))</f>
        <v/>
      </c>
      <c r="Q241" s="8" t="str">
        <f>IF(VLOOKUP(VLOOKUP($A241,主线配置!$O:$P,2,FALSE),怪物属性偏向!$F:$P,怪物属性偏向!N$1-1,FALSE)=0,"",VLOOKUP(VLOOKUP($A241,主线配置!$O:$P,2,FALSE),怪物属性偏向!$F:$P,怪物属性偏向!N$1-1,FALSE))</f>
        <v/>
      </c>
      <c r="R241" s="8" t="str">
        <f>IF(VLOOKUP(VLOOKUP($A241,主线配置!$O:$P,2,FALSE),怪物属性偏向!$F:$P,怪物属性偏向!O$1-1,FALSE)=0,"",VLOOKUP(VLOOKUP($A241,主线配置!$O:$P,2,FALSE),怪物属性偏向!$F:$P,怪物属性偏向!O$1-1,FALSE))</f>
        <v/>
      </c>
      <c r="S241" s="8" t="str">
        <f>IF(VLOOKUP(VLOOKUP($A241,主线配置!$O:$P,2,FALSE),怪物属性偏向!$F:$P,怪物属性偏向!P$1-1,FALSE)=0,"",VLOOKUP(VLOOKUP($A241,主线配置!$O:$P,2,FALSE),怪物属性偏向!$F:$P,怪物属性偏向!P$1-1,FALSE))</f>
        <v/>
      </c>
    </row>
    <row r="242" spans="1:19" x14ac:dyDescent="0.15">
      <c r="A242" s="3">
        <f t="shared" si="3"/>
        <v>1000239</v>
      </c>
      <c r="B242" s="1" t="str">
        <f>VLOOKUP(A242,主线配置!G:I,3,FALSE)</f>
        <v>食人花</v>
      </c>
      <c r="C242" s="7"/>
      <c r="D242" s="6" t="str">
        <f>VLOOKUP(B242,怪物属性偏向!G:Q,11,FALSE)</f>
        <v>m1004</v>
      </c>
      <c r="E242" s="9">
        <v>1</v>
      </c>
      <c r="F242" s="9">
        <v>0</v>
      </c>
      <c r="G242" s="7" t="s">
        <v>133</v>
      </c>
      <c r="H242" s="9">
        <v>122</v>
      </c>
      <c r="I242" s="9">
        <v>1</v>
      </c>
      <c r="J242" s="9">
        <v>7</v>
      </c>
      <c r="K242" s="9">
        <v>20</v>
      </c>
      <c r="L242" s="9">
        <v>1</v>
      </c>
      <c r="M242" s="9">
        <v>1</v>
      </c>
      <c r="N242" s="8">
        <f>IF(VLOOKUP(VLOOKUP($A242,主线配置!$O:$P,2,FALSE),怪物属性偏向!$F:$P,怪物属性偏向!K$1-1,FALSE)=0,"",VLOOKUP(VLOOKUP($A242,主线配置!$O:$P,2,FALSE),怪物属性偏向!$F:$P,怪物属性偏向!K$1-1,FALSE))</f>
        <v>20002001</v>
      </c>
      <c r="O242" s="8">
        <f>IF(VLOOKUP(VLOOKUP($A242,主线配置!$O:$P,2,FALSE),怪物属性偏向!$F:$P,怪物属性偏向!L$1-1,FALSE)=0,"",VLOOKUP(VLOOKUP($A242,主线配置!$O:$P,2,FALSE),怪物属性偏向!$F:$P,怪物属性偏向!L$1-1,FALSE))</f>
        <v>20002002</v>
      </c>
      <c r="P242" s="8" t="str">
        <f>IF(VLOOKUP(VLOOKUP($A242,主线配置!$O:$P,2,FALSE),怪物属性偏向!$F:$P,怪物属性偏向!M$1-1,FALSE)=0,"",VLOOKUP(VLOOKUP($A242,主线配置!$O:$P,2,FALSE),怪物属性偏向!$F:$P,怪物属性偏向!M$1-1,FALSE))</f>
        <v/>
      </c>
      <c r="Q242" s="8" t="str">
        <f>IF(VLOOKUP(VLOOKUP($A242,主线配置!$O:$P,2,FALSE),怪物属性偏向!$F:$P,怪物属性偏向!N$1-1,FALSE)=0,"",VLOOKUP(VLOOKUP($A242,主线配置!$O:$P,2,FALSE),怪物属性偏向!$F:$P,怪物属性偏向!N$1-1,FALSE))</f>
        <v/>
      </c>
      <c r="R242" s="8" t="str">
        <f>IF(VLOOKUP(VLOOKUP($A242,主线配置!$O:$P,2,FALSE),怪物属性偏向!$F:$P,怪物属性偏向!O$1-1,FALSE)=0,"",VLOOKUP(VLOOKUP($A242,主线配置!$O:$P,2,FALSE),怪物属性偏向!$F:$P,怪物属性偏向!O$1-1,FALSE))</f>
        <v/>
      </c>
      <c r="S242" s="8" t="str">
        <f>IF(VLOOKUP(VLOOKUP($A242,主线配置!$O:$P,2,FALSE),怪物属性偏向!$F:$P,怪物属性偏向!P$1-1,FALSE)=0,"",VLOOKUP(VLOOKUP($A242,主线配置!$O:$P,2,FALSE),怪物属性偏向!$F:$P,怪物属性偏向!P$1-1,FALSE))</f>
        <v/>
      </c>
    </row>
    <row r="243" spans="1:19" x14ac:dyDescent="0.15">
      <c r="A243" s="3">
        <f t="shared" si="3"/>
        <v>1000240</v>
      </c>
      <c r="B243" s="1" t="str">
        <f>VLOOKUP(A243,主线配置!G:I,3,FALSE)</f>
        <v>小花精</v>
      </c>
      <c r="C243" s="7"/>
      <c r="D243" s="6" t="str">
        <f>VLOOKUP(B243,怪物属性偏向!G:Q,11,FALSE)</f>
        <v>m1007</v>
      </c>
      <c r="E243" s="9">
        <v>1</v>
      </c>
      <c r="F243" s="9">
        <v>0</v>
      </c>
      <c r="G243" s="7" t="s">
        <v>133</v>
      </c>
      <c r="H243" s="9">
        <v>122</v>
      </c>
      <c r="I243" s="9">
        <v>1</v>
      </c>
      <c r="J243" s="9">
        <v>7</v>
      </c>
      <c r="K243" s="9">
        <v>20</v>
      </c>
      <c r="L243" s="9">
        <v>1</v>
      </c>
      <c r="M243" s="9">
        <v>1</v>
      </c>
      <c r="N243" s="8">
        <f>IF(VLOOKUP(VLOOKUP($A243,主线配置!$O:$P,2,FALSE),怪物属性偏向!$F:$P,怪物属性偏向!K$1-1,FALSE)=0,"",VLOOKUP(VLOOKUP($A243,主线配置!$O:$P,2,FALSE),怪物属性偏向!$F:$P,怪物属性偏向!K$1-1,FALSE))</f>
        <v>20005001</v>
      </c>
      <c r="O243" s="8">
        <f>IF(VLOOKUP(VLOOKUP($A243,主线配置!$O:$P,2,FALSE),怪物属性偏向!$F:$P,怪物属性偏向!L$1-1,FALSE)=0,"",VLOOKUP(VLOOKUP($A243,主线配置!$O:$P,2,FALSE),怪物属性偏向!$F:$P,怪物属性偏向!L$1-1,FALSE))</f>
        <v>20005002</v>
      </c>
      <c r="P243" s="8" t="str">
        <f>IF(VLOOKUP(VLOOKUP($A243,主线配置!$O:$P,2,FALSE),怪物属性偏向!$F:$P,怪物属性偏向!M$1-1,FALSE)=0,"",VLOOKUP(VLOOKUP($A243,主线配置!$O:$P,2,FALSE),怪物属性偏向!$F:$P,怪物属性偏向!M$1-1,FALSE))</f>
        <v/>
      </c>
      <c r="Q243" s="8" t="str">
        <f>IF(VLOOKUP(VLOOKUP($A243,主线配置!$O:$P,2,FALSE),怪物属性偏向!$F:$P,怪物属性偏向!N$1-1,FALSE)=0,"",VLOOKUP(VLOOKUP($A243,主线配置!$O:$P,2,FALSE),怪物属性偏向!$F:$P,怪物属性偏向!N$1-1,FALSE))</f>
        <v/>
      </c>
      <c r="R243" s="8" t="str">
        <f>IF(VLOOKUP(VLOOKUP($A243,主线配置!$O:$P,2,FALSE),怪物属性偏向!$F:$P,怪物属性偏向!O$1-1,FALSE)=0,"",VLOOKUP(VLOOKUP($A243,主线配置!$O:$P,2,FALSE),怪物属性偏向!$F:$P,怪物属性偏向!O$1-1,FALSE))</f>
        <v/>
      </c>
      <c r="S243" s="8" t="str">
        <f>IF(VLOOKUP(VLOOKUP($A243,主线配置!$O:$P,2,FALSE),怪物属性偏向!$F:$P,怪物属性偏向!P$1-1,FALSE)=0,"",VLOOKUP(VLOOKUP($A243,主线配置!$O:$P,2,FALSE),怪物属性偏向!$F:$P,怪物属性偏向!P$1-1,FALSE))</f>
        <v/>
      </c>
    </row>
    <row r="244" spans="1:19" x14ac:dyDescent="0.15">
      <c r="A244" s="3">
        <f t="shared" si="3"/>
        <v>1000241</v>
      </c>
      <c r="B244" s="1" t="str">
        <f>VLOOKUP(A244,主线配置!G:I,3,FALSE)</f>
        <v>毒蘑菇</v>
      </c>
      <c r="C244" s="7"/>
      <c r="D244" s="6" t="str">
        <f>VLOOKUP(B244,怪物属性偏向!G:Q,11,FALSE)</f>
        <v>m1000</v>
      </c>
      <c r="E244" s="9">
        <v>1</v>
      </c>
      <c r="F244" s="9">
        <v>0</v>
      </c>
      <c r="G244" s="7" t="s">
        <v>133</v>
      </c>
      <c r="H244" s="9">
        <v>122</v>
      </c>
      <c r="I244" s="9">
        <v>1</v>
      </c>
      <c r="J244" s="9">
        <v>7</v>
      </c>
      <c r="K244" s="9">
        <v>20</v>
      </c>
      <c r="L244" s="9">
        <v>1</v>
      </c>
      <c r="M244" s="9">
        <v>1</v>
      </c>
      <c r="N244" s="8">
        <f>IF(VLOOKUP(VLOOKUP($A244,主线配置!$O:$P,2,FALSE),怪物属性偏向!$F:$P,怪物属性偏向!K$1-1,FALSE)=0,"",VLOOKUP(VLOOKUP($A244,主线配置!$O:$P,2,FALSE),怪物属性偏向!$F:$P,怪物属性偏向!K$1-1,FALSE))</f>
        <v>20006001</v>
      </c>
      <c r="O244" s="8">
        <f>IF(VLOOKUP(VLOOKUP($A244,主线配置!$O:$P,2,FALSE),怪物属性偏向!$F:$P,怪物属性偏向!L$1-1,FALSE)=0,"",VLOOKUP(VLOOKUP($A244,主线配置!$O:$P,2,FALSE),怪物属性偏向!$F:$P,怪物属性偏向!L$1-1,FALSE))</f>
        <v>20006002</v>
      </c>
      <c r="P244" s="8" t="str">
        <f>IF(VLOOKUP(VLOOKUP($A244,主线配置!$O:$P,2,FALSE),怪物属性偏向!$F:$P,怪物属性偏向!M$1-1,FALSE)=0,"",VLOOKUP(VLOOKUP($A244,主线配置!$O:$P,2,FALSE),怪物属性偏向!$F:$P,怪物属性偏向!M$1-1,FALSE))</f>
        <v/>
      </c>
      <c r="Q244" s="8" t="str">
        <f>IF(VLOOKUP(VLOOKUP($A244,主线配置!$O:$P,2,FALSE),怪物属性偏向!$F:$P,怪物属性偏向!N$1-1,FALSE)=0,"",VLOOKUP(VLOOKUP($A244,主线配置!$O:$P,2,FALSE),怪物属性偏向!$F:$P,怪物属性偏向!N$1-1,FALSE))</f>
        <v/>
      </c>
      <c r="R244" s="8" t="str">
        <f>IF(VLOOKUP(VLOOKUP($A244,主线配置!$O:$P,2,FALSE),怪物属性偏向!$F:$P,怪物属性偏向!O$1-1,FALSE)=0,"",VLOOKUP(VLOOKUP($A244,主线配置!$O:$P,2,FALSE),怪物属性偏向!$F:$P,怪物属性偏向!O$1-1,FALSE))</f>
        <v/>
      </c>
      <c r="S244" s="8" t="str">
        <f>IF(VLOOKUP(VLOOKUP($A244,主线配置!$O:$P,2,FALSE),怪物属性偏向!$F:$P,怪物属性偏向!P$1-1,FALSE)=0,"",VLOOKUP(VLOOKUP($A244,主线配置!$O:$P,2,FALSE),怪物属性偏向!$F:$P,怪物属性偏向!P$1-1,FALSE))</f>
        <v/>
      </c>
    </row>
    <row r="245" spans="1:19" x14ac:dyDescent="0.15">
      <c r="A245" s="3">
        <f t="shared" si="3"/>
        <v>1000242</v>
      </c>
      <c r="B245" s="1" t="str">
        <f>VLOOKUP(A245,主线配置!G:I,3,FALSE)</f>
        <v>小蘑菇</v>
      </c>
      <c r="C245" s="7"/>
      <c r="D245" s="6" t="str">
        <f>VLOOKUP(B245,怪物属性偏向!G:Q,11,FALSE)</f>
        <v>m1008</v>
      </c>
      <c r="E245" s="9">
        <v>1</v>
      </c>
      <c r="F245" s="9">
        <v>0</v>
      </c>
      <c r="G245" s="7" t="s">
        <v>133</v>
      </c>
      <c r="H245" s="9">
        <v>122</v>
      </c>
      <c r="I245" s="9">
        <v>1</v>
      </c>
      <c r="J245" s="9">
        <v>7</v>
      </c>
      <c r="K245" s="9">
        <v>20</v>
      </c>
      <c r="L245" s="9">
        <v>1</v>
      </c>
      <c r="M245" s="9">
        <v>1</v>
      </c>
      <c r="N245" s="8">
        <f>IF(VLOOKUP(VLOOKUP($A245,主线配置!$O:$P,2,FALSE),怪物属性偏向!$F:$P,怪物属性偏向!K$1-1,FALSE)=0,"",VLOOKUP(VLOOKUP($A245,主线配置!$O:$P,2,FALSE),怪物属性偏向!$F:$P,怪物属性偏向!K$1-1,FALSE))</f>
        <v>20001001</v>
      </c>
      <c r="O245" s="8" t="str">
        <f>IF(VLOOKUP(VLOOKUP($A245,主线配置!$O:$P,2,FALSE),怪物属性偏向!$F:$P,怪物属性偏向!L$1-1,FALSE)=0,"",VLOOKUP(VLOOKUP($A245,主线配置!$O:$P,2,FALSE),怪物属性偏向!$F:$P,怪物属性偏向!L$1-1,FALSE))</f>
        <v/>
      </c>
      <c r="P245" s="8" t="str">
        <f>IF(VLOOKUP(VLOOKUP($A245,主线配置!$O:$P,2,FALSE),怪物属性偏向!$F:$P,怪物属性偏向!M$1-1,FALSE)=0,"",VLOOKUP(VLOOKUP($A245,主线配置!$O:$P,2,FALSE),怪物属性偏向!$F:$P,怪物属性偏向!M$1-1,FALSE))</f>
        <v/>
      </c>
      <c r="Q245" s="8" t="str">
        <f>IF(VLOOKUP(VLOOKUP($A245,主线配置!$O:$P,2,FALSE),怪物属性偏向!$F:$P,怪物属性偏向!N$1-1,FALSE)=0,"",VLOOKUP(VLOOKUP($A245,主线配置!$O:$P,2,FALSE),怪物属性偏向!$F:$P,怪物属性偏向!N$1-1,FALSE))</f>
        <v/>
      </c>
      <c r="R245" s="8" t="str">
        <f>IF(VLOOKUP(VLOOKUP($A245,主线配置!$O:$P,2,FALSE),怪物属性偏向!$F:$P,怪物属性偏向!O$1-1,FALSE)=0,"",VLOOKUP(VLOOKUP($A245,主线配置!$O:$P,2,FALSE),怪物属性偏向!$F:$P,怪物属性偏向!O$1-1,FALSE))</f>
        <v/>
      </c>
      <c r="S245" s="8" t="str">
        <f>IF(VLOOKUP(VLOOKUP($A245,主线配置!$O:$P,2,FALSE),怪物属性偏向!$F:$P,怪物属性偏向!P$1-1,FALSE)=0,"",VLOOKUP(VLOOKUP($A245,主线配置!$O:$P,2,FALSE),怪物属性偏向!$F:$P,怪物属性偏向!P$1-1,FALSE))</f>
        <v/>
      </c>
    </row>
    <row r="246" spans="1:19" x14ac:dyDescent="0.15">
      <c r="A246" s="3">
        <f t="shared" si="3"/>
        <v>1000243</v>
      </c>
      <c r="B246" s="1" t="str">
        <f>VLOOKUP(A246,主线配置!G:I,3,FALSE)</f>
        <v>小花精</v>
      </c>
      <c r="C246" s="7"/>
      <c r="D246" s="6" t="str">
        <f>VLOOKUP(B246,怪物属性偏向!G:Q,11,FALSE)</f>
        <v>m1007</v>
      </c>
      <c r="E246" s="9">
        <v>1</v>
      </c>
      <c r="F246" s="9">
        <v>0</v>
      </c>
      <c r="G246" s="7" t="s">
        <v>133</v>
      </c>
      <c r="H246" s="9">
        <v>122</v>
      </c>
      <c r="I246" s="9">
        <v>1</v>
      </c>
      <c r="J246" s="9">
        <v>7</v>
      </c>
      <c r="K246" s="9">
        <v>20</v>
      </c>
      <c r="L246" s="9">
        <v>1</v>
      </c>
      <c r="M246" s="9">
        <v>1</v>
      </c>
      <c r="N246" s="8">
        <f>IF(VLOOKUP(VLOOKUP($A246,主线配置!$O:$P,2,FALSE),怪物属性偏向!$F:$P,怪物属性偏向!K$1-1,FALSE)=0,"",VLOOKUP(VLOOKUP($A246,主线配置!$O:$P,2,FALSE),怪物属性偏向!$F:$P,怪物属性偏向!K$1-1,FALSE))</f>
        <v>20005001</v>
      </c>
      <c r="O246" s="8">
        <f>IF(VLOOKUP(VLOOKUP($A246,主线配置!$O:$P,2,FALSE),怪物属性偏向!$F:$P,怪物属性偏向!L$1-1,FALSE)=0,"",VLOOKUP(VLOOKUP($A246,主线配置!$O:$P,2,FALSE),怪物属性偏向!$F:$P,怪物属性偏向!L$1-1,FALSE))</f>
        <v>20005002</v>
      </c>
      <c r="P246" s="8" t="str">
        <f>IF(VLOOKUP(VLOOKUP($A246,主线配置!$O:$P,2,FALSE),怪物属性偏向!$F:$P,怪物属性偏向!M$1-1,FALSE)=0,"",VLOOKUP(VLOOKUP($A246,主线配置!$O:$P,2,FALSE),怪物属性偏向!$F:$P,怪物属性偏向!M$1-1,FALSE))</f>
        <v/>
      </c>
      <c r="Q246" s="8" t="str">
        <f>IF(VLOOKUP(VLOOKUP($A246,主线配置!$O:$P,2,FALSE),怪物属性偏向!$F:$P,怪物属性偏向!N$1-1,FALSE)=0,"",VLOOKUP(VLOOKUP($A246,主线配置!$O:$P,2,FALSE),怪物属性偏向!$F:$P,怪物属性偏向!N$1-1,FALSE))</f>
        <v/>
      </c>
      <c r="R246" s="8" t="str">
        <f>IF(VLOOKUP(VLOOKUP($A246,主线配置!$O:$P,2,FALSE),怪物属性偏向!$F:$P,怪物属性偏向!O$1-1,FALSE)=0,"",VLOOKUP(VLOOKUP($A246,主线配置!$O:$P,2,FALSE),怪物属性偏向!$F:$P,怪物属性偏向!O$1-1,FALSE))</f>
        <v/>
      </c>
      <c r="S246" s="8" t="str">
        <f>IF(VLOOKUP(VLOOKUP($A246,主线配置!$O:$P,2,FALSE),怪物属性偏向!$F:$P,怪物属性偏向!P$1-1,FALSE)=0,"",VLOOKUP(VLOOKUP($A246,主线配置!$O:$P,2,FALSE),怪物属性偏向!$F:$P,怪物属性偏向!P$1-1,FALSE))</f>
        <v/>
      </c>
    </row>
    <row r="247" spans="1:19" x14ac:dyDescent="0.15">
      <c r="A247" s="3">
        <f t="shared" si="3"/>
        <v>1000244</v>
      </c>
      <c r="B247" s="1" t="str">
        <f>VLOOKUP(A247,主线配置!G:I,3,FALSE)</f>
        <v>毒蘑菇</v>
      </c>
      <c r="C247" s="7"/>
      <c r="D247" s="6" t="str">
        <f>VLOOKUP(B247,怪物属性偏向!G:Q,11,FALSE)</f>
        <v>m1000</v>
      </c>
      <c r="E247" s="9">
        <v>1</v>
      </c>
      <c r="F247" s="9">
        <v>0</v>
      </c>
      <c r="G247" s="7" t="s">
        <v>133</v>
      </c>
      <c r="H247" s="9">
        <v>122</v>
      </c>
      <c r="I247" s="9">
        <v>1</v>
      </c>
      <c r="J247" s="9">
        <v>7</v>
      </c>
      <c r="K247" s="9">
        <v>20</v>
      </c>
      <c r="L247" s="9">
        <v>1</v>
      </c>
      <c r="M247" s="9">
        <v>1</v>
      </c>
      <c r="N247" s="8">
        <f>IF(VLOOKUP(VLOOKUP($A247,主线配置!$O:$P,2,FALSE),怪物属性偏向!$F:$P,怪物属性偏向!K$1-1,FALSE)=0,"",VLOOKUP(VLOOKUP($A247,主线配置!$O:$P,2,FALSE),怪物属性偏向!$F:$P,怪物属性偏向!K$1-1,FALSE))</f>
        <v>20006001</v>
      </c>
      <c r="O247" s="8">
        <f>IF(VLOOKUP(VLOOKUP($A247,主线配置!$O:$P,2,FALSE),怪物属性偏向!$F:$P,怪物属性偏向!L$1-1,FALSE)=0,"",VLOOKUP(VLOOKUP($A247,主线配置!$O:$P,2,FALSE),怪物属性偏向!$F:$P,怪物属性偏向!L$1-1,FALSE))</f>
        <v>20006002</v>
      </c>
      <c r="P247" s="8" t="str">
        <f>IF(VLOOKUP(VLOOKUP($A247,主线配置!$O:$P,2,FALSE),怪物属性偏向!$F:$P,怪物属性偏向!M$1-1,FALSE)=0,"",VLOOKUP(VLOOKUP($A247,主线配置!$O:$P,2,FALSE),怪物属性偏向!$F:$P,怪物属性偏向!M$1-1,FALSE))</f>
        <v/>
      </c>
      <c r="Q247" s="8" t="str">
        <f>IF(VLOOKUP(VLOOKUP($A247,主线配置!$O:$P,2,FALSE),怪物属性偏向!$F:$P,怪物属性偏向!N$1-1,FALSE)=0,"",VLOOKUP(VLOOKUP($A247,主线配置!$O:$P,2,FALSE),怪物属性偏向!$F:$P,怪物属性偏向!N$1-1,FALSE))</f>
        <v/>
      </c>
      <c r="R247" s="8" t="str">
        <f>IF(VLOOKUP(VLOOKUP($A247,主线配置!$O:$P,2,FALSE),怪物属性偏向!$F:$P,怪物属性偏向!O$1-1,FALSE)=0,"",VLOOKUP(VLOOKUP($A247,主线配置!$O:$P,2,FALSE),怪物属性偏向!$F:$P,怪物属性偏向!O$1-1,FALSE))</f>
        <v/>
      </c>
      <c r="S247" s="8" t="str">
        <f>IF(VLOOKUP(VLOOKUP($A247,主线配置!$O:$P,2,FALSE),怪物属性偏向!$F:$P,怪物属性偏向!P$1-1,FALSE)=0,"",VLOOKUP(VLOOKUP($A247,主线配置!$O:$P,2,FALSE),怪物属性偏向!$F:$P,怪物属性偏向!P$1-1,FALSE))</f>
        <v/>
      </c>
    </row>
    <row r="248" spans="1:19" x14ac:dyDescent="0.15">
      <c r="A248" s="3">
        <f t="shared" si="3"/>
        <v>1000245</v>
      </c>
      <c r="B248" s="1" t="str">
        <f>VLOOKUP(A248,主线配置!G:I,3,FALSE)</f>
        <v>食人花</v>
      </c>
      <c r="C248" s="7"/>
      <c r="D248" s="6" t="str">
        <f>VLOOKUP(B248,怪物属性偏向!G:Q,11,FALSE)</f>
        <v>m1004</v>
      </c>
      <c r="E248" s="9">
        <v>1</v>
      </c>
      <c r="F248" s="9">
        <v>0</v>
      </c>
      <c r="G248" s="7" t="s">
        <v>133</v>
      </c>
      <c r="H248" s="9">
        <v>122</v>
      </c>
      <c r="I248" s="9">
        <v>1</v>
      </c>
      <c r="J248" s="9">
        <v>7</v>
      </c>
      <c r="K248" s="9">
        <v>20</v>
      </c>
      <c r="L248" s="9">
        <v>1</v>
      </c>
      <c r="M248" s="9">
        <v>1</v>
      </c>
      <c r="N248" s="8">
        <f>IF(VLOOKUP(VLOOKUP($A248,主线配置!$O:$P,2,FALSE),怪物属性偏向!$F:$P,怪物属性偏向!K$1-1,FALSE)=0,"",VLOOKUP(VLOOKUP($A248,主线配置!$O:$P,2,FALSE),怪物属性偏向!$F:$P,怪物属性偏向!K$1-1,FALSE))</f>
        <v>20002001</v>
      </c>
      <c r="O248" s="8">
        <f>IF(VLOOKUP(VLOOKUP($A248,主线配置!$O:$P,2,FALSE),怪物属性偏向!$F:$P,怪物属性偏向!L$1-1,FALSE)=0,"",VLOOKUP(VLOOKUP($A248,主线配置!$O:$P,2,FALSE),怪物属性偏向!$F:$P,怪物属性偏向!L$1-1,FALSE))</f>
        <v>20002002</v>
      </c>
      <c r="P248" s="8" t="str">
        <f>IF(VLOOKUP(VLOOKUP($A248,主线配置!$O:$P,2,FALSE),怪物属性偏向!$F:$P,怪物属性偏向!M$1-1,FALSE)=0,"",VLOOKUP(VLOOKUP($A248,主线配置!$O:$P,2,FALSE),怪物属性偏向!$F:$P,怪物属性偏向!M$1-1,FALSE))</f>
        <v/>
      </c>
      <c r="Q248" s="8" t="str">
        <f>IF(VLOOKUP(VLOOKUP($A248,主线配置!$O:$P,2,FALSE),怪物属性偏向!$F:$P,怪物属性偏向!N$1-1,FALSE)=0,"",VLOOKUP(VLOOKUP($A248,主线配置!$O:$P,2,FALSE),怪物属性偏向!$F:$P,怪物属性偏向!N$1-1,FALSE))</f>
        <v/>
      </c>
      <c r="R248" s="8" t="str">
        <f>IF(VLOOKUP(VLOOKUP($A248,主线配置!$O:$P,2,FALSE),怪物属性偏向!$F:$P,怪物属性偏向!O$1-1,FALSE)=0,"",VLOOKUP(VLOOKUP($A248,主线配置!$O:$P,2,FALSE),怪物属性偏向!$F:$P,怪物属性偏向!O$1-1,FALSE))</f>
        <v/>
      </c>
      <c r="S248" s="8" t="str">
        <f>IF(VLOOKUP(VLOOKUP($A248,主线配置!$O:$P,2,FALSE),怪物属性偏向!$F:$P,怪物属性偏向!P$1-1,FALSE)=0,"",VLOOKUP(VLOOKUP($A248,主线配置!$O:$P,2,FALSE),怪物属性偏向!$F:$P,怪物属性偏向!P$1-1,FALSE))</f>
        <v/>
      </c>
    </row>
    <row r="249" spans="1:19" x14ac:dyDescent="0.15">
      <c r="A249" s="3">
        <f t="shared" si="3"/>
        <v>1000246</v>
      </c>
      <c r="B249" s="1" t="str">
        <f>VLOOKUP(A249,主线配置!G:I,3,FALSE)</f>
        <v>食人花</v>
      </c>
      <c r="C249" s="7"/>
      <c r="D249" s="6" t="str">
        <f>VLOOKUP(B249,怪物属性偏向!G:Q,11,FALSE)</f>
        <v>m1004</v>
      </c>
      <c r="E249" s="9">
        <v>1</v>
      </c>
      <c r="F249" s="9">
        <v>0</v>
      </c>
      <c r="G249" s="7" t="s">
        <v>133</v>
      </c>
      <c r="H249" s="9">
        <v>122</v>
      </c>
      <c r="I249" s="9">
        <v>1</v>
      </c>
      <c r="J249" s="9">
        <v>7</v>
      </c>
      <c r="K249" s="9">
        <v>20</v>
      </c>
      <c r="L249" s="9">
        <v>1</v>
      </c>
      <c r="M249" s="9">
        <v>1</v>
      </c>
      <c r="N249" s="8">
        <f>IF(VLOOKUP(VLOOKUP($A249,主线配置!$O:$P,2,FALSE),怪物属性偏向!$F:$P,怪物属性偏向!K$1-1,FALSE)=0,"",VLOOKUP(VLOOKUP($A249,主线配置!$O:$P,2,FALSE),怪物属性偏向!$F:$P,怪物属性偏向!K$1-1,FALSE))</f>
        <v>20002001</v>
      </c>
      <c r="O249" s="8">
        <f>IF(VLOOKUP(VLOOKUP($A249,主线配置!$O:$P,2,FALSE),怪物属性偏向!$F:$P,怪物属性偏向!L$1-1,FALSE)=0,"",VLOOKUP(VLOOKUP($A249,主线配置!$O:$P,2,FALSE),怪物属性偏向!$F:$P,怪物属性偏向!L$1-1,FALSE))</f>
        <v>20002002</v>
      </c>
      <c r="P249" s="8" t="str">
        <f>IF(VLOOKUP(VLOOKUP($A249,主线配置!$O:$P,2,FALSE),怪物属性偏向!$F:$P,怪物属性偏向!M$1-1,FALSE)=0,"",VLOOKUP(VLOOKUP($A249,主线配置!$O:$P,2,FALSE),怪物属性偏向!$F:$P,怪物属性偏向!M$1-1,FALSE))</f>
        <v/>
      </c>
      <c r="Q249" s="8" t="str">
        <f>IF(VLOOKUP(VLOOKUP($A249,主线配置!$O:$P,2,FALSE),怪物属性偏向!$F:$P,怪物属性偏向!N$1-1,FALSE)=0,"",VLOOKUP(VLOOKUP($A249,主线配置!$O:$P,2,FALSE),怪物属性偏向!$F:$P,怪物属性偏向!N$1-1,FALSE))</f>
        <v/>
      </c>
      <c r="R249" s="8" t="str">
        <f>IF(VLOOKUP(VLOOKUP($A249,主线配置!$O:$P,2,FALSE),怪物属性偏向!$F:$P,怪物属性偏向!O$1-1,FALSE)=0,"",VLOOKUP(VLOOKUP($A249,主线配置!$O:$P,2,FALSE),怪物属性偏向!$F:$P,怪物属性偏向!O$1-1,FALSE))</f>
        <v/>
      </c>
      <c r="S249" s="8" t="str">
        <f>IF(VLOOKUP(VLOOKUP($A249,主线配置!$O:$P,2,FALSE),怪物属性偏向!$F:$P,怪物属性偏向!P$1-1,FALSE)=0,"",VLOOKUP(VLOOKUP($A249,主线配置!$O:$P,2,FALSE),怪物属性偏向!$F:$P,怪物属性偏向!P$1-1,FALSE))</f>
        <v/>
      </c>
    </row>
    <row r="250" spans="1:19" x14ac:dyDescent="0.15">
      <c r="A250" s="3">
        <f t="shared" si="3"/>
        <v>1000247</v>
      </c>
      <c r="B250" s="1" t="str">
        <f>VLOOKUP(A250,主线配置!G:I,3,FALSE)</f>
        <v>小蘑菇</v>
      </c>
      <c r="C250" s="7"/>
      <c r="D250" s="6" t="str">
        <f>VLOOKUP(B250,怪物属性偏向!G:Q,11,FALSE)</f>
        <v>m1008</v>
      </c>
      <c r="E250" s="9">
        <v>1</v>
      </c>
      <c r="F250" s="9">
        <v>0</v>
      </c>
      <c r="G250" s="7" t="s">
        <v>133</v>
      </c>
      <c r="H250" s="9">
        <v>122</v>
      </c>
      <c r="I250" s="9">
        <v>1</v>
      </c>
      <c r="J250" s="9">
        <v>7</v>
      </c>
      <c r="K250" s="9">
        <v>20</v>
      </c>
      <c r="L250" s="9">
        <v>1</v>
      </c>
      <c r="M250" s="9">
        <v>1</v>
      </c>
      <c r="N250" s="8">
        <f>IF(VLOOKUP(VLOOKUP($A250,主线配置!$O:$P,2,FALSE),怪物属性偏向!$F:$P,怪物属性偏向!K$1-1,FALSE)=0,"",VLOOKUP(VLOOKUP($A250,主线配置!$O:$P,2,FALSE),怪物属性偏向!$F:$P,怪物属性偏向!K$1-1,FALSE))</f>
        <v>20001001</v>
      </c>
      <c r="O250" s="8" t="str">
        <f>IF(VLOOKUP(VLOOKUP($A250,主线配置!$O:$P,2,FALSE),怪物属性偏向!$F:$P,怪物属性偏向!L$1-1,FALSE)=0,"",VLOOKUP(VLOOKUP($A250,主线配置!$O:$P,2,FALSE),怪物属性偏向!$F:$P,怪物属性偏向!L$1-1,FALSE))</f>
        <v/>
      </c>
      <c r="P250" s="8" t="str">
        <f>IF(VLOOKUP(VLOOKUP($A250,主线配置!$O:$P,2,FALSE),怪物属性偏向!$F:$P,怪物属性偏向!M$1-1,FALSE)=0,"",VLOOKUP(VLOOKUP($A250,主线配置!$O:$P,2,FALSE),怪物属性偏向!$F:$P,怪物属性偏向!M$1-1,FALSE))</f>
        <v/>
      </c>
      <c r="Q250" s="8" t="str">
        <f>IF(VLOOKUP(VLOOKUP($A250,主线配置!$O:$P,2,FALSE),怪物属性偏向!$F:$P,怪物属性偏向!N$1-1,FALSE)=0,"",VLOOKUP(VLOOKUP($A250,主线配置!$O:$P,2,FALSE),怪物属性偏向!$F:$P,怪物属性偏向!N$1-1,FALSE))</f>
        <v/>
      </c>
      <c r="R250" s="8" t="str">
        <f>IF(VLOOKUP(VLOOKUP($A250,主线配置!$O:$P,2,FALSE),怪物属性偏向!$F:$P,怪物属性偏向!O$1-1,FALSE)=0,"",VLOOKUP(VLOOKUP($A250,主线配置!$O:$P,2,FALSE),怪物属性偏向!$F:$P,怪物属性偏向!O$1-1,FALSE))</f>
        <v/>
      </c>
      <c r="S250" s="8" t="str">
        <f>IF(VLOOKUP(VLOOKUP($A250,主线配置!$O:$P,2,FALSE),怪物属性偏向!$F:$P,怪物属性偏向!P$1-1,FALSE)=0,"",VLOOKUP(VLOOKUP($A250,主线配置!$O:$P,2,FALSE),怪物属性偏向!$F:$P,怪物属性偏向!P$1-1,FALSE))</f>
        <v/>
      </c>
    </row>
    <row r="251" spans="1:19" x14ac:dyDescent="0.15">
      <c r="A251" s="3">
        <f t="shared" si="3"/>
        <v>1000248</v>
      </c>
      <c r="B251" s="1" t="str">
        <f>VLOOKUP(A251,主线配置!G:I,3,FALSE)</f>
        <v>甲虫精</v>
      </c>
      <c r="C251" s="7"/>
      <c r="D251" s="6" t="str">
        <f>VLOOKUP(B251,怪物属性偏向!G:Q,11,FALSE)</f>
        <v>m1002</v>
      </c>
      <c r="E251" s="9">
        <v>1</v>
      </c>
      <c r="F251" s="9">
        <v>0</v>
      </c>
      <c r="G251" s="7" t="s">
        <v>133</v>
      </c>
      <c r="H251" s="9">
        <v>122</v>
      </c>
      <c r="I251" s="9">
        <v>1</v>
      </c>
      <c r="J251" s="9">
        <v>7</v>
      </c>
      <c r="K251" s="9">
        <v>20</v>
      </c>
      <c r="L251" s="9">
        <v>1</v>
      </c>
      <c r="M251" s="9">
        <v>1</v>
      </c>
      <c r="N251" s="8">
        <f>IF(VLOOKUP(VLOOKUP($A251,主线配置!$O:$P,2,FALSE),怪物属性偏向!$F:$P,怪物属性偏向!K$1-1,FALSE)=0,"",VLOOKUP(VLOOKUP($A251,主线配置!$O:$P,2,FALSE),怪物属性偏向!$F:$P,怪物属性偏向!K$1-1,FALSE))</f>
        <v>20008001</v>
      </c>
      <c r="O251" s="8" t="str">
        <f>IF(VLOOKUP(VLOOKUP($A251,主线配置!$O:$P,2,FALSE),怪物属性偏向!$F:$P,怪物属性偏向!L$1-1,FALSE)=0,"",VLOOKUP(VLOOKUP($A251,主线配置!$O:$P,2,FALSE),怪物属性偏向!$F:$P,怪物属性偏向!L$1-1,FALSE))</f>
        <v/>
      </c>
      <c r="P251" s="8" t="str">
        <f>IF(VLOOKUP(VLOOKUP($A251,主线配置!$O:$P,2,FALSE),怪物属性偏向!$F:$P,怪物属性偏向!M$1-1,FALSE)=0,"",VLOOKUP(VLOOKUP($A251,主线配置!$O:$P,2,FALSE),怪物属性偏向!$F:$P,怪物属性偏向!M$1-1,FALSE))</f>
        <v/>
      </c>
      <c r="Q251" s="8">
        <f>IF(VLOOKUP(VLOOKUP($A251,主线配置!$O:$P,2,FALSE),怪物属性偏向!$F:$P,怪物属性偏向!N$1-1,FALSE)=0,"",VLOOKUP(VLOOKUP($A251,主线配置!$O:$P,2,FALSE),怪物属性偏向!$F:$P,怪物属性偏向!N$1-1,FALSE))</f>
        <v>200002</v>
      </c>
      <c r="R251" s="8" t="str">
        <f>IF(VLOOKUP(VLOOKUP($A251,主线配置!$O:$P,2,FALSE),怪物属性偏向!$F:$P,怪物属性偏向!O$1-1,FALSE)=0,"",VLOOKUP(VLOOKUP($A251,主线配置!$O:$P,2,FALSE),怪物属性偏向!$F:$P,怪物属性偏向!O$1-1,FALSE))</f>
        <v/>
      </c>
      <c r="S251" s="8" t="str">
        <f>IF(VLOOKUP(VLOOKUP($A251,主线配置!$O:$P,2,FALSE),怪物属性偏向!$F:$P,怪物属性偏向!P$1-1,FALSE)=0,"",VLOOKUP(VLOOKUP($A251,主线配置!$O:$P,2,FALSE),怪物属性偏向!$F:$P,怪物属性偏向!P$1-1,FALSE))</f>
        <v/>
      </c>
    </row>
    <row r="252" spans="1:19" x14ac:dyDescent="0.15">
      <c r="A252" s="3">
        <f t="shared" si="3"/>
        <v>1000249</v>
      </c>
      <c r="B252" s="1" t="str">
        <f>VLOOKUP(A252,主线配置!G:I,3,FALSE)</f>
        <v>甲虫精</v>
      </c>
      <c r="C252" s="7"/>
      <c r="D252" s="6" t="str">
        <f>VLOOKUP(B252,怪物属性偏向!G:Q,11,FALSE)</f>
        <v>m1002</v>
      </c>
      <c r="E252" s="9">
        <v>1</v>
      </c>
      <c r="F252" s="9">
        <v>0</v>
      </c>
      <c r="G252" s="7" t="s">
        <v>133</v>
      </c>
      <c r="H252" s="9">
        <v>122</v>
      </c>
      <c r="I252" s="9">
        <v>1</v>
      </c>
      <c r="J252" s="9">
        <v>7</v>
      </c>
      <c r="K252" s="9">
        <v>20</v>
      </c>
      <c r="L252" s="9">
        <v>1</v>
      </c>
      <c r="M252" s="9">
        <v>1</v>
      </c>
      <c r="N252" s="8">
        <f>IF(VLOOKUP(VLOOKUP($A252,主线配置!$O:$P,2,FALSE),怪物属性偏向!$F:$P,怪物属性偏向!K$1-1,FALSE)=0,"",VLOOKUP(VLOOKUP($A252,主线配置!$O:$P,2,FALSE),怪物属性偏向!$F:$P,怪物属性偏向!K$1-1,FALSE))</f>
        <v>20008001</v>
      </c>
      <c r="O252" s="8" t="str">
        <f>IF(VLOOKUP(VLOOKUP($A252,主线配置!$O:$P,2,FALSE),怪物属性偏向!$F:$P,怪物属性偏向!L$1-1,FALSE)=0,"",VLOOKUP(VLOOKUP($A252,主线配置!$O:$P,2,FALSE),怪物属性偏向!$F:$P,怪物属性偏向!L$1-1,FALSE))</f>
        <v/>
      </c>
      <c r="P252" s="8" t="str">
        <f>IF(VLOOKUP(VLOOKUP($A252,主线配置!$O:$P,2,FALSE),怪物属性偏向!$F:$P,怪物属性偏向!M$1-1,FALSE)=0,"",VLOOKUP(VLOOKUP($A252,主线配置!$O:$P,2,FALSE),怪物属性偏向!$F:$P,怪物属性偏向!M$1-1,FALSE))</f>
        <v/>
      </c>
      <c r="Q252" s="8">
        <f>IF(VLOOKUP(VLOOKUP($A252,主线配置!$O:$P,2,FALSE),怪物属性偏向!$F:$P,怪物属性偏向!N$1-1,FALSE)=0,"",VLOOKUP(VLOOKUP($A252,主线配置!$O:$P,2,FALSE),怪物属性偏向!$F:$P,怪物属性偏向!N$1-1,FALSE))</f>
        <v>200002</v>
      </c>
      <c r="R252" s="8" t="str">
        <f>IF(VLOOKUP(VLOOKUP($A252,主线配置!$O:$P,2,FALSE),怪物属性偏向!$F:$P,怪物属性偏向!O$1-1,FALSE)=0,"",VLOOKUP(VLOOKUP($A252,主线配置!$O:$P,2,FALSE),怪物属性偏向!$F:$P,怪物属性偏向!O$1-1,FALSE))</f>
        <v/>
      </c>
      <c r="S252" s="8" t="str">
        <f>IF(VLOOKUP(VLOOKUP($A252,主线配置!$O:$P,2,FALSE),怪物属性偏向!$F:$P,怪物属性偏向!P$1-1,FALSE)=0,"",VLOOKUP(VLOOKUP($A252,主线配置!$O:$P,2,FALSE),怪物属性偏向!$F:$P,怪物属性偏向!P$1-1,FALSE))</f>
        <v/>
      </c>
    </row>
    <row r="253" spans="1:19" x14ac:dyDescent="0.15">
      <c r="A253" s="3">
        <f t="shared" si="3"/>
        <v>1000250</v>
      </c>
      <c r="B253" s="1" t="str">
        <f>VLOOKUP(A253,主线配置!G:I,3,FALSE)</f>
        <v>藤蔓怪</v>
      </c>
      <c r="C253" s="7"/>
      <c r="D253" s="6" t="str">
        <f>VLOOKUP(B253,怪物属性偏向!G:Q,11,FALSE)</f>
        <v>m1006</v>
      </c>
      <c r="E253" s="9">
        <v>1</v>
      </c>
      <c r="F253" s="9">
        <v>0</v>
      </c>
      <c r="G253" s="7" t="s">
        <v>133</v>
      </c>
      <c r="H253" s="9">
        <v>122</v>
      </c>
      <c r="I253" s="9">
        <v>1</v>
      </c>
      <c r="J253" s="9">
        <v>7</v>
      </c>
      <c r="K253" s="9">
        <v>20</v>
      </c>
      <c r="L253" s="9">
        <v>1</v>
      </c>
      <c r="M253" s="9">
        <v>1</v>
      </c>
      <c r="N253" s="8">
        <f>IF(VLOOKUP(VLOOKUP($A253,主线配置!$O:$P,2,FALSE),怪物属性偏向!$F:$P,怪物属性偏向!K$1-1,FALSE)=0,"",VLOOKUP(VLOOKUP($A253,主线配置!$O:$P,2,FALSE),怪物属性偏向!$F:$P,怪物属性偏向!K$1-1,FALSE))</f>
        <v>20009001</v>
      </c>
      <c r="O253" s="8">
        <f>IF(VLOOKUP(VLOOKUP($A253,主线配置!$O:$P,2,FALSE),怪物属性偏向!$F:$P,怪物属性偏向!L$1-1,FALSE)=0,"",VLOOKUP(VLOOKUP($A253,主线配置!$O:$P,2,FALSE),怪物属性偏向!$F:$P,怪物属性偏向!L$1-1,FALSE))</f>
        <v>20009002</v>
      </c>
      <c r="P253" s="8" t="str">
        <f>IF(VLOOKUP(VLOOKUP($A253,主线配置!$O:$P,2,FALSE),怪物属性偏向!$F:$P,怪物属性偏向!M$1-1,FALSE)=0,"",VLOOKUP(VLOOKUP($A253,主线配置!$O:$P,2,FALSE),怪物属性偏向!$F:$P,怪物属性偏向!M$1-1,FALSE))</f>
        <v/>
      </c>
      <c r="Q253" s="8" t="str">
        <f>IF(VLOOKUP(VLOOKUP($A253,主线配置!$O:$P,2,FALSE),怪物属性偏向!$F:$P,怪物属性偏向!N$1-1,FALSE)=0,"",VLOOKUP(VLOOKUP($A253,主线配置!$O:$P,2,FALSE),怪物属性偏向!$F:$P,怪物属性偏向!N$1-1,FALSE))</f>
        <v/>
      </c>
      <c r="R253" s="8" t="str">
        <f>IF(VLOOKUP(VLOOKUP($A253,主线配置!$O:$P,2,FALSE),怪物属性偏向!$F:$P,怪物属性偏向!O$1-1,FALSE)=0,"",VLOOKUP(VLOOKUP($A253,主线配置!$O:$P,2,FALSE),怪物属性偏向!$F:$P,怪物属性偏向!O$1-1,FALSE))</f>
        <v/>
      </c>
      <c r="S253" s="8" t="str">
        <f>IF(VLOOKUP(VLOOKUP($A253,主线配置!$O:$P,2,FALSE),怪物属性偏向!$F:$P,怪物属性偏向!P$1-1,FALSE)=0,"",VLOOKUP(VLOOKUP($A253,主线配置!$O:$P,2,FALSE),怪物属性偏向!$F:$P,怪物属性偏向!P$1-1,FALSE))</f>
        <v/>
      </c>
    </row>
    <row r="254" spans="1:19" x14ac:dyDescent="0.15">
      <c r="A254" s="3">
        <f t="shared" si="3"/>
        <v>1000251</v>
      </c>
      <c r="B254" s="1" t="str">
        <f>VLOOKUP(A254,主线配置!G:I,3,FALSE)</f>
        <v>小花精</v>
      </c>
      <c r="C254" s="7"/>
      <c r="D254" s="6" t="str">
        <f>VLOOKUP(B254,怪物属性偏向!G:Q,11,FALSE)</f>
        <v>m1007</v>
      </c>
      <c r="E254" s="9">
        <v>1</v>
      </c>
      <c r="F254" s="9">
        <v>0</v>
      </c>
      <c r="G254" s="7" t="s">
        <v>133</v>
      </c>
      <c r="H254" s="9">
        <v>122</v>
      </c>
      <c r="I254" s="9">
        <v>1</v>
      </c>
      <c r="J254" s="9">
        <v>7</v>
      </c>
      <c r="K254" s="9">
        <v>20</v>
      </c>
      <c r="L254" s="9">
        <v>1</v>
      </c>
      <c r="M254" s="9">
        <v>1</v>
      </c>
      <c r="N254" s="8">
        <f>IF(VLOOKUP(VLOOKUP($A254,主线配置!$O:$P,2,FALSE),怪物属性偏向!$F:$P,怪物属性偏向!K$1-1,FALSE)=0,"",VLOOKUP(VLOOKUP($A254,主线配置!$O:$P,2,FALSE),怪物属性偏向!$F:$P,怪物属性偏向!K$1-1,FALSE))</f>
        <v>20005001</v>
      </c>
      <c r="O254" s="8">
        <f>IF(VLOOKUP(VLOOKUP($A254,主线配置!$O:$P,2,FALSE),怪物属性偏向!$F:$P,怪物属性偏向!L$1-1,FALSE)=0,"",VLOOKUP(VLOOKUP($A254,主线配置!$O:$P,2,FALSE),怪物属性偏向!$F:$P,怪物属性偏向!L$1-1,FALSE))</f>
        <v>20005002</v>
      </c>
      <c r="P254" s="8" t="str">
        <f>IF(VLOOKUP(VLOOKUP($A254,主线配置!$O:$P,2,FALSE),怪物属性偏向!$F:$P,怪物属性偏向!M$1-1,FALSE)=0,"",VLOOKUP(VLOOKUP($A254,主线配置!$O:$P,2,FALSE),怪物属性偏向!$F:$P,怪物属性偏向!M$1-1,FALSE))</f>
        <v/>
      </c>
      <c r="Q254" s="8" t="str">
        <f>IF(VLOOKUP(VLOOKUP($A254,主线配置!$O:$P,2,FALSE),怪物属性偏向!$F:$P,怪物属性偏向!N$1-1,FALSE)=0,"",VLOOKUP(VLOOKUP($A254,主线配置!$O:$P,2,FALSE),怪物属性偏向!$F:$P,怪物属性偏向!N$1-1,FALSE))</f>
        <v/>
      </c>
      <c r="R254" s="8" t="str">
        <f>IF(VLOOKUP(VLOOKUP($A254,主线配置!$O:$P,2,FALSE),怪物属性偏向!$F:$P,怪物属性偏向!O$1-1,FALSE)=0,"",VLOOKUP(VLOOKUP($A254,主线配置!$O:$P,2,FALSE),怪物属性偏向!$F:$P,怪物属性偏向!O$1-1,FALSE))</f>
        <v/>
      </c>
      <c r="S254" s="8" t="str">
        <f>IF(VLOOKUP(VLOOKUP($A254,主线配置!$O:$P,2,FALSE),怪物属性偏向!$F:$P,怪物属性偏向!P$1-1,FALSE)=0,"",VLOOKUP(VLOOKUP($A254,主线配置!$O:$P,2,FALSE),怪物属性偏向!$F:$P,怪物属性偏向!P$1-1,FALSE))</f>
        <v/>
      </c>
    </row>
    <row r="255" spans="1:19" x14ac:dyDescent="0.15">
      <c r="A255" s="3">
        <f t="shared" si="3"/>
        <v>1000252</v>
      </c>
      <c r="B255" s="1" t="str">
        <f>VLOOKUP(A255,主线配置!G:I,3,FALSE)</f>
        <v>树妖</v>
      </c>
      <c r="C255" s="7"/>
      <c r="D255" s="6" t="str">
        <f>VLOOKUP(B255,怪物属性偏向!G:Q,11,FALSE)</f>
        <v>m10000</v>
      </c>
      <c r="E255" s="9">
        <v>1</v>
      </c>
      <c r="F255" s="9">
        <v>0</v>
      </c>
      <c r="G255" s="7" t="s">
        <v>133</v>
      </c>
      <c r="H255" s="9">
        <v>122</v>
      </c>
      <c r="I255" s="9">
        <v>1</v>
      </c>
      <c r="J255" s="9">
        <v>7</v>
      </c>
      <c r="K255" s="9">
        <v>20</v>
      </c>
      <c r="L255" s="9">
        <v>1</v>
      </c>
      <c r="M255" s="9">
        <v>1</v>
      </c>
      <c r="N255" s="8">
        <f>IF(VLOOKUP(VLOOKUP($A255,主线配置!$O:$P,2,FALSE),怪物属性偏向!$F:$P,怪物属性偏向!K$1-1,FALSE)=0,"",VLOOKUP(VLOOKUP($A255,主线配置!$O:$P,2,FALSE),怪物属性偏向!$F:$P,怪物属性偏向!K$1-1,FALSE))</f>
        <v>20003001</v>
      </c>
      <c r="O255" s="8" t="str">
        <f>IF(VLOOKUP(VLOOKUP($A255,主线配置!$O:$P,2,FALSE),怪物属性偏向!$F:$P,怪物属性偏向!L$1-1,FALSE)=0,"",VLOOKUP(VLOOKUP($A255,主线配置!$O:$P,2,FALSE),怪物属性偏向!$F:$P,怪物属性偏向!L$1-1,FALSE))</f>
        <v/>
      </c>
      <c r="P255" s="8" t="str">
        <f>IF(VLOOKUP(VLOOKUP($A255,主线配置!$O:$P,2,FALSE),怪物属性偏向!$F:$P,怪物属性偏向!M$1-1,FALSE)=0,"",VLOOKUP(VLOOKUP($A255,主线配置!$O:$P,2,FALSE),怪物属性偏向!$F:$P,怪物属性偏向!M$1-1,FALSE))</f>
        <v/>
      </c>
      <c r="Q255" s="8" t="str">
        <f>IF(VLOOKUP(VLOOKUP($A255,主线配置!$O:$P,2,FALSE),怪物属性偏向!$F:$P,怪物属性偏向!N$1-1,FALSE)=0,"",VLOOKUP(VLOOKUP($A255,主线配置!$O:$P,2,FALSE),怪物属性偏向!$F:$P,怪物属性偏向!N$1-1,FALSE))</f>
        <v/>
      </c>
      <c r="R255" s="8" t="str">
        <f>IF(VLOOKUP(VLOOKUP($A255,主线配置!$O:$P,2,FALSE),怪物属性偏向!$F:$P,怪物属性偏向!O$1-1,FALSE)=0,"",VLOOKUP(VLOOKUP($A255,主线配置!$O:$P,2,FALSE),怪物属性偏向!$F:$P,怪物属性偏向!O$1-1,FALSE))</f>
        <v/>
      </c>
      <c r="S255" s="8" t="str">
        <f>IF(VLOOKUP(VLOOKUP($A255,主线配置!$O:$P,2,FALSE),怪物属性偏向!$F:$P,怪物属性偏向!P$1-1,FALSE)=0,"",VLOOKUP(VLOOKUP($A255,主线配置!$O:$P,2,FALSE),怪物属性偏向!$F:$P,怪物属性偏向!P$1-1,FALSE))</f>
        <v/>
      </c>
    </row>
    <row r="256" spans="1:19" x14ac:dyDescent="0.15">
      <c r="A256" s="3">
        <f t="shared" si="3"/>
        <v>1000253</v>
      </c>
      <c r="B256" s="1" t="str">
        <f>VLOOKUP(A256,主线配置!G:I,3,FALSE)</f>
        <v>树妖</v>
      </c>
      <c r="C256" s="7"/>
      <c r="D256" s="6" t="str">
        <f>VLOOKUP(B256,怪物属性偏向!G:Q,11,FALSE)</f>
        <v>m10000</v>
      </c>
      <c r="E256" s="9">
        <v>1</v>
      </c>
      <c r="F256" s="9">
        <v>0</v>
      </c>
      <c r="G256" s="7" t="s">
        <v>133</v>
      </c>
      <c r="H256" s="9">
        <v>122</v>
      </c>
      <c r="I256" s="9">
        <v>1</v>
      </c>
      <c r="J256" s="9">
        <v>7</v>
      </c>
      <c r="K256" s="9">
        <v>20</v>
      </c>
      <c r="L256" s="9">
        <v>1</v>
      </c>
      <c r="M256" s="9">
        <v>1</v>
      </c>
      <c r="N256" s="8">
        <f>IF(VLOOKUP(VLOOKUP($A256,主线配置!$O:$P,2,FALSE),怪物属性偏向!$F:$P,怪物属性偏向!K$1-1,FALSE)=0,"",VLOOKUP(VLOOKUP($A256,主线配置!$O:$P,2,FALSE),怪物属性偏向!$F:$P,怪物属性偏向!K$1-1,FALSE))</f>
        <v>20003001</v>
      </c>
      <c r="O256" s="8" t="str">
        <f>IF(VLOOKUP(VLOOKUP($A256,主线配置!$O:$P,2,FALSE),怪物属性偏向!$F:$P,怪物属性偏向!L$1-1,FALSE)=0,"",VLOOKUP(VLOOKUP($A256,主线配置!$O:$P,2,FALSE),怪物属性偏向!$F:$P,怪物属性偏向!L$1-1,FALSE))</f>
        <v/>
      </c>
      <c r="P256" s="8" t="str">
        <f>IF(VLOOKUP(VLOOKUP($A256,主线配置!$O:$P,2,FALSE),怪物属性偏向!$F:$P,怪物属性偏向!M$1-1,FALSE)=0,"",VLOOKUP(VLOOKUP($A256,主线配置!$O:$P,2,FALSE),怪物属性偏向!$F:$P,怪物属性偏向!M$1-1,FALSE))</f>
        <v/>
      </c>
      <c r="Q256" s="8" t="str">
        <f>IF(VLOOKUP(VLOOKUP($A256,主线配置!$O:$P,2,FALSE),怪物属性偏向!$F:$P,怪物属性偏向!N$1-1,FALSE)=0,"",VLOOKUP(VLOOKUP($A256,主线配置!$O:$P,2,FALSE),怪物属性偏向!$F:$P,怪物属性偏向!N$1-1,FALSE))</f>
        <v/>
      </c>
      <c r="R256" s="8" t="str">
        <f>IF(VLOOKUP(VLOOKUP($A256,主线配置!$O:$P,2,FALSE),怪物属性偏向!$F:$P,怪物属性偏向!O$1-1,FALSE)=0,"",VLOOKUP(VLOOKUP($A256,主线配置!$O:$P,2,FALSE),怪物属性偏向!$F:$P,怪物属性偏向!O$1-1,FALSE))</f>
        <v/>
      </c>
      <c r="S256" s="8" t="str">
        <f>IF(VLOOKUP(VLOOKUP($A256,主线配置!$O:$P,2,FALSE),怪物属性偏向!$F:$P,怪物属性偏向!P$1-1,FALSE)=0,"",VLOOKUP(VLOOKUP($A256,主线配置!$O:$P,2,FALSE),怪物属性偏向!$F:$P,怪物属性偏向!P$1-1,FALSE))</f>
        <v/>
      </c>
    </row>
    <row r="257" spans="1:19" x14ac:dyDescent="0.15">
      <c r="A257" s="3">
        <f t="shared" si="3"/>
        <v>1000254</v>
      </c>
      <c r="B257" s="1" t="str">
        <f>VLOOKUP(A257,主线配置!G:I,3,FALSE)</f>
        <v>黄蜂怪</v>
      </c>
      <c r="C257" s="7"/>
      <c r="D257" s="6" t="str">
        <f>VLOOKUP(B257,怪物属性偏向!G:Q,11,FALSE)</f>
        <v>m1001</v>
      </c>
      <c r="E257" s="9">
        <v>1</v>
      </c>
      <c r="F257" s="9">
        <v>0</v>
      </c>
      <c r="G257" s="7" t="s">
        <v>133</v>
      </c>
      <c r="H257" s="9">
        <v>122</v>
      </c>
      <c r="I257" s="9">
        <v>1</v>
      </c>
      <c r="J257" s="9">
        <v>7</v>
      </c>
      <c r="K257" s="9">
        <v>20</v>
      </c>
      <c r="L257" s="9">
        <v>1</v>
      </c>
      <c r="M257" s="9">
        <v>1</v>
      </c>
      <c r="N257" s="8">
        <f>IF(VLOOKUP(VLOOKUP($A257,主线配置!$O:$P,2,FALSE),怪物属性偏向!$F:$P,怪物属性偏向!K$1-1,FALSE)=0,"",VLOOKUP(VLOOKUP($A257,主线配置!$O:$P,2,FALSE),怪物属性偏向!$F:$P,怪物属性偏向!K$1-1,FALSE))</f>
        <v>20007001</v>
      </c>
      <c r="O257" s="8">
        <f>IF(VLOOKUP(VLOOKUP($A257,主线配置!$O:$P,2,FALSE),怪物属性偏向!$F:$P,怪物属性偏向!L$1-1,FALSE)=0,"",VLOOKUP(VLOOKUP($A257,主线配置!$O:$P,2,FALSE),怪物属性偏向!$F:$P,怪物属性偏向!L$1-1,FALSE))</f>
        <v>20007002</v>
      </c>
      <c r="P257" s="8" t="str">
        <f>IF(VLOOKUP(VLOOKUP($A257,主线配置!$O:$P,2,FALSE),怪物属性偏向!$F:$P,怪物属性偏向!M$1-1,FALSE)=0,"",VLOOKUP(VLOOKUP($A257,主线配置!$O:$P,2,FALSE),怪物属性偏向!$F:$P,怪物属性偏向!M$1-1,FALSE))</f>
        <v/>
      </c>
      <c r="Q257" s="8" t="str">
        <f>IF(VLOOKUP(VLOOKUP($A257,主线配置!$O:$P,2,FALSE),怪物属性偏向!$F:$P,怪物属性偏向!N$1-1,FALSE)=0,"",VLOOKUP(VLOOKUP($A257,主线配置!$O:$P,2,FALSE),怪物属性偏向!$F:$P,怪物属性偏向!N$1-1,FALSE))</f>
        <v/>
      </c>
      <c r="R257" s="8" t="str">
        <f>IF(VLOOKUP(VLOOKUP($A257,主线配置!$O:$P,2,FALSE),怪物属性偏向!$F:$P,怪物属性偏向!O$1-1,FALSE)=0,"",VLOOKUP(VLOOKUP($A257,主线配置!$O:$P,2,FALSE),怪物属性偏向!$F:$P,怪物属性偏向!O$1-1,FALSE))</f>
        <v/>
      </c>
      <c r="S257" s="8" t="str">
        <f>IF(VLOOKUP(VLOOKUP($A257,主线配置!$O:$P,2,FALSE),怪物属性偏向!$F:$P,怪物属性偏向!P$1-1,FALSE)=0,"",VLOOKUP(VLOOKUP($A257,主线配置!$O:$P,2,FALSE),怪物属性偏向!$F:$P,怪物属性偏向!P$1-1,FALSE))</f>
        <v/>
      </c>
    </row>
    <row r="258" spans="1:19" x14ac:dyDescent="0.15">
      <c r="A258" s="3">
        <f t="shared" si="3"/>
        <v>1000255</v>
      </c>
      <c r="B258" s="1" t="str">
        <f>VLOOKUP(A258,主线配置!G:I,3,FALSE)</f>
        <v>甲虫精</v>
      </c>
      <c r="C258" s="7"/>
      <c r="D258" s="6" t="str">
        <f>VLOOKUP(B258,怪物属性偏向!G:Q,11,FALSE)</f>
        <v>m1002</v>
      </c>
      <c r="E258" s="9">
        <v>1</v>
      </c>
      <c r="F258" s="9">
        <v>0</v>
      </c>
      <c r="G258" s="7" t="s">
        <v>133</v>
      </c>
      <c r="H258" s="9">
        <v>122</v>
      </c>
      <c r="I258" s="9">
        <v>1</v>
      </c>
      <c r="J258" s="9">
        <v>7</v>
      </c>
      <c r="K258" s="9">
        <v>20</v>
      </c>
      <c r="L258" s="9">
        <v>1</v>
      </c>
      <c r="M258" s="9">
        <v>1</v>
      </c>
      <c r="N258" s="8">
        <f>IF(VLOOKUP(VLOOKUP($A258,主线配置!$O:$P,2,FALSE),怪物属性偏向!$F:$P,怪物属性偏向!K$1-1,FALSE)=0,"",VLOOKUP(VLOOKUP($A258,主线配置!$O:$P,2,FALSE),怪物属性偏向!$F:$P,怪物属性偏向!K$1-1,FALSE))</f>
        <v>20008001</v>
      </c>
      <c r="O258" s="8" t="str">
        <f>IF(VLOOKUP(VLOOKUP($A258,主线配置!$O:$P,2,FALSE),怪物属性偏向!$F:$P,怪物属性偏向!L$1-1,FALSE)=0,"",VLOOKUP(VLOOKUP($A258,主线配置!$O:$P,2,FALSE),怪物属性偏向!$F:$P,怪物属性偏向!L$1-1,FALSE))</f>
        <v/>
      </c>
      <c r="P258" s="8" t="str">
        <f>IF(VLOOKUP(VLOOKUP($A258,主线配置!$O:$P,2,FALSE),怪物属性偏向!$F:$P,怪物属性偏向!M$1-1,FALSE)=0,"",VLOOKUP(VLOOKUP($A258,主线配置!$O:$P,2,FALSE),怪物属性偏向!$F:$P,怪物属性偏向!M$1-1,FALSE))</f>
        <v/>
      </c>
      <c r="Q258" s="8">
        <f>IF(VLOOKUP(VLOOKUP($A258,主线配置!$O:$P,2,FALSE),怪物属性偏向!$F:$P,怪物属性偏向!N$1-1,FALSE)=0,"",VLOOKUP(VLOOKUP($A258,主线配置!$O:$P,2,FALSE),怪物属性偏向!$F:$P,怪物属性偏向!N$1-1,FALSE))</f>
        <v>200002</v>
      </c>
      <c r="R258" s="8" t="str">
        <f>IF(VLOOKUP(VLOOKUP($A258,主线配置!$O:$P,2,FALSE),怪物属性偏向!$F:$P,怪物属性偏向!O$1-1,FALSE)=0,"",VLOOKUP(VLOOKUP($A258,主线配置!$O:$P,2,FALSE),怪物属性偏向!$F:$P,怪物属性偏向!O$1-1,FALSE))</f>
        <v/>
      </c>
      <c r="S258" s="8" t="str">
        <f>IF(VLOOKUP(VLOOKUP($A258,主线配置!$O:$P,2,FALSE),怪物属性偏向!$F:$P,怪物属性偏向!P$1-1,FALSE)=0,"",VLOOKUP(VLOOKUP($A258,主线配置!$O:$P,2,FALSE),怪物属性偏向!$F:$P,怪物属性偏向!P$1-1,FALSE))</f>
        <v/>
      </c>
    </row>
    <row r="259" spans="1:19" x14ac:dyDescent="0.15">
      <c r="A259" s="3">
        <f t="shared" si="3"/>
        <v>1000256</v>
      </c>
      <c r="B259" s="1" t="str">
        <f>VLOOKUP(A259,主线配置!G:I,3,FALSE)</f>
        <v>黄蜂怪</v>
      </c>
      <c r="C259" s="7"/>
      <c r="D259" s="6" t="str">
        <f>VLOOKUP(B259,怪物属性偏向!G:Q,11,FALSE)</f>
        <v>m1001</v>
      </c>
      <c r="E259" s="9">
        <v>1</v>
      </c>
      <c r="F259" s="9">
        <v>0</v>
      </c>
      <c r="G259" s="7" t="s">
        <v>133</v>
      </c>
      <c r="H259" s="9">
        <v>122</v>
      </c>
      <c r="I259" s="9">
        <v>1</v>
      </c>
      <c r="J259" s="9">
        <v>7</v>
      </c>
      <c r="K259" s="9">
        <v>20</v>
      </c>
      <c r="L259" s="9">
        <v>1</v>
      </c>
      <c r="M259" s="9">
        <v>1</v>
      </c>
      <c r="N259" s="8">
        <f>IF(VLOOKUP(VLOOKUP($A259,主线配置!$O:$P,2,FALSE),怪物属性偏向!$F:$P,怪物属性偏向!K$1-1,FALSE)=0,"",VLOOKUP(VLOOKUP($A259,主线配置!$O:$P,2,FALSE),怪物属性偏向!$F:$P,怪物属性偏向!K$1-1,FALSE))</f>
        <v>20007001</v>
      </c>
      <c r="O259" s="8">
        <f>IF(VLOOKUP(VLOOKUP($A259,主线配置!$O:$P,2,FALSE),怪物属性偏向!$F:$P,怪物属性偏向!L$1-1,FALSE)=0,"",VLOOKUP(VLOOKUP($A259,主线配置!$O:$P,2,FALSE),怪物属性偏向!$F:$P,怪物属性偏向!L$1-1,FALSE))</f>
        <v>20007002</v>
      </c>
      <c r="P259" s="8" t="str">
        <f>IF(VLOOKUP(VLOOKUP($A259,主线配置!$O:$P,2,FALSE),怪物属性偏向!$F:$P,怪物属性偏向!M$1-1,FALSE)=0,"",VLOOKUP(VLOOKUP($A259,主线配置!$O:$P,2,FALSE),怪物属性偏向!$F:$P,怪物属性偏向!M$1-1,FALSE))</f>
        <v/>
      </c>
      <c r="Q259" s="8" t="str">
        <f>IF(VLOOKUP(VLOOKUP($A259,主线配置!$O:$P,2,FALSE),怪物属性偏向!$F:$P,怪物属性偏向!N$1-1,FALSE)=0,"",VLOOKUP(VLOOKUP($A259,主线配置!$O:$P,2,FALSE),怪物属性偏向!$F:$P,怪物属性偏向!N$1-1,FALSE))</f>
        <v/>
      </c>
      <c r="R259" s="8" t="str">
        <f>IF(VLOOKUP(VLOOKUP($A259,主线配置!$O:$P,2,FALSE),怪物属性偏向!$F:$P,怪物属性偏向!O$1-1,FALSE)=0,"",VLOOKUP(VLOOKUP($A259,主线配置!$O:$P,2,FALSE),怪物属性偏向!$F:$P,怪物属性偏向!O$1-1,FALSE))</f>
        <v/>
      </c>
      <c r="S259" s="8" t="str">
        <f>IF(VLOOKUP(VLOOKUP($A259,主线配置!$O:$P,2,FALSE),怪物属性偏向!$F:$P,怪物属性偏向!P$1-1,FALSE)=0,"",VLOOKUP(VLOOKUP($A259,主线配置!$O:$P,2,FALSE),怪物属性偏向!$F:$P,怪物属性偏向!P$1-1,FALSE))</f>
        <v/>
      </c>
    </row>
    <row r="260" spans="1:19" x14ac:dyDescent="0.15">
      <c r="A260" s="3">
        <f t="shared" si="3"/>
        <v>1000257</v>
      </c>
      <c r="B260" s="1" t="str">
        <f>VLOOKUP(A260,主线配置!G:I,3,FALSE)</f>
        <v>藤蔓怪</v>
      </c>
      <c r="C260" s="7"/>
      <c r="D260" s="6" t="str">
        <f>VLOOKUP(B260,怪物属性偏向!G:Q,11,FALSE)</f>
        <v>m1006</v>
      </c>
      <c r="E260" s="9">
        <v>1</v>
      </c>
      <c r="F260" s="9">
        <v>0</v>
      </c>
      <c r="G260" s="7" t="s">
        <v>133</v>
      </c>
      <c r="H260" s="9">
        <v>122</v>
      </c>
      <c r="I260" s="9">
        <v>1</v>
      </c>
      <c r="J260" s="9">
        <v>7</v>
      </c>
      <c r="K260" s="9">
        <v>20</v>
      </c>
      <c r="L260" s="9">
        <v>1</v>
      </c>
      <c r="M260" s="9">
        <v>1</v>
      </c>
      <c r="N260" s="8">
        <f>IF(VLOOKUP(VLOOKUP($A260,主线配置!$O:$P,2,FALSE),怪物属性偏向!$F:$P,怪物属性偏向!K$1-1,FALSE)=0,"",VLOOKUP(VLOOKUP($A260,主线配置!$O:$P,2,FALSE),怪物属性偏向!$F:$P,怪物属性偏向!K$1-1,FALSE))</f>
        <v>20009001</v>
      </c>
      <c r="O260" s="8">
        <f>IF(VLOOKUP(VLOOKUP($A260,主线配置!$O:$P,2,FALSE),怪物属性偏向!$F:$P,怪物属性偏向!L$1-1,FALSE)=0,"",VLOOKUP(VLOOKUP($A260,主线配置!$O:$P,2,FALSE),怪物属性偏向!$F:$P,怪物属性偏向!L$1-1,FALSE))</f>
        <v>20009002</v>
      </c>
      <c r="P260" s="8" t="str">
        <f>IF(VLOOKUP(VLOOKUP($A260,主线配置!$O:$P,2,FALSE),怪物属性偏向!$F:$P,怪物属性偏向!M$1-1,FALSE)=0,"",VLOOKUP(VLOOKUP($A260,主线配置!$O:$P,2,FALSE),怪物属性偏向!$F:$P,怪物属性偏向!M$1-1,FALSE))</f>
        <v/>
      </c>
      <c r="Q260" s="8" t="str">
        <f>IF(VLOOKUP(VLOOKUP($A260,主线配置!$O:$P,2,FALSE),怪物属性偏向!$F:$P,怪物属性偏向!N$1-1,FALSE)=0,"",VLOOKUP(VLOOKUP($A260,主线配置!$O:$P,2,FALSE),怪物属性偏向!$F:$P,怪物属性偏向!N$1-1,FALSE))</f>
        <v/>
      </c>
      <c r="R260" s="8" t="str">
        <f>IF(VLOOKUP(VLOOKUP($A260,主线配置!$O:$P,2,FALSE),怪物属性偏向!$F:$P,怪物属性偏向!O$1-1,FALSE)=0,"",VLOOKUP(VLOOKUP($A260,主线配置!$O:$P,2,FALSE),怪物属性偏向!$F:$P,怪物属性偏向!O$1-1,FALSE))</f>
        <v/>
      </c>
      <c r="S260" s="8" t="str">
        <f>IF(VLOOKUP(VLOOKUP($A260,主线配置!$O:$P,2,FALSE),怪物属性偏向!$F:$P,怪物属性偏向!P$1-1,FALSE)=0,"",VLOOKUP(VLOOKUP($A260,主线配置!$O:$P,2,FALSE),怪物属性偏向!$F:$P,怪物属性偏向!P$1-1,FALSE))</f>
        <v/>
      </c>
    </row>
    <row r="261" spans="1:19" x14ac:dyDescent="0.15">
      <c r="A261" s="3">
        <f t="shared" si="3"/>
        <v>1000258</v>
      </c>
      <c r="B261" s="1" t="str">
        <f>VLOOKUP(A261,主线配置!G:I,3,FALSE)</f>
        <v>树妖</v>
      </c>
      <c r="C261" s="7"/>
      <c r="D261" s="6" t="str">
        <f>VLOOKUP(B261,怪物属性偏向!G:Q,11,FALSE)</f>
        <v>m10000</v>
      </c>
      <c r="E261" s="9">
        <v>1</v>
      </c>
      <c r="F261" s="9">
        <v>0</v>
      </c>
      <c r="G261" s="7" t="s">
        <v>133</v>
      </c>
      <c r="H261" s="9">
        <v>122</v>
      </c>
      <c r="I261" s="9">
        <v>1</v>
      </c>
      <c r="J261" s="9">
        <v>7</v>
      </c>
      <c r="K261" s="9">
        <v>20</v>
      </c>
      <c r="L261" s="9">
        <v>1</v>
      </c>
      <c r="M261" s="9">
        <v>1</v>
      </c>
      <c r="N261" s="8">
        <f>IF(VLOOKUP(VLOOKUP($A261,主线配置!$O:$P,2,FALSE),怪物属性偏向!$F:$P,怪物属性偏向!K$1-1,FALSE)=0,"",VLOOKUP(VLOOKUP($A261,主线配置!$O:$P,2,FALSE),怪物属性偏向!$F:$P,怪物属性偏向!K$1-1,FALSE))</f>
        <v>20003001</v>
      </c>
      <c r="O261" s="8" t="str">
        <f>IF(VLOOKUP(VLOOKUP($A261,主线配置!$O:$P,2,FALSE),怪物属性偏向!$F:$P,怪物属性偏向!L$1-1,FALSE)=0,"",VLOOKUP(VLOOKUP($A261,主线配置!$O:$P,2,FALSE),怪物属性偏向!$F:$P,怪物属性偏向!L$1-1,FALSE))</f>
        <v/>
      </c>
      <c r="P261" s="8" t="str">
        <f>IF(VLOOKUP(VLOOKUP($A261,主线配置!$O:$P,2,FALSE),怪物属性偏向!$F:$P,怪物属性偏向!M$1-1,FALSE)=0,"",VLOOKUP(VLOOKUP($A261,主线配置!$O:$P,2,FALSE),怪物属性偏向!$F:$P,怪物属性偏向!M$1-1,FALSE))</f>
        <v/>
      </c>
      <c r="Q261" s="8" t="str">
        <f>IF(VLOOKUP(VLOOKUP($A261,主线配置!$O:$P,2,FALSE),怪物属性偏向!$F:$P,怪物属性偏向!N$1-1,FALSE)=0,"",VLOOKUP(VLOOKUP($A261,主线配置!$O:$P,2,FALSE),怪物属性偏向!$F:$P,怪物属性偏向!N$1-1,FALSE))</f>
        <v/>
      </c>
      <c r="R261" s="8" t="str">
        <f>IF(VLOOKUP(VLOOKUP($A261,主线配置!$O:$P,2,FALSE),怪物属性偏向!$F:$P,怪物属性偏向!O$1-1,FALSE)=0,"",VLOOKUP(VLOOKUP($A261,主线配置!$O:$P,2,FALSE),怪物属性偏向!$F:$P,怪物属性偏向!O$1-1,FALSE))</f>
        <v/>
      </c>
      <c r="S261" s="8" t="str">
        <f>IF(VLOOKUP(VLOOKUP($A261,主线配置!$O:$P,2,FALSE),怪物属性偏向!$F:$P,怪物属性偏向!P$1-1,FALSE)=0,"",VLOOKUP(VLOOKUP($A261,主线配置!$O:$P,2,FALSE),怪物属性偏向!$F:$P,怪物属性偏向!P$1-1,FALSE))</f>
        <v/>
      </c>
    </row>
    <row r="262" spans="1:19" x14ac:dyDescent="0.15">
      <c r="A262" s="3">
        <f t="shared" ref="A262:A325" si="4">A261+1</f>
        <v>1000259</v>
      </c>
      <c r="B262" s="1" t="str">
        <f>VLOOKUP(A262,主线配置!G:I,3,FALSE)</f>
        <v>食人花</v>
      </c>
      <c r="C262" s="7"/>
      <c r="D262" s="6" t="str">
        <f>VLOOKUP(B262,怪物属性偏向!G:Q,11,FALSE)</f>
        <v>m1004</v>
      </c>
      <c r="E262" s="9">
        <v>1</v>
      </c>
      <c r="F262" s="9">
        <v>0</v>
      </c>
      <c r="G262" s="7" t="s">
        <v>133</v>
      </c>
      <c r="H262" s="9">
        <v>122</v>
      </c>
      <c r="I262" s="9">
        <v>1</v>
      </c>
      <c r="J262" s="9">
        <v>7</v>
      </c>
      <c r="K262" s="9">
        <v>20</v>
      </c>
      <c r="L262" s="9">
        <v>1</v>
      </c>
      <c r="M262" s="9">
        <v>1</v>
      </c>
      <c r="N262" s="8">
        <f>IF(VLOOKUP(VLOOKUP($A262,主线配置!$O:$P,2,FALSE),怪物属性偏向!$F:$P,怪物属性偏向!K$1-1,FALSE)=0,"",VLOOKUP(VLOOKUP($A262,主线配置!$O:$P,2,FALSE),怪物属性偏向!$F:$P,怪物属性偏向!K$1-1,FALSE))</f>
        <v>20002001</v>
      </c>
      <c r="O262" s="8">
        <f>IF(VLOOKUP(VLOOKUP($A262,主线配置!$O:$P,2,FALSE),怪物属性偏向!$F:$P,怪物属性偏向!L$1-1,FALSE)=0,"",VLOOKUP(VLOOKUP($A262,主线配置!$O:$P,2,FALSE),怪物属性偏向!$F:$P,怪物属性偏向!L$1-1,FALSE))</f>
        <v>20002002</v>
      </c>
      <c r="P262" s="8" t="str">
        <f>IF(VLOOKUP(VLOOKUP($A262,主线配置!$O:$P,2,FALSE),怪物属性偏向!$F:$P,怪物属性偏向!M$1-1,FALSE)=0,"",VLOOKUP(VLOOKUP($A262,主线配置!$O:$P,2,FALSE),怪物属性偏向!$F:$P,怪物属性偏向!M$1-1,FALSE))</f>
        <v/>
      </c>
      <c r="Q262" s="8" t="str">
        <f>IF(VLOOKUP(VLOOKUP($A262,主线配置!$O:$P,2,FALSE),怪物属性偏向!$F:$P,怪物属性偏向!N$1-1,FALSE)=0,"",VLOOKUP(VLOOKUP($A262,主线配置!$O:$P,2,FALSE),怪物属性偏向!$F:$P,怪物属性偏向!N$1-1,FALSE))</f>
        <v/>
      </c>
      <c r="R262" s="8" t="str">
        <f>IF(VLOOKUP(VLOOKUP($A262,主线配置!$O:$P,2,FALSE),怪物属性偏向!$F:$P,怪物属性偏向!O$1-1,FALSE)=0,"",VLOOKUP(VLOOKUP($A262,主线配置!$O:$P,2,FALSE),怪物属性偏向!$F:$P,怪物属性偏向!O$1-1,FALSE))</f>
        <v/>
      </c>
      <c r="S262" s="8" t="str">
        <f>IF(VLOOKUP(VLOOKUP($A262,主线配置!$O:$P,2,FALSE),怪物属性偏向!$F:$P,怪物属性偏向!P$1-1,FALSE)=0,"",VLOOKUP(VLOOKUP($A262,主线配置!$O:$P,2,FALSE),怪物属性偏向!$F:$P,怪物属性偏向!P$1-1,FALSE))</f>
        <v/>
      </c>
    </row>
    <row r="263" spans="1:19" x14ac:dyDescent="0.15">
      <c r="A263" s="3">
        <f t="shared" si="4"/>
        <v>1000260</v>
      </c>
      <c r="B263" s="1" t="str">
        <f>VLOOKUP(A263,主线配置!G:I,3,FALSE)</f>
        <v>毒蘑菇</v>
      </c>
      <c r="C263" s="7"/>
      <c r="D263" s="6" t="str">
        <f>VLOOKUP(B263,怪物属性偏向!G:Q,11,FALSE)</f>
        <v>m1000</v>
      </c>
      <c r="E263" s="9">
        <v>1</v>
      </c>
      <c r="F263" s="9">
        <v>0</v>
      </c>
      <c r="G263" s="7" t="s">
        <v>133</v>
      </c>
      <c r="H263" s="9">
        <v>122</v>
      </c>
      <c r="I263" s="9">
        <v>1</v>
      </c>
      <c r="J263" s="9">
        <v>7</v>
      </c>
      <c r="K263" s="9">
        <v>20</v>
      </c>
      <c r="L263" s="9">
        <v>1</v>
      </c>
      <c r="M263" s="9">
        <v>1</v>
      </c>
      <c r="N263" s="8">
        <f>IF(VLOOKUP(VLOOKUP($A263,主线配置!$O:$P,2,FALSE),怪物属性偏向!$F:$P,怪物属性偏向!K$1-1,FALSE)=0,"",VLOOKUP(VLOOKUP($A263,主线配置!$O:$P,2,FALSE),怪物属性偏向!$F:$P,怪物属性偏向!K$1-1,FALSE))</f>
        <v>20006001</v>
      </c>
      <c r="O263" s="8">
        <f>IF(VLOOKUP(VLOOKUP($A263,主线配置!$O:$P,2,FALSE),怪物属性偏向!$F:$P,怪物属性偏向!L$1-1,FALSE)=0,"",VLOOKUP(VLOOKUP($A263,主线配置!$O:$P,2,FALSE),怪物属性偏向!$F:$P,怪物属性偏向!L$1-1,FALSE))</f>
        <v>20006002</v>
      </c>
      <c r="P263" s="8" t="str">
        <f>IF(VLOOKUP(VLOOKUP($A263,主线配置!$O:$P,2,FALSE),怪物属性偏向!$F:$P,怪物属性偏向!M$1-1,FALSE)=0,"",VLOOKUP(VLOOKUP($A263,主线配置!$O:$P,2,FALSE),怪物属性偏向!$F:$P,怪物属性偏向!M$1-1,FALSE))</f>
        <v/>
      </c>
      <c r="Q263" s="8" t="str">
        <f>IF(VLOOKUP(VLOOKUP($A263,主线配置!$O:$P,2,FALSE),怪物属性偏向!$F:$P,怪物属性偏向!N$1-1,FALSE)=0,"",VLOOKUP(VLOOKUP($A263,主线配置!$O:$P,2,FALSE),怪物属性偏向!$F:$P,怪物属性偏向!N$1-1,FALSE))</f>
        <v/>
      </c>
      <c r="R263" s="8" t="str">
        <f>IF(VLOOKUP(VLOOKUP($A263,主线配置!$O:$P,2,FALSE),怪物属性偏向!$F:$P,怪物属性偏向!O$1-1,FALSE)=0,"",VLOOKUP(VLOOKUP($A263,主线配置!$O:$P,2,FALSE),怪物属性偏向!$F:$P,怪物属性偏向!O$1-1,FALSE))</f>
        <v/>
      </c>
      <c r="S263" s="8" t="str">
        <f>IF(VLOOKUP(VLOOKUP($A263,主线配置!$O:$P,2,FALSE),怪物属性偏向!$F:$P,怪物属性偏向!P$1-1,FALSE)=0,"",VLOOKUP(VLOOKUP($A263,主线配置!$O:$P,2,FALSE),怪物属性偏向!$F:$P,怪物属性偏向!P$1-1,FALSE))</f>
        <v/>
      </c>
    </row>
    <row r="264" spans="1:19" x14ac:dyDescent="0.15">
      <c r="A264" s="3">
        <f t="shared" si="4"/>
        <v>1000261</v>
      </c>
      <c r="B264" s="1" t="str">
        <f>VLOOKUP(A264,主线配置!G:I,3,FALSE)</f>
        <v>黄蜂怪</v>
      </c>
      <c r="C264" s="7"/>
      <c r="D264" s="6" t="str">
        <f>VLOOKUP(B264,怪物属性偏向!G:Q,11,FALSE)</f>
        <v>m1001</v>
      </c>
      <c r="E264" s="9">
        <v>1</v>
      </c>
      <c r="F264" s="9">
        <v>0</v>
      </c>
      <c r="G264" s="7" t="s">
        <v>133</v>
      </c>
      <c r="H264" s="9">
        <v>122</v>
      </c>
      <c r="I264" s="9">
        <v>1</v>
      </c>
      <c r="J264" s="9">
        <v>7</v>
      </c>
      <c r="K264" s="9">
        <v>20</v>
      </c>
      <c r="L264" s="9">
        <v>1</v>
      </c>
      <c r="M264" s="9">
        <v>1</v>
      </c>
      <c r="N264" s="8">
        <f>IF(VLOOKUP(VLOOKUP($A264,主线配置!$O:$P,2,FALSE),怪物属性偏向!$F:$P,怪物属性偏向!K$1-1,FALSE)=0,"",VLOOKUP(VLOOKUP($A264,主线配置!$O:$P,2,FALSE),怪物属性偏向!$F:$P,怪物属性偏向!K$1-1,FALSE))</f>
        <v>20007001</v>
      </c>
      <c r="O264" s="8">
        <f>IF(VLOOKUP(VLOOKUP($A264,主线配置!$O:$P,2,FALSE),怪物属性偏向!$F:$P,怪物属性偏向!L$1-1,FALSE)=0,"",VLOOKUP(VLOOKUP($A264,主线配置!$O:$P,2,FALSE),怪物属性偏向!$F:$P,怪物属性偏向!L$1-1,FALSE))</f>
        <v>20007002</v>
      </c>
      <c r="P264" s="8" t="str">
        <f>IF(VLOOKUP(VLOOKUP($A264,主线配置!$O:$P,2,FALSE),怪物属性偏向!$F:$P,怪物属性偏向!M$1-1,FALSE)=0,"",VLOOKUP(VLOOKUP($A264,主线配置!$O:$P,2,FALSE),怪物属性偏向!$F:$P,怪物属性偏向!M$1-1,FALSE))</f>
        <v/>
      </c>
      <c r="Q264" s="8" t="str">
        <f>IF(VLOOKUP(VLOOKUP($A264,主线配置!$O:$P,2,FALSE),怪物属性偏向!$F:$P,怪物属性偏向!N$1-1,FALSE)=0,"",VLOOKUP(VLOOKUP($A264,主线配置!$O:$P,2,FALSE),怪物属性偏向!$F:$P,怪物属性偏向!N$1-1,FALSE))</f>
        <v/>
      </c>
      <c r="R264" s="8" t="str">
        <f>IF(VLOOKUP(VLOOKUP($A264,主线配置!$O:$P,2,FALSE),怪物属性偏向!$F:$P,怪物属性偏向!O$1-1,FALSE)=0,"",VLOOKUP(VLOOKUP($A264,主线配置!$O:$P,2,FALSE),怪物属性偏向!$F:$P,怪物属性偏向!O$1-1,FALSE))</f>
        <v/>
      </c>
      <c r="S264" s="8" t="str">
        <f>IF(VLOOKUP(VLOOKUP($A264,主线配置!$O:$P,2,FALSE),怪物属性偏向!$F:$P,怪物属性偏向!P$1-1,FALSE)=0,"",VLOOKUP(VLOOKUP($A264,主线配置!$O:$P,2,FALSE),怪物属性偏向!$F:$P,怪物属性偏向!P$1-1,FALSE))</f>
        <v/>
      </c>
    </row>
    <row r="265" spans="1:19" x14ac:dyDescent="0.15">
      <c r="A265" s="3">
        <f t="shared" si="4"/>
        <v>1000262</v>
      </c>
      <c r="B265" s="1" t="str">
        <f>VLOOKUP(A265,主线配置!G:I,3,FALSE)</f>
        <v>小蘑菇</v>
      </c>
      <c r="C265" s="7"/>
      <c r="D265" s="6" t="str">
        <f>VLOOKUP(B265,怪物属性偏向!G:Q,11,FALSE)</f>
        <v>m1008</v>
      </c>
      <c r="E265" s="9">
        <v>1</v>
      </c>
      <c r="F265" s="9">
        <v>0</v>
      </c>
      <c r="G265" s="7" t="s">
        <v>133</v>
      </c>
      <c r="H265" s="9">
        <v>122</v>
      </c>
      <c r="I265" s="9">
        <v>1</v>
      </c>
      <c r="J265" s="9">
        <v>7</v>
      </c>
      <c r="K265" s="9">
        <v>20</v>
      </c>
      <c r="L265" s="9">
        <v>1</v>
      </c>
      <c r="M265" s="9">
        <v>1</v>
      </c>
      <c r="N265" s="8">
        <f>IF(VLOOKUP(VLOOKUP($A265,主线配置!$O:$P,2,FALSE),怪物属性偏向!$F:$P,怪物属性偏向!K$1-1,FALSE)=0,"",VLOOKUP(VLOOKUP($A265,主线配置!$O:$P,2,FALSE),怪物属性偏向!$F:$P,怪物属性偏向!K$1-1,FALSE))</f>
        <v>20001001</v>
      </c>
      <c r="O265" s="8" t="str">
        <f>IF(VLOOKUP(VLOOKUP($A265,主线配置!$O:$P,2,FALSE),怪物属性偏向!$F:$P,怪物属性偏向!L$1-1,FALSE)=0,"",VLOOKUP(VLOOKUP($A265,主线配置!$O:$P,2,FALSE),怪物属性偏向!$F:$P,怪物属性偏向!L$1-1,FALSE))</f>
        <v/>
      </c>
      <c r="P265" s="8" t="str">
        <f>IF(VLOOKUP(VLOOKUP($A265,主线配置!$O:$P,2,FALSE),怪物属性偏向!$F:$P,怪物属性偏向!M$1-1,FALSE)=0,"",VLOOKUP(VLOOKUP($A265,主线配置!$O:$P,2,FALSE),怪物属性偏向!$F:$P,怪物属性偏向!M$1-1,FALSE))</f>
        <v/>
      </c>
      <c r="Q265" s="8" t="str">
        <f>IF(VLOOKUP(VLOOKUP($A265,主线配置!$O:$P,2,FALSE),怪物属性偏向!$F:$P,怪物属性偏向!N$1-1,FALSE)=0,"",VLOOKUP(VLOOKUP($A265,主线配置!$O:$P,2,FALSE),怪物属性偏向!$F:$P,怪物属性偏向!N$1-1,FALSE))</f>
        <v/>
      </c>
      <c r="R265" s="8" t="str">
        <f>IF(VLOOKUP(VLOOKUP($A265,主线配置!$O:$P,2,FALSE),怪物属性偏向!$F:$P,怪物属性偏向!O$1-1,FALSE)=0,"",VLOOKUP(VLOOKUP($A265,主线配置!$O:$P,2,FALSE),怪物属性偏向!$F:$P,怪物属性偏向!O$1-1,FALSE))</f>
        <v/>
      </c>
      <c r="S265" s="8" t="str">
        <f>IF(VLOOKUP(VLOOKUP($A265,主线配置!$O:$P,2,FALSE),怪物属性偏向!$F:$P,怪物属性偏向!P$1-1,FALSE)=0,"",VLOOKUP(VLOOKUP($A265,主线配置!$O:$P,2,FALSE),怪物属性偏向!$F:$P,怪物属性偏向!P$1-1,FALSE))</f>
        <v/>
      </c>
    </row>
    <row r="266" spans="1:19" x14ac:dyDescent="0.15">
      <c r="A266" s="3">
        <f t="shared" si="4"/>
        <v>1000263</v>
      </c>
      <c r="B266" s="1" t="str">
        <f>VLOOKUP(A266,主线配置!G:I,3,FALSE)</f>
        <v>树妖</v>
      </c>
      <c r="C266" s="7"/>
      <c r="D266" s="6" t="str">
        <f>VLOOKUP(B266,怪物属性偏向!G:Q,11,FALSE)</f>
        <v>m10000</v>
      </c>
      <c r="E266" s="9">
        <v>1</v>
      </c>
      <c r="F266" s="9">
        <v>0</v>
      </c>
      <c r="G266" s="7" t="s">
        <v>133</v>
      </c>
      <c r="H266" s="9">
        <v>122</v>
      </c>
      <c r="I266" s="9">
        <v>1</v>
      </c>
      <c r="J266" s="9">
        <v>7</v>
      </c>
      <c r="K266" s="9">
        <v>20</v>
      </c>
      <c r="L266" s="9">
        <v>1</v>
      </c>
      <c r="M266" s="9">
        <v>1</v>
      </c>
      <c r="N266" s="8">
        <f>IF(VLOOKUP(VLOOKUP($A266,主线配置!$O:$P,2,FALSE),怪物属性偏向!$F:$P,怪物属性偏向!K$1-1,FALSE)=0,"",VLOOKUP(VLOOKUP($A266,主线配置!$O:$P,2,FALSE),怪物属性偏向!$F:$P,怪物属性偏向!K$1-1,FALSE))</f>
        <v>20003001</v>
      </c>
      <c r="O266" s="8" t="str">
        <f>IF(VLOOKUP(VLOOKUP($A266,主线配置!$O:$P,2,FALSE),怪物属性偏向!$F:$P,怪物属性偏向!L$1-1,FALSE)=0,"",VLOOKUP(VLOOKUP($A266,主线配置!$O:$P,2,FALSE),怪物属性偏向!$F:$P,怪物属性偏向!L$1-1,FALSE))</f>
        <v/>
      </c>
      <c r="P266" s="8" t="str">
        <f>IF(VLOOKUP(VLOOKUP($A266,主线配置!$O:$P,2,FALSE),怪物属性偏向!$F:$P,怪物属性偏向!M$1-1,FALSE)=0,"",VLOOKUP(VLOOKUP($A266,主线配置!$O:$P,2,FALSE),怪物属性偏向!$F:$P,怪物属性偏向!M$1-1,FALSE))</f>
        <v/>
      </c>
      <c r="Q266" s="8" t="str">
        <f>IF(VLOOKUP(VLOOKUP($A266,主线配置!$O:$P,2,FALSE),怪物属性偏向!$F:$P,怪物属性偏向!N$1-1,FALSE)=0,"",VLOOKUP(VLOOKUP($A266,主线配置!$O:$P,2,FALSE),怪物属性偏向!$F:$P,怪物属性偏向!N$1-1,FALSE))</f>
        <v/>
      </c>
      <c r="R266" s="8" t="str">
        <f>IF(VLOOKUP(VLOOKUP($A266,主线配置!$O:$P,2,FALSE),怪物属性偏向!$F:$P,怪物属性偏向!O$1-1,FALSE)=0,"",VLOOKUP(VLOOKUP($A266,主线配置!$O:$P,2,FALSE),怪物属性偏向!$F:$P,怪物属性偏向!O$1-1,FALSE))</f>
        <v/>
      </c>
      <c r="S266" s="8" t="str">
        <f>IF(VLOOKUP(VLOOKUP($A266,主线配置!$O:$P,2,FALSE),怪物属性偏向!$F:$P,怪物属性偏向!P$1-1,FALSE)=0,"",VLOOKUP(VLOOKUP($A266,主线配置!$O:$P,2,FALSE),怪物属性偏向!$F:$P,怪物属性偏向!P$1-1,FALSE))</f>
        <v/>
      </c>
    </row>
    <row r="267" spans="1:19" x14ac:dyDescent="0.15">
      <c r="A267" s="3">
        <f t="shared" si="4"/>
        <v>1000264</v>
      </c>
      <c r="B267" s="1" t="str">
        <f>VLOOKUP(A267,主线配置!G:I,3,FALSE)</f>
        <v>毒蘑菇</v>
      </c>
      <c r="C267" s="7"/>
      <c r="D267" s="6" t="str">
        <f>VLOOKUP(B267,怪物属性偏向!G:Q,11,FALSE)</f>
        <v>m1000</v>
      </c>
      <c r="E267" s="9">
        <v>1</v>
      </c>
      <c r="F267" s="9">
        <v>0</v>
      </c>
      <c r="G267" s="7" t="s">
        <v>133</v>
      </c>
      <c r="H267" s="9">
        <v>122</v>
      </c>
      <c r="I267" s="9">
        <v>1</v>
      </c>
      <c r="J267" s="9">
        <v>7</v>
      </c>
      <c r="K267" s="9">
        <v>20</v>
      </c>
      <c r="L267" s="9">
        <v>1</v>
      </c>
      <c r="M267" s="9">
        <v>1</v>
      </c>
      <c r="N267" s="8">
        <f>IF(VLOOKUP(VLOOKUP($A267,主线配置!$O:$P,2,FALSE),怪物属性偏向!$F:$P,怪物属性偏向!K$1-1,FALSE)=0,"",VLOOKUP(VLOOKUP($A267,主线配置!$O:$P,2,FALSE),怪物属性偏向!$F:$P,怪物属性偏向!K$1-1,FALSE))</f>
        <v>20006001</v>
      </c>
      <c r="O267" s="8">
        <f>IF(VLOOKUP(VLOOKUP($A267,主线配置!$O:$P,2,FALSE),怪物属性偏向!$F:$P,怪物属性偏向!L$1-1,FALSE)=0,"",VLOOKUP(VLOOKUP($A267,主线配置!$O:$P,2,FALSE),怪物属性偏向!$F:$P,怪物属性偏向!L$1-1,FALSE))</f>
        <v>20006002</v>
      </c>
      <c r="P267" s="8" t="str">
        <f>IF(VLOOKUP(VLOOKUP($A267,主线配置!$O:$P,2,FALSE),怪物属性偏向!$F:$P,怪物属性偏向!M$1-1,FALSE)=0,"",VLOOKUP(VLOOKUP($A267,主线配置!$O:$P,2,FALSE),怪物属性偏向!$F:$P,怪物属性偏向!M$1-1,FALSE))</f>
        <v/>
      </c>
      <c r="Q267" s="8" t="str">
        <f>IF(VLOOKUP(VLOOKUP($A267,主线配置!$O:$P,2,FALSE),怪物属性偏向!$F:$P,怪物属性偏向!N$1-1,FALSE)=0,"",VLOOKUP(VLOOKUP($A267,主线配置!$O:$P,2,FALSE),怪物属性偏向!$F:$P,怪物属性偏向!N$1-1,FALSE))</f>
        <v/>
      </c>
      <c r="R267" s="8" t="str">
        <f>IF(VLOOKUP(VLOOKUP($A267,主线配置!$O:$P,2,FALSE),怪物属性偏向!$F:$P,怪物属性偏向!O$1-1,FALSE)=0,"",VLOOKUP(VLOOKUP($A267,主线配置!$O:$P,2,FALSE),怪物属性偏向!$F:$P,怪物属性偏向!O$1-1,FALSE))</f>
        <v/>
      </c>
      <c r="S267" s="8" t="str">
        <f>IF(VLOOKUP(VLOOKUP($A267,主线配置!$O:$P,2,FALSE),怪物属性偏向!$F:$P,怪物属性偏向!P$1-1,FALSE)=0,"",VLOOKUP(VLOOKUP($A267,主线配置!$O:$P,2,FALSE),怪物属性偏向!$F:$P,怪物属性偏向!P$1-1,FALSE))</f>
        <v/>
      </c>
    </row>
    <row r="268" spans="1:19" x14ac:dyDescent="0.15">
      <c r="A268" s="3">
        <f t="shared" si="4"/>
        <v>1000265</v>
      </c>
      <c r="B268" s="1" t="str">
        <f>VLOOKUP(A268,主线配置!G:I,3,FALSE)</f>
        <v>食人花</v>
      </c>
      <c r="C268" s="7"/>
      <c r="D268" s="6" t="str">
        <f>VLOOKUP(B268,怪物属性偏向!G:Q,11,FALSE)</f>
        <v>m1004</v>
      </c>
      <c r="E268" s="9">
        <v>1</v>
      </c>
      <c r="F268" s="9">
        <v>0</v>
      </c>
      <c r="G268" s="7" t="s">
        <v>133</v>
      </c>
      <c r="H268" s="9">
        <v>122</v>
      </c>
      <c r="I268" s="9">
        <v>1</v>
      </c>
      <c r="J268" s="9">
        <v>7</v>
      </c>
      <c r="K268" s="9">
        <v>20</v>
      </c>
      <c r="L268" s="9">
        <v>1</v>
      </c>
      <c r="M268" s="9">
        <v>1</v>
      </c>
      <c r="N268" s="8">
        <f>IF(VLOOKUP(VLOOKUP($A268,主线配置!$O:$P,2,FALSE),怪物属性偏向!$F:$P,怪物属性偏向!K$1-1,FALSE)=0,"",VLOOKUP(VLOOKUP($A268,主线配置!$O:$P,2,FALSE),怪物属性偏向!$F:$P,怪物属性偏向!K$1-1,FALSE))</f>
        <v>20002001</v>
      </c>
      <c r="O268" s="8">
        <f>IF(VLOOKUP(VLOOKUP($A268,主线配置!$O:$P,2,FALSE),怪物属性偏向!$F:$P,怪物属性偏向!L$1-1,FALSE)=0,"",VLOOKUP(VLOOKUP($A268,主线配置!$O:$P,2,FALSE),怪物属性偏向!$F:$P,怪物属性偏向!L$1-1,FALSE))</f>
        <v>20002002</v>
      </c>
      <c r="P268" s="8" t="str">
        <f>IF(VLOOKUP(VLOOKUP($A268,主线配置!$O:$P,2,FALSE),怪物属性偏向!$F:$P,怪物属性偏向!M$1-1,FALSE)=0,"",VLOOKUP(VLOOKUP($A268,主线配置!$O:$P,2,FALSE),怪物属性偏向!$F:$P,怪物属性偏向!M$1-1,FALSE))</f>
        <v/>
      </c>
      <c r="Q268" s="8" t="str">
        <f>IF(VLOOKUP(VLOOKUP($A268,主线配置!$O:$P,2,FALSE),怪物属性偏向!$F:$P,怪物属性偏向!N$1-1,FALSE)=0,"",VLOOKUP(VLOOKUP($A268,主线配置!$O:$P,2,FALSE),怪物属性偏向!$F:$P,怪物属性偏向!N$1-1,FALSE))</f>
        <v/>
      </c>
      <c r="R268" s="8" t="str">
        <f>IF(VLOOKUP(VLOOKUP($A268,主线配置!$O:$P,2,FALSE),怪物属性偏向!$F:$P,怪物属性偏向!O$1-1,FALSE)=0,"",VLOOKUP(VLOOKUP($A268,主线配置!$O:$P,2,FALSE),怪物属性偏向!$F:$P,怪物属性偏向!O$1-1,FALSE))</f>
        <v/>
      </c>
      <c r="S268" s="8" t="str">
        <f>IF(VLOOKUP(VLOOKUP($A268,主线配置!$O:$P,2,FALSE),怪物属性偏向!$F:$P,怪物属性偏向!P$1-1,FALSE)=0,"",VLOOKUP(VLOOKUP($A268,主线配置!$O:$P,2,FALSE),怪物属性偏向!$F:$P,怪物属性偏向!P$1-1,FALSE))</f>
        <v/>
      </c>
    </row>
    <row r="269" spans="1:19" x14ac:dyDescent="0.15">
      <c r="A269" s="3">
        <f t="shared" si="4"/>
        <v>1000266</v>
      </c>
      <c r="B269" s="1" t="str">
        <f>VLOOKUP(A269,主线配置!G:I,3,FALSE)</f>
        <v>黄蜂怪</v>
      </c>
      <c r="C269" s="7"/>
      <c r="D269" s="6" t="str">
        <f>VLOOKUP(B269,怪物属性偏向!G:Q,11,FALSE)</f>
        <v>m1001</v>
      </c>
      <c r="E269" s="9">
        <v>1</v>
      </c>
      <c r="F269" s="9">
        <v>0</v>
      </c>
      <c r="G269" s="7" t="s">
        <v>133</v>
      </c>
      <c r="H269" s="9">
        <v>122</v>
      </c>
      <c r="I269" s="9">
        <v>1</v>
      </c>
      <c r="J269" s="9">
        <v>7</v>
      </c>
      <c r="K269" s="9">
        <v>20</v>
      </c>
      <c r="L269" s="9">
        <v>1</v>
      </c>
      <c r="M269" s="9">
        <v>1</v>
      </c>
      <c r="N269" s="8">
        <f>IF(VLOOKUP(VLOOKUP($A269,主线配置!$O:$P,2,FALSE),怪物属性偏向!$F:$P,怪物属性偏向!K$1-1,FALSE)=0,"",VLOOKUP(VLOOKUP($A269,主线配置!$O:$P,2,FALSE),怪物属性偏向!$F:$P,怪物属性偏向!K$1-1,FALSE))</f>
        <v>20007001</v>
      </c>
      <c r="O269" s="8">
        <f>IF(VLOOKUP(VLOOKUP($A269,主线配置!$O:$P,2,FALSE),怪物属性偏向!$F:$P,怪物属性偏向!L$1-1,FALSE)=0,"",VLOOKUP(VLOOKUP($A269,主线配置!$O:$P,2,FALSE),怪物属性偏向!$F:$P,怪物属性偏向!L$1-1,FALSE))</f>
        <v>20007002</v>
      </c>
      <c r="P269" s="8" t="str">
        <f>IF(VLOOKUP(VLOOKUP($A269,主线配置!$O:$P,2,FALSE),怪物属性偏向!$F:$P,怪物属性偏向!M$1-1,FALSE)=0,"",VLOOKUP(VLOOKUP($A269,主线配置!$O:$P,2,FALSE),怪物属性偏向!$F:$P,怪物属性偏向!M$1-1,FALSE))</f>
        <v/>
      </c>
      <c r="Q269" s="8" t="str">
        <f>IF(VLOOKUP(VLOOKUP($A269,主线配置!$O:$P,2,FALSE),怪物属性偏向!$F:$P,怪物属性偏向!N$1-1,FALSE)=0,"",VLOOKUP(VLOOKUP($A269,主线配置!$O:$P,2,FALSE),怪物属性偏向!$F:$P,怪物属性偏向!N$1-1,FALSE))</f>
        <v/>
      </c>
      <c r="R269" s="8" t="str">
        <f>IF(VLOOKUP(VLOOKUP($A269,主线配置!$O:$P,2,FALSE),怪物属性偏向!$F:$P,怪物属性偏向!O$1-1,FALSE)=0,"",VLOOKUP(VLOOKUP($A269,主线配置!$O:$P,2,FALSE),怪物属性偏向!$F:$P,怪物属性偏向!O$1-1,FALSE))</f>
        <v/>
      </c>
      <c r="S269" s="8" t="str">
        <f>IF(VLOOKUP(VLOOKUP($A269,主线配置!$O:$P,2,FALSE),怪物属性偏向!$F:$P,怪物属性偏向!P$1-1,FALSE)=0,"",VLOOKUP(VLOOKUP($A269,主线配置!$O:$P,2,FALSE),怪物属性偏向!$F:$P,怪物属性偏向!P$1-1,FALSE))</f>
        <v/>
      </c>
    </row>
    <row r="270" spans="1:19" x14ac:dyDescent="0.15">
      <c r="A270" s="3">
        <f t="shared" si="4"/>
        <v>1000267</v>
      </c>
      <c r="B270" s="1" t="str">
        <f>VLOOKUP(A270,主线配置!G:I,3,FALSE)</f>
        <v>藤蔓怪</v>
      </c>
      <c r="C270" s="7"/>
      <c r="D270" s="6" t="str">
        <f>VLOOKUP(B270,怪物属性偏向!G:Q,11,FALSE)</f>
        <v>m1006</v>
      </c>
      <c r="E270" s="9">
        <v>1</v>
      </c>
      <c r="F270" s="9">
        <v>0</v>
      </c>
      <c r="G270" s="7" t="s">
        <v>133</v>
      </c>
      <c r="H270" s="9">
        <v>122</v>
      </c>
      <c r="I270" s="9">
        <v>1</v>
      </c>
      <c r="J270" s="9">
        <v>7</v>
      </c>
      <c r="K270" s="9">
        <v>20</v>
      </c>
      <c r="L270" s="9">
        <v>1</v>
      </c>
      <c r="M270" s="9">
        <v>1</v>
      </c>
      <c r="N270" s="8">
        <f>IF(VLOOKUP(VLOOKUP($A270,主线配置!$O:$P,2,FALSE),怪物属性偏向!$F:$P,怪物属性偏向!K$1-1,FALSE)=0,"",VLOOKUP(VLOOKUP($A270,主线配置!$O:$P,2,FALSE),怪物属性偏向!$F:$P,怪物属性偏向!K$1-1,FALSE))</f>
        <v>20009001</v>
      </c>
      <c r="O270" s="8">
        <f>IF(VLOOKUP(VLOOKUP($A270,主线配置!$O:$P,2,FALSE),怪物属性偏向!$F:$P,怪物属性偏向!L$1-1,FALSE)=0,"",VLOOKUP(VLOOKUP($A270,主线配置!$O:$P,2,FALSE),怪物属性偏向!$F:$P,怪物属性偏向!L$1-1,FALSE))</f>
        <v>20009002</v>
      </c>
      <c r="P270" s="8" t="str">
        <f>IF(VLOOKUP(VLOOKUP($A270,主线配置!$O:$P,2,FALSE),怪物属性偏向!$F:$P,怪物属性偏向!M$1-1,FALSE)=0,"",VLOOKUP(VLOOKUP($A270,主线配置!$O:$P,2,FALSE),怪物属性偏向!$F:$P,怪物属性偏向!M$1-1,FALSE))</f>
        <v/>
      </c>
      <c r="Q270" s="8" t="str">
        <f>IF(VLOOKUP(VLOOKUP($A270,主线配置!$O:$P,2,FALSE),怪物属性偏向!$F:$P,怪物属性偏向!N$1-1,FALSE)=0,"",VLOOKUP(VLOOKUP($A270,主线配置!$O:$P,2,FALSE),怪物属性偏向!$F:$P,怪物属性偏向!N$1-1,FALSE))</f>
        <v/>
      </c>
      <c r="R270" s="8" t="str">
        <f>IF(VLOOKUP(VLOOKUP($A270,主线配置!$O:$P,2,FALSE),怪物属性偏向!$F:$P,怪物属性偏向!O$1-1,FALSE)=0,"",VLOOKUP(VLOOKUP($A270,主线配置!$O:$P,2,FALSE),怪物属性偏向!$F:$P,怪物属性偏向!O$1-1,FALSE))</f>
        <v/>
      </c>
      <c r="S270" s="8" t="str">
        <f>IF(VLOOKUP(VLOOKUP($A270,主线配置!$O:$P,2,FALSE),怪物属性偏向!$F:$P,怪物属性偏向!P$1-1,FALSE)=0,"",VLOOKUP(VLOOKUP($A270,主线配置!$O:$P,2,FALSE),怪物属性偏向!$F:$P,怪物属性偏向!P$1-1,FALSE))</f>
        <v/>
      </c>
    </row>
    <row r="271" spans="1:19" x14ac:dyDescent="0.15">
      <c r="A271" s="3">
        <f t="shared" si="4"/>
        <v>1000268</v>
      </c>
      <c r="B271" s="1" t="str">
        <f>VLOOKUP(A271,主线配置!G:I,3,FALSE)</f>
        <v>藤蔓怪</v>
      </c>
      <c r="C271" s="7"/>
      <c r="D271" s="6" t="str">
        <f>VLOOKUP(B271,怪物属性偏向!G:Q,11,FALSE)</f>
        <v>m1006</v>
      </c>
      <c r="E271" s="9">
        <v>1</v>
      </c>
      <c r="F271" s="9">
        <v>0</v>
      </c>
      <c r="G271" s="7" t="s">
        <v>133</v>
      </c>
      <c r="H271" s="9">
        <v>122</v>
      </c>
      <c r="I271" s="9">
        <v>1</v>
      </c>
      <c r="J271" s="9">
        <v>7</v>
      </c>
      <c r="K271" s="9">
        <v>20</v>
      </c>
      <c r="L271" s="9">
        <v>1</v>
      </c>
      <c r="M271" s="9">
        <v>1</v>
      </c>
      <c r="N271" s="8">
        <f>IF(VLOOKUP(VLOOKUP($A271,主线配置!$O:$P,2,FALSE),怪物属性偏向!$F:$P,怪物属性偏向!K$1-1,FALSE)=0,"",VLOOKUP(VLOOKUP($A271,主线配置!$O:$P,2,FALSE),怪物属性偏向!$F:$P,怪物属性偏向!K$1-1,FALSE))</f>
        <v>20009001</v>
      </c>
      <c r="O271" s="8">
        <f>IF(VLOOKUP(VLOOKUP($A271,主线配置!$O:$P,2,FALSE),怪物属性偏向!$F:$P,怪物属性偏向!L$1-1,FALSE)=0,"",VLOOKUP(VLOOKUP($A271,主线配置!$O:$P,2,FALSE),怪物属性偏向!$F:$P,怪物属性偏向!L$1-1,FALSE))</f>
        <v>20009002</v>
      </c>
      <c r="P271" s="8" t="str">
        <f>IF(VLOOKUP(VLOOKUP($A271,主线配置!$O:$P,2,FALSE),怪物属性偏向!$F:$P,怪物属性偏向!M$1-1,FALSE)=0,"",VLOOKUP(VLOOKUP($A271,主线配置!$O:$P,2,FALSE),怪物属性偏向!$F:$P,怪物属性偏向!M$1-1,FALSE))</f>
        <v/>
      </c>
      <c r="Q271" s="8" t="str">
        <f>IF(VLOOKUP(VLOOKUP($A271,主线配置!$O:$P,2,FALSE),怪物属性偏向!$F:$P,怪物属性偏向!N$1-1,FALSE)=0,"",VLOOKUP(VLOOKUP($A271,主线配置!$O:$P,2,FALSE),怪物属性偏向!$F:$P,怪物属性偏向!N$1-1,FALSE))</f>
        <v/>
      </c>
      <c r="R271" s="8" t="str">
        <f>IF(VLOOKUP(VLOOKUP($A271,主线配置!$O:$P,2,FALSE),怪物属性偏向!$F:$P,怪物属性偏向!O$1-1,FALSE)=0,"",VLOOKUP(VLOOKUP($A271,主线配置!$O:$P,2,FALSE),怪物属性偏向!$F:$P,怪物属性偏向!O$1-1,FALSE))</f>
        <v/>
      </c>
      <c r="S271" s="8" t="str">
        <f>IF(VLOOKUP(VLOOKUP($A271,主线配置!$O:$P,2,FALSE),怪物属性偏向!$F:$P,怪物属性偏向!P$1-1,FALSE)=0,"",VLOOKUP(VLOOKUP($A271,主线配置!$O:$P,2,FALSE),怪物属性偏向!$F:$P,怪物属性偏向!P$1-1,FALSE))</f>
        <v/>
      </c>
    </row>
    <row r="272" spans="1:19" x14ac:dyDescent="0.15">
      <c r="A272" s="3">
        <f t="shared" si="4"/>
        <v>1000269</v>
      </c>
      <c r="B272" s="1" t="str">
        <f>VLOOKUP(A272,主线配置!G:I,3,FALSE)</f>
        <v>毒蘑菇</v>
      </c>
      <c r="C272" s="7"/>
      <c r="D272" s="6" t="str">
        <f>VLOOKUP(B272,怪物属性偏向!G:Q,11,FALSE)</f>
        <v>m1000</v>
      </c>
      <c r="E272" s="9">
        <v>1</v>
      </c>
      <c r="F272" s="9">
        <v>0</v>
      </c>
      <c r="G272" s="7" t="s">
        <v>133</v>
      </c>
      <c r="H272" s="9">
        <v>122</v>
      </c>
      <c r="I272" s="9">
        <v>1</v>
      </c>
      <c r="J272" s="9">
        <v>7</v>
      </c>
      <c r="K272" s="9">
        <v>20</v>
      </c>
      <c r="L272" s="9">
        <v>1</v>
      </c>
      <c r="M272" s="9">
        <v>1</v>
      </c>
      <c r="N272" s="8">
        <f>IF(VLOOKUP(VLOOKUP($A272,主线配置!$O:$P,2,FALSE),怪物属性偏向!$F:$P,怪物属性偏向!K$1-1,FALSE)=0,"",VLOOKUP(VLOOKUP($A272,主线配置!$O:$P,2,FALSE),怪物属性偏向!$F:$P,怪物属性偏向!K$1-1,FALSE))</f>
        <v>20006001</v>
      </c>
      <c r="O272" s="8">
        <f>IF(VLOOKUP(VLOOKUP($A272,主线配置!$O:$P,2,FALSE),怪物属性偏向!$F:$P,怪物属性偏向!L$1-1,FALSE)=0,"",VLOOKUP(VLOOKUP($A272,主线配置!$O:$P,2,FALSE),怪物属性偏向!$F:$P,怪物属性偏向!L$1-1,FALSE))</f>
        <v>20006002</v>
      </c>
      <c r="P272" s="8" t="str">
        <f>IF(VLOOKUP(VLOOKUP($A272,主线配置!$O:$P,2,FALSE),怪物属性偏向!$F:$P,怪物属性偏向!M$1-1,FALSE)=0,"",VLOOKUP(VLOOKUP($A272,主线配置!$O:$P,2,FALSE),怪物属性偏向!$F:$P,怪物属性偏向!M$1-1,FALSE))</f>
        <v/>
      </c>
      <c r="Q272" s="8" t="str">
        <f>IF(VLOOKUP(VLOOKUP($A272,主线配置!$O:$P,2,FALSE),怪物属性偏向!$F:$P,怪物属性偏向!N$1-1,FALSE)=0,"",VLOOKUP(VLOOKUP($A272,主线配置!$O:$P,2,FALSE),怪物属性偏向!$F:$P,怪物属性偏向!N$1-1,FALSE))</f>
        <v/>
      </c>
      <c r="R272" s="8" t="str">
        <f>IF(VLOOKUP(VLOOKUP($A272,主线配置!$O:$P,2,FALSE),怪物属性偏向!$F:$P,怪物属性偏向!O$1-1,FALSE)=0,"",VLOOKUP(VLOOKUP($A272,主线配置!$O:$P,2,FALSE),怪物属性偏向!$F:$P,怪物属性偏向!O$1-1,FALSE))</f>
        <v/>
      </c>
      <c r="S272" s="8" t="str">
        <f>IF(VLOOKUP(VLOOKUP($A272,主线配置!$O:$P,2,FALSE),怪物属性偏向!$F:$P,怪物属性偏向!P$1-1,FALSE)=0,"",VLOOKUP(VLOOKUP($A272,主线配置!$O:$P,2,FALSE),怪物属性偏向!$F:$P,怪物属性偏向!P$1-1,FALSE))</f>
        <v/>
      </c>
    </row>
    <row r="273" spans="1:19" x14ac:dyDescent="0.15">
      <c r="A273" s="3">
        <f t="shared" si="4"/>
        <v>1000270</v>
      </c>
      <c r="B273" s="1" t="str">
        <f>VLOOKUP(A273,主线配置!G:I,3,FALSE)</f>
        <v>甲虫精</v>
      </c>
      <c r="C273" s="7"/>
      <c r="D273" s="6" t="str">
        <f>VLOOKUP(B273,怪物属性偏向!G:Q,11,FALSE)</f>
        <v>m1002</v>
      </c>
      <c r="E273" s="9">
        <v>1</v>
      </c>
      <c r="F273" s="9">
        <v>0</v>
      </c>
      <c r="G273" s="7" t="s">
        <v>133</v>
      </c>
      <c r="H273" s="9">
        <v>122</v>
      </c>
      <c r="I273" s="9">
        <v>1</v>
      </c>
      <c r="J273" s="9">
        <v>7</v>
      </c>
      <c r="K273" s="9">
        <v>20</v>
      </c>
      <c r="L273" s="9">
        <v>1</v>
      </c>
      <c r="M273" s="9">
        <v>1</v>
      </c>
      <c r="N273" s="8">
        <f>IF(VLOOKUP(VLOOKUP($A273,主线配置!$O:$P,2,FALSE),怪物属性偏向!$F:$P,怪物属性偏向!K$1-1,FALSE)=0,"",VLOOKUP(VLOOKUP($A273,主线配置!$O:$P,2,FALSE),怪物属性偏向!$F:$P,怪物属性偏向!K$1-1,FALSE))</f>
        <v>20008001</v>
      </c>
      <c r="O273" s="8" t="str">
        <f>IF(VLOOKUP(VLOOKUP($A273,主线配置!$O:$P,2,FALSE),怪物属性偏向!$F:$P,怪物属性偏向!L$1-1,FALSE)=0,"",VLOOKUP(VLOOKUP($A273,主线配置!$O:$P,2,FALSE),怪物属性偏向!$F:$P,怪物属性偏向!L$1-1,FALSE))</f>
        <v/>
      </c>
      <c r="P273" s="8" t="str">
        <f>IF(VLOOKUP(VLOOKUP($A273,主线配置!$O:$P,2,FALSE),怪物属性偏向!$F:$P,怪物属性偏向!M$1-1,FALSE)=0,"",VLOOKUP(VLOOKUP($A273,主线配置!$O:$P,2,FALSE),怪物属性偏向!$F:$P,怪物属性偏向!M$1-1,FALSE))</f>
        <v/>
      </c>
      <c r="Q273" s="8">
        <f>IF(VLOOKUP(VLOOKUP($A273,主线配置!$O:$P,2,FALSE),怪物属性偏向!$F:$P,怪物属性偏向!N$1-1,FALSE)=0,"",VLOOKUP(VLOOKUP($A273,主线配置!$O:$P,2,FALSE),怪物属性偏向!$F:$P,怪物属性偏向!N$1-1,FALSE))</f>
        <v>200002</v>
      </c>
      <c r="R273" s="8" t="str">
        <f>IF(VLOOKUP(VLOOKUP($A273,主线配置!$O:$P,2,FALSE),怪物属性偏向!$F:$P,怪物属性偏向!O$1-1,FALSE)=0,"",VLOOKUP(VLOOKUP($A273,主线配置!$O:$P,2,FALSE),怪物属性偏向!$F:$P,怪物属性偏向!O$1-1,FALSE))</f>
        <v/>
      </c>
      <c r="S273" s="8" t="str">
        <f>IF(VLOOKUP(VLOOKUP($A273,主线配置!$O:$P,2,FALSE),怪物属性偏向!$F:$P,怪物属性偏向!P$1-1,FALSE)=0,"",VLOOKUP(VLOOKUP($A273,主线配置!$O:$P,2,FALSE),怪物属性偏向!$F:$P,怪物属性偏向!P$1-1,FALSE))</f>
        <v/>
      </c>
    </row>
    <row r="274" spans="1:19" x14ac:dyDescent="0.15">
      <c r="A274" s="3">
        <f t="shared" si="4"/>
        <v>1000271</v>
      </c>
      <c r="B274" s="1" t="str">
        <f>VLOOKUP(A274,主线配置!G:I,3,FALSE)</f>
        <v>毒蘑菇</v>
      </c>
      <c r="C274" s="7"/>
      <c r="D274" s="6" t="str">
        <f>VLOOKUP(B274,怪物属性偏向!G:Q,11,FALSE)</f>
        <v>m1000</v>
      </c>
      <c r="E274" s="9">
        <v>1</v>
      </c>
      <c r="F274" s="9">
        <v>0</v>
      </c>
      <c r="G274" s="7" t="s">
        <v>133</v>
      </c>
      <c r="H274" s="9">
        <v>122</v>
      </c>
      <c r="I274" s="9">
        <v>1</v>
      </c>
      <c r="J274" s="9">
        <v>7</v>
      </c>
      <c r="K274" s="9">
        <v>20</v>
      </c>
      <c r="L274" s="9">
        <v>1</v>
      </c>
      <c r="M274" s="9">
        <v>1</v>
      </c>
      <c r="N274" s="8">
        <f>IF(VLOOKUP(VLOOKUP($A274,主线配置!$O:$P,2,FALSE),怪物属性偏向!$F:$P,怪物属性偏向!K$1-1,FALSE)=0,"",VLOOKUP(VLOOKUP($A274,主线配置!$O:$P,2,FALSE),怪物属性偏向!$F:$P,怪物属性偏向!K$1-1,FALSE))</f>
        <v>20006001</v>
      </c>
      <c r="O274" s="8">
        <f>IF(VLOOKUP(VLOOKUP($A274,主线配置!$O:$P,2,FALSE),怪物属性偏向!$F:$P,怪物属性偏向!L$1-1,FALSE)=0,"",VLOOKUP(VLOOKUP($A274,主线配置!$O:$P,2,FALSE),怪物属性偏向!$F:$P,怪物属性偏向!L$1-1,FALSE))</f>
        <v>20006002</v>
      </c>
      <c r="P274" s="8" t="str">
        <f>IF(VLOOKUP(VLOOKUP($A274,主线配置!$O:$P,2,FALSE),怪物属性偏向!$F:$P,怪物属性偏向!M$1-1,FALSE)=0,"",VLOOKUP(VLOOKUP($A274,主线配置!$O:$P,2,FALSE),怪物属性偏向!$F:$P,怪物属性偏向!M$1-1,FALSE))</f>
        <v/>
      </c>
      <c r="Q274" s="8" t="str">
        <f>IF(VLOOKUP(VLOOKUP($A274,主线配置!$O:$P,2,FALSE),怪物属性偏向!$F:$P,怪物属性偏向!N$1-1,FALSE)=0,"",VLOOKUP(VLOOKUP($A274,主线配置!$O:$P,2,FALSE),怪物属性偏向!$F:$P,怪物属性偏向!N$1-1,FALSE))</f>
        <v/>
      </c>
      <c r="R274" s="8" t="str">
        <f>IF(VLOOKUP(VLOOKUP($A274,主线配置!$O:$P,2,FALSE),怪物属性偏向!$F:$P,怪物属性偏向!O$1-1,FALSE)=0,"",VLOOKUP(VLOOKUP($A274,主线配置!$O:$P,2,FALSE),怪物属性偏向!$F:$P,怪物属性偏向!O$1-1,FALSE))</f>
        <v/>
      </c>
      <c r="S274" s="8" t="str">
        <f>IF(VLOOKUP(VLOOKUP($A274,主线配置!$O:$P,2,FALSE),怪物属性偏向!$F:$P,怪物属性偏向!P$1-1,FALSE)=0,"",VLOOKUP(VLOOKUP($A274,主线配置!$O:$P,2,FALSE),怪物属性偏向!$F:$P,怪物属性偏向!P$1-1,FALSE))</f>
        <v/>
      </c>
    </row>
    <row r="275" spans="1:19" x14ac:dyDescent="0.15">
      <c r="A275" s="3">
        <f t="shared" si="4"/>
        <v>1000272</v>
      </c>
      <c r="B275" s="1" t="str">
        <f>VLOOKUP(A275,主线配置!G:I,3,FALSE)</f>
        <v>甲虫精</v>
      </c>
      <c r="C275" s="7"/>
      <c r="D275" s="6" t="str">
        <f>VLOOKUP(B275,怪物属性偏向!G:Q,11,FALSE)</f>
        <v>m1002</v>
      </c>
      <c r="E275" s="9">
        <v>1</v>
      </c>
      <c r="F275" s="9">
        <v>0</v>
      </c>
      <c r="G275" s="7" t="s">
        <v>133</v>
      </c>
      <c r="H275" s="9">
        <v>122</v>
      </c>
      <c r="I275" s="9">
        <v>1</v>
      </c>
      <c r="J275" s="9">
        <v>7</v>
      </c>
      <c r="K275" s="9">
        <v>20</v>
      </c>
      <c r="L275" s="9">
        <v>1</v>
      </c>
      <c r="M275" s="9">
        <v>1</v>
      </c>
      <c r="N275" s="8">
        <f>IF(VLOOKUP(VLOOKUP($A275,主线配置!$O:$P,2,FALSE),怪物属性偏向!$F:$P,怪物属性偏向!K$1-1,FALSE)=0,"",VLOOKUP(VLOOKUP($A275,主线配置!$O:$P,2,FALSE),怪物属性偏向!$F:$P,怪物属性偏向!K$1-1,FALSE))</f>
        <v>20008001</v>
      </c>
      <c r="O275" s="8" t="str">
        <f>IF(VLOOKUP(VLOOKUP($A275,主线配置!$O:$P,2,FALSE),怪物属性偏向!$F:$P,怪物属性偏向!L$1-1,FALSE)=0,"",VLOOKUP(VLOOKUP($A275,主线配置!$O:$P,2,FALSE),怪物属性偏向!$F:$P,怪物属性偏向!L$1-1,FALSE))</f>
        <v/>
      </c>
      <c r="P275" s="8" t="str">
        <f>IF(VLOOKUP(VLOOKUP($A275,主线配置!$O:$P,2,FALSE),怪物属性偏向!$F:$P,怪物属性偏向!M$1-1,FALSE)=0,"",VLOOKUP(VLOOKUP($A275,主线配置!$O:$P,2,FALSE),怪物属性偏向!$F:$P,怪物属性偏向!M$1-1,FALSE))</f>
        <v/>
      </c>
      <c r="Q275" s="8">
        <f>IF(VLOOKUP(VLOOKUP($A275,主线配置!$O:$P,2,FALSE),怪物属性偏向!$F:$P,怪物属性偏向!N$1-1,FALSE)=0,"",VLOOKUP(VLOOKUP($A275,主线配置!$O:$P,2,FALSE),怪物属性偏向!$F:$P,怪物属性偏向!N$1-1,FALSE))</f>
        <v>200002</v>
      </c>
      <c r="R275" s="8" t="str">
        <f>IF(VLOOKUP(VLOOKUP($A275,主线配置!$O:$P,2,FALSE),怪物属性偏向!$F:$P,怪物属性偏向!O$1-1,FALSE)=0,"",VLOOKUP(VLOOKUP($A275,主线配置!$O:$P,2,FALSE),怪物属性偏向!$F:$P,怪物属性偏向!O$1-1,FALSE))</f>
        <v/>
      </c>
      <c r="S275" s="8" t="str">
        <f>IF(VLOOKUP(VLOOKUP($A275,主线配置!$O:$P,2,FALSE),怪物属性偏向!$F:$P,怪物属性偏向!P$1-1,FALSE)=0,"",VLOOKUP(VLOOKUP($A275,主线配置!$O:$P,2,FALSE),怪物属性偏向!$F:$P,怪物属性偏向!P$1-1,FALSE))</f>
        <v/>
      </c>
    </row>
    <row r="276" spans="1:19" x14ac:dyDescent="0.15">
      <c r="A276" s="3">
        <f t="shared" si="4"/>
        <v>1000273</v>
      </c>
      <c r="B276" s="1" t="str">
        <f>VLOOKUP(A276,主线配置!G:I,3,FALSE)</f>
        <v>小花精</v>
      </c>
      <c r="C276" s="7"/>
      <c r="D276" s="6" t="str">
        <f>VLOOKUP(B276,怪物属性偏向!G:Q,11,FALSE)</f>
        <v>m1007</v>
      </c>
      <c r="E276" s="9">
        <v>1</v>
      </c>
      <c r="F276" s="9">
        <v>0</v>
      </c>
      <c r="G276" s="7" t="s">
        <v>133</v>
      </c>
      <c r="H276" s="9">
        <v>122</v>
      </c>
      <c r="I276" s="9">
        <v>1</v>
      </c>
      <c r="J276" s="9">
        <v>7</v>
      </c>
      <c r="K276" s="9">
        <v>20</v>
      </c>
      <c r="L276" s="9">
        <v>1</v>
      </c>
      <c r="M276" s="9">
        <v>1</v>
      </c>
      <c r="N276" s="8">
        <f>IF(VLOOKUP(VLOOKUP($A276,主线配置!$O:$P,2,FALSE),怪物属性偏向!$F:$P,怪物属性偏向!K$1-1,FALSE)=0,"",VLOOKUP(VLOOKUP($A276,主线配置!$O:$P,2,FALSE),怪物属性偏向!$F:$P,怪物属性偏向!K$1-1,FALSE))</f>
        <v>20005001</v>
      </c>
      <c r="O276" s="8">
        <f>IF(VLOOKUP(VLOOKUP($A276,主线配置!$O:$P,2,FALSE),怪物属性偏向!$F:$P,怪物属性偏向!L$1-1,FALSE)=0,"",VLOOKUP(VLOOKUP($A276,主线配置!$O:$P,2,FALSE),怪物属性偏向!$F:$P,怪物属性偏向!L$1-1,FALSE))</f>
        <v>20005002</v>
      </c>
      <c r="P276" s="8" t="str">
        <f>IF(VLOOKUP(VLOOKUP($A276,主线配置!$O:$P,2,FALSE),怪物属性偏向!$F:$P,怪物属性偏向!M$1-1,FALSE)=0,"",VLOOKUP(VLOOKUP($A276,主线配置!$O:$P,2,FALSE),怪物属性偏向!$F:$P,怪物属性偏向!M$1-1,FALSE))</f>
        <v/>
      </c>
      <c r="Q276" s="8" t="str">
        <f>IF(VLOOKUP(VLOOKUP($A276,主线配置!$O:$P,2,FALSE),怪物属性偏向!$F:$P,怪物属性偏向!N$1-1,FALSE)=0,"",VLOOKUP(VLOOKUP($A276,主线配置!$O:$P,2,FALSE),怪物属性偏向!$F:$P,怪物属性偏向!N$1-1,FALSE))</f>
        <v/>
      </c>
      <c r="R276" s="8" t="str">
        <f>IF(VLOOKUP(VLOOKUP($A276,主线配置!$O:$P,2,FALSE),怪物属性偏向!$F:$P,怪物属性偏向!O$1-1,FALSE)=0,"",VLOOKUP(VLOOKUP($A276,主线配置!$O:$P,2,FALSE),怪物属性偏向!$F:$P,怪物属性偏向!O$1-1,FALSE))</f>
        <v/>
      </c>
      <c r="S276" s="8" t="str">
        <f>IF(VLOOKUP(VLOOKUP($A276,主线配置!$O:$P,2,FALSE),怪物属性偏向!$F:$P,怪物属性偏向!P$1-1,FALSE)=0,"",VLOOKUP(VLOOKUP($A276,主线配置!$O:$P,2,FALSE),怪物属性偏向!$F:$P,怪物属性偏向!P$1-1,FALSE))</f>
        <v/>
      </c>
    </row>
    <row r="277" spans="1:19" x14ac:dyDescent="0.15">
      <c r="A277" s="3">
        <f t="shared" si="4"/>
        <v>1000274</v>
      </c>
      <c r="B277" s="1" t="str">
        <f>VLOOKUP(A277,主线配置!G:I,3,FALSE)</f>
        <v>藤蔓怪</v>
      </c>
      <c r="C277" s="7"/>
      <c r="D277" s="6" t="str">
        <f>VLOOKUP(B277,怪物属性偏向!G:Q,11,FALSE)</f>
        <v>m1006</v>
      </c>
      <c r="E277" s="9">
        <v>1</v>
      </c>
      <c r="F277" s="9">
        <v>0</v>
      </c>
      <c r="G277" s="7" t="s">
        <v>133</v>
      </c>
      <c r="H277" s="9">
        <v>122</v>
      </c>
      <c r="I277" s="9">
        <v>1</v>
      </c>
      <c r="J277" s="9">
        <v>7</v>
      </c>
      <c r="K277" s="9">
        <v>20</v>
      </c>
      <c r="L277" s="9">
        <v>1</v>
      </c>
      <c r="M277" s="9">
        <v>1</v>
      </c>
      <c r="N277" s="8">
        <f>IF(VLOOKUP(VLOOKUP($A277,主线配置!$O:$P,2,FALSE),怪物属性偏向!$F:$P,怪物属性偏向!K$1-1,FALSE)=0,"",VLOOKUP(VLOOKUP($A277,主线配置!$O:$P,2,FALSE),怪物属性偏向!$F:$P,怪物属性偏向!K$1-1,FALSE))</f>
        <v>20009001</v>
      </c>
      <c r="O277" s="8">
        <f>IF(VLOOKUP(VLOOKUP($A277,主线配置!$O:$P,2,FALSE),怪物属性偏向!$F:$P,怪物属性偏向!L$1-1,FALSE)=0,"",VLOOKUP(VLOOKUP($A277,主线配置!$O:$P,2,FALSE),怪物属性偏向!$F:$P,怪物属性偏向!L$1-1,FALSE))</f>
        <v>20009002</v>
      </c>
      <c r="P277" s="8" t="str">
        <f>IF(VLOOKUP(VLOOKUP($A277,主线配置!$O:$P,2,FALSE),怪物属性偏向!$F:$P,怪物属性偏向!M$1-1,FALSE)=0,"",VLOOKUP(VLOOKUP($A277,主线配置!$O:$P,2,FALSE),怪物属性偏向!$F:$P,怪物属性偏向!M$1-1,FALSE))</f>
        <v/>
      </c>
      <c r="Q277" s="8" t="str">
        <f>IF(VLOOKUP(VLOOKUP($A277,主线配置!$O:$P,2,FALSE),怪物属性偏向!$F:$P,怪物属性偏向!N$1-1,FALSE)=0,"",VLOOKUP(VLOOKUP($A277,主线配置!$O:$P,2,FALSE),怪物属性偏向!$F:$P,怪物属性偏向!N$1-1,FALSE))</f>
        <v/>
      </c>
      <c r="R277" s="8" t="str">
        <f>IF(VLOOKUP(VLOOKUP($A277,主线配置!$O:$P,2,FALSE),怪物属性偏向!$F:$P,怪物属性偏向!O$1-1,FALSE)=0,"",VLOOKUP(VLOOKUP($A277,主线配置!$O:$P,2,FALSE),怪物属性偏向!$F:$P,怪物属性偏向!O$1-1,FALSE))</f>
        <v/>
      </c>
      <c r="S277" s="8" t="str">
        <f>IF(VLOOKUP(VLOOKUP($A277,主线配置!$O:$P,2,FALSE),怪物属性偏向!$F:$P,怪物属性偏向!P$1-1,FALSE)=0,"",VLOOKUP(VLOOKUP($A277,主线配置!$O:$P,2,FALSE),怪物属性偏向!$F:$P,怪物属性偏向!P$1-1,FALSE))</f>
        <v/>
      </c>
    </row>
    <row r="278" spans="1:19" x14ac:dyDescent="0.15">
      <c r="A278" s="3">
        <f t="shared" si="4"/>
        <v>1000275</v>
      </c>
      <c r="B278" s="1" t="str">
        <f>VLOOKUP(A278,主线配置!G:I,3,FALSE)</f>
        <v>黄蜂怪</v>
      </c>
      <c r="C278" s="7"/>
      <c r="D278" s="6" t="str">
        <f>VLOOKUP(B278,怪物属性偏向!G:Q,11,FALSE)</f>
        <v>m1001</v>
      </c>
      <c r="E278" s="9">
        <v>1</v>
      </c>
      <c r="F278" s="9">
        <v>0</v>
      </c>
      <c r="G278" s="7" t="s">
        <v>133</v>
      </c>
      <c r="H278" s="9">
        <v>122</v>
      </c>
      <c r="I278" s="9">
        <v>1</v>
      </c>
      <c r="J278" s="9">
        <v>7</v>
      </c>
      <c r="K278" s="9">
        <v>20</v>
      </c>
      <c r="L278" s="9">
        <v>1</v>
      </c>
      <c r="M278" s="9">
        <v>1</v>
      </c>
      <c r="N278" s="8">
        <f>IF(VLOOKUP(VLOOKUP($A278,主线配置!$O:$P,2,FALSE),怪物属性偏向!$F:$P,怪物属性偏向!K$1-1,FALSE)=0,"",VLOOKUP(VLOOKUP($A278,主线配置!$O:$P,2,FALSE),怪物属性偏向!$F:$P,怪物属性偏向!K$1-1,FALSE))</f>
        <v>20007001</v>
      </c>
      <c r="O278" s="8">
        <f>IF(VLOOKUP(VLOOKUP($A278,主线配置!$O:$P,2,FALSE),怪物属性偏向!$F:$P,怪物属性偏向!L$1-1,FALSE)=0,"",VLOOKUP(VLOOKUP($A278,主线配置!$O:$P,2,FALSE),怪物属性偏向!$F:$P,怪物属性偏向!L$1-1,FALSE))</f>
        <v>20007002</v>
      </c>
      <c r="P278" s="8" t="str">
        <f>IF(VLOOKUP(VLOOKUP($A278,主线配置!$O:$P,2,FALSE),怪物属性偏向!$F:$P,怪物属性偏向!M$1-1,FALSE)=0,"",VLOOKUP(VLOOKUP($A278,主线配置!$O:$P,2,FALSE),怪物属性偏向!$F:$P,怪物属性偏向!M$1-1,FALSE))</f>
        <v/>
      </c>
      <c r="Q278" s="8" t="str">
        <f>IF(VLOOKUP(VLOOKUP($A278,主线配置!$O:$P,2,FALSE),怪物属性偏向!$F:$P,怪物属性偏向!N$1-1,FALSE)=0,"",VLOOKUP(VLOOKUP($A278,主线配置!$O:$P,2,FALSE),怪物属性偏向!$F:$P,怪物属性偏向!N$1-1,FALSE))</f>
        <v/>
      </c>
      <c r="R278" s="8" t="str">
        <f>IF(VLOOKUP(VLOOKUP($A278,主线配置!$O:$P,2,FALSE),怪物属性偏向!$F:$P,怪物属性偏向!O$1-1,FALSE)=0,"",VLOOKUP(VLOOKUP($A278,主线配置!$O:$P,2,FALSE),怪物属性偏向!$F:$P,怪物属性偏向!O$1-1,FALSE))</f>
        <v/>
      </c>
      <c r="S278" s="8" t="str">
        <f>IF(VLOOKUP(VLOOKUP($A278,主线配置!$O:$P,2,FALSE),怪物属性偏向!$F:$P,怪物属性偏向!P$1-1,FALSE)=0,"",VLOOKUP(VLOOKUP($A278,主线配置!$O:$P,2,FALSE),怪物属性偏向!$F:$P,怪物属性偏向!P$1-1,FALSE))</f>
        <v/>
      </c>
    </row>
    <row r="279" spans="1:19" x14ac:dyDescent="0.15">
      <c r="A279" s="3">
        <f t="shared" si="4"/>
        <v>1000276</v>
      </c>
      <c r="B279" s="1" t="str">
        <f>VLOOKUP(A279,主线配置!G:I,3,FALSE)</f>
        <v>小花精</v>
      </c>
      <c r="C279" s="7"/>
      <c r="D279" s="6" t="str">
        <f>VLOOKUP(B279,怪物属性偏向!G:Q,11,FALSE)</f>
        <v>m1007</v>
      </c>
      <c r="E279" s="9">
        <v>1</v>
      </c>
      <c r="F279" s="9">
        <v>0</v>
      </c>
      <c r="G279" s="7" t="s">
        <v>133</v>
      </c>
      <c r="H279" s="9">
        <v>122</v>
      </c>
      <c r="I279" s="9">
        <v>1</v>
      </c>
      <c r="J279" s="9">
        <v>7</v>
      </c>
      <c r="K279" s="9">
        <v>20</v>
      </c>
      <c r="L279" s="9">
        <v>1</v>
      </c>
      <c r="M279" s="9">
        <v>1</v>
      </c>
      <c r="N279" s="8">
        <f>IF(VLOOKUP(VLOOKUP($A279,主线配置!$O:$P,2,FALSE),怪物属性偏向!$F:$P,怪物属性偏向!K$1-1,FALSE)=0,"",VLOOKUP(VLOOKUP($A279,主线配置!$O:$P,2,FALSE),怪物属性偏向!$F:$P,怪物属性偏向!K$1-1,FALSE))</f>
        <v>20005001</v>
      </c>
      <c r="O279" s="8">
        <f>IF(VLOOKUP(VLOOKUP($A279,主线配置!$O:$P,2,FALSE),怪物属性偏向!$F:$P,怪物属性偏向!L$1-1,FALSE)=0,"",VLOOKUP(VLOOKUP($A279,主线配置!$O:$P,2,FALSE),怪物属性偏向!$F:$P,怪物属性偏向!L$1-1,FALSE))</f>
        <v>20005002</v>
      </c>
      <c r="P279" s="8" t="str">
        <f>IF(VLOOKUP(VLOOKUP($A279,主线配置!$O:$P,2,FALSE),怪物属性偏向!$F:$P,怪物属性偏向!M$1-1,FALSE)=0,"",VLOOKUP(VLOOKUP($A279,主线配置!$O:$P,2,FALSE),怪物属性偏向!$F:$P,怪物属性偏向!M$1-1,FALSE))</f>
        <v/>
      </c>
      <c r="Q279" s="8" t="str">
        <f>IF(VLOOKUP(VLOOKUP($A279,主线配置!$O:$P,2,FALSE),怪物属性偏向!$F:$P,怪物属性偏向!N$1-1,FALSE)=0,"",VLOOKUP(VLOOKUP($A279,主线配置!$O:$P,2,FALSE),怪物属性偏向!$F:$P,怪物属性偏向!N$1-1,FALSE))</f>
        <v/>
      </c>
      <c r="R279" s="8" t="str">
        <f>IF(VLOOKUP(VLOOKUP($A279,主线配置!$O:$P,2,FALSE),怪物属性偏向!$F:$P,怪物属性偏向!O$1-1,FALSE)=0,"",VLOOKUP(VLOOKUP($A279,主线配置!$O:$P,2,FALSE),怪物属性偏向!$F:$P,怪物属性偏向!O$1-1,FALSE))</f>
        <v/>
      </c>
      <c r="S279" s="8" t="str">
        <f>IF(VLOOKUP(VLOOKUP($A279,主线配置!$O:$P,2,FALSE),怪物属性偏向!$F:$P,怪物属性偏向!P$1-1,FALSE)=0,"",VLOOKUP(VLOOKUP($A279,主线配置!$O:$P,2,FALSE),怪物属性偏向!$F:$P,怪物属性偏向!P$1-1,FALSE))</f>
        <v/>
      </c>
    </row>
    <row r="280" spans="1:19" x14ac:dyDescent="0.15">
      <c r="A280" s="3">
        <f t="shared" si="4"/>
        <v>1000277</v>
      </c>
      <c r="B280" s="1" t="str">
        <f>VLOOKUP(A280,主线配置!G:I,3,FALSE)</f>
        <v>小蘑菇</v>
      </c>
      <c r="C280" s="7"/>
      <c r="D280" s="6" t="str">
        <f>VLOOKUP(B280,怪物属性偏向!G:Q,11,FALSE)</f>
        <v>m1008</v>
      </c>
      <c r="E280" s="9">
        <v>1</v>
      </c>
      <c r="F280" s="9">
        <v>0</v>
      </c>
      <c r="G280" s="7" t="s">
        <v>133</v>
      </c>
      <c r="H280" s="9">
        <v>122</v>
      </c>
      <c r="I280" s="9">
        <v>1</v>
      </c>
      <c r="J280" s="9">
        <v>7</v>
      </c>
      <c r="K280" s="9">
        <v>20</v>
      </c>
      <c r="L280" s="9">
        <v>1</v>
      </c>
      <c r="M280" s="9">
        <v>1</v>
      </c>
      <c r="N280" s="8">
        <f>IF(VLOOKUP(VLOOKUP($A280,主线配置!$O:$P,2,FALSE),怪物属性偏向!$F:$P,怪物属性偏向!K$1-1,FALSE)=0,"",VLOOKUP(VLOOKUP($A280,主线配置!$O:$P,2,FALSE),怪物属性偏向!$F:$P,怪物属性偏向!K$1-1,FALSE))</f>
        <v>20001001</v>
      </c>
      <c r="O280" s="8" t="str">
        <f>IF(VLOOKUP(VLOOKUP($A280,主线配置!$O:$P,2,FALSE),怪物属性偏向!$F:$P,怪物属性偏向!L$1-1,FALSE)=0,"",VLOOKUP(VLOOKUP($A280,主线配置!$O:$P,2,FALSE),怪物属性偏向!$F:$P,怪物属性偏向!L$1-1,FALSE))</f>
        <v/>
      </c>
      <c r="P280" s="8" t="str">
        <f>IF(VLOOKUP(VLOOKUP($A280,主线配置!$O:$P,2,FALSE),怪物属性偏向!$F:$P,怪物属性偏向!M$1-1,FALSE)=0,"",VLOOKUP(VLOOKUP($A280,主线配置!$O:$P,2,FALSE),怪物属性偏向!$F:$P,怪物属性偏向!M$1-1,FALSE))</f>
        <v/>
      </c>
      <c r="Q280" s="8" t="str">
        <f>IF(VLOOKUP(VLOOKUP($A280,主线配置!$O:$P,2,FALSE),怪物属性偏向!$F:$P,怪物属性偏向!N$1-1,FALSE)=0,"",VLOOKUP(VLOOKUP($A280,主线配置!$O:$P,2,FALSE),怪物属性偏向!$F:$P,怪物属性偏向!N$1-1,FALSE))</f>
        <v/>
      </c>
      <c r="R280" s="8" t="str">
        <f>IF(VLOOKUP(VLOOKUP($A280,主线配置!$O:$P,2,FALSE),怪物属性偏向!$F:$P,怪物属性偏向!O$1-1,FALSE)=0,"",VLOOKUP(VLOOKUP($A280,主线配置!$O:$P,2,FALSE),怪物属性偏向!$F:$P,怪物属性偏向!O$1-1,FALSE))</f>
        <v/>
      </c>
      <c r="S280" s="8" t="str">
        <f>IF(VLOOKUP(VLOOKUP($A280,主线配置!$O:$P,2,FALSE),怪物属性偏向!$F:$P,怪物属性偏向!P$1-1,FALSE)=0,"",VLOOKUP(VLOOKUP($A280,主线配置!$O:$P,2,FALSE),怪物属性偏向!$F:$P,怪物属性偏向!P$1-1,FALSE))</f>
        <v/>
      </c>
    </row>
    <row r="281" spans="1:19" x14ac:dyDescent="0.15">
      <c r="A281" s="3">
        <f t="shared" si="4"/>
        <v>1000278</v>
      </c>
      <c r="B281" s="1" t="str">
        <f>VLOOKUP(A281,主线配置!G:I,3,FALSE)</f>
        <v>小蘑菇</v>
      </c>
      <c r="C281" s="7"/>
      <c r="D281" s="6" t="str">
        <f>VLOOKUP(B281,怪物属性偏向!G:Q,11,FALSE)</f>
        <v>m1008</v>
      </c>
      <c r="E281" s="9">
        <v>1</v>
      </c>
      <c r="F281" s="9">
        <v>0</v>
      </c>
      <c r="G281" s="7" t="s">
        <v>133</v>
      </c>
      <c r="H281" s="9">
        <v>122</v>
      </c>
      <c r="I281" s="9">
        <v>1</v>
      </c>
      <c r="J281" s="9">
        <v>7</v>
      </c>
      <c r="K281" s="9">
        <v>20</v>
      </c>
      <c r="L281" s="9">
        <v>1</v>
      </c>
      <c r="M281" s="9">
        <v>1</v>
      </c>
      <c r="N281" s="8">
        <f>IF(VLOOKUP(VLOOKUP($A281,主线配置!$O:$P,2,FALSE),怪物属性偏向!$F:$P,怪物属性偏向!K$1-1,FALSE)=0,"",VLOOKUP(VLOOKUP($A281,主线配置!$O:$P,2,FALSE),怪物属性偏向!$F:$P,怪物属性偏向!K$1-1,FALSE))</f>
        <v>20001001</v>
      </c>
      <c r="O281" s="8" t="str">
        <f>IF(VLOOKUP(VLOOKUP($A281,主线配置!$O:$P,2,FALSE),怪物属性偏向!$F:$P,怪物属性偏向!L$1-1,FALSE)=0,"",VLOOKUP(VLOOKUP($A281,主线配置!$O:$P,2,FALSE),怪物属性偏向!$F:$P,怪物属性偏向!L$1-1,FALSE))</f>
        <v/>
      </c>
      <c r="P281" s="8" t="str">
        <f>IF(VLOOKUP(VLOOKUP($A281,主线配置!$O:$P,2,FALSE),怪物属性偏向!$F:$P,怪物属性偏向!M$1-1,FALSE)=0,"",VLOOKUP(VLOOKUP($A281,主线配置!$O:$P,2,FALSE),怪物属性偏向!$F:$P,怪物属性偏向!M$1-1,FALSE))</f>
        <v/>
      </c>
      <c r="Q281" s="8" t="str">
        <f>IF(VLOOKUP(VLOOKUP($A281,主线配置!$O:$P,2,FALSE),怪物属性偏向!$F:$P,怪物属性偏向!N$1-1,FALSE)=0,"",VLOOKUP(VLOOKUP($A281,主线配置!$O:$P,2,FALSE),怪物属性偏向!$F:$P,怪物属性偏向!N$1-1,FALSE))</f>
        <v/>
      </c>
      <c r="R281" s="8" t="str">
        <f>IF(VLOOKUP(VLOOKUP($A281,主线配置!$O:$P,2,FALSE),怪物属性偏向!$F:$P,怪物属性偏向!O$1-1,FALSE)=0,"",VLOOKUP(VLOOKUP($A281,主线配置!$O:$P,2,FALSE),怪物属性偏向!$F:$P,怪物属性偏向!O$1-1,FALSE))</f>
        <v/>
      </c>
      <c r="S281" s="8" t="str">
        <f>IF(VLOOKUP(VLOOKUP($A281,主线配置!$O:$P,2,FALSE),怪物属性偏向!$F:$P,怪物属性偏向!P$1-1,FALSE)=0,"",VLOOKUP(VLOOKUP($A281,主线配置!$O:$P,2,FALSE),怪物属性偏向!$F:$P,怪物属性偏向!P$1-1,FALSE))</f>
        <v/>
      </c>
    </row>
    <row r="282" spans="1:19" x14ac:dyDescent="0.15">
      <c r="A282" s="3">
        <f t="shared" si="4"/>
        <v>1000279</v>
      </c>
      <c r="B282" s="1" t="str">
        <f>VLOOKUP(A282,主线配置!G:I,3,FALSE)</f>
        <v>树妖</v>
      </c>
      <c r="C282" s="7"/>
      <c r="D282" s="6" t="str">
        <f>VLOOKUP(B282,怪物属性偏向!G:Q,11,FALSE)</f>
        <v>m10000</v>
      </c>
      <c r="E282" s="9">
        <v>1</v>
      </c>
      <c r="F282" s="9">
        <v>0</v>
      </c>
      <c r="G282" s="7" t="s">
        <v>133</v>
      </c>
      <c r="H282" s="9">
        <v>122</v>
      </c>
      <c r="I282" s="9">
        <v>1</v>
      </c>
      <c r="J282" s="9">
        <v>7</v>
      </c>
      <c r="K282" s="9">
        <v>20</v>
      </c>
      <c r="L282" s="9">
        <v>1</v>
      </c>
      <c r="M282" s="9">
        <v>1</v>
      </c>
      <c r="N282" s="8">
        <f>IF(VLOOKUP(VLOOKUP($A282,主线配置!$O:$P,2,FALSE),怪物属性偏向!$F:$P,怪物属性偏向!K$1-1,FALSE)=0,"",VLOOKUP(VLOOKUP($A282,主线配置!$O:$P,2,FALSE),怪物属性偏向!$F:$P,怪物属性偏向!K$1-1,FALSE))</f>
        <v>20003001</v>
      </c>
      <c r="O282" s="8" t="str">
        <f>IF(VLOOKUP(VLOOKUP($A282,主线配置!$O:$P,2,FALSE),怪物属性偏向!$F:$P,怪物属性偏向!L$1-1,FALSE)=0,"",VLOOKUP(VLOOKUP($A282,主线配置!$O:$P,2,FALSE),怪物属性偏向!$F:$P,怪物属性偏向!L$1-1,FALSE))</f>
        <v/>
      </c>
      <c r="P282" s="8" t="str">
        <f>IF(VLOOKUP(VLOOKUP($A282,主线配置!$O:$P,2,FALSE),怪物属性偏向!$F:$P,怪物属性偏向!M$1-1,FALSE)=0,"",VLOOKUP(VLOOKUP($A282,主线配置!$O:$P,2,FALSE),怪物属性偏向!$F:$P,怪物属性偏向!M$1-1,FALSE))</f>
        <v/>
      </c>
      <c r="Q282" s="8" t="str">
        <f>IF(VLOOKUP(VLOOKUP($A282,主线配置!$O:$P,2,FALSE),怪物属性偏向!$F:$P,怪物属性偏向!N$1-1,FALSE)=0,"",VLOOKUP(VLOOKUP($A282,主线配置!$O:$P,2,FALSE),怪物属性偏向!$F:$P,怪物属性偏向!N$1-1,FALSE))</f>
        <v/>
      </c>
      <c r="R282" s="8" t="str">
        <f>IF(VLOOKUP(VLOOKUP($A282,主线配置!$O:$P,2,FALSE),怪物属性偏向!$F:$P,怪物属性偏向!O$1-1,FALSE)=0,"",VLOOKUP(VLOOKUP($A282,主线配置!$O:$P,2,FALSE),怪物属性偏向!$F:$P,怪物属性偏向!O$1-1,FALSE))</f>
        <v/>
      </c>
      <c r="S282" s="8" t="str">
        <f>IF(VLOOKUP(VLOOKUP($A282,主线配置!$O:$P,2,FALSE),怪物属性偏向!$F:$P,怪物属性偏向!P$1-1,FALSE)=0,"",VLOOKUP(VLOOKUP($A282,主线配置!$O:$P,2,FALSE),怪物属性偏向!$F:$P,怪物属性偏向!P$1-1,FALSE))</f>
        <v/>
      </c>
    </row>
    <row r="283" spans="1:19" x14ac:dyDescent="0.15">
      <c r="A283" s="3">
        <f t="shared" si="4"/>
        <v>1000280</v>
      </c>
      <c r="B283" s="1" t="str">
        <f>VLOOKUP(A283,主线配置!G:I,3,FALSE)</f>
        <v>黄蜂怪</v>
      </c>
      <c r="C283" s="7"/>
      <c r="D283" s="6" t="str">
        <f>VLOOKUP(B283,怪物属性偏向!G:Q,11,FALSE)</f>
        <v>m1001</v>
      </c>
      <c r="E283" s="9">
        <v>1</v>
      </c>
      <c r="F283" s="9">
        <v>0</v>
      </c>
      <c r="G283" s="7" t="s">
        <v>133</v>
      </c>
      <c r="H283" s="9">
        <v>122</v>
      </c>
      <c r="I283" s="9">
        <v>1</v>
      </c>
      <c r="J283" s="9">
        <v>7</v>
      </c>
      <c r="K283" s="9">
        <v>20</v>
      </c>
      <c r="L283" s="9">
        <v>1</v>
      </c>
      <c r="M283" s="9">
        <v>1</v>
      </c>
      <c r="N283" s="8">
        <f>IF(VLOOKUP(VLOOKUP($A283,主线配置!$O:$P,2,FALSE),怪物属性偏向!$F:$P,怪物属性偏向!K$1-1,FALSE)=0,"",VLOOKUP(VLOOKUP($A283,主线配置!$O:$P,2,FALSE),怪物属性偏向!$F:$P,怪物属性偏向!K$1-1,FALSE))</f>
        <v>20007001</v>
      </c>
      <c r="O283" s="8">
        <f>IF(VLOOKUP(VLOOKUP($A283,主线配置!$O:$P,2,FALSE),怪物属性偏向!$F:$P,怪物属性偏向!L$1-1,FALSE)=0,"",VLOOKUP(VLOOKUP($A283,主线配置!$O:$P,2,FALSE),怪物属性偏向!$F:$P,怪物属性偏向!L$1-1,FALSE))</f>
        <v>20007002</v>
      </c>
      <c r="P283" s="8" t="str">
        <f>IF(VLOOKUP(VLOOKUP($A283,主线配置!$O:$P,2,FALSE),怪物属性偏向!$F:$P,怪物属性偏向!M$1-1,FALSE)=0,"",VLOOKUP(VLOOKUP($A283,主线配置!$O:$P,2,FALSE),怪物属性偏向!$F:$P,怪物属性偏向!M$1-1,FALSE))</f>
        <v/>
      </c>
      <c r="Q283" s="8" t="str">
        <f>IF(VLOOKUP(VLOOKUP($A283,主线配置!$O:$P,2,FALSE),怪物属性偏向!$F:$P,怪物属性偏向!N$1-1,FALSE)=0,"",VLOOKUP(VLOOKUP($A283,主线配置!$O:$P,2,FALSE),怪物属性偏向!$F:$P,怪物属性偏向!N$1-1,FALSE))</f>
        <v/>
      </c>
      <c r="R283" s="8" t="str">
        <f>IF(VLOOKUP(VLOOKUP($A283,主线配置!$O:$P,2,FALSE),怪物属性偏向!$F:$P,怪物属性偏向!O$1-1,FALSE)=0,"",VLOOKUP(VLOOKUP($A283,主线配置!$O:$P,2,FALSE),怪物属性偏向!$F:$P,怪物属性偏向!O$1-1,FALSE))</f>
        <v/>
      </c>
      <c r="S283" s="8" t="str">
        <f>IF(VLOOKUP(VLOOKUP($A283,主线配置!$O:$P,2,FALSE),怪物属性偏向!$F:$P,怪物属性偏向!P$1-1,FALSE)=0,"",VLOOKUP(VLOOKUP($A283,主线配置!$O:$P,2,FALSE),怪物属性偏向!$F:$P,怪物属性偏向!P$1-1,FALSE))</f>
        <v/>
      </c>
    </row>
    <row r="284" spans="1:19" x14ac:dyDescent="0.15">
      <c r="A284" s="3">
        <f t="shared" si="4"/>
        <v>1000281</v>
      </c>
      <c r="B284" s="1" t="str">
        <f>VLOOKUP(A284,主线配置!G:I,3,FALSE)</f>
        <v>小花精</v>
      </c>
      <c r="C284" s="7"/>
      <c r="D284" s="6" t="str">
        <f>VLOOKUP(B284,怪物属性偏向!G:Q,11,FALSE)</f>
        <v>m1007</v>
      </c>
      <c r="E284" s="9">
        <v>1</v>
      </c>
      <c r="F284" s="9">
        <v>0</v>
      </c>
      <c r="G284" s="7" t="s">
        <v>133</v>
      </c>
      <c r="H284" s="9">
        <v>122</v>
      </c>
      <c r="I284" s="9">
        <v>1</v>
      </c>
      <c r="J284" s="9">
        <v>7</v>
      </c>
      <c r="K284" s="9">
        <v>20</v>
      </c>
      <c r="L284" s="9">
        <v>1</v>
      </c>
      <c r="M284" s="9">
        <v>1</v>
      </c>
      <c r="N284" s="8">
        <f>IF(VLOOKUP(VLOOKUP($A284,主线配置!$O:$P,2,FALSE),怪物属性偏向!$F:$P,怪物属性偏向!K$1-1,FALSE)=0,"",VLOOKUP(VLOOKUP($A284,主线配置!$O:$P,2,FALSE),怪物属性偏向!$F:$P,怪物属性偏向!K$1-1,FALSE))</f>
        <v>20005001</v>
      </c>
      <c r="O284" s="8">
        <f>IF(VLOOKUP(VLOOKUP($A284,主线配置!$O:$P,2,FALSE),怪物属性偏向!$F:$P,怪物属性偏向!L$1-1,FALSE)=0,"",VLOOKUP(VLOOKUP($A284,主线配置!$O:$P,2,FALSE),怪物属性偏向!$F:$P,怪物属性偏向!L$1-1,FALSE))</f>
        <v>20005002</v>
      </c>
      <c r="P284" s="8" t="str">
        <f>IF(VLOOKUP(VLOOKUP($A284,主线配置!$O:$P,2,FALSE),怪物属性偏向!$F:$P,怪物属性偏向!M$1-1,FALSE)=0,"",VLOOKUP(VLOOKUP($A284,主线配置!$O:$P,2,FALSE),怪物属性偏向!$F:$P,怪物属性偏向!M$1-1,FALSE))</f>
        <v/>
      </c>
      <c r="Q284" s="8" t="str">
        <f>IF(VLOOKUP(VLOOKUP($A284,主线配置!$O:$P,2,FALSE),怪物属性偏向!$F:$P,怪物属性偏向!N$1-1,FALSE)=0,"",VLOOKUP(VLOOKUP($A284,主线配置!$O:$P,2,FALSE),怪物属性偏向!$F:$P,怪物属性偏向!N$1-1,FALSE))</f>
        <v/>
      </c>
      <c r="R284" s="8" t="str">
        <f>IF(VLOOKUP(VLOOKUP($A284,主线配置!$O:$P,2,FALSE),怪物属性偏向!$F:$P,怪物属性偏向!O$1-1,FALSE)=0,"",VLOOKUP(VLOOKUP($A284,主线配置!$O:$P,2,FALSE),怪物属性偏向!$F:$P,怪物属性偏向!O$1-1,FALSE))</f>
        <v/>
      </c>
      <c r="S284" s="8" t="str">
        <f>IF(VLOOKUP(VLOOKUP($A284,主线配置!$O:$P,2,FALSE),怪物属性偏向!$F:$P,怪物属性偏向!P$1-1,FALSE)=0,"",VLOOKUP(VLOOKUP($A284,主线配置!$O:$P,2,FALSE),怪物属性偏向!$F:$P,怪物属性偏向!P$1-1,FALSE))</f>
        <v/>
      </c>
    </row>
    <row r="285" spans="1:19" x14ac:dyDescent="0.15">
      <c r="A285" s="3">
        <f t="shared" si="4"/>
        <v>1000282</v>
      </c>
      <c r="B285" s="1" t="str">
        <f>VLOOKUP(A285,主线配置!G:I,3,FALSE)</f>
        <v>甲虫精</v>
      </c>
      <c r="C285" s="7"/>
      <c r="D285" s="6" t="str">
        <f>VLOOKUP(B285,怪物属性偏向!G:Q,11,FALSE)</f>
        <v>m1002</v>
      </c>
      <c r="E285" s="9">
        <v>1</v>
      </c>
      <c r="F285" s="9">
        <v>0</v>
      </c>
      <c r="G285" s="7" t="s">
        <v>133</v>
      </c>
      <c r="H285" s="9">
        <v>122</v>
      </c>
      <c r="I285" s="9">
        <v>1</v>
      </c>
      <c r="J285" s="9">
        <v>7</v>
      </c>
      <c r="K285" s="9">
        <v>20</v>
      </c>
      <c r="L285" s="9">
        <v>1</v>
      </c>
      <c r="M285" s="9">
        <v>1</v>
      </c>
      <c r="N285" s="8">
        <f>IF(VLOOKUP(VLOOKUP($A285,主线配置!$O:$P,2,FALSE),怪物属性偏向!$F:$P,怪物属性偏向!K$1-1,FALSE)=0,"",VLOOKUP(VLOOKUP($A285,主线配置!$O:$P,2,FALSE),怪物属性偏向!$F:$P,怪物属性偏向!K$1-1,FALSE))</f>
        <v>20008001</v>
      </c>
      <c r="O285" s="8" t="str">
        <f>IF(VLOOKUP(VLOOKUP($A285,主线配置!$O:$P,2,FALSE),怪物属性偏向!$F:$P,怪物属性偏向!L$1-1,FALSE)=0,"",VLOOKUP(VLOOKUP($A285,主线配置!$O:$P,2,FALSE),怪物属性偏向!$F:$P,怪物属性偏向!L$1-1,FALSE))</f>
        <v/>
      </c>
      <c r="P285" s="8" t="str">
        <f>IF(VLOOKUP(VLOOKUP($A285,主线配置!$O:$P,2,FALSE),怪物属性偏向!$F:$P,怪物属性偏向!M$1-1,FALSE)=0,"",VLOOKUP(VLOOKUP($A285,主线配置!$O:$P,2,FALSE),怪物属性偏向!$F:$P,怪物属性偏向!M$1-1,FALSE))</f>
        <v/>
      </c>
      <c r="Q285" s="8">
        <f>IF(VLOOKUP(VLOOKUP($A285,主线配置!$O:$P,2,FALSE),怪物属性偏向!$F:$P,怪物属性偏向!N$1-1,FALSE)=0,"",VLOOKUP(VLOOKUP($A285,主线配置!$O:$P,2,FALSE),怪物属性偏向!$F:$P,怪物属性偏向!N$1-1,FALSE))</f>
        <v>200002</v>
      </c>
      <c r="R285" s="8" t="str">
        <f>IF(VLOOKUP(VLOOKUP($A285,主线配置!$O:$P,2,FALSE),怪物属性偏向!$F:$P,怪物属性偏向!O$1-1,FALSE)=0,"",VLOOKUP(VLOOKUP($A285,主线配置!$O:$P,2,FALSE),怪物属性偏向!$F:$P,怪物属性偏向!O$1-1,FALSE))</f>
        <v/>
      </c>
      <c r="S285" s="8" t="str">
        <f>IF(VLOOKUP(VLOOKUP($A285,主线配置!$O:$P,2,FALSE),怪物属性偏向!$F:$P,怪物属性偏向!P$1-1,FALSE)=0,"",VLOOKUP(VLOOKUP($A285,主线配置!$O:$P,2,FALSE),怪物属性偏向!$F:$P,怪物属性偏向!P$1-1,FALSE))</f>
        <v/>
      </c>
    </row>
    <row r="286" spans="1:19" x14ac:dyDescent="0.15">
      <c r="A286" s="3">
        <f t="shared" si="4"/>
        <v>1000283</v>
      </c>
      <c r="B286" s="1" t="str">
        <f>VLOOKUP(A286,主线配置!G:I,3,FALSE)</f>
        <v>甲虫精</v>
      </c>
      <c r="C286" s="7"/>
      <c r="D286" s="6" t="str">
        <f>VLOOKUP(B286,怪物属性偏向!G:Q,11,FALSE)</f>
        <v>m1002</v>
      </c>
      <c r="E286" s="9">
        <v>1</v>
      </c>
      <c r="F286" s="9">
        <v>0</v>
      </c>
      <c r="G286" s="7" t="s">
        <v>133</v>
      </c>
      <c r="H286" s="9">
        <v>122</v>
      </c>
      <c r="I286" s="9">
        <v>1</v>
      </c>
      <c r="J286" s="9">
        <v>7</v>
      </c>
      <c r="K286" s="9">
        <v>20</v>
      </c>
      <c r="L286" s="9">
        <v>1</v>
      </c>
      <c r="M286" s="9">
        <v>1</v>
      </c>
      <c r="N286" s="8">
        <f>IF(VLOOKUP(VLOOKUP($A286,主线配置!$O:$P,2,FALSE),怪物属性偏向!$F:$P,怪物属性偏向!K$1-1,FALSE)=0,"",VLOOKUP(VLOOKUP($A286,主线配置!$O:$P,2,FALSE),怪物属性偏向!$F:$P,怪物属性偏向!K$1-1,FALSE))</f>
        <v>20008001</v>
      </c>
      <c r="O286" s="8" t="str">
        <f>IF(VLOOKUP(VLOOKUP($A286,主线配置!$O:$P,2,FALSE),怪物属性偏向!$F:$P,怪物属性偏向!L$1-1,FALSE)=0,"",VLOOKUP(VLOOKUP($A286,主线配置!$O:$P,2,FALSE),怪物属性偏向!$F:$P,怪物属性偏向!L$1-1,FALSE))</f>
        <v/>
      </c>
      <c r="P286" s="8" t="str">
        <f>IF(VLOOKUP(VLOOKUP($A286,主线配置!$O:$P,2,FALSE),怪物属性偏向!$F:$P,怪物属性偏向!M$1-1,FALSE)=0,"",VLOOKUP(VLOOKUP($A286,主线配置!$O:$P,2,FALSE),怪物属性偏向!$F:$P,怪物属性偏向!M$1-1,FALSE))</f>
        <v/>
      </c>
      <c r="Q286" s="8">
        <f>IF(VLOOKUP(VLOOKUP($A286,主线配置!$O:$P,2,FALSE),怪物属性偏向!$F:$P,怪物属性偏向!N$1-1,FALSE)=0,"",VLOOKUP(VLOOKUP($A286,主线配置!$O:$P,2,FALSE),怪物属性偏向!$F:$P,怪物属性偏向!N$1-1,FALSE))</f>
        <v>200002</v>
      </c>
      <c r="R286" s="8" t="str">
        <f>IF(VLOOKUP(VLOOKUP($A286,主线配置!$O:$P,2,FALSE),怪物属性偏向!$F:$P,怪物属性偏向!O$1-1,FALSE)=0,"",VLOOKUP(VLOOKUP($A286,主线配置!$O:$P,2,FALSE),怪物属性偏向!$F:$P,怪物属性偏向!O$1-1,FALSE))</f>
        <v/>
      </c>
      <c r="S286" s="8" t="str">
        <f>IF(VLOOKUP(VLOOKUP($A286,主线配置!$O:$P,2,FALSE),怪物属性偏向!$F:$P,怪物属性偏向!P$1-1,FALSE)=0,"",VLOOKUP(VLOOKUP($A286,主线配置!$O:$P,2,FALSE),怪物属性偏向!$F:$P,怪物属性偏向!P$1-1,FALSE))</f>
        <v/>
      </c>
    </row>
    <row r="287" spans="1:19" x14ac:dyDescent="0.15">
      <c r="A287" s="3">
        <f t="shared" si="4"/>
        <v>1000284</v>
      </c>
      <c r="B287" s="1" t="str">
        <f>VLOOKUP(A287,主线配置!G:I,3,FALSE)</f>
        <v>小蘑菇</v>
      </c>
      <c r="C287" s="7"/>
      <c r="D287" s="6" t="str">
        <f>VLOOKUP(B287,怪物属性偏向!G:Q,11,FALSE)</f>
        <v>m1008</v>
      </c>
      <c r="E287" s="9">
        <v>1</v>
      </c>
      <c r="F287" s="9">
        <v>0</v>
      </c>
      <c r="G287" s="7" t="s">
        <v>133</v>
      </c>
      <c r="H287" s="9">
        <v>122</v>
      </c>
      <c r="I287" s="9">
        <v>1</v>
      </c>
      <c r="J287" s="9">
        <v>7</v>
      </c>
      <c r="K287" s="9">
        <v>20</v>
      </c>
      <c r="L287" s="9">
        <v>1</v>
      </c>
      <c r="M287" s="9">
        <v>1</v>
      </c>
      <c r="N287" s="8">
        <f>IF(VLOOKUP(VLOOKUP($A287,主线配置!$O:$P,2,FALSE),怪物属性偏向!$F:$P,怪物属性偏向!K$1-1,FALSE)=0,"",VLOOKUP(VLOOKUP($A287,主线配置!$O:$P,2,FALSE),怪物属性偏向!$F:$P,怪物属性偏向!K$1-1,FALSE))</f>
        <v>20001001</v>
      </c>
      <c r="O287" s="8" t="str">
        <f>IF(VLOOKUP(VLOOKUP($A287,主线配置!$O:$P,2,FALSE),怪物属性偏向!$F:$P,怪物属性偏向!L$1-1,FALSE)=0,"",VLOOKUP(VLOOKUP($A287,主线配置!$O:$P,2,FALSE),怪物属性偏向!$F:$P,怪物属性偏向!L$1-1,FALSE))</f>
        <v/>
      </c>
      <c r="P287" s="8" t="str">
        <f>IF(VLOOKUP(VLOOKUP($A287,主线配置!$O:$P,2,FALSE),怪物属性偏向!$F:$P,怪物属性偏向!M$1-1,FALSE)=0,"",VLOOKUP(VLOOKUP($A287,主线配置!$O:$P,2,FALSE),怪物属性偏向!$F:$P,怪物属性偏向!M$1-1,FALSE))</f>
        <v/>
      </c>
      <c r="Q287" s="8" t="str">
        <f>IF(VLOOKUP(VLOOKUP($A287,主线配置!$O:$P,2,FALSE),怪物属性偏向!$F:$P,怪物属性偏向!N$1-1,FALSE)=0,"",VLOOKUP(VLOOKUP($A287,主线配置!$O:$P,2,FALSE),怪物属性偏向!$F:$P,怪物属性偏向!N$1-1,FALSE))</f>
        <v/>
      </c>
      <c r="R287" s="8" t="str">
        <f>IF(VLOOKUP(VLOOKUP($A287,主线配置!$O:$P,2,FALSE),怪物属性偏向!$F:$P,怪物属性偏向!O$1-1,FALSE)=0,"",VLOOKUP(VLOOKUP($A287,主线配置!$O:$P,2,FALSE),怪物属性偏向!$F:$P,怪物属性偏向!O$1-1,FALSE))</f>
        <v/>
      </c>
      <c r="S287" s="8" t="str">
        <f>IF(VLOOKUP(VLOOKUP($A287,主线配置!$O:$P,2,FALSE),怪物属性偏向!$F:$P,怪物属性偏向!P$1-1,FALSE)=0,"",VLOOKUP(VLOOKUP($A287,主线配置!$O:$P,2,FALSE),怪物属性偏向!$F:$P,怪物属性偏向!P$1-1,FALSE))</f>
        <v/>
      </c>
    </row>
    <row r="288" spans="1:19" x14ac:dyDescent="0.15">
      <c r="A288" s="3">
        <f t="shared" si="4"/>
        <v>1000285</v>
      </c>
      <c r="B288" s="1" t="str">
        <f>VLOOKUP(A288,主线配置!G:I,3,FALSE)</f>
        <v>小蘑菇</v>
      </c>
      <c r="C288" s="7"/>
      <c r="D288" s="6" t="str">
        <f>VLOOKUP(B288,怪物属性偏向!G:Q,11,FALSE)</f>
        <v>m1008</v>
      </c>
      <c r="E288" s="9">
        <v>1</v>
      </c>
      <c r="F288" s="9">
        <v>0</v>
      </c>
      <c r="G288" s="7" t="s">
        <v>133</v>
      </c>
      <c r="H288" s="9">
        <v>122</v>
      </c>
      <c r="I288" s="9">
        <v>1</v>
      </c>
      <c r="J288" s="9">
        <v>7</v>
      </c>
      <c r="K288" s="9">
        <v>20</v>
      </c>
      <c r="L288" s="9">
        <v>1</v>
      </c>
      <c r="M288" s="9">
        <v>1</v>
      </c>
      <c r="N288" s="8">
        <f>IF(VLOOKUP(VLOOKUP($A288,主线配置!$O:$P,2,FALSE),怪物属性偏向!$F:$P,怪物属性偏向!K$1-1,FALSE)=0,"",VLOOKUP(VLOOKUP($A288,主线配置!$O:$P,2,FALSE),怪物属性偏向!$F:$P,怪物属性偏向!K$1-1,FALSE))</f>
        <v>20001001</v>
      </c>
      <c r="O288" s="8" t="str">
        <f>IF(VLOOKUP(VLOOKUP($A288,主线配置!$O:$P,2,FALSE),怪物属性偏向!$F:$P,怪物属性偏向!L$1-1,FALSE)=0,"",VLOOKUP(VLOOKUP($A288,主线配置!$O:$P,2,FALSE),怪物属性偏向!$F:$P,怪物属性偏向!L$1-1,FALSE))</f>
        <v/>
      </c>
      <c r="P288" s="8" t="str">
        <f>IF(VLOOKUP(VLOOKUP($A288,主线配置!$O:$P,2,FALSE),怪物属性偏向!$F:$P,怪物属性偏向!M$1-1,FALSE)=0,"",VLOOKUP(VLOOKUP($A288,主线配置!$O:$P,2,FALSE),怪物属性偏向!$F:$P,怪物属性偏向!M$1-1,FALSE))</f>
        <v/>
      </c>
      <c r="Q288" s="8" t="str">
        <f>IF(VLOOKUP(VLOOKUP($A288,主线配置!$O:$P,2,FALSE),怪物属性偏向!$F:$P,怪物属性偏向!N$1-1,FALSE)=0,"",VLOOKUP(VLOOKUP($A288,主线配置!$O:$P,2,FALSE),怪物属性偏向!$F:$P,怪物属性偏向!N$1-1,FALSE))</f>
        <v/>
      </c>
      <c r="R288" s="8" t="str">
        <f>IF(VLOOKUP(VLOOKUP($A288,主线配置!$O:$P,2,FALSE),怪物属性偏向!$F:$P,怪物属性偏向!O$1-1,FALSE)=0,"",VLOOKUP(VLOOKUP($A288,主线配置!$O:$P,2,FALSE),怪物属性偏向!$F:$P,怪物属性偏向!O$1-1,FALSE))</f>
        <v/>
      </c>
      <c r="S288" s="8" t="str">
        <f>IF(VLOOKUP(VLOOKUP($A288,主线配置!$O:$P,2,FALSE),怪物属性偏向!$F:$P,怪物属性偏向!P$1-1,FALSE)=0,"",VLOOKUP(VLOOKUP($A288,主线配置!$O:$P,2,FALSE),怪物属性偏向!$F:$P,怪物属性偏向!P$1-1,FALSE))</f>
        <v/>
      </c>
    </row>
    <row r="289" spans="1:19" x14ac:dyDescent="0.15">
      <c r="A289" s="3">
        <f t="shared" si="4"/>
        <v>1000286</v>
      </c>
      <c r="B289" s="1" t="str">
        <f>VLOOKUP(A289,主线配置!G:I,3,FALSE)</f>
        <v>毒蘑菇</v>
      </c>
      <c r="C289" s="7"/>
      <c r="D289" s="6" t="str">
        <f>VLOOKUP(B289,怪物属性偏向!G:Q,11,FALSE)</f>
        <v>m1000</v>
      </c>
      <c r="E289" s="9">
        <v>1</v>
      </c>
      <c r="F289" s="9">
        <v>0</v>
      </c>
      <c r="G289" s="7" t="s">
        <v>133</v>
      </c>
      <c r="H289" s="9">
        <v>122</v>
      </c>
      <c r="I289" s="9">
        <v>1</v>
      </c>
      <c r="J289" s="9">
        <v>7</v>
      </c>
      <c r="K289" s="9">
        <v>20</v>
      </c>
      <c r="L289" s="9">
        <v>1</v>
      </c>
      <c r="M289" s="9">
        <v>1</v>
      </c>
      <c r="N289" s="8">
        <f>IF(VLOOKUP(VLOOKUP($A289,主线配置!$O:$P,2,FALSE),怪物属性偏向!$F:$P,怪物属性偏向!K$1-1,FALSE)=0,"",VLOOKUP(VLOOKUP($A289,主线配置!$O:$P,2,FALSE),怪物属性偏向!$F:$P,怪物属性偏向!K$1-1,FALSE))</f>
        <v>20006001</v>
      </c>
      <c r="O289" s="8">
        <f>IF(VLOOKUP(VLOOKUP($A289,主线配置!$O:$P,2,FALSE),怪物属性偏向!$F:$P,怪物属性偏向!L$1-1,FALSE)=0,"",VLOOKUP(VLOOKUP($A289,主线配置!$O:$P,2,FALSE),怪物属性偏向!$F:$P,怪物属性偏向!L$1-1,FALSE))</f>
        <v>20006002</v>
      </c>
      <c r="P289" s="8" t="str">
        <f>IF(VLOOKUP(VLOOKUP($A289,主线配置!$O:$P,2,FALSE),怪物属性偏向!$F:$P,怪物属性偏向!M$1-1,FALSE)=0,"",VLOOKUP(VLOOKUP($A289,主线配置!$O:$P,2,FALSE),怪物属性偏向!$F:$P,怪物属性偏向!M$1-1,FALSE))</f>
        <v/>
      </c>
      <c r="Q289" s="8" t="str">
        <f>IF(VLOOKUP(VLOOKUP($A289,主线配置!$O:$P,2,FALSE),怪物属性偏向!$F:$P,怪物属性偏向!N$1-1,FALSE)=0,"",VLOOKUP(VLOOKUP($A289,主线配置!$O:$P,2,FALSE),怪物属性偏向!$F:$P,怪物属性偏向!N$1-1,FALSE))</f>
        <v/>
      </c>
      <c r="R289" s="8" t="str">
        <f>IF(VLOOKUP(VLOOKUP($A289,主线配置!$O:$P,2,FALSE),怪物属性偏向!$F:$P,怪物属性偏向!O$1-1,FALSE)=0,"",VLOOKUP(VLOOKUP($A289,主线配置!$O:$P,2,FALSE),怪物属性偏向!$F:$P,怪物属性偏向!O$1-1,FALSE))</f>
        <v/>
      </c>
      <c r="S289" s="8" t="str">
        <f>IF(VLOOKUP(VLOOKUP($A289,主线配置!$O:$P,2,FALSE),怪物属性偏向!$F:$P,怪物属性偏向!P$1-1,FALSE)=0,"",VLOOKUP(VLOOKUP($A289,主线配置!$O:$P,2,FALSE),怪物属性偏向!$F:$P,怪物属性偏向!P$1-1,FALSE))</f>
        <v/>
      </c>
    </row>
    <row r="290" spans="1:19" x14ac:dyDescent="0.15">
      <c r="A290" s="3">
        <f t="shared" si="4"/>
        <v>1000287</v>
      </c>
      <c r="B290" s="1" t="str">
        <f>VLOOKUP(A290,主线配置!G:I,3,FALSE)</f>
        <v>藤蔓怪</v>
      </c>
      <c r="C290" s="7"/>
      <c r="D290" s="6" t="str">
        <f>VLOOKUP(B290,怪物属性偏向!G:Q,11,FALSE)</f>
        <v>m1006</v>
      </c>
      <c r="E290" s="9">
        <v>1</v>
      </c>
      <c r="F290" s="9">
        <v>0</v>
      </c>
      <c r="G290" s="7" t="s">
        <v>133</v>
      </c>
      <c r="H290" s="9">
        <v>122</v>
      </c>
      <c r="I290" s="9">
        <v>1</v>
      </c>
      <c r="J290" s="9">
        <v>7</v>
      </c>
      <c r="K290" s="9">
        <v>20</v>
      </c>
      <c r="L290" s="9">
        <v>1</v>
      </c>
      <c r="M290" s="9">
        <v>1</v>
      </c>
      <c r="N290" s="8">
        <f>IF(VLOOKUP(VLOOKUP($A290,主线配置!$O:$P,2,FALSE),怪物属性偏向!$F:$P,怪物属性偏向!K$1-1,FALSE)=0,"",VLOOKUP(VLOOKUP($A290,主线配置!$O:$P,2,FALSE),怪物属性偏向!$F:$P,怪物属性偏向!K$1-1,FALSE))</f>
        <v>20009001</v>
      </c>
      <c r="O290" s="8">
        <f>IF(VLOOKUP(VLOOKUP($A290,主线配置!$O:$P,2,FALSE),怪物属性偏向!$F:$P,怪物属性偏向!L$1-1,FALSE)=0,"",VLOOKUP(VLOOKUP($A290,主线配置!$O:$P,2,FALSE),怪物属性偏向!$F:$P,怪物属性偏向!L$1-1,FALSE))</f>
        <v>20009002</v>
      </c>
      <c r="P290" s="8" t="str">
        <f>IF(VLOOKUP(VLOOKUP($A290,主线配置!$O:$P,2,FALSE),怪物属性偏向!$F:$P,怪物属性偏向!M$1-1,FALSE)=0,"",VLOOKUP(VLOOKUP($A290,主线配置!$O:$P,2,FALSE),怪物属性偏向!$F:$P,怪物属性偏向!M$1-1,FALSE))</f>
        <v/>
      </c>
      <c r="Q290" s="8" t="str">
        <f>IF(VLOOKUP(VLOOKUP($A290,主线配置!$O:$P,2,FALSE),怪物属性偏向!$F:$P,怪物属性偏向!N$1-1,FALSE)=0,"",VLOOKUP(VLOOKUP($A290,主线配置!$O:$P,2,FALSE),怪物属性偏向!$F:$P,怪物属性偏向!N$1-1,FALSE))</f>
        <v/>
      </c>
      <c r="R290" s="8" t="str">
        <f>IF(VLOOKUP(VLOOKUP($A290,主线配置!$O:$P,2,FALSE),怪物属性偏向!$F:$P,怪物属性偏向!O$1-1,FALSE)=0,"",VLOOKUP(VLOOKUP($A290,主线配置!$O:$P,2,FALSE),怪物属性偏向!$F:$P,怪物属性偏向!O$1-1,FALSE))</f>
        <v/>
      </c>
      <c r="S290" s="8" t="str">
        <f>IF(VLOOKUP(VLOOKUP($A290,主线配置!$O:$P,2,FALSE),怪物属性偏向!$F:$P,怪物属性偏向!P$1-1,FALSE)=0,"",VLOOKUP(VLOOKUP($A290,主线配置!$O:$P,2,FALSE),怪物属性偏向!$F:$P,怪物属性偏向!P$1-1,FALSE))</f>
        <v/>
      </c>
    </row>
    <row r="291" spans="1:19" x14ac:dyDescent="0.15">
      <c r="A291" s="3">
        <f t="shared" si="4"/>
        <v>1000288</v>
      </c>
      <c r="B291" s="1" t="str">
        <f>VLOOKUP(A291,主线配置!G:I,3,FALSE)</f>
        <v>小蘑菇</v>
      </c>
      <c r="C291" s="7"/>
      <c r="D291" s="6" t="str">
        <f>VLOOKUP(B291,怪物属性偏向!G:Q,11,FALSE)</f>
        <v>m1008</v>
      </c>
      <c r="E291" s="9">
        <v>1</v>
      </c>
      <c r="F291" s="9">
        <v>0</v>
      </c>
      <c r="G291" s="7" t="s">
        <v>133</v>
      </c>
      <c r="H291" s="9">
        <v>122</v>
      </c>
      <c r="I291" s="9">
        <v>1</v>
      </c>
      <c r="J291" s="9">
        <v>7</v>
      </c>
      <c r="K291" s="9">
        <v>20</v>
      </c>
      <c r="L291" s="9">
        <v>1</v>
      </c>
      <c r="M291" s="9">
        <v>1</v>
      </c>
      <c r="N291" s="8">
        <f>IF(VLOOKUP(VLOOKUP($A291,主线配置!$O:$P,2,FALSE),怪物属性偏向!$F:$P,怪物属性偏向!K$1-1,FALSE)=0,"",VLOOKUP(VLOOKUP($A291,主线配置!$O:$P,2,FALSE),怪物属性偏向!$F:$P,怪物属性偏向!K$1-1,FALSE))</f>
        <v>20001001</v>
      </c>
      <c r="O291" s="8" t="str">
        <f>IF(VLOOKUP(VLOOKUP($A291,主线配置!$O:$P,2,FALSE),怪物属性偏向!$F:$P,怪物属性偏向!L$1-1,FALSE)=0,"",VLOOKUP(VLOOKUP($A291,主线配置!$O:$P,2,FALSE),怪物属性偏向!$F:$P,怪物属性偏向!L$1-1,FALSE))</f>
        <v/>
      </c>
      <c r="P291" s="8" t="str">
        <f>IF(VLOOKUP(VLOOKUP($A291,主线配置!$O:$P,2,FALSE),怪物属性偏向!$F:$P,怪物属性偏向!M$1-1,FALSE)=0,"",VLOOKUP(VLOOKUP($A291,主线配置!$O:$P,2,FALSE),怪物属性偏向!$F:$P,怪物属性偏向!M$1-1,FALSE))</f>
        <v/>
      </c>
      <c r="Q291" s="8" t="str">
        <f>IF(VLOOKUP(VLOOKUP($A291,主线配置!$O:$P,2,FALSE),怪物属性偏向!$F:$P,怪物属性偏向!N$1-1,FALSE)=0,"",VLOOKUP(VLOOKUP($A291,主线配置!$O:$P,2,FALSE),怪物属性偏向!$F:$P,怪物属性偏向!N$1-1,FALSE))</f>
        <v/>
      </c>
      <c r="R291" s="8" t="str">
        <f>IF(VLOOKUP(VLOOKUP($A291,主线配置!$O:$P,2,FALSE),怪物属性偏向!$F:$P,怪物属性偏向!O$1-1,FALSE)=0,"",VLOOKUP(VLOOKUP($A291,主线配置!$O:$P,2,FALSE),怪物属性偏向!$F:$P,怪物属性偏向!O$1-1,FALSE))</f>
        <v/>
      </c>
      <c r="S291" s="8" t="str">
        <f>IF(VLOOKUP(VLOOKUP($A291,主线配置!$O:$P,2,FALSE),怪物属性偏向!$F:$P,怪物属性偏向!P$1-1,FALSE)=0,"",VLOOKUP(VLOOKUP($A291,主线配置!$O:$P,2,FALSE),怪物属性偏向!$F:$P,怪物属性偏向!P$1-1,FALSE))</f>
        <v/>
      </c>
    </row>
    <row r="292" spans="1:19" x14ac:dyDescent="0.15">
      <c r="A292" s="3">
        <f t="shared" si="4"/>
        <v>1000289</v>
      </c>
      <c r="B292" s="1" t="str">
        <f>VLOOKUP(A292,主线配置!G:I,3,FALSE)</f>
        <v>黄蜂怪</v>
      </c>
      <c r="C292" s="7"/>
      <c r="D292" s="6" t="str">
        <f>VLOOKUP(B292,怪物属性偏向!G:Q,11,FALSE)</f>
        <v>m1001</v>
      </c>
      <c r="E292" s="9">
        <v>1</v>
      </c>
      <c r="F292" s="9">
        <v>0</v>
      </c>
      <c r="G292" s="7" t="s">
        <v>133</v>
      </c>
      <c r="H292" s="9">
        <v>122</v>
      </c>
      <c r="I292" s="9">
        <v>1</v>
      </c>
      <c r="J292" s="9">
        <v>7</v>
      </c>
      <c r="K292" s="9">
        <v>20</v>
      </c>
      <c r="L292" s="9">
        <v>1</v>
      </c>
      <c r="M292" s="9">
        <v>1</v>
      </c>
      <c r="N292" s="8">
        <f>IF(VLOOKUP(VLOOKUP($A292,主线配置!$O:$P,2,FALSE),怪物属性偏向!$F:$P,怪物属性偏向!K$1-1,FALSE)=0,"",VLOOKUP(VLOOKUP($A292,主线配置!$O:$P,2,FALSE),怪物属性偏向!$F:$P,怪物属性偏向!K$1-1,FALSE))</f>
        <v>20007001</v>
      </c>
      <c r="O292" s="8">
        <f>IF(VLOOKUP(VLOOKUP($A292,主线配置!$O:$P,2,FALSE),怪物属性偏向!$F:$P,怪物属性偏向!L$1-1,FALSE)=0,"",VLOOKUP(VLOOKUP($A292,主线配置!$O:$P,2,FALSE),怪物属性偏向!$F:$P,怪物属性偏向!L$1-1,FALSE))</f>
        <v>20007002</v>
      </c>
      <c r="P292" s="8" t="str">
        <f>IF(VLOOKUP(VLOOKUP($A292,主线配置!$O:$P,2,FALSE),怪物属性偏向!$F:$P,怪物属性偏向!M$1-1,FALSE)=0,"",VLOOKUP(VLOOKUP($A292,主线配置!$O:$P,2,FALSE),怪物属性偏向!$F:$P,怪物属性偏向!M$1-1,FALSE))</f>
        <v/>
      </c>
      <c r="Q292" s="8" t="str">
        <f>IF(VLOOKUP(VLOOKUP($A292,主线配置!$O:$P,2,FALSE),怪物属性偏向!$F:$P,怪物属性偏向!N$1-1,FALSE)=0,"",VLOOKUP(VLOOKUP($A292,主线配置!$O:$P,2,FALSE),怪物属性偏向!$F:$P,怪物属性偏向!N$1-1,FALSE))</f>
        <v/>
      </c>
      <c r="R292" s="8" t="str">
        <f>IF(VLOOKUP(VLOOKUP($A292,主线配置!$O:$P,2,FALSE),怪物属性偏向!$F:$P,怪物属性偏向!O$1-1,FALSE)=0,"",VLOOKUP(VLOOKUP($A292,主线配置!$O:$P,2,FALSE),怪物属性偏向!$F:$P,怪物属性偏向!O$1-1,FALSE))</f>
        <v/>
      </c>
      <c r="S292" s="8" t="str">
        <f>IF(VLOOKUP(VLOOKUP($A292,主线配置!$O:$P,2,FALSE),怪物属性偏向!$F:$P,怪物属性偏向!P$1-1,FALSE)=0,"",VLOOKUP(VLOOKUP($A292,主线配置!$O:$P,2,FALSE),怪物属性偏向!$F:$P,怪物属性偏向!P$1-1,FALSE))</f>
        <v/>
      </c>
    </row>
    <row r="293" spans="1:19" x14ac:dyDescent="0.15">
      <c r="A293" s="3">
        <f t="shared" si="4"/>
        <v>1000290</v>
      </c>
      <c r="B293" s="1" t="str">
        <f>VLOOKUP(A293,主线配置!G:I,3,FALSE)</f>
        <v>小花精</v>
      </c>
      <c r="C293" s="7"/>
      <c r="D293" s="6" t="str">
        <f>VLOOKUP(B293,怪物属性偏向!G:Q,11,FALSE)</f>
        <v>m1007</v>
      </c>
      <c r="E293" s="9">
        <v>1</v>
      </c>
      <c r="F293" s="9">
        <v>0</v>
      </c>
      <c r="G293" s="7" t="s">
        <v>133</v>
      </c>
      <c r="H293" s="9">
        <v>122</v>
      </c>
      <c r="I293" s="9">
        <v>1</v>
      </c>
      <c r="J293" s="9">
        <v>7</v>
      </c>
      <c r="K293" s="9">
        <v>20</v>
      </c>
      <c r="L293" s="9">
        <v>1</v>
      </c>
      <c r="M293" s="9">
        <v>1</v>
      </c>
      <c r="N293" s="8">
        <f>IF(VLOOKUP(VLOOKUP($A293,主线配置!$O:$P,2,FALSE),怪物属性偏向!$F:$P,怪物属性偏向!K$1-1,FALSE)=0,"",VLOOKUP(VLOOKUP($A293,主线配置!$O:$P,2,FALSE),怪物属性偏向!$F:$P,怪物属性偏向!K$1-1,FALSE))</f>
        <v>20005001</v>
      </c>
      <c r="O293" s="8">
        <f>IF(VLOOKUP(VLOOKUP($A293,主线配置!$O:$P,2,FALSE),怪物属性偏向!$F:$P,怪物属性偏向!L$1-1,FALSE)=0,"",VLOOKUP(VLOOKUP($A293,主线配置!$O:$P,2,FALSE),怪物属性偏向!$F:$P,怪物属性偏向!L$1-1,FALSE))</f>
        <v>20005002</v>
      </c>
      <c r="P293" s="8" t="str">
        <f>IF(VLOOKUP(VLOOKUP($A293,主线配置!$O:$P,2,FALSE),怪物属性偏向!$F:$P,怪物属性偏向!M$1-1,FALSE)=0,"",VLOOKUP(VLOOKUP($A293,主线配置!$O:$P,2,FALSE),怪物属性偏向!$F:$P,怪物属性偏向!M$1-1,FALSE))</f>
        <v/>
      </c>
      <c r="Q293" s="8" t="str">
        <f>IF(VLOOKUP(VLOOKUP($A293,主线配置!$O:$P,2,FALSE),怪物属性偏向!$F:$P,怪物属性偏向!N$1-1,FALSE)=0,"",VLOOKUP(VLOOKUP($A293,主线配置!$O:$P,2,FALSE),怪物属性偏向!$F:$P,怪物属性偏向!N$1-1,FALSE))</f>
        <v/>
      </c>
      <c r="R293" s="8" t="str">
        <f>IF(VLOOKUP(VLOOKUP($A293,主线配置!$O:$P,2,FALSE),怪物属性偏向!$F:$P,怪物属性偏向!O$1-1,FALSE)=0,"",VLOOKUP(VLOOKUP($A293,主线配置!$O:$P,2,FALSE),怪物属性偏向!$F:$P,怪物属性偏向!O$1-1,FALSE))</f>
        <v/>
      </c>
      <c r="S293" s="8" t="str">
        <f>IF(VLOOKUP(VLOOKUP($A293,主线配置!$O:$P,2,FALSE),怪物属性偏向!$F:$P,怪物属性偏向!P$1-1,FALSE)=0,"",VLOOKUP(VLOOKUP($A293,主线配置!$O:$P,2,FALSE),怪物属性偏向!$F:$P,怪物属性偏向!P$1-1,FALSE))</f>
        <v/>
      </c>
    </row>
    <row r="294" spans="1:19" x14ac:dyDescent="0.15">
      <c r="A294" s="3">
        <f t="shared" si="4"/>
        <v>1000291</v>
      </c>
      <c r="B294" s="1" t="str">
        <f>VLOOKUP(A294,主线配置!G:I,3,FALSE)</f>
        <v>食人花</v>
      </c>
      <c r="C294" s="7"/>
      <c r="D294" s="6" t="str">
        <f>VLOOKUP(B294,怪物属性偏向!G:Q,11,FALSE)</f>
        <v>m1004</v>
      </c>
      <c r="E294" s="9">
        <v>1</v>
      </c>
      <c r="F294" s="9">
        <v>0</v>
      </c>
      <c r="G294" s="7" t="s">
        <v>133</v>
      </c>
      <c r="H294" s="9">
        <v>122</v>
      </c>
      <c r="I294" s="9">
        <v>1</v>
      </c>
      <c r="J294" s="9">
        <v>7</v>
      </c>
      <c r="K294" s="9">
        <v>20</v>
      </c>
      <c r="L294" s="9">
        <v>1</v>
      </c>
      <c r="M294" s="9">
        <v>1</v>
      </c>
      <c r="N294" s="8">
        <f>IF(VLOOKUP(VLOOKUP($A294,主线配置!$O:$P,2,FALSE),怪物属性偏向!$F:$P,怪物属性偏向!K$1-1,FALSE)=0,"",VLOOKUP(VLOOKUP($A294,主线配置!$O:$P,2,FALSE),怪物属性偏向!$F:$P,怪物属性偏向!K$1-1,FALSE))</f>
        <v>20002001</v>
      </c>
      <c r="O294" s="8">
        <f>IF(VLOOKUP(VLOOKUP($A294,主线配置!$O:$P,2,FALSE),怪物属性偏向!$F:$P,怪物属性偏向!L$1-1,FALSE)=0,"",VLOOKUP(VLOOKUP($A294,主线配置!$O:$P,2,FALSE),怪物属性偏向!$F:$P,怪物属性偏向!L$1-1,FALSE))</f>
        <v>20002002</v>
      </c>
      <c r="P294" s="8" t="str">
        <f>IF(VLOOKUP(VLOOKUP($A294,主线配置!$O:$P,2,FALSE),怪物属性偏向!$F:$P,怪物属性偏向!M$1-1,FALSE)=0,"",VLOOKUP(VLOOKUP($A294,主线配置!$O:$P,2,FALSE),怪物属性偏向!$F:$P,怪物属性偏向!M$1-1,FALSE))</f>
        <v/>
      </c>
      <c r="Q294" s="8" t="str">
        <f>IF(VLOOKUP(VLOOKUP($A294,主线配置!$O:$P,2,FALSE),怪物属性偏向!$F:$P,怪物属性偏向!N$1-1,FALSE)=0,"",VLOOKUP(VLOOKUP($A294,主线配置!$O:$P,2,FALSE),怪物属性偏向!$F:$P,怪物属性偏向!N$1-1,FALSE))</f>
        <v/>
      </c>
      <c r="R294" s="8" t="str">
        <f>IF(VLOOKUP(VLOOKUP($A294,主线配置!$O:$P,2,FALSE),怪物属性偏向!$F:$P,怪物属性偏向!O$1-1,FALSE)=0,"",VLOOKUP(VLOOKUP($A294,主线配置!$O:$P,2,FALSE),怪物属性偏向!$F:$P,怪物属性偏向!O$1-1,FALSE))</f>
        <v/>
      </c>
      <c r="S294" s="8" t="str">
        <f>IF(VLOOKUP(VLOOKUP($A294,主线配置!$O:$P,2,FALSE),怪物属性偏向!$F:$P,怪物属性偏向!P$1-1,FALSE)=0,"",VLOOKUP(VLOOKUP($A294,主线配置!$O:$P,2,FALSE),怪物属性偏向!$F:$P,怪物属性偏向!P$1-1,FALSE))</f>
        <v/>
      </c>
    </row>
    <row r="295" spans="1:19" x14ac:dyDescent="0.15">
      <c r="A295" s="3">
        <f t="shared" si="4"/>
        <v>1000292</v>
      </c>
      <c r="B295" s="1" t="str">
        <f>VLOOKUP(A295,主线配置!G:I,3,FALSE)</f>
        <v>树妖</v>
      </c>
      <c r="C295" s="7"/>
      <c r="D295" s="6" t="str">
        <f>VLOOKUP(B295,怪物属性偏向!G:Q,11,FALSE)</f>
        <v>m10000</v>
      </c>
      <c r="E295" s="9">
        <v>1</v>
      </c>
      <c r="F295" s="9">
        <v>0</v>
      </c>
      <c r="G295" s="7" t="s">
        <v>133</v>
      </c>
      <c r="H295" s="9">
        <v>122</v>
      </c>
      <c r="I295" s="9">
        <v>1</v>
      </c>
      <c r="J295" s="9">
        <v>7</v>
      </c>
      <c r="K295" s="9">
        <v>20</v>
      </c>
      <c r="L295" s="9">
        <v>1</v>
      </c>
      <c r="M295" s="9">
        <v>1</v>
      </c>
      <c r="N295" s="8">
        <f>IF(VLOOKUP(VLOOKUP($A295,主线配置!$O:$P,2,FALSE),怪物属性偏向!$F:$P,怪物属性偏向!K$1-1,FALSE)=0,"",VLOOKUP(VLOOKUP($A295,主线配置!$O:$P,2,FALSE),怪物属性偏向!$F:$P,怪物属性偏向!K$1-1,FALSE))</f>
        <v>20003001</v>
      </c>
      <c r="O295" s="8" t="str">
        <f>IF(VLOOKUP(VLOOKUP($A295,主线配置!$O:$P,2,FALSE),怪物属性偏向!$F:$P,怪物属性偏向!L$1-1,FALSE)=0,"",VLOOKUP(VLOOKUP($A295,主线配置!$O:$P,2,FALSE),怪物属性偏向!$F:$P,怪物属性偏向!L$1-1,FALSE))</f>
        <v/>
      </c>
      <c r="P295" s="8" t="str">
        <f>IF(VLOOKUP(VLOOKUP($A295,主线配置!$O:$P,2,FALSE),怪物属性偏向!$F:$P,怪物属性偏向!M$1-1,FALSE)=0,"",VLOOKUP(VLOOKUP($A295,主线配置!$O:$P,2,FALSE),怪物属性偏向!$F:$P,怪物属性偏向!M$1-1,FALSE))</f>
        <v/>
      </c>
      <c r="Q295" s="8" t="str">
        <f>IF(VLOOKUP(VLOOKUP($A295,主线配置!$O:$P,2,FALSE),怪物属性偏向!$F:$P,怪物属性偏向!N$1-1,FALSE)=0,"",VLOOKUP(VLOOKUP($A295,主线配置!$O:$P,2,FALSE),怪物属性偏向!$F:$P,怪物属性偏向!N$1-1,FALSE))</f>
        <v/>
      </c>
      <c r="R295" s="8" t="str">
        <f>IF(VLOOKUP(VLOOKUP($A295,主线配置!$O:$P,2,FALSE),怪物属性偏向!$F:$P,怪物属性偏向!O$1-1,FALSE)=0,"",VLOOKUP(VLOOKUP($A295,主线配置!$O:$P,2,FALSE),怪物属性偏向!$F:$P,怪物属性偏向!O$1-1,FALSE))</f>
        <v/>
      </c>
      <c r="S295" s="8" t="str">
        <f>IF(VLOOKUP(VLOOKUP($A295,主线配置!$O:$P,2,FALSE),怪物属性偏向!$F:$P,怪物属性偏向!P$1-1,FALSE)=0,"",VLOOKUP(VLOOKUP($A295,主线配置!$O:$P,2,FALSE),怪物属性偏向!$F:$P,怪物属性偏向!P$1-1,FALSE))</f>
        <v/>
      </c>
    </row>
    <row r="296" spans="1:19" x14ac:dyDescent="0.15">
      <c r="A296" s="3">
        <f t="shared" si="4"/>
        <v>1000293</v>
      </c>
      <c r="B296" s="1" t="str">
        <f>VLOOKUP(A296,主线配置!G:I,3,FALSE)</f>
        <v>藤蔓怪</v>
      </c>
      <c r="C296" s="7"/>
      <c r="D296" s="6" t="str">
        <f>VLOOKUP(B296,怪物属性偏向!G:Q,11,FALSE)</f>
        <v>m1006</v>
      </c>
      <c r="E296" s="9">
        <v>1</v>
      </c>
      <c r="F296" s="9">
        <v>0</v>
      </c>
      <c r="G296" s="7" t="s">
        <v>133</v>
      </c>
      <c r="H296" s="9">
        <v>122</v>
      </c>
      <c r="I296" s="9">
        <v>1</v>
      </c>
      <c r="J296" s="9">
        <v>7</v>
      </c>
      <c r="K296" s="9">
        <v>20</v>
      </c>
      <c r="L296" s="9">
        <v>1</v>
      </c>
      <c r="M296" s="9">
        <v>1</v>
      </c>
      <c r="N296" s="8">
        <f>IF(VLOOKUP(VLOOKUP($A296,主线配置!$O:$P,2,FALSE),怪物属性偏向!$F:$P,怪物属性偏向!K$1-1,FALSE)=0,"",VLOOKUP(VLOOKUP($A296,主线配置!$O:$P,2,FALSE),怪物属性偏向!$F:$P,怪物属性偏向!K$1-1,FALSE))</f>
        <v>20009001</v>
      </c>
      <c r="O296" s="8">
        <f>IF(VLOOKUP(VLOOKUP($A296,主线配置!$O:$P,2,FALSE),怪物属性偏向!$F:$P,怪物属性偏向!L$1-1,FALSE)=0,"",VLOOKUP(VLOOKUP($A296,主线配置!$O:$P,2,FALSE),怪物属性偏向!$F:$P,怪物属性偏向!L$1-1,FALSE))</f>
        <v>20009002</v>
      </c>
      <c r="P296" s="8" t="str">
        <f>IF(VLOOKUP(VLOOKUP($A296,主线配置!$O:$P,2,FALSE),怪物属性偏向!$F:$P,怪物属性偏向!M$1-1,FALSE)=0,"",VLOOKUP(VLOOKUP($A296,主线配置!$O:$P,2,FALSE),怪物属性偏向!$F:$P,怪物属性偏向!M$1-1,FALSE))</f>
        <v/>
      </c>
      <c r="Q296" s="8" t="str">
        <f>IF(VLOOKUP(VLOOKUP($A296,主线配置!$O:$P,2,FALSE),怪物属性偏向!$F:$P,怪物属性偏向!N$1-1,FALSE)=0,"",VLOOKUP(VLOOKUP($A296,主线配置!$O:$P,2,FALSE),怪物属性偏向!$F:$P,怪物属性偏向!N$1-1,FALSE))</f>
        <v/>
      </c>
      <c r="R296" s="8" t="str">
        <f>IF(VLOOKUP(VLOOKUP($A296,主线配置!$O:$P,2,FALSE),怪物属性偏向!$F:$P,怪物属性偏向!O$1-1,FALSE)=0,"",VLOOKUP(VLOOKUP($A296,主线配置!$O:$P,2,FALSE),怪物属性偏向!$F:$P,怪物属性偏向!O$1-1,FALSE))</f>
        <v/>
      </c>
      <c r="S296" s="8" t="str">
        <f>IF(VLOOKUP(VLOOKUP($A296,主线配置!$O:$P,2,FALSE),怪物属性偏向!$F:$P,怪物属性偏向!P$1-1,FALSE)=0,"",VLOOKUP(VLOOKUP($A296,主线配置!$O:$P,2,FALSE),怪物属性偏向!$F:$P,怪物属性偏向!P$1-1,FALSE))</f>
        <v/>
      </c>
    </row>
    <row r="297" spans="1:19" x14ac:dyDescent="0.15">
      <c r="A297" s="3">
        <f t="shared" si="4"/>
        <v>1000294</v>
      </c>
      <c r="B297" s="1" t="str">
        <f>VLOOKUP(A297,主线配置!G:I,3,FALSE)</f>
        <v>小蘑菇</v>
      </c>
      <c r="C297" s="7"/>
      <c r="D297" s="6" t="str">
        <f>VLOOKUP(B297,怪物属性偏向!G:Q,11,FALSE)</f>
        <v>m1008</v>
      </c>
      <c r="E297" s="9">
        <v>1</v>
      </c>
      <c r="F297" s="9">
        <v>0</v>
      </c>
      <c r="G297" s="7" t="s">
        <v>133</v>
      </c>
      <c r="H297" s="9">
        <v>122</v>
      </c>
      <c r="I297" s="9">
        <v>1</v>
      </c>
      <c r="J297" s="9">
        <v>7</v>
      </c>
      <c r="K297" s="9">
        <v>20</v>
      </c>
      <c r="L297" s="9">
        <v>1</v>
      </c>
      <c r="M297" s="9">
        <v>1</v>
      </c>
      <c r="N297" s="8">
        <f>IF(VLOOKUP(VLOOKUP($A297,主线配置!$O:$P,2,FALSE),怪物属性偏向!$F:$P,怪物属性偏向!K$1-1,FALSE)=0,"",VLOOKUP(VLOOKUP($A297,主线配置!$O:$P,2,FALSE),怪物属性偏向!$F:$P,怪物属性偏向!K$1-1,FALSE))</f>
        <v>20001001</v>
      </c>
      <c r="O297" s="8" t="str">
        <f>IF(VLOOKUP(VLOOKUP($A297,主线配置!$O:$P,2,FALSE),怪物属性偏向!$F:$P,怪物属性偏向!L$1-1,FALSE)=0,"",VLOOKUP(VLOOKUP($A297,主线配置!$O:$P,2,FALSE),怪物属性偏向!$F:$P,怪物属性偏向!L$1-1,FALSE))</f>
        <v/>
      </c>
      <c r="P297" s="8" t="str">
        <f>IF(VLOOKUP(VLOOKUP($A297,主线配置!$O:$P,2,FALSE),怪物属性偏向!$F:$P,怪物属性偏向!M$1-1,FALSE)=0,"",VLOOKUP(VLOOKUP($A297,主线配置!$O:$P,2,FALSE),怪物属性偏向!$F:$P,怪物属性偏向!M$1-1,FALSE))</f>
        <v/>
      </c>
      <c r="Q297" s="8" t="str">
        <f>IF(VLOOKUP(VLOOKUP($A297,主线配置!$O:$P,2,FALSE),怪物属性偏向!$F:$P,怪物属性偏向!N$1-1,FALSE)=0,"",VLOOKUP(VLOOKUP($A297,主线配置!$O:$P,2,FALSE),怪物属性偏向!$F:$P,怪物属性偏向!N$1-1,FALSE))</f>
        <v/>
      </c>
      <c r="R297" s="8" t="str">
        <f>IF(VLOOKUP(VLOOKUP($A297,主线配置!$O:$P,2,FALSE),怪物属性偏向!$F:$P,怪物属性偏向!O$1-1,FALSE)=0,"",VLOOKUP(VLOOKUP($A297,主线配置!$O:$P,2,FALSE),怪物属性偏向!$F:$P,怪物属性偏向!O$1-1,FALSE))</f>
        <v/>
      </c>
      <c r="S297" s="8" t="str">
        <f>IF(VLOOKUP(VLOOKUP($A297,主线配置!$O:$P,2,FALSE),怪物属性偏向!$F:$P,怪物属性偏向!P$1-1,FALSE)=0,"",VLOOKUP(VLOOKUP($A297,主线配置!$O:$P,2,FALSE),怪物属性偏向!$F:$P,怪物属性偏向!P$1-1,FALSE))</f>
        <v/>
      </c>
    </row>
    <row r="298" spans="1:19" x14ac:dyDescent="0.15">
      <c r="A298" s="3">
        <f t="shared" si="4"/>
        <v>1000295</v>
      </c>
      <c r="B298" s="1" t="str">
        <f>VLOOKUP(A298,主线配置!G:I,3,FALSE)</f>
        <v>小花精</v>
      </c>
      <c r="C298" s="7"/>
      <c r="D298" s="6" t="str">
        <f>VLOOKUP(B298,怪物属性偏向!G:Q,11,FALSE)</f>
        <v>m1007</v>
      </c>
      <c r="E298" s="9">
        <v>1</v>
      </c>
      <c r="F298" s="9">
        <v>0</v>
      </c>
      <c r="G298" s="7" t="s">
        <v>133</v>
      </c>
      <c r="H298" s="9">
        <v>122</v>
      </c>
      <c r="I298" s="9">
        <v>1</v>
      </c>
      <c r="J298" s="9">
        <v>7</v>
      </c>
      <c r="K298" s="9">
        <v>20</v>
      </c>
      <c r="L298" s="9">
        <v>1</v>
      </c>
      <c r="M298" s="9">
        <v>1</v>
      </c>
      <c r="N298" s="8">
        <f>IF(VLOOKUP(VLOOKUP($A298,主线配置!$O:$P,2,FALSE),怪物属性偏向!$F:$P,怪物属性偏向!K$1-1,FALSE)=0,"",VLOOKUP(VLOOKUP($A298,主线配置!$O:$P,2,FALSE),怪物属性偏向!$F:$P,怪物属性偏向!K$1-1,FALSE))</f>
        <v>20005001</v>
      </c>
      <c r="O298" s="8">
        <f>IF(VLOOKUP(VLOOKUP($A298,主线配置!$O:$P,2,FALSE),怪物属性偏向!$F:$P,怪物属性偏向!L$1-1,FALSE)=0,"",VLOOKUP(VLOOKUP($A298,主线配置!$O:$P,2,FALSE),怪物属性偏向!$F:$P,怪物属性偏向!L$1-1,FALSE))</f>
        <v>20005002</v>
      </c>
      <c r="P298" s="8" t="str">
        <f>IF(VLOOKUP(VLOOKUP($A298,主线配置!$O:$P,2,FALSE),怪物属性偏向!$F:$P,怪物属性偏向!M$1-1,FALSE)=0,"",VLOOKUP(VLOOKUP($A298,主线配置!$O:$P,2,FALSE),怪物属性偏向!$F:$P,怪物属性偏向!M$1-1,FALSE))</f>
        <v/>
      </c>
      <c r="Q298" s="8" t="str">
        <f>IF(VLOOKUP(VLOOKUP($A298,主线配置!$O:$P,2,FALSE),怪物属性偏向!$F:$P,怪物属性偏向!N$1-1,FALSE)=0,"",VLOOKUP(VLOOKUP($A298,主线配置!$O:$P,2,FALSE),怪物属性偏向!$F:$P,怪物属性偏向!N$1-1,FALSE))</f>
        <v/>
      </c>
      <c r="R298" s="8" t="str">
        <f>IF(VLOOKUP(VLOOKUP($A298,主线配置!$O:$P,2,FALSE),怪物属性偏向!$F:$P,怪物属性偏向!O$1-1,FALSE)=0,"",VLOOKUP(VLOOKUP($A298,主线配置!$O:$P,2,FALSE),怪物属性偏向!$F:$P,怪物属性偏向!O$1-1,FALSE))</f>
        <v/>
      </c>
      <c r="S298" s="8" t="str">
        <f>IF(VLOOKUP(VLOOKUP($A298,主线配置!$O:$P,2,FALSE),怪物属性偏向!$F:$P,怪物属性偏向!P$1-1,FALSE)=0,"",VLOOKUP(VLOOKUP($A298,主线配置!$O:$P,2,FALSE),怪物属性偏向!$F:$P,怪物属性偏向!P$1-1,FALSE))</f>
        <v/>
      </c>
    </row>
    <row r="299" spans="1:19" x14ac:dyDescent="0.15">
      <c r="A299" s="3">
        <f t="shared" si="4"/>
        <v>1000296</v>
      </c>
      <c r="B299" s="1" t="str">
        <f>VLOOKUP(A299,主线配置!G:I,3,FALSE)</f>
        <v>食人花</v>
      </c>
      <c r="C299" s="7"/>
      <c r="D299" s="6" t="str">
        <f>VLOOKUP(B299,怪物属性偏向!G:Q,11,FALSE)</f>
        <v>m1004</v>
      </c>
      <c r="E299" s="9">
        <v>1</v>
      </c>
      <c r="F299" s="9">
        <v>0</v>
      </c>
      <c r="G299" s="7" t="s">
        <v>133</v>
      </c>
      <c r="H299" s="9">
        <v>122</v>
      </c>
      <c r="I299" s="9">
        <v>1</v>
      </c>
      <c r="J299" s="9">
        <v>7</v>
      </c>
      <c r="K299" s="9">
        <v>20</v>
      </c>
      <c r="L299" s="9">
        <v>1</v>
      </c>
      <c r="M299" s="9">
        <v>1</v>
      </c>
      <c r="N299" s="8">
        <f>IF(VLOOKUP(VLOOKUP($A299,主线配置!$O:$P,2,FALSE),怪物属性偏向!$F:$P,怪物属性偏向!K$1-1,FALSE)=0,"",VLOOKUP(VLOOKUP($A299,主线配置!$O:$P,2,FALSE),怪物属性偏向!$F:$P,怪物属性偏向!K$1-1,FALSE))</f>
        <v>20002001</v>
      </c>
      <c r="O299" s="8">
        <f>IF(VLOOKUP(VLOOKUP($A299,主线配置!$O:$P,2,FALSE),怪物属性偏向!$F:$P,怪物属性偏向!L$1-1,FALSE)=0,"",VLOOKUP(VLOOKUP($A299,主线配置!$O:$P,2,FALSE),怪物属性偏向!$F:$P,怪物属性偏向!L$1-1,FALSE))</f>
        <v>20002002</v>
      </c>
      <c r="P299" s="8" t="str">
        <f>IF(VLOOKUP(VLOOKUP($A299,主线配置!$O:$P,2,FALSE),怪物属性偏向!$F:$P,怪物属性偏向!M$1-1,FALSE)=0,"",VLOOKUP(VLOOKUP($A299,主线配置!$O:$P,2,FALSE),怪物属性偏向!$F:$P,怪物属性偏向!M$1-1,FALSE))</f>
        <v/>
      </c>
      <c r="Q299" s="8" t="str">
        <f>IF(VLOOKUP(VLOOKUP($A299,主线配置!$O:$P,2,FALSE),怪物属性偏向!$F:$P,怪物属性偏向!N$1-1,FALSE)=0,"",VLOOKUP(VLOOKUP($A299,主线配置!$O:$P,2,FALSE),怪物属性偏向!$F:$P,怪物属性偏向!N$1-1,FALSE))</f>
        <v/>
      </c>
      <c r="R299" s="8" t="str">
        <f>IF(VLOOKUP(VLOOKUP($A299,主线配置!$O:$P,2,FALSE),怪物属性偏向!$F:$P,怪物属性偏向!O$1-1,FALSE)=0,"",VLOOKUP(VLOOKUP($A299,主线配置!$O:$P,2,FALSE),怪物属性偏向!$F:$P,怪物属性偏向!O$1-1,FALSE))</f>
        <v/>
      </c>
      <c r="S299" s="8" t="str">
        <f>IF(VLOOKUP(VLOOKUP($A299,主线配置!$O:$P,2,FALSE),怪物属性偏向!$F:$P,怪物属性偏向!P$1-1,FALSE)=0,"",VLOOKUP(VLOOKUP($A299,主线配置!$O:$P,2,FALSE),怪物属性偏向!$F:$P,怪物属性偏向!P$1-1,FALSE))</f>
        <v/>
      </c>
    </row>
    <row r="300" spans="1:19" x14ac:dyDescent="0.15">
      <c r="A300" s="3">
        <f t="shared" si="4"/>
        <v>1000297</v>
      </c>
      <c r="B300" s="1" t="str">
        <f>VLOOKUP(A300,主线配置!G:I,3,FALSE)</f>
        <v>树妖</v>
      </c>
      <c r="C300" s="7"/>
      <c r="D300" s="6" t="str">
        <f>VLOOKUP(B300,怪物属性偏向!G:Q,11,FALSE)</f>
        <v>m10000</v>
      </c>
      <c r="E300" s="9">
        <v>1</v>
      </c>
      <c r="F300" s="9">
        <v>0</v>
      </c>
      <c r="G300" s="7" t="s">
        <v>133</v>
      </c>
      <c r="H300" s="9">
        <v>122</v>
      </c>
      <c r="I300" s="9">
        <v>1</v>
      </c>
      <c r="J300" s="9">
        <v>7</v>
      </c>
      <c r="K300" s="9">
        <v>20</v>
      </c>
      <c r="L300" s="9">
        <v>1</v>
      </c>
      <c r="M300" s="9">
        <v>1</v>
      </c>
      <c r="N300" s="8">
        <f>IF(VLOOKUP(VLOOKUP($A300,主线配置!$O:$P,2,FALSE),怪物属性偏向!$F:$P,怪物属性偏向!K$1-1,FALSE)=0,"",VLOOKUP(VLOOKUP($A300,主线配置!$O:$P,2,FALSE),怪物属性偏向!$F:$P,怪物属性偏向!K$1-1,FALSE))</f>
        <v>20003001</v>
      </c>
      <c r="O300" s="8" t="str">
        <f>IF(VLOOKUP(VLOOKUP($A300,主线配置!$O:$P,2,FALSE),怪物属性偏向!$F:$P,怪物属性偏向!L$1-1,FALSE)=0,"",VLOOKUP(VLOOKUP($A300,主线配置!$O:$P,2,FALSE),怪物属性偏向!$F:$P,怪物属性偏向!L$1-1,FALSE))</f>
        <v/>
      </c>
      <c r="P300" s="8" t="str">
        <f>IF(VLOOKUP(VLOOKUP($A300,主线配置!$O:$P,2,FALSE),怪物属性偏向!$F:$P,怪物属性偏向!M$1-1,FALSE)=0,"",VLOOKUP(VLOOKUP($A300,主线配置!$O:$P,2,FALSE),怪物属性偏向!$F:$P,怪物属性偏向!M$1-1,FALSE))</f>
        <v/>
      </c>
      <c r="Q300" s="8" t="str">
        <f>IF(VLOOKUP(VLOOKUP($A300,主线配置!$O:$P,2,FALSE),怪物属性偏向!$F:$P,怪物属性偏向!N$1-1,FALSE)=0,"",VLOOKUP(VLOOKUP($A300,主线配置!$O:$P,2,FALSE),怪物属性偏向!$F:$P,怪物属性偏向!N$1-1,FALSE))</f>
        <v/>
      </c>
      <c r="R300" s="8" t="str">
        <f>IF(VLOOKUP(VLOOKUP($A300,主线配置!$O:$P,2,FALSE),怪物属性偏向!$F:$P,怪物属性偏向!O$1-1,FALSE)=0,"",VLOOKUP(VLOOKUP($A300,主线配置!$O:$P,2,FALSE),怪物属性偏向!$F:$P,怪物属性偏向!O$1-1,FALSE))</f>
        <v/>
      </c>
      <c r="S300" s="8" t="str">
        <f>IF(VLOOKUP(VLOOKUP($A300,主线配置!$O:$P,2,FALSE),怪物属性偏向!$F:$P,怪物属性偏向!P$1-1,FALSE)=0,"",VLOOKUP(VLOOKUP($A300,主线配置!$O:$P,2,FALSE),怪物属性偏向!$F:$P,怪物属性偏向!P$1-1,FALSE))</f>
        <v/>
      </c>
    </row>
    <row r="301" spans="1:19" x14ac:dyDescent="0.15">
      <c r="A301" s="3">
        <f t="shared" si="4"/>
        <v>1000298</v>
      </c>
      <c r="B301" s="1" t="str">
        <f>VLOOKUP(A301,主线配置!G:I,3,FALSE)</f>
        <v>甲虫精</v>
      </c>
      <c r="C301" s="7"/>
      <c r="D301" s="6" t="str">
        <f>VLOOKUP(B301,怪物属性偏向!G:Q,11,FALSE)</f>
        <v>m1002</v>
      </c>
      <c r="E301" s="9">
        <v>1</v>
      </c>
      <c r="F301" s="9">
        <v>0</v>
      </c>
      <c r="G301" s="7" t="s">
        <v>133</v>
      </c>
      <c r="H301" s="9">
        <v>122</v>
      </c>
      <c r="I301" s="9">
        <v>1</v>
      </c>
      <c r="J301" s="9">
        <v>7</v>
      </c>
      <c r="K301" s="9">
        <v>20</v>
      </c>
      <c r="L301" s="9">
        <v>1</v>
      </c>
      <c r="M301" s="9">
        <v>1</v>
      </c>
      <c r="N301" s="8">
        <f>IF(VLOOKUP(VLOOKUP($A301,主线配置!$O:$P,2,FALSE),怪物属性偏向!$F:$P,怪物属性偏向!K$1-1,FALSE)=0,"",VLOOKUP(VLOOKUP($A301,主线配置!$O:$P,2,FALSE),怪物属性偏向!$F:$P,怪物属性偏向!K$1-1,FALSE))</f>
        <v>20008001</v>
      </c>
      <c r="O301" s="8" t="str">
        <f>IF(VLOOKUP(VLOOKUP($A301,主线配置!$O:$P,2,FALSE),怪物属性偏向!$F:$P,怪物属性偏向!L$1-1,FALSE)=0,"",VLOOKUP(VLOOKUP($A301,主线配置!$O:$P,2,FALSE),怪物属性偏向!$F:$P,怪物属性偏向!L$1-1,FALSE))</f>
        <v/>
      </c>
      <c r="P301" s="8" t="str">
        <f>IF(VLOOKUP(VLOOKUP($A301,主线配置!$O:$P,2,FALSE),怪物属性偏向!$F:$P,怪物属性偏向!M$1-1,FALSE)=0,"",VLOOKUP(VLOOKUP($A301,主线配置!$O:$P,2,FALSE),怪物属性偏向!$F:$P,怪物属性偏向!M$1-1,FALSE))</f>
        <v/>
      </c>
      <c r="Q301" s="8">
        <f>IF(VLOOKUP(VLOOKUP($A301,主线配置!$O:$P,2,FALSE),怪物属性偏向!$F:$P,怪物属性偏向!N$1-1,FALSE)=0,"",VLOOKUP(VLOOKUP($A301,主线配置!$O:$P,2,FALSE),怪物属性偏向!$F:$P,怪物属性偏向!N$1-1,FALSE))</f>
        <v>200002</v>
      </c>
      <c r="R301" s="8" t="str">
        <f>IF(VLOOKUP(VLOOKUP($A301,主线配置!$O:$P,2,FALSE),怪物属性偏向!$F:$P,怪物属性偏向!O$1-1,FALSE)=0,"",VLOOKUP(VLOOKUP($A301,主线配置!$O:$P,2,FALSE),怪物属性偏向!$F:$P,怪物属性偏向!O$1-1,FALSE))</f>
        <v/>
      </c>
      <c r="S301" s="8" t="str">
        <f>IF(VLOOKUP(VLOOKUP($A301,主线配置!$O:$P,2,FALSE),怪物属性偏向!$F:$P,怪物属性偏向!P$1-1,FALSE)=0,"",VLOOKUP(VLOOKUP($A301,主线配置!$O:$P,2,FALSE),怪物属性偏向!$F:$P,怪物属性偏向!P$1-1,FALSE))</f>
        <v/>
      </c>
    </row>
    <row r="302" spans="1:19" x14ac:dyDescent="0.15">
      <c r="A302" s="3">
        <f t="shared" si="4"/>
        <v>1000299</v>
      </c>
      <c r="B302" s="1" t="str">
        <f>VLOOKUP(A302,主线配置!G:I,3,FALSE)</f>
        <v>食人花</v>
      </c>
      <c r="C302" s="7"/>
      <c r="D302" s="6" t="str">
        <f>VLOOKUP(B302,怪物属性偏向!G:Q,11,FALSE)</f>
        <v>m1004</v>
      </c>
      <c r="E302" s="9">
        <v>1</v>
      </c>
      <c r="F302" s="9">
        <v>0</v>
      </c>
      <c r="G302" s="7" t="s">
        <v>133</v>
      </c>
      <c r="H302" s="9">
        <v>122</v>
      </c>
      <c r="I302" s="9">
        <v>1</v>
      </c>
      <c r="J302" s="9">
        <v>7</v>
      </c>
      <c r="K302" s="9">
        <v>20</v>
      </c>
      <c r="L302" s="9">
        <v>1</v>
      </c>
      <c r="M302" s="9">
        <v>1</v>
      </c>
      <c r="N302" s="8">
        <f>IF(VLOOKUP(VLOOKUP($A302,主线配置!$O:$P,2,FALSE),怪物属性偏向!$F:$P,怪物属性偏向!K$1-1,FALSE)=0,"",VLOOKUP(VLOOKUP($A302,主线配置!$O:$P,2,FALSE),怪物属性偏向!$F:$P,怪物属性偏向!K$1-1,FALSE))</f>
        <v>20002001</v>
      </c>
      <c r="O302" s="8">
        <f>IF(VLOOKUP(VLOOKUP($A302,主线配置!$O:$P,2,FALSE),怪物属性偏向!$F:$P,怪物属性偏向!L$1-1,FALSE)=0,"",VLOOKUP(VLOOKUP($A302,主线配置!$O:$P,2,FALSE),怪物属性偏向!$F:$P,怪物属性偏向!L$1-1,FALSE))</f>
        <v>20002002</v>
      </c>
      <c r="P302" s="8" t="str">
        <f>IF(VLOOKUP(VLOOKUP($A302,主线配置!$O:$P,2,FALSE),怪物属性偏向!$F:$P,怪物属性偏向!M$1-1,FALSE)=0,"",VLOOKUP(VLOOKUP($A302,主线配置!$O:$P,2,FALSE),怪物属性偏向!$F:$P,怪物属性偏向!M$1-1,FALSE))</f>
        <v/>
      </c>
      <c r="Q302" s="8" t="str">
        <f>IF(VLOOKUP(VLOOKUP($A302,主线配置!$O:$P,2,FALSE),怪物属性偏向!$F:$P,怪物属性偏向!N$1-1,FALSE)=0,"",VLOOKUP(VLOOKUP($A302,主线配置!$O:$P,2,FALSE),怪物属性偏向!$F:$P,怪物属性偏向!N$1-1,FALSE))</f>
        <v/>
      </c>
      <c r="R302" s="8" t="str">
        <f>IF(VLOOKUP(VLOOKUP($A302,主线配置!$O:$P,2,FALSE),怪物属性偏向!$F:$P,怪物属性偏向!O$1-1,FALSE)=0,"",VLOOKUP(VLOOKUP($A302,主线配置!$O:$P,2,FALSE),怪物属性偏向!$F:$P,怪物属性偏向!O$1-1,FALSE))</f>
        <v/>
      </c>
      <c r="S302" s="8" t="str">
        <f>IF(VLOOKUP(VLOOKUP($A302,主线配置!$O:$P,2,FALSE),怪物属性偏向!$F:$P,怪物属性偏向!P$1-1,FALSE)=0,"",VLOOKUP(VLOOKUP($A302,主线配置!$O:$P,2,FALSE),怪物属性偏向!$F:$P,怪物属性偏向!P$1-1,FALSE))</f>
        <v/>
      </c>
    </row>
    <row r="303" spans="1:19" x14ac:dyDescent="0.15">
      <c r="A303" s="3">
        <f t="shared" si="4"/>
        <v>1000300</v>
      </c>
      <c r="B303" s="1" t="str">
        <f>VLOOKUP(A303,主线配置!G:I,3,FALSE)</f>
        <v>食人花</v>
      </c>
      <c r="C303" s="7"/>
      <c r="D303" s="6" t="str">
        <f>VLOOKUP(B303,怪物属性偏向!G:Q,11,FALSE)</f>
        <v>m1004</v>
      </c>
      <c r="E303" s="9">
        <v>1</v>
      </c>
      <c r="F303" s="9">
        <v>0</v>
      </c>
      <c r="G303" s="7" t="s">
        <v>133</v>
      </c>
      <c r="H303" s="9">
        <v>122</v>
      </c>
      <c r="I303" s="9">
        <v>1</v>
      </c>
      <c r="J303" s="9">
        <v>7</v>
      </c>
      <c r="K303" s="9">
        <v>20</v>
      </c>
      <c r="L303" s="9">
        <v>1</v>
      </c>
      <c r="M303" s="9">
        <v>1</v>
      </c>
      <c r="N303" s="8">
        <f>IF(VLOOKUP(VLOOKUP($A303,主线配置!$O:$P,2,FALSE),怪物属性偏向!$F:$P,怪物属性偏向!K$1-1,FALSE)=0,"",VLOOKUP(VLOOKUP($A303,主线配置!$O:$P,2,FALSE),怪物属性偏向!$F:$P,怪物属性偏向!K$1-1,FALSE))</f>
        <v>20002001</v>
      </c>
      <c r="O303" s="8">
        <f>IF(VLOOKUP(VLOOKUP($A303,主线配置!$O:$P,2,FALSE),怪物属性偏向!$F:$P,怪物属性偏向!L$1-1,FALSE)=0,"",VLOOKUP(VLOOKUP($A303,主线配置!$O:$P,2,FALSE),怪物属性偏向!$F:$P,怪物属性偏向!L$1-1,FALSE))</f>
        <v>20002002</v>
      </c>
      <c r="P303" s="8" t="str">
        <f>IF(VLOOKUP(VLOOKUP($A303,主线配置!$O:$P,2,FALSE),怪物属性偏向!$F:$P,怪物属性偏向!M$1-1,FALSE)=0,"",VLOOKUP(VLOOKUP($A303,主线配置!$O:$P,2,FALSE),怪物属性偏向!$F:$P,怪物属性偏向!M$1-1,FALSE))</f>
        <v/>
      </c>
      <c r="Q303" s="8" t="str">
        <f>IF(VLOOKUP(VLOOKUP($A303,主线配置!$O:$P,2,FALSE),怪物属性偏向!$F:$P,怪物属性偏向!N$1-1,FALSE)=0,"",VLOOKUP(VLOOKUP($A303,主线配置!$O:$P,2,FALSE),怪物属性偏向!$F:$P,怪物属性偏向!N$1-1,FALSE))</f>
        <v/>
      </c>
      <c r="R303" s="8" t="str">
        <f>IF(VLOOKUP(VLOOKUP($A303,主线配置!$O:$P,2,FALSE),怪物属性偏向!$F:$P,怪物属性偏向!O$1-1,FALSE)=0,"",VLOOKUP(VLOOKUP($A303,主线配置!$O:$P,2,FALSE),怪物属性偏向!$F:$P,怪物属性偏向!O$1-1,FALSE))</f>
        <v/>
      </c>
      <c r="S303" s="8" t="str">
        <f>IF(VLOOKUP(VLOOKUP($A303,主线配置!$O:$P,2,FALSE),怪物属性偏向!$F:$P,怪物属性偏向!P$1-1,FALSE)=0,"",VLOOKUP(VLOOKUP($A303,主线配置!$O:$P,2,FALSE),怪物属性偏向!$F:$P,怪物属性偏向!P$1-1,FALSE))</f>
        <v/>
      </c>
    </row>
    <row r="304" spans="1:19" x14ac:dyDescent="0.15">
      <c r="A304" s="3">
        <f t="shared" si="4"/>
        <v>1000301</v>
      </c>
      <c r="B304" s="1" t="str">
        <f>VLOOKUP(A304,主线配置!G:I,3,FALSE)</f>
        <v>小花精</v>
      </c>
      <c r="C304" s="7"/>
      <c r="D304" s="6" t="str">
        <f>VLOOKUP(B304,怪物属性偏向!G:Q,11,FALSE)</f>
        <v>m1007</v>
      </c>
      <c r="E304" s="9">
        <v>1</v>
      </c>
      <c r="F304" s="9">
        <v>0</v>
      </c>
      <c r="G304" s="7" t="s">
        <v>133</v>
      </c>
      <c r="H304" s="9">
        <v>122</v>
      </c>
      <c r="I304" s="9">
        <v>1</v>
      </c>
      <c r="J304" s="9">
        <v>7</v>
      </c>
      <c r="K304" s="9">
        <v>20</v>
      </c>
      <c r="L304" s="9">
        <v>1</v>
      </c>
      <c r="M304" s="9">
        <v>1</v>
      </c>
      <c r="N304" s="8">
        <f>IF(VLOOKUP(VLOOKUP($A304,主线配置!$O:$P,2,FALSE),怪物属性偏向!$F:$P,怪物属性偏向!K$1-1,FALSE)=0,"",VLOOKUP(VLOOKUP($A304,主线配置!$O:$P,2,FALSE),怪物属性偏向!$F:$P,怪物属性偏向!K$1-1,FALSE))</f>
        <v>20005001</v>
      </c>
      <c r="O304" s="8">
        <f>IF(VLOOKUP(VLOOKUP($A304,主线配置!$O:$P,2,FALSE),怪物属性偏向!$F:$P,怪物属性偏向!L$1-1,FALSE)=0,"",VLOOKUP(VLOOKUP($A304,主线配置!$O:$P,2,FALSE),怪物属性偏向!$F:$P,怪物属性偏向!L$1-1,FALSE))</f>
        <v>20005002</v>
      </c>
      <c r="P304" s="8" t="str">
        <f>IF(VLOOKUP(VLOOKUP($A304,主线配置!$O:$P,2,FALSE),怪物属性偏向!$F:$P,怪物属性偏向!M$1-1,FALSE)=0,"",VLOOKUP(VLOOKUP($A304,主线配置!$O:$P,2,FALSE),怪物属性偏向!$F:$P,怪物属性偏向!M$1-1,FALSE))</f>
        <v/>
      </c>
      <c r="Q304" s="8" t="str">
        <f>IF(VLOOKUP(VLOOKUP($A304,主线配置!$O:$P,2,FALSE),怪物属性偏向!$F:$P,怪物属性偏向!N$1-1,FALSE)=0,"",VLOOKUP(VLOOKUP($A304,主线配置!$O:$P,2,FALSE),怪物属性偏向!$F:$P,怪物属性偏向!N$1-1,FALSE))</f>
        <v/>
      </c>
      <c r="R304" s="8" t="str">
        <f>IF(VLOOKUP(VLOOKUP($A304,主线配置!$O:$P,2,FALSE),怪物属性偏向!$F:$P,怪物属性偏向!O$1-1,FALSE)=0,"",VLOOKUP(VLOOKUP($A304,主线配置!$O:$P,2,FALSE),怪物属性偏向!$F:$P,怪物属性偏向!O$1-1,FALSE))</f>
        <v/>
      </c>
      <c r="S304" s="8" t="str">
        <f>IF(VLOOKUP(VLOOKUP($A304,主线配置!$O:$P,2,FALSE),怪物属性偏向!$F:$P,怪物属性偏向!P$1-1,FALSE)=0,"",VLOOKUP(VLOOKUP($A304,主线配置!$O:$P,2,FALSE),怪物属性偏向!$F:$P,怪物属性偏向!P$1-1,FALSE))</f>
        <v/>
      </c>
    </row>
    <row r="305" spans="1:19" x14ac:dyDescent="0.15">
      <c r="A305" s="3">
        <f t="shared" si="4"/>
        <v>1000302</v>
      </c>
      <c r="B305" s="1" t="str">
        <f>VLOOKUP(A305,主线配置!G:I,3,FALSE)</f>
        <v>甲虫精</v>
      </c>
      <c r="C305" s="7"/>
      <c r="D305" s="6" t="str">
        <f>VLOOKUP(B305,怪物属性偏向!G:Q,11,FALSE)</f>
        <v>m1002</v>
      </c>
      <c r="E305" s="9">
        <v>1</v>
      </c>
      <c r="F305" s="9">
        <v>0</v>
      </c>
      <c r="G305" s="7" t="s">
        <v>133</v>
      </c>
      <c r="H305" s="9">
        <v>122</v>
      </c>
      <c r="I305" s="9">
        <v>1</v>
      </c>
      <c r="J305" s="9">
        <v>7</v>
      </c>
      <c r="K305" s="9">
        <v>20</v>
      </c>
      <c r="L305" s="9">
        <v>1</v>
      </c>
      <c r="M305" s="9">
        <v>1</v>
      </c>
      <c r="N305" s="8">
        <f>IF(VLOOKUP(VLOOKUP($A305,主线配置!$O:$P,2,FALSE),怪物属性偏向!$F:$P,怪物属性偏向!K$1-1,FALSE)=0,"",VLOOKUP(VLOOKUP($A305,主线配置!$O:$P,2,FALSE),怪物属性偏向!$F:$P,怪物属性偏向!K$1-1,FALSE))</f>
        <v>20008001</v>
      </c>
      <c r="O305" s="8" t="str">
        <f>IF(VLOOKUP(VLOOKUP($A305,主线配置!$O:$P,2,FALSE),怪物属性偏向!$F:$P,怪物属性偏向!L$1-1,FALSE)=0,"",VLOOKUP(VLOOKUP($A305,主线配置!$O:$P,2,FALSE),怪物属性偏向!$F:$P,怪物属性偏向!L$1-1,FALSE))</f>
        <v/>
      </c>
      <c r="P305" s="8" t="str">
        <f>IF(VLOOKUP(VLOOKUP($A305,主线配置!$O:$P,2,FALSE),怪物属性偏向!$F:$P,怪物属性偏向!M$1-1,FALSE)=0,"",VLOOKUP(VLOOKUP($A305,主线配置!$O:$P,2,FALSE),怪物属性偏向!$F:$P,怪物属性偏向!M$1-1,FALSE))</f>
        <v/>
      </c>
      <c r="Q305" s="8">
        <f>IF(VLOOKUP(VLOOKUP($A305,主线配置!$O:$P,2,FALSE),怪物属性偏向!$F:$P,怪物属性偏向!N$1-1,FALSE)=0,"",VLOOKUP(VLOOKUP($A305,主线配置!$O:$P,2,FALSE),怪物属性偏向!$F:$P,怪物属性偏向!N$1-1,FALSE))</f>
        <v>200002</v>
      </c>
      <c r="R305" s="8" t="str">
        <f>IF(VLOOKUP(VLOOKUP($A305,主线配置!$O:$P,2,FALSE),怪物属性偏向!$F:$P,怪物属性偏向!O$1-1,FALSE)=0,"",VLOOKUP(VLOOKUP($A305,主线配置!$O:$P,2,FALSE),怪物属性偏向!$F:$P,怪物属性偏向!O$1-1,FALSE))</f>
        <v/>
      </c>
      <c r="S305" s="8" t="str">
        <f>IF(VLOOKUP(VLOOKUP($A305,主线配置!$O:$P,2,FALSE),怪物属性偏向!$F:$P,怪物属性偏向!P$1-1,FALSE)=0,"",VLOOKUP(VLOOKUP($A305,主线配置!$O:$P,2,FALSE),怪物属性偏向!$F:$P,怪物属性偏向!P$1-1,FALSE))</f>
        <v/>
      </c>
    </row>
    <row r="306" spans="1:19" x14ac:dyDescent="0.15">
      <c r="A306" s="3">
        <f t="shared" si="4"/>
        <v>1000303</v>
      </c>
      <c r="B306" s="1" t="str">
        <f>VLOOKUP(A306,主线配置!G:I,3,FALSE)</f>
        <v>树妖</v>
      </c>
      <c r="C306" s="7"/>
      <c r="D306" s="6" t="str">
        <f>VLOOKUP(B306,怪物属性偏向!G:Q,11,FALSE)</f>
        <v>m10000</v>
      </c>
      <c r="E306" s="9">
        <v>1</v>
      </c>
      <c r="F306" s="9">
        <v>0</v>
      </c>
      <c r="G306" s="7" t="s">
        <v>133</v>
      </c>
      <c r="H306" s="9">
        <v>122</v>
      </c>
      <c r="I306" s="9">
        <v>1</v>
      </c>
      <c r="J306" s="9">
        <v>7</v>
      </c>
      <c r="K306" s="9">
        <v>20</v>
      </c>
      <c r="L306" s="9">
        <v>1</v>
      </c>
      <c r="M306" s="9">
        <v>1</v>
      </c>
      <c r="N306" s="8">
        <f>IF(VLOOKUP(VLOOKUP($A306,主线配置!$O:$P,2,FALSE),怪物属性偏向!$F:$P,怪物属性偏向!K$1-1,FALSE)=0,"",VLOOKUP(VLOOKUP($A306,主线配置!$O:$P,2,FALSE),怪物属性偏向!$F:$P,怪物属性偏向!K$1-1,FALSE))</f>
        <v>20003001</v>
      </c>
      <c r="O306" s="8" t="str">
        <f>IF(VLOOKUP(VLOOKUP($A306,主线配置!$O:$P,2,FALSE),怪物属性偏向!$F:$P,怪物属性偏向!L$1-1,FALSE)=0,"",VLOOKUP(VLOOKUP($A306,主线配置!$O:$P,2,FALSE),怪物属性偏向!$F:$P,怪物属性偏向!L$1-1,FALSE))</f>
        <v/>
      </c>
      <c r="P306" s="8" t="str">
        <f>IF(VLOOKUP(VLOOKUP($A306,主线配置!$O:$P,2,FALSE),怪物属性偏向!$F:$P,怪物属性偏向!M$1-1,FALSE)=0,"",VLOOKUP(VLOOKUP($A306,主线配置!$O:$P,2,FALSE),怪物属性偏向!$F:$P,怪物属性偏向!M$1-1,FALSE))</f>
        <v/>
      </c>
      <c r="Q306" s="8" t="str">
        <f>IF(VLOOKUP(VLOOKUP($A306,主线配置!$O:$P,2,FALSE),怪物属性偏向!$F:$P,怪物属性偏向!N$1-1,FALSE)=0,"",VLOOKUP(VLOOKUP($A306,主线配置!$O:$P,2,FALSE),怪物属性偏向!$F:$P,怪物属性偏向!N$1-1,FALSE))</f>
        <v/>
      </c>
      <c r="R306" s="8" t="str">
        <f>IF(VLOOKUP(VLOOKUP($A306,主线配置!$O:$P,2,FALSE),怪物属性偏向!$F:$P,怪物属性偏向!O$1-1,FALSE)=0,"",VLOOKUP(VLOOKUP($A306,主线配置!$O:$P,2,FALSE),怪物属性偏向!$F:$P,怪物属性偏向!O$1-1,FALSE))</f>
        <v/>
      </c>
      <c r="S306" s="8" t="str">
        <f>IF(VLOOKUP(VLOOKUP($A306,主线配置!$O:$P,2,FALSE),怪物属性偏向!$F:$P,怪物属性偏向!P$1-1,FALSE)=0,"",VLOOKUP(VLOOKUP($A306,主线配置!$O:$P,2,FALSE),怪物属性偏向!$F:$P,怪物属性偏向!P$1-1,FALSE))</f>
        <v/>
      </c>
    </row>
    <row r="307" spans="1:19" x14ac:dyDescent="0.15">
      <c r="A307" s="3">
        <f t="shared" si="4"/>
        <v>1000304</v>
      </c>
      <c r="B307" s="1" t="str">
        <f>VLOOKUP(A307,主线配置!G:I,3,FALSE)</f>
        <v>小花精</v>
      </c>
      <c r="C307" s="7"/>
      <c r="D307" s="6" t="str">
        <f>VLOOKUP(B307,怪物属性偏向!G:Q,11,FALSE)</f>
        <v>m1007</v>
      </c>
      <c r="E307" s="9">
        <v>1</v>
      </c>
      <c r="F307" s="9">
        <v>0</v>
      </c>
      <c r="G307" s="7" t="s">
        <v>133</v>
      </c>
      <c r="H307" s="9">
        <v>122</v>
      </c>
      <c r="I307" s="9">
        <v>1</v>
      </c>
      <c r="J307" s="9">
        <v>7</v>
      </c>
      <c r="K307" s="9">
        <v>20</v>
      </c>
      <c r="L307" s="9">
        <v>1</v>
      </c>
      <c r="M307" s="9">
        <v>1</v>
      </c>
      <c r="N307" s="8">
        <f>IF(VLOOKUP(VLOOKUP($A307,主线配置!$O:$P,2,FALSE),怪物属性偏向!$F:$P,怪物属性偏向!K$1-1,FALSE)=0,"",VLOOKUP(VLOOKUP($A307,主线配置!$O:$P,2,FALSE),怪物属性偏向!$F:$P,怪物属性偏向!K$1-1,FALSE))</f>
        <v>20005001</v>
      </c>
      <c r="O307" s="8">
        <f>IF(VLOOKUP(VLOOKUP($A307,主线配置!$O:$P,2,FALSE),怪物属性偏向!$F:$P,怪物属性偏向!L$1-1,FALSE)=0,"",VLOOKUP(VLOOKUP($A307,主线配置!$O:$P,2,FALSE),怪物属性偏向!$F:$P,怪物属性偏向!L$1-1,FALSE))</f>
        <v>20005002</v>
      </c>
      <c r="P307" s="8" t="str">
        <f>IF(VLOOKUP(VLOOKUP($A307,主线配置!$O:$P,2,FALSE),怪物属性偏向!$F:$P,怪物属性偏向!M$1-1,FALSE)=0,"",VLOOKUP(VLOOKUP($A307,主线配置!$O:$P,2,FALSE),怪物属性偏向!$F:$P,怪物属性偏向!M$1-1,FALSE))</f>
        <v/>
      </c>
      <c r="Q307" s="8" t="str">
        <f>IF(VLOOKUP(VLOOKUP($A307,主线配置!$O:$P,2,FALSE),怪物属性偏向!$F:$P,怪物属性偏向!N$1-1,FALSE)=0,"",VLOOKUP(VLOOKUP($A307,主线配置!$O:$P,2,FALSE),怪物属性偏向!$F:$P,怪物属性偏向!N$1-1,FALSE))</f>
        <v/>
      </c>
      <c r="R307" s="8" t="str">
        <f>IF(VLOOKUP(VLOOKUP($A307,主线配置!$O:$P,2,FALSE),怪物属性偏向!$F:$P,怪物属性偏向!O$1-1,FALSE)=0,"",VLOOKUP(VLOOKUP($A307,主线配置!$O:$P,2,FALSE),怪物属性偏向!$F:$P,怪物属性偏向!O$1-1,FALSE))</f>
        <v/>
      </c>
      <c r="S307" s="8" t="str">
        <f>IF(VLOOKUP(VLOOKUP($A307,主线配置!$O:$P,2,FALSE),怪物属性偏向!$F:$P,怪物属性偏向!P$1-1,FALSE)=0,"",VLOOKUP(VLOOKUP($A307,主线配置!$O:$P,2,FALSE),怪物属性偏向!$F:$P,怪物属性偏向!P$1-1,FALSE))</f>
        <v/>
      </c>
    </row>
    <row r="308" spans="1:19" x14ac:dyDescent="0.15">
      <c r="A308" s="3">
        <f t="shared" si="4"/>
        <v>1000305</v>
      </c>
      <c r="B308" s="1" t="str">
        <f>VLOOKUP(A308,主线配置!G:I,3,FALSE)</f>
        <v>毒蘑菇</v>
      </c>
      <c r="C308" s="7"/>
      <c r="D308" s="6" t="str">
        <f>VLOOKUP(B308,怪物属性偏向!G:Q,11,FALSE)</f>
        <v>m1000</v>
      </c>
      <c r="E308" s="9">
        <v>1</v>
      </c>
      <c r="F308" s="9">
        <v>0</v>
      </c>
      <c r="G308" s="7" t="s">
        <v>133</v>
      </c>
      <c r="H308" s="9">
        <v>122</v>
      </c>
      <c r="I308" s="9">
        <v>1</v>
      </c>
      <c r="J308" s="9">
        <v>7</v>
      </c>
      <c r="K308" s="9">
        <v>20</v>
      </c>
      <c r="L308" s="9">
        <v>1</v>
      </c>
      <c r="M308" s="9">
        <v>1</v>
      </c>
      <c r="N308" s="8">
        <f>IF(VLOOKUP(VLOOKUP($A308,主线配置!$O:$P,2,FALSE),怪物属性偏向!$F:$P,怪物属性偏向!K$1-1,FALSE)=0,"",VLOOKUP(VLOOKUP($A308,主线配置!$O:$P,2,FALSE),怪物属性偏向!$F:$P,怪物属性偏向!K$1-1,FALSE))</f>
        <v>20006001</v>
      </c>
      <c r="O308" s="8">
        <f>IF(VLOOKUP(VLOOKUP($A308,主线配置!$O:$P,2,FALSE),怪物属性偏向!$F:$P,怪物属性偏向!L$1-1,FALSE)=0,"",VLOOKUP(VLOOKUP($A308,主线配置!$O:$P,2,FALSE),怪物属性偏向!$F:$P,怪物属性偏向!L$1-1,FALSE))</f>
        <v>20006002</v>
      </c>
      <c r="P308" s="8" t="str">
        <f>IF(VLOOKUP(VLOOKUP($A308,主线配置!$O:$P,2,FALSE),怪物属性偏向!$F:$P,怪物属性偏向!M$1-1,FALSE)=0,"",VLOOKUP(VLOOKUP($A308,主线配置!$O:$P,2,FALSE),怪物属性偏向!$F:$P,怪物属性偏向!M$1-1,FALSE))</f>
        <v/>
      </c>
      <c r="Q308" s="8" t="str">
        <f>IF(VLOOKUP(VLOOKUP($A308,主线配置!$O:$P,2,FALSE),怪物属性偏向!$F:$P,怪物属性偏向!N$1-1,FALSE)=0,"",VLOOKUP(VLOOKUP($A308,主线配置!$O:$P,2,FALSE),怪物属性偏向!$F:$P,怪物属性偏向!N$1-1,FALSE))</f>
        <v/>
      </c>
      <c r="R308" s="8" t="str">
        <f>IF(VLOOKUP(VLOOKUP($A308,主线配置!$O:$P,2,FALSE),怪物属性偏向!$F:$P,怪物属性偏向!O$1-1,FALSE)=0,"",VLOOKUP(VLOOKUP($A308,主线配置!$O:$P,2,FALSE),怪物属性偏向!$F:$P,怪物属性偏向!O$1-1,FALSE))</f>
        <v/>
      </c>
      <c r="S308" s="8" t="str">
        <f>IF(VLOOKUP(VLOOKUP($A308,主线配置!$O:$P,2,FALSE),怪物属性偏向!$F:$P,怪物属性偏向!P$1-1,FALSE)=0,"",VLOOKUP(VLOOKUP($A308,主线配置!$O:$P,2,FALSE),怪物属性偏向!$F:$P,怪物属性偏向!P$1-1,FALSE))</f>
        <v/>
      </c>
    </row>
    <row r="309" spans="1:19" x14ac:dyDescent="0.15">
      <c r="A309" s="3">
        <f t="shared" si="4"/>
        <v>1000306</v>
      </c>
      <c r="B309" s="1" t="str">
        <f>VLOOKUP(A309,主线配置!G:I,3,FALSE)</f>
        <v>黄蜂怪</v>
      </c>
      <c r="C309" s="7"/>
      <c r="D309" s="6" t="str">
        <f>VLOOKUP(B309,怪物属性偏向!G:Q,11,FALSE)</f>
        <v>m1001</v>
      </c>
      <c r="E309" s="9">
        <v>1</v>
      </c>
      <c r="F309" s="9">
        <v>0</v>
      </c>
      <c r="G309" s="7" t="s">
        <v>133</v>
      </c>
      <c r="H309" s="9">
        <v>122</v>
      </c>
      <c r="I309" s="9">
        <v>1</v>
      </c>
      <c r="J309" s="9">
        <v>7</v>
      </c>
      <c r="K309" s="9">
        <v>20</v>
      </c>
      <c r="L309" s="9">
        <v>1</v>
      </c>
      <c r="M309" s="9">
        <v>1</v>
      </c>
      <c r="N309" s="8">
        <f>IF(VLOOKUP(VLOOKUP($A309,主线配置!$O:$P,2,FALSE),怪物属性偏向!$F:$P,怪物属性偏向!K$1-1,FALSE)=0,"",VLOOKUP(VLOOKUP($A309,主线配置!$O:$P,2,FALSE),怪物属性偏向!$F:$P,怪物属性偏向!K$1-1,FALSE))</f>
        <v>20007001</v>
      </c>
      <c r="O309" s="8">
        <f>IF(VLOOKUP(VLOOKUP($A309,主线配置!$O:$P,2,FALSE),怪物属性偏向!$F:$P,怪物属性偏向!L$1-1,FALSE)=0,"",VLOOKUP(VLOOKUP($A309,主线配置!$O:$P,2,FALSE),怪物属性偏向!$F:$P,怪物属性偏向!L$1-1,FALSE))</f>
        <v>20007002</v>
      </c>
      <c r="P309" s="8" t="str">
        <f>IF(VLOOKUP(VLOOKUP($A309,主线配置!$O:$P,2,FALSE),怪物属性偏向!$F:$P,怪物属性偏向!M$1-1,FALSE)=0,"",VLOOKUP(VLOOKUP($A309,主线配置!$O:$P,2,FALSE),怪物属性偏向!$F:$P,怪物属性偏向!M$1-1,FALSE))</f>
        <v/>
      </c>
      <c r="Q309" s="8" t="str">
        <f>IF(VLOOKUP(VLOOKUP($A309,主线配置!$O:$P,2,FALSE),怪物属性偏向!$F:$P,怪物属性偏向!N$1-1,FALSE)=0,"",VLOOKUP(VLOOKUP($A309,主线配置!$O:$P,2,FALSE),怪物属性偏向!$F:$P,怪物属性偏向!N$1-1,FALSE))</f>
        <v/>
      </c>
      <c r="R309" s="8" t="str">
        <f>IF(VLOOKUP(VLOOKUP($A309,主线配置!$O:$P,2,FALSE),怪物属性偏向!$F:$P,怪物属性偏向!O$1-1,FALSE)=0,"",VLOOKUP(VLOOKUP($A309,主线配置!$O:$P,2,FALSE),怪物属性偏向!$F:$P,怪物属性偏向!O$1-1,FALSE))</f>
        <v/>
      </c>
      <c r="S309" s="8" t="str">
        <f>IF(VLOOKUP(VLOOKUP($A309,主线配置!$O:$P,2,FALSE),怪物属性偏向!$F:$P,怪物属性偏向!P$1-1,FALSE)=0,"",VLOOKUP(VLOOKUP($A309,主线配置!$O:$P,2,FALSE),怪物属性偏向!$F:$P,怪物属性偏向!P$1-1,FALSE))</f>
        <v/>
      </c>
    </row>
    <row r="310" spans="1:19" x14ac:dyDescent="0.15">
      <c r="A310" s="3">
        <f t="shared" si="4"/>
        <v>1000307</v>
      </c>
      <c r="B310" s="1" t="str">
        <f>VLOOKUP(A310,主线配置!G:I,3,FALSE)</f>
        <v>藤蔓怪</v>
      </c>
      <c r="C310" s="7"/>
      <c r="D310" s="6" t="str">
        <f>VLOOKUP(B310,怪物属性偏向!G:Q,11,FALSE)</f>
        <v>m1006</v>
      </c>
      <c r="E310" s="9">
        <v>1</v>
      </c>
      <c r="F310" s="9">
        <v>0</v>
      </c>
      <c r="G310" s="7" t="s">
        <v>133</v>
      </c>
      <c r="H310" s="9">
        <v>122</v>
      </c>
      <c r="I310" s="9">
        <v>1</v>
      </c>
      <c r="J310" s="9">
        <v>7</v>
      </c>
      <c r="K310" s="9">
        <v>20</v>
      </c>
      <c r="L310" s="9">
        <v>1</v>
      </c>
      <c r="M310" s="9">
        <v>1</v>
      </c>
      <c r="N310" s="8">
        <f>IF(VLOOKUP(VLOOKUP($A310,主线配置!$O:$P,2,FALSE),怪物属性偏向!$F:$P,怪物属性偏向!K$1-1,FALSE)=0,"",VLOOKUP(VLOOKUP($A310,主线配置!$O:$P,2,FALSE),怪物属性偏向!$F:$P,怪物属性偏向!K$1-1,FALSE))</f>
        <v>20009001</v>
      </c>
      <c r="O310" s="8">
        <f>IF(VLOOKUP(VLOOKUP($A310,主线配置!$O:$P,2,FALSE),怪物属性偏向!$F:$P,怪物属性偏向!L$1-1,FALSE)=0,"",VLOOKUP(VLOOKUP($A310,主线配置!$O:$P,2,FALSE),怪物属性偏向!$F:$P,怪物属性偏向!L$1-1,FALSE))</f>
        <v>20009002</v>
      </c>
      <c r="P310" s="8" t="str">
        <f>IF(VLOOKUP(VLOOKUP($A310,主线配置!$O:$P,2,FALSE),怪物属性偏向!$F:$P,怪物属性偏向!M$1-1,FALSE)=0,"",VLOOKUP(VLOOKUP($A310,主线配置!$O:$P,2,FALSE),怪物属性偏向!$F:$P,怪物属性偏向!M$1-1,FALSE))</f>
        <v/>
      </c>
      <c r="Q310" s="8" t="str">
        <f>IF(VLOOKUP(VLOOKUP($A310,主线配置!$O:$P,2,FALSE),怪物属性偏向!$F:$P,怪物属性偏向!N$1-1,FALSE)=0,"",VLOOKUP(VLOOKUP($A310,主线配置!$O:$P,2,FALSE),怪物属性偏向!$F:$P,怪物属性偏向!N$1-1,FALSE))</f>
        <v/>
      </c>
      <c r="R310" s="8" t="str">
        <f>IF(VLOOKUP(VLOOKUP($A310,主线配置!$O:$P,2,FALSE),怪物属性偏向!$F:$P,怪物属性偏向!O$1-1,FALSE)=0,"",VLOOKUP(VLOOKUP($A310,主线配置!$O:$P,2,FALSE),怪物属性偏向!$F:$P,怪物属性偏向!O$1-1,FALSE))</f>
        <v/>
      </c>
      <c r="S310" s="8" t="str">
        <f>IF(VLOOKUP(VLOOKUP($A310,主线配置!$O:$P,2,FALSE),怪物属性偏向!$F:$P,怪物属性偏向!P$1-1,FALSE)=0,"",VLOOKUP(VLOOKUP($A310,主线配置!$O:$P,2,FALSE),怪物属性偏向!$F:$P,怪物属性偏向!P$1-1,FALSE))</f>
        <v/>
      </c>
    </row>
    <row r="311" spans="1:19" x14ac:dyDescent="0.15">
      <c r="A311" s="3">
        <f t="shared" si="4"/>
        <v>1000308</v>
      </c>
      <c r="B311" s="1" t="str">
        <f>VLOOKUP(A311,主线配置!G:I,3,FALSE)</f>
        <v>毒蘑菇</v>
      </c>
      <c r="C311" s="7"/>
      <c r="D311" s="6" t="str">
        <f>VLOOKUP(B311,怪物属性偏向!G:Q,11,FALSE)</f>
        <v>m1000</v>
      </c>
      <c r="E311" s="9">
        <v>1</v>
      </c>
      <c r="F311" s="9">
        <v>0</v>
      </c>
      <c r="G311" s="7" t="s">
        <v>133</v>
      </c>
      <c r="H311" s="9">
        <v>122</v>
      </c>
      <c r="I311" s="9">
        <v>1</v>
      </c>
      <c r="J311" s="9">
        <v>7</v>
      </c>
      <c r="K311" s="9">
        <v>20</v>
      </c>
      <c r="L311" s="9">
        <v>1</v>
      </c>
      <c r="M311" s="9">
        <v>1</v>
      </c>
      <c r="N311" s="8">
        <f>IF(VLOOKUP(VLOOKUP($A311,主线配置!$O:$P,2,FALSE),怪物属性偏向!$F:$P,怪物属性偏向!K$1-1,FALSE)=0,"",VLOOKUP(VLOOKUP($A311,主线配置!$O:$P,2,FALSE),怪物属性偏向!$F:$P,怪物属性偏向!K$1-1,FALSE))</f>
        <v>20006001</v>
      </c>
      <c r="O311" s="8">
        <f>IF(VLOOKUP(VLOOKUP($A311,主线配置!$O:$P,2,FALSE),怪物属性偏向!$F:$P,怪物属性偏向!L$1-1,FALSE)=0,"",VLOOKUP(VLOOKUP($A311,主线配置!$O:$P,2,FALSE),怪物属性偏向!$F:$P,怪物属性偏向!L$1-1,FALSE))</f>
        <v>20006002</v>
      </c>
      <c r="P311" s="8" t="str">
        <f>IF(VLOOKUP(VLOOKUP($A311,主线配置!$O:$P,2,FALSE),怪物属性偏向!$F:$P,怪物属性偏向!M$1-1,FALSE)=0,"",VLOOKUP(VLOOKUP($A311,主线配置!$O:$P,2,FALSE),怪物属性偏向!$F:$P,怪物属性偏向!M$1-1,FALSE))</f>
        <v/>
      </c>
      <c r="Q311" s="8" t="str">
        <f>IF(VLOOKUP(VLOOKUP($A311,主线配置!$O:$P,2,FALSE),怪物属性偏向!$F:$P,怪物属性偏向!N$1-1,FALSE)=0,"",VLOOKUP(VLOOKUP($A311,主线配置!$O:$P,2,FALSE),怪物属性偏向!$F:$P,怪物属性偏向!N$1-1,FALSE))</f>
        <v/>
      </c>
      <c r="R311" s="8" t="str">
        <f>IF(VLOOKUP(VLOOKUP($A311,主线配置!$O:$P,2,FALSE),怪物属性偏向!$F:$P,怪物属性偏向!O$1-1,FALSE)=0,"",VLOOKUP(VLOOKUP($A311,主线配置!$O:$P,2,FALSE),怪物属性偏向!$F:$P,怪物属性偏向!O$1-1,FALSE))</f>
        <v/>
      </c>
      <c r="S311" s="8" t="str">
        <f>IF(VLOOKUP(VLOOKUP($A311,主线配置!$O:$P,2,FALSE),怪物属性偏向!$F:$P,怪物属性偏向!P$1-1,FALSE)=0,"",VLOOKUP(VLOOKUP($A311,主线配置!$O:$P,2,FALSE),怪物属性偏向!$F:$P,怪物属性偏向!P$1-1,FALSE))</f>
        <v/>
      </c>
    </row>
    <row r="312" spans="1:19" x14ac:dyDescent="0.15">
      <c r="A312" s="3">
        <f t="shared" si="4"/>
        <v>1000309</v>
      </c>
      <c r="B312" s="1" t="str">
        <f>VLOOKUP(A312,主线配置!G:I,3,FALSE)</f>
        <v>树妖</v>
      </c>
      <c r="C312" s="7"/>
      <c r="D312" s="6" t="str">
        <f>VLOOKUP(B312,怪物属性偏向!G:Q,11,FALSE)</f>
        <v>m10000</v>
      </c>
      <c r="E312" s="9">
        <v>1</v>
      </c>
      <c r="F312" s="9">
        <v>0</v>
      </c>
      <c r="G312" s="7" t="s">
        <v>133</v>
      </c>
      <c r="H312" s="9">
        <v>122</v>
      </c>
      <c r="I312" s="9">
        <v>1</v>
      </c>
      <c r="J312" s="9">
        <v>7</v>
      </c>
      <c r="K312" s="9">
        <v>20</v>
      </c>
      <c r="L312" s="9">
        <v>1</v>
      </c>
      <c r="M312" s="9">
        <v>1</v>
      </c>
      <c r="N312" s="8">
        <f>IF(VLOOKUP(VLOOKUP($A312,主线配置!$O:$P,2,FALSE),怪物属性偏向!$F:$P,怪物属性偏向!K$1-1,FALSE)=0,"",VLOOKUP(VLOOKUP($A312,主线配置!$O:$P,2,FALSE),怪物属性偏向!$F:$P,怪物属性偏向!K$1-1,FALSE))</f>
        <v>20003001</v>
      </c>
      <c r="O312" s="8" t="str">
        <f>IF(VLOOKUP(VLOOKUP($A312,主线配置!$O:$P,2,FALSE),怪物属性偏向!$F:$P,怪物属性偏向!L$1-1,FALSE)=0,"",VLOOKUP(VLOOKUP($A312,主线配置!$O:$P,2,FALSE),怪物属性偏向!$F:$P,怪物属性偏向!L$1-1,FALSE))</f>
        <v/>
      </c>
      <c r="P312" s="8" t="str">
        <f>IF(VLOOKUP(VLOOKUP($A312,主线配置!$O:$P,2,FALSE),怪物属性偏向!$F:$P,怪物属性偏向!M$1-1,FALSE)=0,"",VLOOKUP(VLOOKUP($A312,主线配置!$O:$P,2,FALSE),怪物属性偏向!$F:$P,怪物属性偏向!M$1-1,FALSE))</f>
        <v/>
      </c>
      <c r="Q312" s="8" t="str">
        <f>IF(VLOOKUP(VLOOKUP($A312,主线配置!$O:$P,2,FALSE),怪物属性偏向!$F:$P,怪物属性偏向!N$1-1,FALSE)=0,"",VLOOKUP(VLOOKUP($A312,主线配置!$O:$P,2,FALSE),怪物属性偏向!$F:$P,怪物属性偏向!N$1-1,FALSE))</f>
        <v/>
      </c>
      <c r="R312" s="8" t="str">
        <f>IF(VLOOKUP(VLOOKUP($A312,主线配置!$O:$P,2,FALSE),怪物属性偏向!$F:$P,怪物属性偏向!O$1-1,FALSE)=0,"",VLOOKUP(VLOOKUP($A312,主线配置!$O:$P,2,FALSE),怪物属性偏向!$F:$P,怪物属性偏向!O$1-1,FALSE))</f>
        <v/>
      </c>
      <c r="S312" s="8" t="str">
        <f>IF(VLOOKUP(VLOOKUP($A312,主线配置!$O:$P,2,FALSE),怪物属性偏向!$F:$P,怪物属性偏向!P$1-1,FALSE)=0,"",VLOOKUP(VLOOKUP($A312,主线配置!$O:$P,2,FALSE),怪物属性偏向!$F:$P,怪物属性偏向!P$1-1,FALSE))</f>
        <v/>
      </c>
    </row>
    <row r="313" spans="1:19" x14ac:dyDescent="0.15">
      <c r="A313" s="3">
        <f t="shared" si="4"/>
        <v>1000310</v>
      </c>
      <c r="B313" s="1" t="str">
        <f>VLOOKUP(A313,主线配置!G:I,3,FALSE)</f>
        <v>树妖</v>
      </c>
      <c r="C313" s="7"/>
      <c r="D313" s="6" t="str">
        <f>VLOOKUP(B313,怪物属性偏向!G:Q,11,FALSE)</f>
        <v>m10000</v>
      </c>
      <c r="E313" s="9">
        <v>1</v>
      </c>
      <c r="F313" s="9">
        <v>0</v>
      </c>
      <c r="G313" s="7" t="s">
        <v>133</v>
      </c>
      <c r="H313" s="9">
        <v>122</v>
      </c>
      <c r="I313" s="9">
        <v>1</v>
      </c>
      <c r="J313" s="9">
        <v>7</v>
      </c>
      <c r="K313" s="9">
        <v>20</v>
      </c>
      <c r="L313" s="9">
        <v>1</v>
      </c>
      <c r="M313" s="9">
        <v>1</v>
      </c>
      <c r="N313" s="8">
        <f>IF(VLOOKUP(VLOOKUP($A313,主线配置!$O:$P,2,FALSE),怪物属性偏向!$F:$P,怪物属性偏向!K$1-1,FALSE)=0,"",VLOOKUP(VLOOKUP($A313,主线配置!$O:$P,2,FALSE),怪物属性偏向!$F:$P,怪物属性偏向!K$1-1,FALSE))</f>
        <v>20003001</v>
      </c>
      <c r="O313" s="8" t="str">
        <f>IF(VLOOKUP(VLOOKUP($A313,主线配置!$O:$P,2,FALSE),怪物属性偏向!$F:$P,怪物属性偏向!L$1-1,FALSE)=0,"",VLOOKUP(VLOOKUP($A313,主线配置!$O:$P,2,FALSE),怪物属性偏向!$F:$P,怪物属性偏向!L$1-1,FALSE))</f>
        <v/>
      </c>
      <c r="P313" s="8" t="str">
        <f>IF(VLOOKUP(VLOOKUP($A313,主线配置!$O:$P,2,FALSE),怪物属性偏向!$F:$P,怪物属性偏向!M$1-1,FALSE)=0,"",VLOOKUP(VLOOKUP($A313,主线配置!$O:$P,2,FALSE),怪物属性偏向!$F:$P,怪物属性偏向!M$1-1,FALSE))</f>
        <v/>
      </c>
      <c r="Q313" s="8" t="str">
        <f>IF(VLOOKUP(VLOOKUP($A313,主线配置!$O:$P,2,FALSE),怪物属性偏向!$F:$P,怪物属性偏向!N$1-1,FALSE)=0,"",VLOOKUP(VLOOKUP($A313,主线配置!$O:$P,2,FALSE),怪物属性偏向!$F:$P,怪物属性偏向!N$1-1,FALSE))</f>
        <v/>
      </c>
      <c r="R313" s="8" t="str">
        <f>IF(VLOOKUP(VLOOKUP($A313,主线配置!$O:$P,2,FALSE),怪物属性偏向!$F:$P,怪物属性偏向!O$1-1,FALSE)=0,"",VLOOKUP(VLOOKUP($A313,主线配置!$O:$P,2,FALSE),怪物属性偏向!$F:$P,怪物属性偏向!O$1-1,FALSE))</f>
        <v/>
      </c>
      <c r="S313" s="8" t="str">
        <f>IF(VLOOKUP(VLOOKUP($A313,主线配置!$O:$P,2,FALSE),怪物属性偏向!$F:$P,怪物属性偏向!P$1-1,FALSE)=0,"",VLOOKUP(VLOOKUP($A313,主线配置!$O:$P,2,FALSE),怪物属性偏向!$F:$P,怪物属性偏向!P$1-1,FALSE))</f>
        <v/>
      </c>
    </row>
    <row r="314" spans="1:19" x14ac:dyDescent="0.15">
      <c r="A314" s="3">
        <f t="shared" si="4"/>
        <v>1000311</v>
      </c>
      <c r="B314" s="1" t="str">
        <f>VLOOKUP(A314,主线配置!G:I,3,FALSE)</f>
        <v>食人花</v>
      </c>
      <c r="C314" s="7"/>
      <c r="D314" s="6" t="str">
        <f>VLOOKUP(B314,怪物属性偏向!G:Q,11,FALSE)</f>
        <v>m1004</v>
      </c>
      <c r="E314" s="9">
        <v>1</v>
      </c>
      <c r="F314" s="9">
        <v>0</v>
      </c>
      <c r="G314" s="7" t="s">
        <v>133</v>
      </c>
      <c r="H314" s="9">
        <v>122</v>
      </c>
      <c r="I314" s="9">
        <v>1</v>
      </c>
      <c r="J314" s="9">
        <v>7</v>
      </c>
      <c r="K314" s="9">
        <v>20</v>
      </c>
      <c r="L314" s="9">
        <v>1</v>
      </c>
      <c r="M314" s="9">
        <v>1</v>
      </c>
      <c r="N314" s="8">
        <f>IF(VLOOKUP(VLOOKUP($A314,主线配置!$O:$P,2,FALSE),怪物属性偏向!$F:$P,怪物属性偏向!K$1-1,FALSE)=0,"",VLOOKUP(VLOOKUP($A314,主线配置!$O:$P,2,FALSE),怪物属性偏向!$F:$P,怪物属性偏向!K$1-1,FALSE))</f>
        <v>20002001</v>
      </c>
      <c r="O314" s="8">
        <f>IF(VLOOKUP(VLOOKUP($A314,主线配置!$O:$P,2,FALSE),怪物属性偏向!$F:$P,怪物属性偏向!L$1-1,FALSE)=0,"",VLOOKUP(VLOOKUP($A314,主线配置!$O:$P,2,FALSE),怪物属性偏向!$F:$P,怪物属性偏向!L$1-1,FALSE))</f>
        <v>20002002</v>
      </c>
      <c r="P314" s="8" t="str">
        <f>IF(VLOOKUP(VLOOKUP($A314,主线配置!$O:$P,2,FALSE),怪物属性偏向!$F:$P,怪物属性偏向!M$1-1,FALSE)=0,"",VLOOKUP(VLOOKUP($A314,主线配置!$O:$P,2,FALSE),怪物属性偏向!$F:$P,怪物属性偏向!M$1-1,FALSE))</f>
        <v/>
      </c>
      <c r="Q314" s="8" t="str">
        <f>IF(VLOOKUP(VLOOKUP($A314,主线配置!$O:$P,2,FALSE),怪物属性偏向!$F:$P,怪物属性偏向!N$1-1,FALSE)=0,"",VLOOKUP(VLOOKUP($A314,主线配置!$O:$P,2,FALSE),怪物属性偏向!$F:$P,怪物属性偏向!N$1-1,FALSE))</f>
        <v/>
      </c>
      <c r="R314" s="8" t="str">
        <f>IF(VLOOKUP(VLOOKUP($A314,主线配置!$O:$P,2,FALSE),怪物属性偏向!$F:$P,怪物属性偏向!O$1-1,FALSE)=0,"",VLOOKUP(VLOOKUP($A314,主线配置!$O:$P,2,FALSE),怪物属性偏向!$F:$P,怪物属性偏向!O$1-1,FALSE))</f>
        <v/>
      </c>
      <c r="S314" s="8" t="str">
        <f>IF(VLOOKUP(VLOOKUP($A314,主线配置!$O:$P,2,FALSE),怪物属性偏向!$F:$P,怪物属性偏向!P$1-1,FALSE)=0,"",VLOOKUP(VLOOKUP($A314,主线配置!$O:$P,2,FALSE),怪物属性偏向!$F:$P,怪物属性偏向!P$1-1,FALSE))</f>
        <v/>
      </c>
    </row>
    <row r="315" spans="1:19" x14ac:dyDescent="0.15">
      <c r="A315" s="3">
        <f t="shared" si="4"/>
        <v>1000312</v>
      </c>
      <c r="B315" s="1" t="str">
        <f>VLOOKUP(A315,主线配置!G:I,3,FALSE)</f>
        <v>甲虫精</v>
      </c>
      <c r="C315" s="7"/>
      <c r="D315" s="6" t="str">
        <f>VLOOKUP(B315,怪物属性偏向!G:Q,11,FALSE)</f>
        <v>m1002</v>
      </c>
      <c r="E315" s="9">
        <v>1</v>
      </c>
      <c r="F315" s="9">
        <v>0</v>
      </c>
      <c r="G315" s="7" t="s">
        <v>133</v>
      </c>
      <c r="H315" s="9">
        <v>122</v>
      </c>
      <c r="I315" s="9">
        <v>1</v>
      </c>
      <c r="J315" s="9">
        <v>7</v>
      </c>
      <c r="K315" s="9">
        <v>20</v>
      </c>
      <c r="L315" s="9">
        <v>1</v>
      </c>
      <c r="M315" s="9">
        <v>1</v>
      </c>
      <c r="N315" s="8">
        <f>IF(VLOOKUP(VLOOKUP($A315,主线配置!$O:$P,2,FALSE),怪物属性偏向!$F:$P,怪物属性偏向!K$1-1,FALSE)=0,"",VLOOKUP(VLOOKUP($A315,主线配置!$O:$P,2,FALSE),怪物属性偏向!$F:$P,怪物属性偏向!K$1-1,FALSE))</f>
        <v>20008001</v>
      </c>
      <c r="O315" s="8" t="str">
        <f>IF(VLOOKUP(VLOOKUP($A315,主线配置!$O:$P,2,FALSE),怪物属性偏向!$F:$P,怪物属性偏向!L$1-1,FALSE)=0,"",VLOOKUP(VLOOKUP($A315,主线配置!$O:$P,2,FALSE),怪物属性偏向!$F:$P,怪物属性偏向!L$1-1,FALSE))</f>
        <v/>
      </c>
      <c r="P315" s="8" t="str">
        <f>IF(VLOOKUP(VLOOKUP($A315,主线配置!$O:$P,2,FALSE),怪物属性偏向!$F:$P,怪物属性偏向!M$1-1,FALSE)=0,"",VLOOKUP(VLOOKUP($A315,主线配置!$O:$P,2,FALSE),怪物属性偏向!$F:$P,怪物属性偏向!M$1-1,FALSE))</f>
        <v/>
      </c>
      <c r="Q315" s="8">
        <f>IF(VLOOKUP(VLOOKUP($A315,主线配置!$O:$P,2,FALSE),怪物属性偏向!$F:$P,怪物属性偏向!N$1-1,FALSE)=0,"",VLOOKUP(VLOOKUP($A315,主线配置!$O:$P,2,FALSE),怪物属性偏向!$F:$P,怪物属性偏向!N$1-1,FALSE))</f>
        <v>200002</v>
      </c>
      <c r="R315" s="8" t="str">
        <f>IF(VLOOKUP(VLOOKUP($A315,主线配置!$O:$P,2,FALSE),怪物属性偏向!$F:$P,怪物属性偏向!O$1-1,FALSE)=0,"",VLOOKUP(VLOOKUP($A315,主线配置!$O:$P,2,FALSE),怪物属性偏向!$F:$P,怪物属性偏向!O$1-1,FALSE))</f>
        <v/>
      </c>
      <c r="S315" s="8" t="str">
        <f>IF(VLOOKUP(VLOOKUP($A315,主线配置!$O:$P,2,FALSE),怪物属性偏向!$F:$P,怪物属性偏向!P$1-1,FALSE)=0,"",VLOOKUP(VLOOKUP($A315,主线配置!$O:$P,2,FALSE),怪物属性偏向!$F:$P,怪物属性偏向!P$1-1,FALSE))</f>
        <v/>
      </c>
    </row>
    <row r="316" spans="1:19" x14ac:dyDescent="0.15">
      <c r="A316" s="3">
        <f t="shared" si="4"/>
        <v>1000313</v>
      </c>
      <c r="B316" s="1" t="str">
        <f>VLOOKUP(A316,主线配置!G:I,3,FALSE)</f>
        <v>小蘑菇</v>
      </c>
      <c r="C316" s="7"/>
      <c r="D316" s="6" t="str">
        <f>VLOOKUP(B316,怪物属性偏向!G:Q,11,FALSE)</f>
        <v>m1008</v>
      </c>
      <c r="E316" s="9">
        <v>1</v>
      </c>
      <c r="F316" s="9">
        <v>0</v>
      </c>
      <c r="G316" s="7" t="s">
        <v>133</v>
      </c>
      <c r="H316" s="9">
        <v>122</v>
      </c>
      <c r="I316" s="9">
        <v>1</v>
      </c>
      <c r="J316" s="9">
        <v>7</v>
      </c>
      <c r="K316" s="9">
        <v>20</v>
      </c>
      <c r="L316" s="9">
        <v>1</v>
      </c>
      <c r="M316" s="9">
        <v>1</v>
      </c>
      <c r="N316" s="8">
        <f>IF(VLOOKUP(VLOOKUP($A316,主线配置!$O:$P,2,FALSE),怪物属性偏向!$F:$P,怪物属性偏向!K$1-1,FALSE)=0,"",VLOOKUP(VLOOKUP($A316,主线配置!$O:$P,2,FALSE),怪物属性偏向!$F:$P,怪物属性偏向!K$1-1,FALSE))</f>
        <v>20001001</v>
      </c>
      <c r="O316" s="8" t="str">
        <f>IF(VLOOKUP(VLOOKUP($A316,主线配置!$O:$P,2,FALSE),怪物属性偏向!$F:$P,怪物属性偏向!L$1-1,FALSE)=0,"",VLOOKUP(VLOOKUP($A316,主线配置!$O:$P,2,FALSE),怪物属性偏向!$F:$P,怪物属性偏向!L$1-1,FALSE))</f>
        <v/>
      </c>
      <c r="P316" s="8" t="str">
        <f>IF(VLOOKUP(VLOOKUP($A316,主线配置!$O:$P,2,FALSE),怪物属性偏向!$F:$P,怪物属性偏向!M$1-1,FALSE)=0,"",VLOOKUP(VLOOKUP($A316,主线配置!$O:$P,2,FALSE),怪物属性偏向!$F:$P,怪物属性偏向!M$1-1,FALSE))</f>
        <v/>
      </c>
      <c r="Q316" s="8" t="str">
        <f>IF(VLOOKUP(VLOOKUP($A316,主线配置!$O:$P,2,FALSE),怪物属性偏向!$F:$P,怪物属性偏向!N$1-1,FALSE)=0,"",VLOOKUP(VLOOKUP($A316,主线配置!$O:$P,2,FALSE),怪物属性偏向!$F:$P,怪物属性偏向!N$1-1,FALSE))</f>
        <v/>
      </c>
      <c r="R316" s="8" t="str">
        <f>IF(VLOOKUP(VLOOKUP($A316,主线配置!$O:$P,2,FALSE),怪物属性偏向!$F:$P,怪物属性偏向!O$1-1,FALSE)=0,"",VLOOKUP(VLOOKUP($A316,主线配置!$O:$P,2,FALSE),怪物属性偏向!$F:$P,怪物属性偏向!O$1-1,FALSE))</f>
        <v/>
      </c>
      <c r="S316" s="8" t="str">
        <f>IF(VLOOKUP(VLOOKUP($A316,主线配置!$O:$P,2,FALSE),怪物属性偏向!$F:$P,怪物属性偏向!P$1-1,FALSE)=0,"",VLOOKUP(VLOOKUP($A316,主线配置!$O:$P,2,FALSE),怪物属性偏向!$F:$P,怪物属性偏向!P$1-1,FALSE))</f>
        <v/>
      </c>
    </row>
    <row r="317" spans="1:19" x14ac:dyDescent="0.15">
      <c r="A317" s="3">
        <f t="shared" si="4"/>
        <v>1000314</v>
      </c>
      <c r="B317" s="1" t="str">
        <f>VLOOKUP(A317,主线配置!G:I,3,FALSE)</f>
        <v>小蘑菇</v>
      </c>
      <c r="C317" s="7"/>
      <c r="D317" s="6" t="str">
        <f>VLOOKUP(B317,怪物属性偏向!G:Q,11,FALSE)</f>
        <v>m1008</v>
      </c>
      <c r="E317" s="9">
        <v>1</v>
      </c>
      <c r="F317" s="9">
        <v>0</v>
      </c>
      <c r="G317" s="7" t="s">
        <v>133</v>
      </c>
      <c r="H317" s="9">
        <v>122</v>
      </c>
      <c r="I317" s="9">
        <v>1</v>
      </c>
      <c r="J317" s="9">
        <v>7</v>
      </c>
      <c r="K317" s="9">
        <v>20</v>
      </c>
      <c r="L317" s="9">
        <v>1</v>
      </c>
      <c r="M317" s="9">
        <v>1</v>
      </c>
      <c r="N317" s="8">
        <f>IF(VLOOKUP(VLOOKUP($A317,主线配置!$O:$P,2,FALSE),怪物属性偏向!$F:$P,怪物属性偏向!K$1-1,FALSE)=0,"",VLOOKUP(VLOOKUP($A317,主线配置!$O:$P,2,FALSE),怪物属性偏向!$F:$P,怪物属性偏向!K$1-1,FALSE))</f>
        <v>20001001</v>
      </c>
      <c r="O317" s="8" t="str">
        <f>IF(VLOOKUP(VLOOKUP($A317,主线配置!$O:$P,2,FALSE),怪物属性偏向!$F:$P,怪物属性偏向!L$1-1,FALSE)=0,"",VLOOKUP(VLOOKUP($A317,主线配置!$O:$P,2,FALSE),怪物属性偏向!$F:$P,怪物属性偏向!L$1-1,FALSE))</f>
        <v/>
      </c>
      <c r="P317" s="8" t="str">
        <f>IF(VLOOKUP(VLOOKUP($A317,主线配置!$O:$P,2,FALSE),怪物属性偏向!$F:$P,怪物属性偏向!M$1-1,FALSE)=0,"",VLOOKUP(VLOOKUP($A317,主线配置!$O:$P,2,FALSE),怪物属性偏向!$F:$P,怪物属性偏向!M$1-1,FALSE))</f>
        <v/>
      </c>
      <c r="Q317" s="8" t="str">
        <f>IF(VLOOKUP(VLOOKUP($A317,主线配置!$O:$P,2,FALSE),怪物属性偏向!$F:$P,怪物属性偏向!N$1-1,FALSE)=0,"",VLOOKUP(VLOOKUP($A317,主线配置!$O:$P,2,FALSE),怪物属性偏向!$F:$P,怪物属性偏向!N$1-1,FALSE))</f>
        <v/>
      </c>
      <c r="R317" s="8" t="str">
        <f>IF(VLOOKUP(VLOOKUP($A317,主线配置!$O:$P,2,FALSE),怪物属性偏向!$F:$P,怪物属性偏向!O$1-1,FALSE)=0,"",VLOOKUP(VLOOKUP($A317,主线配置!$O:$P,2,FALSE),怪物属性偏向!$F:$P,怪物属性偏向!O$1-1,FALSE))</f>
        <v/>
      </c>
      <c r="S317" s="8" t="str">
        <f>IF(VLOOKUP(VLOOKUP($A317,主线配置!$O:$P,2,FALSE),怪物属性偏向!$F:$P,怪物属性偏向!P$1-1,FALSE)=0,"",VLOOKUP(VLOOKUP($A317,主线配置!$O:$P,2,FALSE),怪物属性偏向!$F:$P,怪物属性偏向!P$1-1,FALSE))</f>
        <v/>
      </c>
    </row>
    <row r="318" spans="1:19" x14ac:dyDescent="0.15">
      <c r="A318" s="3">
        <f t="shared" si="4"/>
        <v>1000315</v>
      </c>
      <c r="B318" s="1" t="str">
        <f>VLOOKUP(A318,主线配置!G:I,3,FALSE)</f>
        <v>甲虫精</v>
      </c>
      <c r="C318" s="7"/>
      <c r="D318" s="6" t="str">
        <f>VLOOKUP(B318,怪物属性偏向!G:Q,11,FALSE)</f>
        <v>m1002</v>
      </c>
      <c r="E318" s="9">
        <v>1</v>
      </c>
      <c r="F318" s="9">
        <v>0</v>
      </c>
      <c r="G318" s="7" t="s">
        <v>133</v>
      </c>
      <c r="H318" s="9">
        <v>122</v>
      </c>
      <c r="I318" s="9">
        <v>1</v>
      </c>
      <c r="J318" s="9">
        <v>7</v>
      </c>
      <c r="K318" s="9">
        <v>20</v>
      </c>
      <c r="L318" s="9">
        <v>1</v>
      </c>
      <c r="M318" s="9">
        <v>1</v>
      </c>
      <c r="N318" s="8">
        <f>IF(VLOOKUP(VLOOKUP($A318,主线配置!$O:$P,2,FALSE),怪物属性偏向!$F:$P,怪物属性偏向!K$1-1,FALSE)=0,"",VLOOKUP(VLOOKUP($A318,主线配置!$O:$P,2,FALSE),怪物属性偏向!$F:$P,怪物属性偏向!K$1-1,FALSE))</f>
        <v>20008001</v>
      </c>
      <c r="O318" s="8" t="str">
        <f>IF(VLOOKUP(VLOOKUP($A318,主线配置!$O:$P,2,FALSE),怪物属性偏向!$F:$P,怪物属性偏向!L$1-1,FALSE)=0,"",VLOOKUP(VLOOKUP($A318,主线配置!$O:$P,2,FALSE),怪物属性偏向!$F:$P,怪物属性偏向!L$1-1,FALSE))</f>
        <v/>
      </c>
      <c r="P318" s="8" t="str">
        <f>IF(VLOOKUP(VLOOKUP($A318,主线配置!$O:$P,2,FALSE),怪物属性偏向!$F:$P,怪物属性偏向!M$1-1,FALSE)=0,"",VLOOKUP(VLOOKUP($A318,主线配置!$O:$P,2,FALSE),怪物属性偏向!$F:$P,怪物属性偏向!M$1-1,FALSE))</f>
        <v/>
      </c>
      <c r="Q318" s="8">
        <f>IF(VLOOKUP(VLOOKUP($A318,主线配置!$O:$P,2,FALSE),怪物属性偏向!$F:$P,怪物属性偏向!N$1-1,FALSE)=0,"",VLOOKUP(VLOOKUP($A318,主线配置!$O:$P,2,FALSE),怪物属性偏向!$F:$P,怪物属性偏向!N$1-1,FALSE))</f>
        <v>200002</v>
      </c>
      <c r="R318" s="8" t="str">
        <f>IF(VLOOKUP(VLOOKUP($A318,主线配置!$O:$P,2,FALSE),怪物属性偏向!$F:$P,怪物属性偏向!O$1-1,FALSE)=0,"",VLOOKUP(VLOOKUP($A318,主线配置!$O:$P,2,FALSE),怪物属性偏向!$F:$P,怪物属性偏向!O$1-1,FALSE))</f>
        <v/>
      </c>
      <c r="S318" s="8" t="str">
        <f>IF(VLOOKUP(VLOOKUP($A318,主线配置!$O:$P,2,FALSE),怪物属性偏向!$F:$P,怪物属性偏向!P$1-1,FALSE)=0,"",VLOOKUP(VLOOKUP($A318,主线配置!$O:$P,2,FALSE),怪物属性偏向!$F:$P,怪物属性偏向!P$1-1,FALSE))</f>
        <v/>
      </c>
    </row>
    <row r="319" spans="1:19" x14ac:dyDescent="0.15">
      <c r="A319" s="3">
        <f t="shared" si="4"/>
        <v>1000316</v>
      </c>
      <c r="B319" s="1" t="str">
        <f>VLOOKUP(A319,主线配置!G:I,3,FALSE)</f>
        <v>毒蘑菇</v>
      </c>
      <c r="C319" s="7"/>
      <c r="D319" s="6" t="str">
        <f>VLOOKUP(B319,怪物属性偏向!G:Q,11,FALSE)</f>
        <v>m1000</v>
      </c>
      <c r="E319" s="9">
        <v>1</v>
      </c>
      <c r="F319" s="9">
        <v>0</v>
      </c>
      <c r="G319" s="7" t="s">
        <v>133</v>
      </c>
      <c r="H319" s="9">
        <v>122</v>
      </c>
      <c r="I319" s="9">
        <v>1</v>
      </c>
      <c r="J319" s="9">
        <v>7</v>
      </c>
      <c r="K319" s="9">
        <v>20</v>
      </c>
      <c r="L319" s="9">
        <v>1</v>
      </c>
      <c r="M319" s="9">
        <v>1</v>
      </c>
      <c r="N319" s="8">
        <f>IF(VLOOKUP(VLOOKUP($A319,主线配置!$O:$P,2,FALSE),怪物属性偏向!$F:$P,怪物属性偏向!K$1-1,FALSE)=0,"",VLOOKUP(VLOOKUP($A319,主线配置!$O:$P,2,FALSE),怪物属性偏向!$F:$P,怪物属性偏向!K$1-1,FALSE))</f>
        <v>20006001</v>
      </c>
      <c r="O319" s="8">
        <f>IF(VLOOKUP(VLOOKUP($A319,主线配置!$O:$P,2,FALSE),怪物属性偏向!$F:$P,怪物属性偏向!L$1-1,FALSE)=0,"",VLOOKUP(VLOOKUP($A319,主线配置!$O:$P,2,FALSE),怪物属性偏向!$F:$P,怪物属性偏向!L$1-1,FALSE))</f>
        <v>20006002</v>
      </c>
      <c r="P319" s="8" t="str">
        <f>IF(VLOOKUP(VLOOKUP($A319,主线配置!$O:$P,2,FALSE),怪物属性偏向!$F:$P,怪物属性偏向!M$1-1,FALSE)=0,"",VLOOKUP(VLOOKUP($A319,主线配置!$O:$P,2,FALSE),怪物属性偏向!$F:$P,怪物属性偏向!M$1-1,FALSE))</f>
        <v/>
      </c>
      <c r="Q319" s="8" t="str">
        <f>IF(VLOOKUP(VLOOKUP($A319,主线配置!$O:$P,2,FALSE),怪物属性偏向!$F:$P,怪物属性偏向!N$1-1,FALSE)=0,"",VLOOKUP(VLOOKUP($A319,主线配置!$O:$P,2,FALSE),怪物属性偏向!$F:$P,怪物属性偏向!N$1-1,FALSE))</f>
        <v/>
      </c>
      <c r="R319" s="8" t="str">
        <f>IF(VLOOKUP(VLOOKUP($A319,主线配置!$O:$P,2,FALSE),怪物属性偏向!$F:$P,怪物属性偏向!O$1-1,FALSE)=0,"",VLOOKUP(VLOOKUP($A319,主线配置!$O:$P,2,FALSE),怪物属性偏向!$F:$P,怪物属性偏向!O$1-1,FALSE))</f>
        <v/>
      </c>
      <c r="S319" s="8" t="str">
        <f>IF(VLOOKUP(VLOOKUP($A319,主线配置!$O:$P,2,FALSE),怪物属性偏向!$F:$P,怪物属性偏向!P$1-1,FALSE)=0,"",VLOOKUP(VLOOKUP($A319,主线配置!$O:$P,2,FALSE),怪物属性偏向!$F:$P,怪物属性偏向!P$1-1,FALSE))</f>
        <v/>
      </c>
    </row>
    <row r="320" spans="1:19" x14ac:dyDescent="0.15">
      <c r="A320" s="3">
        <f t="shared" si="4"/>
        <v>1000317</v>
      </c>
      <c r="B320" s="1" t="str">
        <f>VLOOKUP(A320,主线配置!G:I,3,FALSE)</f>
        <v>藤蔓怪</v>
      </c>
      <c r="C320" s="7"/>
      <c r="D320" s="6" t="str">
        <f>VLOOKUP(B320,怪物属性偏向!G:Q,11,FALSE)</f>
        <v>m1006</v>
      </c>
      <c r="E320" s="9">
        <v>1</v>
      </c>
      <c r="F320" s="9">
        <v>0</v>
      </c>
      <c r="G320" s="7" t="s">
        <v>133</v>
      </c>
      <c r="H320" s="9">
        <v>122</v>
      </c>
      <c r="I320" s="9">
        <v>1</v>
      </c>
      <c r="J320" s="9">
        <v>7</v>
      </c>
      <c r="K320" s="9">
        <v>20</v>
      </c>
      <c r="L320" s="9">
        <v>1</v>
      </c>
      <c r="M320" s="9">
        <v>1</v>
      </c>
      <c r="N320" s="8">
        <f>IF(VLOOKUP(VLOOKUP($A320,主线配置!$O:$P,2,FALSE),怪物属性偏向!$F:$P,怪物属性偏向!K$1-1,FALSE)=0,"",VLOOKUP(VLOOKUP($A320,主线配置!$O:$P,2,FALSE),怪物属性偏向!$F:$P,怪物属性偏向!K$1-1,FALSE))</f>
        <v>20009001</v>
      </c>
      <c r="O320" s="8">
        <f>IF(VLOOKUP(VLOOKUP($A320,主线配置!$O:$P,2,FALSE),怪物属性偏向!$F:$P,怪物属性偏向!L$1-1,FALSE)=0,"",VLOOKUP(VLOOKUP($A320,主线配置!$O:$P,2,FALSE),怪物属性偏向!$F:$P,怪物属性偏向!L$1-1,FALSE))</f>
        <v>20009002</v>
      </c>
      <c r="P320" s="8" t="str">
        <f>IF(VLOOKUP(VLOOKUP($A320,主线配置!$O:$P,2,FALSE),怪物属性偏向!$F:$P,怪物属性偏向!M$1-1,FALSE)=0,"",VLOOKUP(VLOOKUP($A320,主线配置!$O:$P,2,FALSE),怪物属性偏向!$F:$P,怪物属性偏向!M$1-1,FALSE))</f>
        <v/>
      </c>
      <c r="Q320" s="8" t="str">
        <f>IF(VLOOKUP(VLOOKUP($A320,主线配置!$O:$P,2,FALSE),怪物属性偏向!$F:$P,怪物属性偏向!N$1-1,FALSE)=0,"",VLOOKUP(VLOOKUP($A320,主线配置!$O:$P,2,FALSE),怪物属性偏向!$F:$P,怪物属性偏向!N$1-1,FALSE))</f>
        <v/>
      </c>
      <c r="R320" s="8" t="str">
        <f>IF(VLOOKUP(VLOOKUP($A320,主线配置!$O:$P,2,FALSE),怪物属性偏向!$F:$P,怪物属性偏向!O$1-1,FALSE)=0,"",VLOOKUP(VLOOKUP($A320,主线配置!$O:$P,2,FALSE),怪物属性偏向!$F:$P,怪物属性偏向!O$1-1,FALSE))</f>
        <v/>
      </c>
      <c r="S320" s="8" t="str">
        <f>IF(VLOOKUP(VLOOKUP($A320,主线配置!$O:$P,2,FALSE),怪物属性偏向!$F:$P,怪物属性偏向!P$1-1,FALSE)=0,"",VLOOKUP(VLOOKUP($A320,主线配置!$O:$P,2,FALSE),怪物属性偏向!$F:$P,怪物属性偏向!P$1-1,FALSE))</f>
        <v/>
      </c>
    </row>
    <row r="321" spans="1:19" x14ac:dyDescent="0.15">
      <c r="A321" s="3">
        <f t="shared" si="4"/>
        <v>1000318</v>
      </c>
      <c r="B321" s="1" t="str">
        <f>VLOOKUP(A321,主线配置!G:I,3,FALSE)</f>
        <v>黄蜂怪</v>
      </c>
      <c r="C321" s="7"/>
      <c r="D321" s="6" t="str">
        <f>VLOOKUP(B321,怪物属性偏向!G:Q,11,FALSE)</f>
        <v>m1001</v>
      </c>
      <c r="E321" s="9">
        <v>1</v>
      </c>
      <c r="F321" s="9">
        <v>0</v>
      </c>
      <c r="G321" s="7" t="s">
        <v>133</v>
      </c>
      <c r="H321" s="9">
        <v>122</v>
      </c>
      <c r="I321" s="9">
        <v>1</v>
      </c>
      <c r="J321" s="9">
        <v>7</v>
      </c>
      <c r="K321" s="9">
        <v>20</v>
      </c>
      <c r="L321" s="9">
        <v>1</v>
      </c>
      <c r="M321" s="9">
        <v>1</v>
      </c>
      <c r="N321" s="8">
        <f>IF(VLOOKUP(VLOOKUP($A321,主线配置!$O:$P,2,FALSE),怪物属性偏向!$F:$P,怪物属性偏向!K$1-1,FALSE)=0,"",VLOOKUP(VLOOKUP($A321,主线配置!$O:$P,2,FALSE),怪物属性偏向!$F:$P,怪物属性偏向!K$1-1,FALSE))</f>
        <v>20007001</v>
      </c>
      <c r="O321" s="8">
        <f>IF(VLOOKUP(VLOOKUP($A321,主线配置!$O:$P,2,FALSE),怪物属性偏向!$F:$P,怪物属性偏向!L$1-1,FALSE)=0,"",VLOOKUP(VLOOKUP($A321,主线配置!$O:$P,2,FALSE),怪物属性偏向!$F:$P,怪物属性偏向!L$1-1,FALSE))</f>
        <v>20007002</v>
      </c>
      <c r="P321" s="8" t="str">
        <f>IF(VLOOKUP(VLOOKUP($A321,主线配置!$O:$P,2,FALSE),怪物属性偏向!$F:$P,怪物属性偏向!M$1-1,FALSE)=0,"",VLOOKUP(VLOOKUP($A321,主线配置!$O:$P,2,FALSE),怪物属性偏向!$F:$P,怪物属性偏向!M$1-1,FALSE))</f>
        <v/>
      </c>
      <c r="Q321" s="8" t="str">
        <f>IF(VLOOKUP(VLOOKUP($A321,主线配置!$O:$P,2,FALSE),怪物属性偏向!$F:$P,怪物属性偏向!N$1-1,FALSE)=0,"",VLOOKUP(VLOOKUP($A321,主线配置!$O:$P,2,FALSE),怪物属性偏向!$F:$P,怪物属性偏向!N$1-1,FALSE))</f>
        <v/>
      </c>
      <c r="R321" s="8" t="str">
        <f>IF(VLOOKUP(VLOOKUP($A321,主线配置!$O:$P,2,FALSE),怪物属性偏向!$F:$P,怪物属性偏向!O$1-1,FALSE)=0,"",VLOOKUP(VLOOKUP($A321,主线配置!$O:$P,2,FALSE),怪物属性偏向!$F:$P,怪物属性偏向!O$1-1,FALSE))</f>
        <v/>
      </c>
      <c r="S321" s="8" t="str">
        <f>IF(VLOOKUP(VLOOKUP($A321,主线配置!$O:$P,2,FALSE),怪物属性偏向!$F:$P,怪物属性偏向!P$1-1,FALSE)=0,"",VLOOKUP(VLOOKUP($A321,主线配置!$O:$P,2,FALSE),怪物属性偏向!$F:$P,怪物属性偏向!P$1-1,FALSE))</f>
        <v/>
      </c>
    </row>
    <row r="322" spans="1:19" x14ac:dyDescent="0.15">
      <c r="A322" s="3">
        <f t="shared" si="4"/>
        <v>1000319</v>
      </c>
      <c r="B322" s="1" t="str">
        <f>VLOOKUP(A322,主线配置!G:I,3,FALSE)</f>
        <v>毒蘑菇</v>
      </c>
      <c r="C322" s="7"/>
      <c r="D322" s="6" t="str">
        <f>VLOOKUP(B322,怪物属性偏向!G:Q,11,FALSE)</f>
        <v>m1000</v>
      </c>
      <c r="E322" s="9">
        <v>1</v>
      </c>
      <c r="F322" s="9">
        <v>0</v>
      </c>
      <c r="G322" s="7" t="s">
        <v>133</v>
      </c>
      <c r="H322" s="9">
        <v>122</v>
      </c>
      <c r="I322" s="9">
        <v>1</v>
      </c>
      <c r="J322" s="9">
        <v>7</v>
      </c>
      <c r="K322" s="9">
        <v>20</v>
      </c>
      <c r="L322" s="9">
        <v>1</v>
      </c>
      <c r="M322" s="9">
        <v>1</v>
      </c>
      <c r="N322" s="8">
        <f>IF(VLOOKUP(VLOOKUP($A322,主线配置!$O:$P,2,FALSE),怪物属性偏向!$F:$P,怪物属性偏向!K$1-1,FALSE)=0,"",VLOOKUP(VLOOKUP($A322,主线配置!$O:$P,2,FALSE),怪物属性偏向!$F:$P,怪物属性偏向!K$1-1,FALSE))</f>
        <v>20006001</v>
      </c>
      <c r="O322" s="8">
        <f>IF(VLOOKUP(VLOOKUP($A322,主线配置!$O:$P,2,FALSE),怪物属性偏向!$F:$P,怪物属性偏向!L$1-1,FALSE)=0,"",VLOOKUP(VLOOKUP($A322,主线配置!$O:$P,2,FALSE),怪物属性偏向!$F:$P,怪物属性偏向!L$1-1,FALSE))</f>
        <v>20006002</v>
      </c>
      <c r="P322" s="8" t="str">
        <f>IF(VLOOKUP(VLOOKUP($A322,主线配置!$O:$P,2,FALSE),怪物属性偏向!$F:$P,怪物属性偏向!M$1-1,FALSE)=0,"",VLOOKUP(VLOOKUP($A322,主线配置!$O:$P,2,FALSE),怪物属性偏向!$F:$P,怪物属性偏向!M$1-1,FALSE))</f>
        <v/>
      </c>
      <c r="Q322" s="8" t="str">
        <f>IF(VLOOKUP(VLOOKUP($A322,主线配置!$O:$P,2,FALSE),怪物属性偏向!$F:$P,怪物属性偏向!N$1-1,FALSE)=0,"",VLOOKUP(VLOOKUP($A322,主线配置!$O:$P,2,FALSE),怪物属性偏向!$F:$P,怪物属性偏向!N$1-1,FALSE))</f>
        <v/>
      </c>
      <c r="R322" s="8" t="str">
        <f>IF(VLOOKUP(VLOOKUP($A322,主线配置!$O:$P,2,FALSE),怪物属性偏向!$F:$P,怪物属性偏向!O$1-1,FALSE)=0,"",VLOOKUP(VLOOKUP($A322,主线配置!$O:$P,2,FALSE),怪物属性偏向!$F:$P,怪物属性偏向!O$1-1,FALSE))</f>
        <v/>
      </c>
      <c r="S322" s="8" t="str">
        <f>IF(VLOOKUP(VLOOKUP($A322,主线配置!$O:$P,2,FALSE),怪物属性偏向!$F:$P,怪物属性偏向!P$1-1,FALSE)=0,"",VLOOKUP(VLOOKUP($A322,主线配置!$O:$P,2,FALSE),怪物属性偏向!$F:$P,怪物属性偏向!P$1-1,FALSE))</f>
        <v/>
      </c>
    </row>
    <row r="323" spans="1:19" x14ac:dyDescent="0.15">
      <c r="A323" s="3">
        <f t="shared" si="4"/>
        <v>1000320</v>
      </c>
      <c r="B323" s="1" t="str">
        <f>VLOOKUP(A323,主线配置!G:I,3,FALSE)</f>
        <v>食人花</v>
      </c>
      <c r="C323" s="7"/>
      <c r="D323" s="6" t="str">
        <f>VLOOKUP(B323,怪物属性偏向!G:Q,11,FALSE)</f>
        <v>m1004</v>
      </c>
      <c r="E323" s="9">
        <v>1</v>
      </c>
      <c r="F323" s="9">
        <v>0</v>
      </c>
      <c r="G323" s="7" t="s">
        <v>133</v>
      </c>
      <c r="H323" s="9">
        <v>122</v>
      </c>
      <c r="I323" s="9">
        <v>1</v>
      </c>
      <c r="J323" s="9">
        <v>7</v>
      </c>
      <c r="K323" s="9">
        <v>20</v>
      </c>
      <c r="L323" s="9">
        <v>1</v>
      </c>
      <c r="M323" s="9">
        <v>1</v>
      </c>
      <c r="N323" s="8">
        <f>IF(VLOOKUP(VLOOKUP($A323,主线配置!$O:$P,2,FALSE),怪物属性偏向!$F:$P,怪物属性偏向!K$1-1,FALSE)=0,"",VLOOKUP(VLOOKUP($A323,主线配置!$O:$P,2,FALSE),怪物属性偏向!$F:$P,怪物属性偏向!K$1-1,FALSE))</f>
        <v>20002001</v>
      </c>
      <c r="O323" s="8">
        <f>IF(VLOOKUP(VLOOKUP($A323,主线配置!$O:$P,2,FALSE),怪物属性偏向!$F:$P,怪物属性偏向!L$1-1,FALSE)=0,"",VLOOKUP(VLOOKUP($A323,主线配置!$O:$P,2,FALSE),怪物属性偏向!$F:$P,怪物属性偏向!L$1-1,FALSE))</f>
        <v>20002002</v>
      </c>
      <c r="P323" s="8" t="str">
        <f>IF(VLOOKUP(VLOOKUP($A323,主线配置!$O:$P,2,FALSE),怪物属性偏向!$F:$P,怪物属性偏向!M$1-1,FALSE)=0,"",VLOOKUP(VLOOKUP($A323,主线配置!$O:$P,2,FALSE),怪物属性偏向!$F:$P,怪物属性偏向!M$1-1,FALSE))</f>
        <v/>
      </c>
      <c r="Q323" s="8" t="str">
        <f>IF(VLOOKUP(VLOOKUP($A323,主线配置!$O:$P,2,FALSE),怪物属性偏向!$F:$P,怪物属性偏向!N$1-1,FALSE)=0,"",VLOOKUP(VLOOKUP($A323,主线配置!$O:$P,2,FALSE),怪物属性偏向!$F:$P,怪物属性偏向!N$1-1,FALSE))</f>
        <v/>
      </c>
      <c r="R323" s="8" t="str">
        <f>IF(VLOOKUP(VLOOKUP($A323,主线配置!$O:$P,2,FALSE),怪物属性偏向!$F:$P,怪物属性偏向!O$1-1,FALSE)=0,"",VLOOKUP(VLOOKUP($A323,主线配置!$O:$P,2,FALSE),怪物属性偏向!$F:$P,怪物属性偏向!O$1-1,FALSE))</f>
        <v/>
      </c>
      <c r="S323" s="8" t="str">
        <f>IF(VLOOKUP(VLOOKUP($A323,主线配置!$O:$P,2,FALSE),怪物属性偏向!$F:$P,怪物属性偏向!P$1-1,FALSE)=0,"",VLOOKUP(VLOOKUP($A323,主线配置!$O:$P,2,FALSE),怪物属性偏向!$F:$P,怪物属性偏向!P$1-1,FALSE))</f>
        <v/>
      </c>
    </row>
    <row r="324" spans="1:19" x14ac:dyDescent="0.15">
      <c r="A324" s="3">
        <f t="shared" si="4"/>
        <v>1000321</v>
      </c>
      <c r="B324" s="1" t="str">
        <f>VLOOKUP(A324,主线配置!G:I,3,FALSE)</f>
        <v>食人花</v>
      </c>
      <c r="C324" s="7"/>
      <c r="D324" s="6" t="str">
        <f>VLOOKUP(B324,怪物属性偏向!G:Q,11,FALSE)</f>
        <v>m1004</v>
      </c>
      <c r="E324" s="9">
        <v>1</v>
      </c>
      <c r="F324" s="9">
        <v>0</v>
      </c>
      <c r="G324" s="7" t="s">
        <v>133</v>
      </c>
      <c r="H324" s="9">
        <v>122</v>
      </c>
      <c r="I324" s="9">
        <v>1</v>
      </c>
      <c r="J324" s="9">
        <v>7</v>
      </c>
      <c r="K324" s="9">
        <v>20</v>
      </c>
      <c r="L324" s="9">
        <v>1</v>
      </c>
      <c r="M324" s="9">
        <v>1</v>
      </c>
      <c r="N324" s="8">
        <f>IF(VLOOKUP(VLOOKUP($A324,主线配置!$O:$P,2,FALSE),怪物属性偏向!$F:$P,怪物属性偏向!K$1-1,FALSE)=0,"",VLOOKUP(VLOOKUP($A324,主线配置!$O:$P,2,FALSE),怪物属性偏向!$F:$P,怪物属性偏向!K$1-1,FALSE))</f>
        <v>20002001</v>
      </c>
      <c r="O324" s="8">
        <f>IF(VLOOKUP(VLOOKUP($A324,主线配置!$O:$P,2,FALSE),怪物属性偏向!$F:$P,怪物属性偏向!L$1-1,FALSE)=0,"",VLOOKUP(VLOOKUP($A324,主线配置!$O:$P,2,FALSE),怪物属性偏向!$F:$P,怪物属性偏向!L$1-1,FALSE))</f>
        <v>20002002</v>
      </c>
      <c r="P324" s="8" t="str">
        <f>IF(VLOOKUP(VLOOKUP($A324,主线配置!$O:$P,2,FALSE),怪物属性偏向!$F:$P,怪物属性偏向!M$1-1,FALSE)=0,"",VLOOKUP(VLOOKUP($A324,主线配置!$O:$P,2,FALSE),怪物属性偏向!$F:$P,怪物属性偏向!M$1-1,FALSE))</f>
        <v/>
      </c>
      <c r="Q324" s="8" t="str">
        <f>IF(VLOOKUP(VLOOKUP($A324,主线配置!$O:$P,2,FALSE),怪物属性偏向!$F:$P,怪物属性偏向!N$1-1,FALSE)=0,"",VLOOKUP(VLOOKUP($A324,主线配置!$O:$P,2,FALSE),怪物属性偏向!$F:$P,怪物属性偏向!N$1-1,FALSE))</f>
        <v/>
      </c>
      <c r="R324" s="8" t="str">
        <f>IF(VLOOKUP(VLOOKUP($A324,主线配置!$O:$P,2,FALSE),怪物属性偏向!$F:$P,怪物属性偏向!O$1-1,FALSE)=0,"",VLOOKUP(VLOOKUP($A324,主线配置!$O:$P,2,FALSE),怪物属性偏向!$F:$P,怪物属性偏向!O$1-1,FALSE))</f>
        <v/>
      </c>
      <c r="S324" s="8" t="str">
        <f>IF(VLOOKUP(VLOOKUP($A324,主线配置!$O:$P,2,FALSE),怪物属性偏向!$F:$P,怪物属性偏向!P$1-1,FALSE)=0,"",VLOOKUP(VLOOKUP($A324,主线配置!$O:$P,2,FALSE),怪物属性偏向!$F:$P,怪物属性偏向!P$1-1,FALSE))</f>
        <v/>
      </c>
    </row>
    <row r="325" spans="1:19" x14ac:dyDescent="0.15">
      <c r="A325" s="3">
        <f t="shared" si="4"/>
        <v>1000322</v>
      </c>
      <c r="B325" s="1" t="str">
        <f>VLOOKUP(A325,主线配置!G:I,3,FALSE)</f>
        <v>藤蔓怪</v>
      </c>
      <c r="C325" s="7"/>
      <c r="D325" s="6" t="str">
        <f>VLOOKUP(B325,怪物属性偏向!G:Q,11,FALSE)</f>
        <v>m1006</v>
      </c>
      <c r="E325" s="9">
        <v>1</v>
      </c>
      <c r="F325" s="9">
        <v>0</v>
      </c>
      <c r="G325" s="7" t="s">
        <v>133</v>
      </c>
      <c r="H325" s="9">
        <v>122</v>
      </c>
      <c r="I325" s="9">
        <v>1</v>
      </c>
      <c r="J325" s="9">
        <v>7</v>
      </c>
      <c r="K325" s="9">
        <v>20</v>
      </c>
      <c r="L325" s="9">
        <v>1</v>
      </c>
      <c r="M325" s="9">
        <v>1</v>
      </c>
      <c r="N325" s="8">
        <f>IF(VLOOKUP(VLOOKUP($A325,主线配置!$O:$P,2,FALSE),怪物属性偏向!$F:$P,怪物属性偏向!K$1-1,FALSE)=0,"",VLOOKUP(VLOOKUP($A325,主线配置!$O:$P,2,FALSE),怪物属性偏向!$F:$P,怪物属性偏向!K$1-1,FALSE))</f>
        <v>20009001</v>
      </c>
      <c r="O325" s="8">
        <f>IF(VLOOKUP(VLOOKUP($A325,主线配置!$O:$P,2,FALSE),怪物属性偏向!$F:$P,怪物属性偏向!L$1-1,FALSE)=0,"",VLOOKUP(VLOOKUP($A325,主线配置!$O:$P,2,FALSE),怪物属性偏向!$F:$P,怪物属性偏向!L$1-1,FALSE))</f>
        <v>20009002</v>
      </c>
      <c r="P325" s="8" t="str">
        <f>IF(VLOOKUP(VLOOKUP($A325,主线配置!$O:$P,2,FALSE),怪物属性偏向!$F:$P,怪物属性偏向!M$1-1,FALSE)=0,"",VLOOKUP(VLOOKUP($A325,主线配置!$O:$P,2,FALSE),怪物属性偏向!$F:$P,怪物属性偏向!M$1-1,FALSE))</f>
        <v/>
      </c>
      <c r="Q325" s="8" t="str">
        <f>IF(VLOOKUP(VLOOKUP($A325,主线配置!$O:$P,2,FALSE),怪物属性偏向!$F:$P,怪物属性偏向!N$1-1,FALSE)=0,"",VLOOKUP(VLOOKUP($A325,主线配置!$O:$P,2,FALSE),怪物属性偏向!$F:$P,怪物属性偏向!N$1-1,FALSE))</f>
        <v/>
      </c>
      <c r="R325" s="8" t="str">
        <f>IF(VLOOKUP(VLOOKUP($A325,主线配置!$O:$P,2,FALSE),怪物属性偏向!$F:$P,怪物属性偏向!O$1-1,FALSE)=0,"",VLOOKUP(VLOOKUP($A325,主线配置!$O:$P,2,FALSE),怪物属性偏向!$F:$P,怪物属性偏向!O$1-1,FALSE))</f>
        <v/>
      </c>
      <c r="S325" s="8" t="str">
        <f>IF(VLOOKUP(VLOOKUP($A325,主线配置!$O:$P,2,FALSE),怪物属性偏向!$F:$P,怪物属性偏向!P$1-1,FALSE)=0,"",VLOOKUP(VLOOKUP($A325,主线配置!$O:$P,2,FALSE),怪物属性偏向!$F:$P,怪物属性偏向!P$1-1,FALSE))</f>
        <v/>
      </c>
    </row>
    <row r="326" spans="1:19" x14ac:dyDescent="0.15">
      <c r="A326" s="3">
        <f t="shared" ref="A326:A389" si="5">A325+1</f>
        <v>1000323</v>
      </c>
      <c r="B326" s="1" t="str">
        <f>VLOOKUP(A326,主线配置!G:I,3,FALSE)</f>
        <v>黄蜂怪</v>
      </c>
      <c r="C326" s="7"/>
      <c r="D326" s="6" t="str">
        <f>VLOOKUP(B326,怪物属性偏向!G:Q,11,FALSE)</f>
        <v>m1001</v>
      </c>
      <c r="E326" s="9">
        <v>1</v>
      </c>
      <c r="F326" s="9">
        <v>0</v>
      </c>
      <c r="G326" s="7" t="s">
        <v>133</v>
      </c>
      <c r="H326" s="9">
        <v>122</v>
      </c>
      <c r="I326" s="9">
        <v>1</v>
      </c>
      <c r="J326" s="9">
        <v>7</v>
      </c>
      <c r="K326" s="9">
        <v>20</v>
      </c>
      <c r="L326" s="9">
        <v>1</v>
      </c>
      <c r="M326" s="9">
        <v>1</v>
      </c>
      <c r="N326" s="8">
        <f>IF(VLOOKUP(VLOOKUP($A326,主线配置!$O:$P,2,FALSE),怪物属性偏向!$F:$P,怪物属性偏向!K$1-1,FALSE)=0,"",VLOOKUP(VLOOKUP($A326,主线配置!$O:$P,2,FALSE),怪物属性偏向!$F:$P,怪物属性偏向!K$1-1,FALSE))</f>
        <v>20007001</v>
      </c>
      <c r="O326" s="8">
        <f>IF(VLOOKUP(VLOOKUP($A326,主线配置!$O:$P,2,FALSE),怪物属性偏向!$F:$P,怪物属性偏向!L$1-1,FALSE)=0,"",VLOOKUP(VLOOKUP($A326,主线配置!$O:$P,2,FALSE),怪物属性偏向!$F:$P,怪物属性偏向!L$1-1,FALSE))</f>
        <v>20007002</v>
      </c>
      <c r="P326" s="8" t="str">
        <f>IF(VLOOKUP(VLOOKUP($A326,主线配置!$O:$P,2,FALSE),怪物属性偏向!$F:$P,怪物属性偏向!M$1-1,FALSE)=0,"",VLOOKUP(VLOOKUP($A326,主线配置!$O:$P,2,FALSE),怪物属性偏向!$F:$P,怪物属性偏向!M$1-1,FALSE))</f>
        <v/>
      </c>
      <c r="Q326" s="8" t="str">
        <f>IF(VLOOKUP(VLOOKUP($A326,主线配置!$O:$P,2,FALSE),怪物属性偏向!$F:$P,怪物属性偏向!N$1-1,FALSE)=0,"",VLOOKUP(VLOOKUP($A326,主线配置!$O:$P,2,FALSE),怪物属性偏向!$F:$P,怪物属性偏向!N$1-1,FALSE))</f>
        <v/>
      </c>
      <c r="R326" s="8" t="str">
        <f>IF(VLOOKUP(VLOOKUP($A326,主线配置!$O:$P,2,FALSE),怪物属性偏向!$F:$P,怪物属性偏向!O$1-1,FALSE)=0,"",VLOOKUP(VLOOKUP($A326,主线配置!$O:$P,2,FALSE),怪物属性偏向!$F:$P,怪物属性偏向!O$1-1,FALSE))</f>
        <v/>
      </c>
      <c r="S326" s="8" t="str">
        <f>IF(VLOOKUP(VLOOKUP($A326,主线配置!$O:$P,2,FALSE),怪物属性偏向!$F:$P,怪物属性偏向!P$1-1,FALSE)=0,"",VLOOKUP(VLOOKUP($A326,主线配置!$O:$P,2,FALSE),怪物属性偏向!$F:$P,怪物属性偏向!P$1-1,FALSE))</f>
        <v/>
      </c>
    </row>
    <row r="327" spans="1:19" x14ac:dyDescent="0.15">
      <c r="A327" s="3">
        <f t="shared" si="5"/>
        <v>1000324</v>
      </c>
      <c r="B327" s="1" t="str">
        <f>VLOOKUP(A327,主线配置!G:I,3,FALSE)</f>
        <v>毒蘑菇</v>
      </c>
      <c r="C327" s="7"/>
      <c r="D327" s="6" t="str">
        <f>VLOOKUP(B327,怪物属性偏向!G:Q,11,FALSE)</f>
        <v>m1000</v>
      </c>
      <c r="E327" s="9">
        <v>1</v>
      </c>
      <c r="F327" s="9">
        <v>0</v>
      </c>
      <c r="G327" s="7" t="s">
        <v>133</v>
      </c>
      <c r="H327" s="9">
        <v>122</v>
      </c>
      <c r="I327" s="9">
        <v>1</v>
      </c>
      <c r="J327" s="9">
        <v>7</v>
      </c>
      <c r="K327" s="9">
        <v>20</v>
      </c>
      <c r="L327" s="9">
        <v>1</v>
      </c>
      <c r="M327" s="9">
        <v>1</v>
      </c>
      <c r="N327" s="8">
        <f>IF(VLOOKUP(VLOOKUP($A327,主线配置!$O:$P,2,FALSE),怪物属性偏向!$F:$P,怪物属性偏向!K$1-1,FALSE)=0,"",VLOOKUP(VLOOKUP($A327,主线配置!$O:$P,2,FALSE),怪物属性偏向!$F:$P,怪物属性偏向!K$1-1,FALSE))</f>
        <v>20006001</v>
      </c>
      <c r="O327" s="8">
        <f>IF(VLOOKUP(VLOOKUP($A327,主线配置!$O:$P,2,FALSE),怪物属性偏向!$F:$P,怪物属性偏向!L$1-1,FALSE)=0,"",VLOOKUP(VLOOKUP($A327,主线配置!$O:$P,2,FALSE),怪物属性偏向!$F:$P,怪物属性偏向!L$1-1,FALSE))</f>
        <v>20006002</v>
      </c>
      <c r="P327" s="8" t="str">
        <f>IF(VLOOKUP(VLOOKUP($A327,主线配置!$O:$P,2,FALSE),怪物属性偏向!$F:$P,怪物属性偏向!M$1-1,FALSE)=0,"",VLOOKUP(VLOOKUP($A327,主线配置!$O:$P,2,FALSE),怪物属性偏向!$F:$P,怪物属性偏向!M$1-1,FALSE))</f>
        <v/>
      </c>
      <c r="Q327" s="8" t="str">
        <f>IF(VLOOKUP(VLOOKUP($A327,主线配置!$O:$P,2,FALSE),怪物属性偏向!$F:$P,怪物属性偏向!N$1-1,FALSE)=0,"",VLOOKUP(VLOOKUP($A327,主线配置!$O:$P,2,FALSE),怪物属性偏向!$F:$P,怪物属性偏向!N$1-1,FALSE))</f>
        <v/>
      </c>
      <c r="R327" s="8" t="str">
        <f>IF(VLOOKUP(VLOOKUP($A327,主线配置!$O:$P,2,FALSE),怪物属性偏向!$F:$P,怪物属性偏向!O$1-1,FALSE)=0,"",VLOOKUP(VLOOKUP($A327,主线配置!$O:$P,2,FALSE),怪物属性偏向!$F:$P,怪物属性偏向!O$1-1,FALSE))</f>
        <v/>
      </c>
      <c r="S327" s="8" t="str">
        <f>IF(VLOOKUP(VLOOKUP($A327,主线配置!$O:$P,2,FALSE),怪物属性偏向!$F:$P,怪物属性偏向!P$1-1,FALSE)=0,"",VLOOKUP(VLOOKUP($A327,主线配置!$O:$P,2,FALSE),怪物属性偏向!$F:$P,怪物属性偏向!P$1-1,FALSE))</f>
        <v/>
      </c>
    </row>
    <row r="328" spans="1:19" x14ac:dyDescent="0.15">
      <c r="A328" s="3">
        <f t="shared" si="5"/>
        <v>1000325</v>
      </c>
      <c r="B328" s="1" t="str">
        <f>VLOOKUP(A328,主线配置!G:I,3,FALSE)</f>
        <v>小花精</v>
      </c>
      <c r="C328" s="7"/>
      <c r="D328" s="6" t="str">
        <f>VLOOKUP(B328,怪物属性偏向!G:Q,11,FALSE)</f>
        <v>m1007</v>
      </c>
      <c r="E328" s="9">
        <v>1</v>
      </c>
      <c r="F328" s="9">
        <v>0</v>
      </c>
      <c r="G328" s="7" t="s">
        <v>133</v>
      </c>
      <c r="H328" s="9">
        <v>122</v>
      </c>
      <c r="I328" s="9">
        <v>1</v>
      </c>
      <c r="J328" s="9">
        <v>7</v>
      </c>
      <c r="K328" s="9">
        <v>20</v>
      </c>
      <c r="L328" s="9">
        <v>1</v>
      </c>
      <c r="M328" s="9">
        <v>1</v>
      </c>
      <c r="N328" s="8">
        <f>IF(VLOOKUP(VLOOKUP($A328,主线配置!$O:$P,2,FALSE),怪物属性偏向!$F:$P,怪物属性偏向!K$1-1,FALSE)=0,"",VLOOKUP(VLOOKUP($A328,主线配置!$O:$P,2,FALSE),怪物属性偏向!$F:$P,怪物属性偏向!K$1-1,FALSE))</f>
        <v>20005001</v>
      </c>
      <c r="O328" s="8">
        <f>IF(VLOOKUP(VLOOKUP($A328,主线配置!$O:$P,2,FALSE),怪物属性偏向!$F:$P,怪物属性偏向!L$1-1,FALSE)=0,"",VLOOKUP(VLOOKUP($A328,主线配置!$O:$P,2,FALSE),怪物属性偏向!$F:$P,怪物属性偏向!L$1-1,FALSE))</f>
        <v>20005002</v>
      </c>
      <c r="P328" s="8" t="str">
        <f>IF(VLOOKUP(VLOOKUP($A328,主线配置!$O:$P,2,FALSE),怪物属性偏向!$F:$P,怪物属性偏向!M$1-1,FALSE)=0,"",VLOOKUP(VLOOKUP($A328,主线配置!$O:$P,2,FALSE),怪物属性偏向!$F:$P,怪物属性偏向!M$1-1,FALSE))</f>
        <v/>
      </c>
      <c r="Q328" s="8" t="str">
        <f>IF(VLOOKUP(VLOOKUP($A328,主线配置!$O:$P,2,FALSE),怪物属性偏向!$F:$P,怪物属性偏向!N$1-1,FALSE)=0,"",VLOOKUP(VLOOKUP($A328,主线配置!$O:$P,2,FALSE),怪物属性偏向!$F:$P,怪物属性偏向!N$1-1,FALSE))</f>
        <v/>
      </c>
      <c r="R328" s="8" t="str">
        <f>IF(VLOOKUP(VLOOKUP($A328,主线配置!$O:$P,2,FALSE),怪物属性偏向!$F:$P,怪物属性偏向!O$1-1,FALSE)=0,"",VLOOKUP(VLOOKUP($A328,主线配置!$O:$P,2,FALSE),怪物属性偏向!$F:$P,怪物属性偏向!O$1-1,FALSE))</f>
        <v/>
      </c>
      <c r="S328" s="8" t="str">
        <f>IF(VLOOKUP(VLOOKUP($A328,主线配置!$O:$P,2,FALSE),怪物属性偏向!$F:$P,怪物属性偏向!P$1-1,FALSE)=0,"",VLOOKUP(VLOOKUP($A328,主线配置!$O:$P,2,FALSE),怪物属性偏向!$F:$P,怪物属性偏向!P$1-1,FALSE))</f>
        <v/>
      </c>
    </row>
    <row r="329" spans="1:19" x14ac:dyDescent="0.15">
      <c r="A329" s="3">
        <f t="shared" si="5"/>
        <v>1000326</v>
      </c>
      <c r="B329" s="1" t="str">
        <f>VLOOKUP(A329,主线配置!G:I,3,FALSE)</f>
        <v>食人花</v>
      </c>
      <c r="C329" s="7"/>
      <c r="D329" s="6" t="str">
        <f>VLOOKUP(B329,怪物属性偏向!G:Q,11,FALSE)</f>
        <v>m1004</v>
      </c>
      <c r="E329" s="9">
        <v>1</v>
      </c>
      <c r="F329" s="9">
        <v>0</v>
      </c>
      <c r="G329" s="7" t="s">
        <v>133</v>
      </c>
      <c r="H329" s="9">
        <v>122</v>
      </c>
      <c r="I329" s="9">
        <v>1</v>
      </c>
      <c r="J329" s="9">
        <v>7</v>
      </c>
      <c r="K329" s="9">
        <v>20</v>
      </c>
      <c r="L329" s="9">
        <v>1</v>
      </c>
      <c r="M329" s="9">
        <v>1</v>
      </c>
      <c r="N329" s="8">
        <f>IF(VLOOKUP(VLOOKUP($A329,主线配置!$O:$P,2,FALSE),怪物属性偏向!$F:$P,怪物属性偏向!K$1-1,FALSE)=0,"",VLOOKUP(VLOOKUP($A329,主线配置!$O:$P,2,FALSE),怪物属性偏向!$F:$P,怪物属性偏向!K$1-1,FALSE))</f>
        <v>20002001</v>
      </c>
      <c r="O329" s="8">
        <f>IF(VLOOKUP(VLOOKUP($A329,主线配置!$O:$P,2,FALSE),怪物属性偏向!$F:$P,怪物属性偏向!L$1-1,FALSE)=0,"",VLOOKUP(VLOOKUP($A329,主线配置!$O:$P,2,FALSE),怪物属性偏向!$F:$P,怪物属性偏向!L$1-1,FALSE))</f>
        <v>20002002</v>
      </c>
      <c r="P329" s="8" t="str">
        <f>IF(VLOOKUP(VLOOKUP($A329,主线配置!$O:$P,2,FALSE),怪物属性偏向!$F:$P,怪物属性偏向!M$1-1,FALSE)=0,"",VLOOKUP(VLOOKUP($A329,主线配置!$O:$P,2,FALSE),怪物属性偏向!$F:$P,怪物属性偏向!M$1-1,FALSE))</f>
        <v/>
      </c>
      <c r="Q329" s="8" t="str">
        <f>IF(VLOOKUP(VLOOKUP($A329,主线配置!$O:$P,2,FALSE),怪物属性偏向!$F:$P,怪物属性偏向!N$1-1,FALSE)=0,"",VLOOKUP(VLOOKUP($A329,主线配置!$O:$P,2,FALSE),怪物属性偏向!$F:$P,怪物属性偏向!N$1-1,FALSE))</f>
        <v/>
      </c>
      <c r="R329" s="8" t="str">
        <f>IF(VLOOKUP(VLOOKUP($A329,主线配置!$O:$P,2,FALSE),怪物属性偏向!$F:$P,怪物属性偏向!O$1-1,FALSE)=0,"",VLOOKUP(VLOOKUP($A329,主线配置!$O:$P,2,FALSE),怪物属性偏向!$F:$P,怪物属性偏向!O$1-1,FALSE))</f>
        <v/>
      </c>
      <c r="S329" s="8" t="str">
        <f>IF(VLOOKUP(VLOOKUP($A329,主线配置!$O:$P,2,FALSE),怪物属性偏向!$F:$P,怪物属性偏向!P$1-1,FALSE)=0,"",VLOOKUP(VLOOKUP($A329,主线配置!$O:$P,2,FALSE),怪物属性偏向!$F:$P,怪物属性偏向!P$1-1,FALSE))</f>
        <v/>
      </c>
    </row>
    <row r="330" spans="1:19" x14ac:dyDescent="0.15">
      <c r="A330" s="3">
        <f t="shared" si="5"/>
        <v>1000327</v>
      </c>
      <c r="B330" s="1" t="str">
        <f>VLOOKUP(A330,主线配置!G:I,3,FALSE)</f>
        <v>小蘑菇</v>
      </c>
      <c r="C330" s="7"/>
      <c r="D330" s="6" t="str">
        <f>VLOOKUP(B330,怪物属性偏向!G:Q,11,FALSE)</f>
        <v>m1008</v>
      </c>
      <c r="E330" s="9">
        <v>1</v>
      </c>
      <c r="F330" s="9">
        <v>0</v>
      </c>
      <c r="G330" s="7" t="s">
        <v>133</v>
      </c>
      <c r="H330" s="9">
        <v>122</v>
      </c>
      <c r="I330" s="9">
        <v>1</v>
      </c>
      <c r="J330" s="9">
        <v>7</v>
      </c>
      <c r="K330" s="9">
        <v>20</v>
      </c>
      <c r="L330" s="9">
        <v>1</v>
      </c>
      <c r="M330" s="9">
        <v>1</v>
      </c>
      <c r="N330" s="8">
        <f>IF(VLOOKUP(VLOOKUP($A330,主线配置!$O:$P,2,FALSE),怪物属性偏向!$F:$P,怪物属性偏向!K$1-1,FALSE)=0,"",VLOOKUP(VLOOKUP($A330,主线配置!$O:$P,2,FALSE),怪物属性偏向!$F:$P,怪物属性偏向!K$1-1,FALSE))</f>
        <v>20001001</v>
      </c>
      <c r="O330" s="8" t="str">
        <f>IF(VLOOKUP(VLOOKUP($A330,主线配置!$O:$P,2,FALSE),怪物属性偏向!$F:$P,怪物属性偏向!L$1-1,FALSE)=0,"",VLOOKUP(VLOOKUP($A330,主线配置!$O:$P,2,FALSE),怪物属性偏向!$F:$P,怪物属性偏向!L$1-1,FALSE))</f>
        <v/>
      </c>
      <c r="P330" s="8" t="str">
        <f>IF(VLOOKUP(VLOOKUP($A330,主线配置!$O:$P,2,FALSE),怪物属性偏向!$F:$P,怪物属性偏向!M$1-1,FALSE)=0,"",VLOOKUP(VLOOKUP($A330,主线配置!$O:$P,2,FALSE),怪物属性偏向!$F:$P,怪物属性偏向!M$1-1,FALSE))</f>
        <v/>
      </c>
      <c r="Q330" s="8" t="str">
        <f>IF(VLOOKUP(VLOOKUP($A330,主线配置!$O:$P,2,FALSE),怪物属性偏向!$F:$P,怪物属性偏向!N$1-1,FALSE)=0,"",VLOOKUP(VLOOKUP($A330,主线配置!$O:$P,2,FALSE),怪物属性偏向!$F:$P,怪物属性偏向!N$1-1,FALSE))</f>
        <v/>
      </c>
      <c r="R330" s="8" t="str">
        <f>IF(VLOOKUP(VLOOKUP($A330,主线配置!$O:$P,2,FALSE),怪物属性偏向!$F:$P,怪物属性偏向!O$1-1,FALSE)=0,"",VLOOKUP(VLOOKUP($A330,主线配置!$O:$P,2,FALSE),怪物属性偏向!$F:$P,怪物属性偏向!O$1-1,FALSE))</f>
        <v/>
      </c>
      <c r="S330" s="8" t="str">
        <f>IF(VLOOKUP(VLOOKUP($A330,主线配置!$O:$P,2,FALSE),怪物属性偏向!$F:$P,怪物属性偏向!P$1-1,FALSE)=0,"",VLOOKUP(VLOOKUP($A330,主线配置!$O:$P,2,FALSE),怪物属性偏向!$F:$P,怪物属性偏向!P$1-1,FALSE))</f>
        <v/>
      </c>
    </row>
    <row r="331" spans="1:19" x14ac:dyDescent="0.15">
      <c r="A331" s="3">
        <f t="shared" si="5"/>
        <v>1000328</v>
      </c>
      <c r="B331" s="1" t="str">
        <f>VLOOKUP(A331,主线配置!G:I,3,FALSE)</f>
        <v>小蘑菇</v>
      </c>
      <c r="C331" s="7"/>
      <c r="D331" s="6" t="str">
        <f>VLOOKUP(B331,怪物属性偏向!G:Q,11,FALSE)</f>
        <v>m1008</v>
      </c>
      <c r="E331" s="9">
        <v>1</v>
      </c>
      <c r="F331" s="9">
        <v>0</v>
      </c>
      <c r="G331" s="7" t="s">
        <v>133</v>
      </c>
      <c r="H331" s="9">
        <v>122</v>
      </c>
      <c r="I331" s="9">
        <v>1</v>
      </c>
      <c r="J331" s="9">
        <v>7</v>
      </c>
      <c r="K331" s="9">
        <v>20</v>
      </c>
      <c r="L331" s="9">
        <v>1</v>
      </c>
      <c r="M331" s="9">
        <v>1</v>
      </c>
      <c r="N331" s="8">
        <f>IF(VLOOKUP(VLOOKUP($A331,主线配置!$O:$P,2,FALSE),怪物属性偏向!$F:$P,怪物属性偏向!K$1-1,FALSE)=0,"",VLOOKUP(VLOOKUP($A331,主线配置!$O:$P,2,FALSE),怪物属性偏向!$F:$P,怪物属性偏向!K$1-1,FALSE))</f>
        <v>20001001</v>
      </c>
      <c r="O331" s="8" t="str">
        <f>IF(VLOOKUP(VLOOKUP($A331,主线配置!$O:$P,2,FALSE),怪物属性偏向!$F:$P,怪物属性偏向!L$1-1,FALSE)=0,"",VLOOKUP(VLOOKUP($A331,主线配置!$O:$P,2,FALSE),怪物属性偏向!$F:$P,怪物属性偏向!L$1-1,FALSE))</f>
        <v/>
      </c>
      <c r="P331" s="8" t="str">
        <f>IF(VLOOKUP(VLOOKUP($A331,主线配置!$O:$P,2,FALSE),怪物属性偏向!$F:$P,怪物属性偏向!M$1-1,FALSE)=0,"",VLOOKUP(VLOOKUP($A331,主线配置!$O:$P,2,FALSE),怪物属性偏向!$F:$P,怪物属性偏向!M$1-1,FALSE))</f>
        <v/>
      </c>
      <c r="Q331" s="8" t="str">
        <f>IF(VLOOKUP(VLOOKUP($A331,主线配置!$O:$P,2,FALSE),怪物属性偏向!$F:$P,怪物属性偏向!N$1-1,FALSE)=0,"",VLOOKUP(VLOOKUP($A331,主线配置!$O:$P,2,FALSE),怪物属性偏向!$F:$P,怪物属性偏向!N$1-1,FALSE))</f>
        <v/>
      </c>
      <c r="R331" s="8" t="str">
        <f>IF(VLOOKUP(VLOOKUP($A331,主线配置!$O:$P,2,FALSE),怪物属性偏向!$F:$P,怪物属性偏向!O$1-1,FALSE)=0,"",VLOOKUP(VLOOKUP($A331,主线配置!$O:$P,2,FALSE),怪物属性偏向!$F:$P,怪物属性偏向!O$1-1,FALSE))</f>
        <v/>
      </c>
      <c r="S331" s="8" t="str">
        <f>IF(VLOOKUP(VLOOKUP($A331,主线配置!$O:$P,2,FALSE),怪物属性偏向!$F:$P,怪物属性偏向!P$1-1,FALSE)=0,"",VLOOKUP(VLOOKUP($A331,主线配置!$O:$P,2,FALSE),怪物属性偏向!$F:$P,怪物属性偏向!P$1-1,FALSE))</f>
        <v/>
      </c>
    </row>
    <row r="332" spans="1:19" x14ac:dyDescent="0.15">
      <c r="A332" s="3">
        <f t="shared" si="5"/>
        <v>1000329</v>
      </c>
      <c r="B332" s="1" t="str">
        <f>VLOOKUP(A332,主线配置!G:I,3,FALSE)</f>
        <v>小蘑菇</v>
      </c>
      <c r="C332" s="7"/>
      <c r="D332" s="6" t="str">
        <f>VLOOKUP(B332,怪物属性偏向!G:Q,11,FALSE)</f>
        <v>m1008</v>
      </c>
      <c r="E332" s="9">
        <v>1</v>
      </c>
      <c r="F332" s="9">
        <v>0</v>
      </c>
      <c r="G332" s="7" t="s">
        <v>133</v>
      </c>
      <c r="H332" s="9">
        <v>122</v>
      </c>
      <c r="I332" s="9">
        <v>1</v>
      </c>
      <c r="J332" s="9">
        <v>7</v>
      </c>
      <c r="K332" s="9">
        <v>20</v>
      </c>
      <c r="L332" s="9">
        <v>1</v>
      </c>
      <c r="M332" s="9">
        <v>1</v>
      </c>
      <c r="N332" s="8">
        <f>IF(VLOOKUP(VLOOKUP($A332,主线配置!$O:$P,2,FALSE),怪物属性偏向!$F:$P,怪物属性偏向!K$1-1,FALSE)=0,"",VLOOKUP(VLOOKUP($A332,主线配置!$O:$P,2,FALSE),怪物属性偏向!$F:$P,怪物属性偏向!K$1-1,FALSE))</f>
        <v>20001001</v>
      </c>
      <c r="O332" s="8" t="str">
        <f>IF(VLOOKUP(VLOOKUP($A332,主线配置!$O:$P,2,FALSE),怪物属性偏向!$F:$P,怪物属性偏向!L$1-1,FALSE)=0,"",VLOOKUP(VLOOKUP($A332,主线配置!$O:$P,2,FALSE),怪物属性偏向!$F:$P,怪物属性偏向!L$1-1,FALSE))</f>
        <v/>
      </c>
      <c r="P332" s="8" t="str">
        <f>IF(VLOOKUP(VLOOKUP($A332,主线配置!$O:$P,2,FALSE),怪物属性偏向!$F:$P,怪物属性偏向!M$1-1,FALSE)=0,"",VLOOKUP(VLOOKUP($A332,主线配置!$O:$P,2,FALSE),怪物属性偏向!$F:$P,怪物属性偏向!M$1-1,FALSE))</f>
        <v/>
      </c>
      <c r="Q332" s="8" t="str">
        <f>IF(VLOOKUP(VLOOKUP($A332,主线配置!$O:$P,2,FALSE),怪物属性偏向!$F:$P,怪物属性偏向!N$1-1,FALSE)=0,"",VLOOKUP(VLOOKUP($A332,主线配置!$O:$P,2,FALSE),怪物属性偏向!$F:$P,怪物属性偏向!N$1-1,FALSE))</f>
        <v/>
      </c>
      <c r="R332" s="8" t="str">
        <f>IF(VLOOKUP(VLOOKUP($A332,主线配置!$O:$P,2,FALSE),怪物属性偏向!$F:$P,怪物属性偏向!O$1-1,FALSE)=0,"",VLOOKUP(VLOOKUP($A332,主线配置!$O:$P,2,FALSE),怪物属性偏向!$F:$P,怪物属性偏向!O$1-1,FALSE))</f>
        <v/>
      </c>
      <c r="S332" s="8" t="str">
        <f>IF(VLOOKUP(VLOOKUP($A332,主线配置!$O:$P,2,FALSE),怪物属性偏向!$F:$P,怪物属性偏向!P$1-1,FALSE)=0,"",VLOOKUP(VLOOKUP($A332,主线配置!$O:$P,2,FALSE),怪物属性偏向!$F:$P,怪物属性偏向!P$1-1,FALSE))</f>
        <v/>
      </c>
    </row>
    <row r="333" spans="1:19" x14ac:dyDescent="0.15">
      <c r="A333" s="3">
        <f t="shared" si="5"/>
        <v>1000330</v>
      </c>
      <c r="B333" s="1" t="str">
        <f>VLOOKUP(A333,主线配置!G:I,3,FALSE)</f>
        <v>黄蜂怪</v>
      </c>
      <c r="C333" s="7"/>
      <c r="D333" s="6" t="str">
        <f>VLOOKUP(B333,怪物属性偏向!G:Q,11,FALSE)</f>
        <v>m1001</v>
      </c>
      <c r="E333" s="9">
        <v>1</v>
      </c>
      <c r="F333" s="9">
        <v>0</v>
      </c>
      <c r="G333" s="7" t="s">
        <v>133</v>
      </c>
      <c r="H333" s="9">
        <v>122</v>
      </c>
      <c r="I333" s="9">
        <v>1</v>
      </c>
      <c r="J333" s="9">
        <v>7</v>
      </c>
      <c r="K333" s="9">
        <v>20</v>
      </c>
      <c r="L333" s="9">
        <v>1</v>
      </c>
      <c r="M333" s="9">
        <v>1</v>
      </c>
      <c r="N333" s="8">
        <f>IF(VLOOKUP(VLOOKUP($A333,主线配置!$O:$P,2,FALSE),怪物属性偏向!$F:$P,怪物属性偏向!K$1-1,FALSE)=0,"",VLOOKUP(VLOOKUP($A333,主线配置!$O:$P,2,FALSE),怪物属性偏向!$F:$P,怪物属性偏向!K$1-1,FALSE))</f>
        <v>20007001</v>
      </c>
      <c r="O333" s="8">
        <f>IF(VLOOKUP(VLOOKUP($A333,主线配置!$O:$P,2,FALSE),怪物属性偏向!$F:$P,怪物属性偏向!L$1-1,FALSE)=0,"",VLOOKUP(VLOOKUP($A333,主线配置!$O:$P,2,FALSE),怪物属性偏向!$F:$P,怪物属性偏向!L$1-1,FALSE))</f>
        <v>20007002</v>
      </c>
      <c r="P333" s="8" t="str">
        <f>IF(VLOOKUP(VLOOKUP($A333,主线配置!$O:$P,2,FALSE),怪物属性偏向!$F:$P,怪物属性偏向!M$1-1,FALSE)=0,"",VLOOKUP(VLOOKUP($A333,主线配置!$O:$P,2,FALSE),怪物属性偏向!$F:$P,怪物属性偏向!M$1-1,FALSE))</f>
        <v/>
      </c>
      <c r="Q333" s="8" t="str">
        <f>IF(VLOOKUP(VLOOKUP($A333,主线配置!$O:$P,2,FALSE),怪物属性偏向!$F:$P,怪物属性偏向!N$1-1,FALSE)=0,"",VLOOKUP(VLOOKUP($A333,主线配置!$O:$P,2,FALSE),怪物属性偏向!$F:$P,怪物属性偏向!N$1-1,FALSE))</f>
        <v/>
      </c>
      <c r="R333" s="8" t="str">
        <f>IF(VLOOKUP(VLOOKUP($A333,主线配置!$O:$P,2,FALSE),怪物属性偏向!$F:$P,怪物属性偏向!O$1-1,FALSE)=0,"",VLOOKUP(VLOOKUP($A333,主线配置!$O:$P,2,FALSE),怪物属性偏向!$F:$P,怪物属性偏向!O$1-1,FALSE))</f>
        <v/>
      </c>
      <c r="S333" s="8" t="str">
        <f>IF(VLOOKUP(VLOOKUP($A333,主线配置!$O:$P,2,FALSE),怪物属性偏向!$F:$P,怪物属性偏向!P$1-1,FALSE)=0,"",VLOOKUP(VLOOKUP($A333,主线配置!$O:$P,2,FALSE),怪物属性偏向!$F:$P,怪物属性偏向!P$1-1,FALSE))</f>
        <v/>
      </c>
    </row>
    <row r="334" spans="1:19" x14ac:dyDescent="0.15">
      <c r="A334" s="3">
        <f t="shared" si="5"/>
        <v>1000331</v>
      </c>
      <c r="B334" s="1" t="str">
        <f>VLOOKUP(A334,主线配置!G:I,3,FALSE)</f>
        <v>毒蘑菇</v>
      </c>
      <c r="C334" s="7"/>
      <c r="D334" s="6" t="str">
        <f>VLOOKUP(B334,怪物属性偏向!G:Q,11,FALSE)</f>
        <v>m1000</v>
      </c>
      <c r="E334" s="9">
        <v>1</v>
      </c>
      <c r="F334" s="9">
        <v>0</v>
      </c>
      <c r="G334" s="7" t="s">
        <v>133</v>
      </c>
      <c r="H334" s="9">
        <v>122</v>
      </c>
      <c r="I334" s="9">
        <v>1</v>
      </c>
      <c r="J334" s="9">
        <v>7</v>
      </c>
      <c r="K334" s="9">
        <v>20</v>
      </c>
      <c r="L334" s="9">
        <v>1</v>
      </c>
      <c r="M334" s="9">
        <v>1</v>
      </c>
      <c r="N334" s="8">
        <f>IF(VLOOKUP(VLOOKUP($A334,主线配置!$O:$P,2,FALSE),怪物属性偏向!$F:$P,怪物属性偏向!K$1-1,FALSE)=0,"",VLOOKUP(VLOOKUP($A334,主线配置!$O:$P,2,FALSE),怪物属性偏向!$F:$P,怪物属性偏向!K$1-1,FALSE))</f>
        <v>20006001</v>
      </c>
      <c r="O334" s="8">
        <f>IF(VLOOKUP(VLOOKUP($A334,主线配置!$O:$P,2,FALSE),怪物属性偏向!$F:$P,怪物属性偏向!L$1-1,FALSE)=0,"",VLOOKUP(VLOOKUP($A334,主线配置!$O:$P,2,FALSE),怪物属性偏向!$F:$P,怪物属性偏向!L$1-1,FALSE))</f>
        <v>20006002</v>
      </c>
      <c r="P334" s="8" t="str">
        <f>IF(VLOOKUP(VLOOKUP($A334,主线配置!$O:$P,2,FALSE),怪物属性偏向!$F:$P,怪物属性偏向!M$1-1,FALSE)=0,"",VLOOKUP(VLOOKUP($A334,主线配置!$O:$P,2,FALSE),怪物属性偏向!$F:$P,怪物属性偏向!M$1-1,FALSE))</f>
        <v/>
      </c>
      <c r="Q334" s="8" t="str">
        <f>IF(VLOOKUP(VLOOKUP($A334,主线配置!$O:$P,2,FALSE),怪物属性偏向!$F:$P,怪物属性偏向!N$1-1,FALSE)=0,"",VLOOKUP(VLOOKUP($A334,主线配置!$O:$P,2,FALSE),怪物属性偏向!$F:$P,怪物属性偏向!N$1-1,FALSE))</f>
        <v/>
      </c>
      <c r="R334" s="8" t="str">
        <f>IF(VLOOKUP(VLOOKUP($A334,主线配置!$O:$P,2,FALSE),怪物属性偏向!$F:$P,怪物属性偏向!O$1-1,FALSE)=0,"",VLOOKUP(VLOOKUP($A334,主线配置!$O:$P,2,FALSE),怪物属性偏向!$F:$P,怪物属性偏向!O$1-1,FALSE))</f>
        <v/>
      </c>
      <c r="S334" s="8" t="str">
        <f>IF(VLOOKUP(VLOOKUP($A334,主线配置!$O:$P,2,FALSE),怪物属性偏向!$F:$P,怪物属性偏向!P$1-1,FALSE)=0,"",VLOOKUP(VLOOKUP($A334,主线配置!$O:$P,2,FALSE),怪物属性偏向!$F:$P,怪物属性偏向!P$1-1,FALSE))</f>
        <v/>
      </c>
    </row>
    <row r="335" spans="1:19" x14ac:dyDescent="0.15">
      <c r="A335" s="3">
        <f t="shared" si="5"/>
        <v>1000332</v>
      </c>
      <c r="B335" s="1" t="str">
        <f>VLOOKUP(A335,主线配置!G:I,3,FALSE)</f>
        <v>甲虫精</v>
      </c>
      <c r="C335" s="7"/>
      <c r="D335" s="6" t="str">
        <f>VLOOKUP(B335,怪物属性偏向!G:Q,11,FALSE)</f>
        <v>m1002</v>
      </c>
      <c r="E335" s="9">
        <v>1</v>
      </c>
      <c r="F335" s="9">
        <v>0</v>
      </c>
      <c r="G335" s="7" t="s">
        <v>133</v>
      </c>
      <c r="H335" s="9">
        <v>122</v>
      </c>
      <c r="I335" s="9">
        <v>1</v>
      </c>
      <c r="J335" s="9">
        <v>7</v>
      </c>
      <c r="K335" s="9">
        <v>20</v>
      </c>
      <c r="L335" s="9">
        <v>1</v>
      </c>
      <c r="M335" s="9">
        <v>1</v>
      </c>
      <c r="N335" s="8">
        <f>IF(VLOOKUP(VLOOKUP($A335,主线配置!$O:$P,2,FALSE),怪物属性偏向!$F:$P,怪物属性偏向!K$1-1,FALSE)=0,"",VLOOKUP(VLOOKUP($A335,主线配置!$O:$P,2,FALSE),怪物属性偏向!$F:$P,怪物属性偏向!K$1-1,FALSE))</f>
        <v>20008001</v>
      </c>
      <c r="O335" s="8" t="str">
        <f>IF(VLOOKUP(VLOOKUP($A335,主线配置!$O:$P,2,FALSE),怪物属性偏向!$F:$P,怪物属性偏向!L$1-1,FALSE)=0,"",VLOOKUP(VLOOKUP($A335,主线配置!$O:$P,2,FALSE),怪物属性偏向!$F:$P,怪物属性偏向!L$1-1,FALSE))</f>
        <v/>
      </c>
      <c r="P335" s="8" t="str">
        <f>IF(VLOOKUP(VLOOKUP($A335,主线配置!$O:$P,2,FALSE),怪物属性偏向!$F:$P,怪物属性偏向!M$1-1,FALSE)=0,"",VLOOKUP(VLOOKUP($A335,主线配置!$O:$P,2,FALSE),怪物属性偏向!$F:$P,怪物属性偏向!M$1-1,FALSE))</f>
        <v/>
      </c>
      <c r="Q335" s="8">
        <f>IF(VLOOKUP(VLOOKUP($A335,主线配置!$O:$P,2,FALSE),怪物属性偏向!$F:$P,怪物属性偏向!N$1-1,FALSE)=0,"",VLOOKUP(VLOOKUP($A335,主线配置!$O:$P,2,FALSE),怪物属性偏向!$F:$P,怪物属性偏向!N$1-1,FALSE))</f>
        <v>200002</v>
      </c>
      <c r="R335" s="8" t="str">
        <f>IF(VLOOKUP(VLOOKUP($A335,主线配置!$O:$P,2,FALSE),怪物属性偏向!$F:$P,怪物属性偏向!O$1-1,FALSE)=0,"",VLOOKUP(VLOOKUP($A335,主线配置!$O:$P,2,FALSE),怪物属性偏向!$F:$P,怪物属性偏向!O$1-1,FALSE))</f>
        <v/>
      </c>
      <c r="S335" s="8" t="str">
        <f>IF(VLOOKUP(VLOOKUP($A335,主线配置!$O:$P,2,FALSE),怪物属性偏向!$F:$P,怪物属性偏向!P$1-1,FALSE)=0,"",VLOOKUP(VLOOKUP($A335,主线配置!$O:$P,2,FALSE),怪物属性偏向!$F:$P,怪物属性偏向!P$1-1,FALSE))</f>
        <v/>
      </c>
    </row>
    <row r="336" spans="1:19" x14ac:dyDescent="0.15">
      <c r="A336" s="3">
        <f t="shared" si="5"/>
        <v>1000333</v>
      </c>
      <c r="B336" s="1" t="str">
        <f>VLOOKUP(A336,主线配置!G:I,3,FALSE)</f>
        <v>树妖</v>
      </c>
      <c r="C336" s="7"/>
      <c r="D336" s="6" t="str">
        <f>VLOOKUP(B336,怪物属性偏向!G:Q,11,FALSE)</f>
        <v>m10000</v>
      </c>
      <c r="E336" s="9">
        <v>1</v>
      </c>
      <c r="F336" s="9">
        <v>0</v>
      </c>
      <c r="G336" s="7" t="s">
        <v>133</v>
      </c>
      <c r="H336" s="9">
        <v>122</v>
      </c>
      <c r="I336" s="9">
        <v>1</v>
      </c>
      <c r="J336" s="9">
        <v>7</v>
      </c>
      <c r="K336" s="9">
        <v>20</v>
      </c>
      <c r="L336" s="9">
        <v>1</v>
      </c>
      <c r="M336" s="9">
        <v>1</v>
      </c>
      <c r="N336" s="8">
        <f>IF(VLOOKUP(VLOOKUP($A336,主线配置!$O:$P,2,FALSE),怪物属性偏向!$F:$P,怪物属性偏向!K$1-1,FALSE)=0,"",VLOOKUP(VLOOKUP($A336,主线配置!$O:$P,2,FALSE),怪物属性偏向!$F:$P,怪物属性偏向!K$1-1,FALSE))</f>
        <v>20003001</v>
      </c>
      <c r="O336" s="8" t="str">
        <f>IF(VLOOKUP(VLOOKUP($A336,主线配置!$O:$P,2,FALSE),怪物属性偏向!$F:$P,怪物属性偏向!L$1-1,FALSE)=0,"",VLOOKUP(VLOOKUP($A336,主线配置!$O:$P,2,FALSE),怪物属性偏向!$F:$P,怪物属性偏向!L$1-1,FALSE))</f>
        <v/>
      </c>
      <c r="P336" s="8" t="str">
        <f>IF(VLOOKUP(VLOOKUP($A336,主线配置!$O:$P,2,FALSE),怪物属性偏向!$F:$P,怪物属性偏向!M$1-1,FALSE)=0,"",VLOOKUP(VLOOKUP($A336,主线配置!$O:$P,2,FALSE),怪物属性偏向!$F:$P,怪物属性偏向!M$1-1,FALSE))</f>
        <v/>
      </c>
      <c r="Q336" s="8" t="str">
        <f>IF(VLOOKUP(VLOOKUP($A336,主线配置!$O:$P,2,FALSE),怪物属性偏向!$F:$P,怪物属性偏向!N$1-1,FALSE)=0,"",VLOOKUP(VLOOKUP($A336,主线配置!$O:$P,2,FALSE),怪物属性偏向!$F:$P,怪物属性偏向!N$1-1,FALSE))</f>
        <v/>
      </c>
      <c r="R336" s="8" t="str">
        <f>IF(VLOOKUP(VLOOKUP($A336,主线配置!$O:$P,2,FALSE),怪物属性偏向!$F:$P,怪物属性偏向!O$1-1,FALSE)=0,"",VLOOKUP(VLOOKUP($A336,主线配置!$O:$P,2,FALSE),怪物属性偏向!$F:$P,怪物属性偏向!O$1-1,FALSE))</f>
        <v/>
      </c>
      <c r="S336" s="8" t="str">
        <f>IF(VLOOKUP(VLOOKUP($A336,主线配置!$O:$P,2,FALSE),怪物属性偏向!$F:$P,怪物属性偏向!P$1-1,FALSE)=0,"",VLOOKUP(VLOOKUP($A336,主线配置!$O:$P,2,FALSE),怪物属性偏向!$F:$P,怪物属性偏向!P$1-1,FALSE))</f>
        <v/>
      </c>
    </row>
    <row r="337" spans="1:19" x14ac:dyDescent="0.15">
      <c r="A337" s="3">
        <f t="shared" si="5"/>
        <v>1000334</v>
      </c>
      <c r="B337" s="1" t="str">
        <f>VLOOKUP(A337,主线配置!G:I,3,FALSE)</f>
        <v>小花精</v>
      </c>
      <c r="C337" s="7"/>
      <c r="D337" s="6" t="str">
        <f>VLOOKUP(B337,怪物属性偏向!G:Q,11,FALSE)</f>
        <v>m1007</v>
      </c>
      <c r="E337" s="9">
        <v>1</v>
      </c>
      <c r="F337" s="9">
        <v>0</v>
      </c>
      <c r="G337" s="7" t="s">
        <v>133</v>
      </c>
      <c r="H337" s="9">
        <v>122</v>
      </c>
      <c r="I337" s="9">
        <v>1</v>
      </c>
      <c r="J337" s="9">
        <v>7</v>
      </c>
      <c r="K337" s="9">
        <v>20</v>
      </c>
      <c r="L337" s="9">
        <v>1</v>
      </c>
      <c r="M337" s="9">
        <v>1</v>
      </c>
      <c r="N337" s="8">
        <f>IF(VLOOKUP(VLOOKUP($A337,主线配置!$O:$P,2,FALSE),怪物属性偏向!$F:$P,怪物属性偏向!K$1-1,FALSE)=0,"",VLOOKUP(VLOOKUP($A337,主线配置!$O:$P,2,FALSE),怪物属性偏向!$F:$P,怪物属性偏向!K$1-1,FALSE))</f>
        <v>20005001</v>
      </c>
      <c r="O337" s="8">
        <f>IF(VLOOKUP(VLOOKUP($A337,主线配置!$O:$P,2,FALSE),怪物属性偏向!$F:$P,怪物属性偏向!L$1-1,FALSE)=0,"",VLOOKUP(VLOOKUP($A337,主线配置!$O:$P,2,FALSE),怪物属性偏向!$F:$P,怪物属性偏向!L$1-1,FALSE))</f>
        <v>20005002</v>
      </c>
      <c r="P337" s="8" t="str">
        <f>IF(VLOOKUP(VLOOKUP($A337,主线配置!$O:$P,2,FALSE),怪物属性偏向!$F:$P,怪物属性偏向!M$1-1,FALSE)=0,"",VLOOKUP(VLOOKUP($A337,主线配置!$O:$P,2,FALSE),怪物属性偏向!$F:$P,怪物属性偏向!M$1-1,FALSE))</f>
        <v/>
      </c>
      <c r="Q337" s="8" t="str">
        <f>IF(VLOOKUP(VLOOKUP($A337,主线配置!$O:$P,2,FALSE),怪物属性偏向!$F:$P,怪物属性偏向!N$1-1,FALSE)=0,"",VLOOKUP(VLOOKUP($A337,主线配置!$O:$P,2,FALSE),怪物属性偏向!$F:$P,怪物属性偏向!N$1-1,FALSE))</f>
        <v/>
      </c>
      <c r="R337" s="8" t="str">
        <f>IF(VLOOKUP(VLOOKUP($A337,主线配置!$O:$P,2,FALSE),怪物属性偏向!$F:$P,怪物属性偏向!O$1-1,FALSE)=0,"",VLOOKUP(VLOOKUP($A337,主线配置!$O:$P,2,FALSE),怪物属性偏向!$F:$P,怪物属性偏向!O$1-1,FALSE))</f>
        <v/>
      </c>
      <c r="S337" s="8" t="str">
        <f>IF(VLOOKUP(VLOOKUP($A337,主线配置!$O:$P,2,FALSE),怪物属性偏向!$F:$P,怪物属性偏向!P$1-1,FALSE)=0,"",VLOOKUP(VLOOKUP($A337,主线配置!$O:$P,2,FALSE),怪物属性偏向!$F:$P,怪物属性偏向!P$1-1,FALSE))</f>
        <v/>
      </c>
    </row>
    <row r="338" spans="1:19" x14ac:dyDescent="0.15">
      <c r="A338" s="3">
        <f t="shared" si="5"/>
        <v>1000335</v>
      </c>
      <c r="B338" s="1" t="str">
        <f>VLOOKUP(A338,主线配置!G:I,3,FALSE)</f>
        <v>树妖</v>
      </c>
      <c r="C338" s="7"/>
      <c r="D338" s="6" t="str">
        <f>VLOOKUP(B338,怪物属性偏向!G:Q,11,FALSE)</f>
        <v>m10000</v>
      </c>
      <c r="E338" s="9">
        <v>1</v>
      </c>
      <c r="F338" s="9">
        <v>0</v>
      </c>
      <c r="G338" s="7" t="s">
        <v>133</v>
      </c>
      <c r="H338" s="9">
        <v>122</v>
      </c>
      <c r="I338" s="9">
        <v>1</v>
      </c>
      <c r="J338" s="9">
        <v>7</v>
      </c>
      <c r="K338" s="9">
        <v>20</v>
      </c>
      <c r="L338" s="9">
        <v>1</v>
      </c>
      <c r="M338" s="9">
        <v>1</v>
      </c>
      <c r="N338" s="8">
        <f>IF(VLOOKUP(VLOOKUP($A338,主线配置!$O:$P,2,FALSE),怪物属性偏向!$F:$P,怪物属性偏向!K$1-1,FALSE)=0,"",VLOOKUP(VLOOKUP($A338,主线配置!$O:$P,2,FALSE),怪物属性偏向!$F:$P,怪物属性偏向!K$1-1,FALSE))</f>
        <v>20003001</v>
      </c>
      <c r="O338" s="8" t="str">
        <f>IF(VLOOKUP(VLOOKUP($A338,主线配置!$O:$P,2,FALSE),怪物属性偏向!$F:$P,怪物属性偏向!L$1-1,FALSE)=0,"",VLOOKUP(VLOOKUP($A338,主线配置!$O:$P,2,FALSE),怪物属性偏向!$F:$P,怪物属性偏向!L$1-1,FALSE))</f>
        <v/>
      </c>
      <c r="P338" s="8" t="str">
        <f>IF(VLOOKUP(VLOOKUP($A338,主线配置!$O:$P,2,FALSE),怪物属性偏向!$F:$P,怪物属性偏向!M$1-1,FALSE)=0,"",VLOOKUP(VLOOKUP($A338,主线配置!$O:$P,2,FALSE),怪物属性偏向!$F:$P,怪物属性偏向!M$1-1,FALSE))</f>
        <v/>
      </c>
      <c r="Q338" s="8" t="str">
        <f>IF(VLOOKUP(VLOOKUP($A338,主线配置!$O:$P,2,FALSE),怪物属性偏向!$F:$P,怪物属性偏向!N$1-1,FALSE)=0,"",VLOOKUP(VLOOKUP($A338,主线配置!$O:$P,2,FALSE),怪物属性偏向!$F:$P,怪物属性偏向!N$1-1,FALSE))</f>
        <v/>
      </c>
      <c r="R338" s="8" t="str">
        <f>IF(VLOOKUP(VLOOKUP($A338,主线配置!$O:$P,2,FALSE),怪物属性偏向!$F:$P,怪物属性偏向!O$1-1,FALSE)=0,"",VLOOKUP(VLOOKUP($A338,主线配置!$O:$P,2,FALSE),怪物属性偏向!$F:$P,怪物属性偏向!O$1-1,FALSE))</f>
        <v/>
      </c>
      <c r="S338" s="8" t="str">
        <f>IF(VLOOKUP(VLOOKUP($A338,主线配置!$O:$P,2,FALSE),怪物属性偏向!$F:$P,怪物属性偏向!P$1-1,FALSE)=0,"",VLOOKUP(VLOOKUP($A338,主线配置!$O:$P,2,FALSE),怪物属性偏向!$F:$P,怪物属性偏向!P$1-1,FALSE))</f>
        <v/>
      </c>
    </row>
    <row r="339" spans="1:19" x14ac:dyDescent="0.15">
      <c r="A339" s="3">
        <f t="shared" si="5"/>
        <v>1000336</v>
      </c>
      <c r="B339" s="1" t="str">
        <f>VLOOKUP(A339,主线配置!G:I,3,FALSE)</f>
        <v>小花精</v>
      </c>
      <c r="C339" s="7"/>
      <c r="D339" s="6" t="str">
        <f>VLOOKUP(B339,怪物属性偏向!G:Q,11,FALSE)</f>
        <v>m1007</v>
      </c>
      <c r="E339" s="9">
        <v>1</v>
      </c>
      <c r="F339" s="9">
        <v>0</v>
      </c>
      <c r="G339" s="7" t="s">
        <v>133</v>
      </c>
      <c r="H339" s="9">
        <v>122</v>
      </c>
      <c r="I339" s="9">
        <v>1</v>
      </c>
      <c r="J339" s="9">
        <v>7</v>
      </c>
      <c r="K339" s="9">
        <v>20</v>
      </c>
      <c r="L339" s="9">
        <v>1</v>
      </c>
      <c r="M339" s="9">
        <v>1</v>
      </c>
      <c r="N339" s="8">
        <f>IF(VLOOKUP(VLOOKUP($A339,主线配置!$O:$P,2,FALSE),怪物属性偏向!$F:$P,怪物属性偏向!K$1-1,FALSE)=0,"",VLOOKUP(VLOOKUP($A339,主线配置!$O:$P,2,FALSE),怪物属性偏向!$F:$P,怪物属性偏向!K$1-1,FALSE))</f>
        <v>20005001</v>
      </c>
      <c r="O339" s="8">
        <f>IF(VLOOKUP(VLOOKUP($A339,主线配置!$O:$P,2,FALSE),怪物属性偏向!$F:$P,怪物属性偏向!L$1-1,FALSE)=0,"",VLOOKUP(VLOOKUP($A339,主线配置!$O:$P,2,FALSE),怪物属性偏向!$F:$P,怪物属性偏向!L$1-1,FALSE))</f>
        <v>20005002</v>
      </c>
      <c r="P339" s="8" t="str">
        <f>IF(VLOOKUP(VLOOKUP($A339,主线配置!$O:$P,2,FALSE),怪物属性偏向!$F:$P,怪物属性偏向!M$1-1,FALSE)=0,"",VLOOKUP(VLOOKUP($A339,主线配置!$O:$P,2,FALSE),怪物属性偏向!$F:$P,怪物属性偏向!M$1-1,FALSE))</f>
        <v/>
      </c>
      <c r="Q339" s="8" t="str">
        <f>IF(VLOOKUP(VLOOKUP($A339,主线配置!$O:$P,2,FALSE),怪物属性偏向!$F:$P,怪物属性偏向!N$1-1,FALSE)=0,"",VLOOKUP(VLOOKUP($A339,主线配置!$O:$P,2,FALSE),怪物属性偏向!$F:$P,怪物属性偏向!N$1-1,FALSE))</f>
        <v/>
      </c>
      <c r="R339" s="8" t="str">
        <f>IF(VLOOKUP(VLOOKUP($A339,主线配置!$O:$P,2,FALSE),怪物属性偏向!$F:$P,怪物属性偏向!O$1-1,FALSE)=0,"",VLOOKUP(VLOOKUP($A339,主线配置!$O:$P,2,FALSE),怪物属性偏向!$F:$P,怪物属性偏向!O$1-1,FALSE))</f>
        <v/>
      </c>
      <c r="S339" s="8" t="str">
        <f>IF(VLOOKUP(VLOOKUP($A339,主线配置!$O:$P,2,FALSE),怪物属性偏向!$F:$P,怪物属性偏向!P$1-1,FALSE)=0,"",VLOOKUP(VLOOKUP($A339,主线配置!$O:$P,2,FALSE),怪物属性偏向!$F:$P,怪物属性偏向!P$1-1,FALSE))</f>
        <v/>
      </c>
    </row>
    <row r="340" spans="1:19" x14ac:dyDescent="0.15">
      <c r="A340" s="3">
        <f t="shared" si="5"/>
        <v>1000337</v>
      </c>
      <c r="B340" s="1" t="str">
        <f>VLOOKUP(A340,主线配置!G:I,3,FALSE)</f>
        <v>树妖</v>
      </c>
      <c r="C340" s="7"/>
      <c r="D340" s="6" t="str">
        <f>VLOOKUP(B340,怪物属性偏向!G:Q,11,FALSE)</f>
        <v>m10000</v>
      </c>
      <c r="E340" s="9">
        <v>1</v>
      </c>
      <c r="F340" s="9">
        <v>0</v>
      </c>
      <c r="G340" s="7" t="s">
        <v>133</v>
      </c>
      <c r="H340" s="9">
        <v>122</v>
      </c>
      <c r="I340" s="9">
        <v>1</v>
      </c>
      <c r="J340" s="9">
        <v>7</v>
      </c>
      <c r="K340" s="9">
        <v>20</v>
      </c>
      <c r="L340" s="9">
        <v>1</v>
      </c>
      <c r="M340" s="9">
        <v>1</v>
      </c>
      <c r="N340" s="8">
        <f>IF(VLOOKUP(VLOOKUP($A340,主线配置!$O:$P,2,FALSE),怪物属性偏向!$F:$P,怪物属性偏向!K$1-1,FALSE)=0,"",VLOOKUP(VLOOKUP($A340,主线配置!$O:$P,2,FALSE),怪物属性偏向!$F:$P,怪物属性偏向!K$1-1,FALSE))</f>
        <v>20003001</v>
      </c>
      <c r="O340" s="8" t="str">
        <f>IF(VLOOKUP(VLOOKUP($A340,主线配置!$O:$P,2,FALSE),怪物属性偏向!$F:$P,怪物属性偏向!L$1-1,FALSE)=0,"",VLOOKUP(VLOOKUP($A340,主线配置!$O:$P,2,FALSE),怪物属性偏向!$F:$P,怪物属性偏向!L$1-1,FALSE))</f>
        <v/>
      </c>
      <c r="P340" s="8" t="str">
        <f>IF(VLOOKUP(VLOOKUP($A340,主线配置!$O:$P,2,FALSE),怪物属性偏向!$F:$P,怪物属性偏向!M$1-1,FALSE)=0,"",VLOOKUP(VLOOKUP($A340,主线配置!$O:$P,2,FALSE),怪物属性偏向!$F:$P,怪物属性偏向!M$1-1,FALSE))</f>
        <v/>
      </c>
      <c r="Q340" s="8" t="str">
        <f>IF(VLOOKUP(VLOOKUP($A340,主线配置!$O:$P,2,FALSE),怪物属性偏向!$F:$P,怪物属性偏向!N$1-1,FALSE)=0,"",VLOOKUP(VLOOKUP($A340,主线配置!$O:$P,2,FALSE),怪物属性偏向!$F:$P,怪物属性偏向!N$1-1,FALSE))</f>
        <v/>
      </c>
      <c r="R340" s="8" t="str">
        <f>IF(VLOOKUP(VLOOKUP($A340,主线配置!$O:$P,2,FALSE),怪物属性偏向!$F:$P,怪物属性偏向!O$1-1,FALSE)=0,"",VLOOKUP(VLOOKUP($A340,主线配置!$O:$P,2,FALSE),怪物属性偏向!$F:$P,怪物属性偏向!O$1-1,FALSE))</f>
        <v/>
      </c>
      <c r="S340" s="8" t="str">
        <f>IF(VLOOKUP(VLOOKUP($A340,主线配置!$O:$P,2,FALSE),怪物属性偏向!$F:$P,怪物属性偏向!P$1-1,FALSE)=0,"",VLOOKUP(VLOOKUP($A340,主线配置!$O:$P,2,FALSE),怪物属性偏向!$F:$P,怪物属性偏向!P$1-1,FALSE))</f>
        <v/>
      </c>
    </row>
    <row r="341" spans="1:19" x14ac:dyDescent="0.15">
      <c r="A341" s="3">
        <f t="shared" si="5"/>
        <v>1000338</v>
      </c>
      <c r="B341" s="1" t="str">
        <f>VLOOKUP(A341,主线配置!G:I,3,FALSE)</f>
        <v>小蘑菇</v>
      </c>
      <c r="C341" s="7"/>
      <c r="D341" s="6" t="str">
        <f>VLOOKUP(B341,怪物属性偏向!G:Q,11,FALSE)</f>
        <v>m1008</v>
      </c>
      <c r="E341" s="9">
        <v>1</v>
      </c>
      <c r="F341" s="9">
        <v>0</v>
      </c>
      <c r="G341" s="7" t="s">
        <v>133</v>
      </c>
      <c r="H341" s="9">
        <v>122</v>
      </c>
      <c r="I341" s="9">
        <v>1</v>
      </c>
      <c r="J341" s="9">
        <v>7</v>
      </c>
      <c r="K341" s="9">
        <v>20</v>
      </c>
      <c r="L341" s="9">
        <v>1</v>
      </c>
      <c r="M341" s="9">
        <v>1</v>
      </c>
      <c r="N341" s="8">
        <f>IF(VLOOKUP(VLOOKUP($A341,主线配置!$O:$P,2,FALSE),怪物属性偏向!$F:$P,怪物属性偏向!K$1-1,FALSE)=0,"",VLOOKUP(VLOOKUP($A341,主线配置!$O:$P,2,FALSE),怪物属性偏向!$F:$P,怪物属性偏向!K$1-1,FALSE))</f>
        <v>20001001</v>
      </c>
      <c r="O341" s="8" t="str">
        <f>IF(VLOOKUP(VLOOKUP($A341,主线配置!$O:$P,2,FALSE),怪物属性偏向!$F:$P,怪物属性偏向!L$1-1,FALSE)=0,"",VLOOKUP(VLOOKUP($A341,主线配置!$O:$P,2,FALSE),怪物属性偏向!$F:$P,怪物属性偏向!L$1-1,FALSE))</f>
        <v/>
      </c>
      <c r="P341" s="8" t="str">
        <f>IF(VLOOKUP(VLOOKUP($A341,主线配置!$O:$P,2,FALSE),怪物属性偏向!$F:$P,怪物属性偏向!M$1-1,FALSE)=0,"",VLOOKUP(VLOOKUP($A341,主线配置!$O:$P,2,FALSE),怪物属性偏向!$F:$P,怪物属性偏向!M$1-1,FALSE))</f>
        <v/>
      </c>
      <c r="Q341" s="8" t="str">
        <f>IF(VLOOKUP(VLOOKUP($A341,主线配置!$O:$P,2,FALSE),怪物属性偏向!$F:$P,怪物属性偏向!N$1-1,FALSE)=0,"",VLOOKUP(VLOOKUP($A341,主线配置!$O:$P,2,FALSE),怪物属性偏向!$F:$P,怪物属性偏向!N$1-1,FALSE))</f>
        <v/>
      </c>
      <c r="R341" s="8" t="str">
        <f>IF(VLOOKUP(VLOOKUP($A341,主线配置!$O:$P,2,FALSE),怪物属性偏向!$F:$P,怪物属性偏向!O$1-1,FALSE)=0,"",VLOOKUP(VLOOKUP($A341,主线配置!$O:$P,2,FALSE),怪物属性偏向!$F:$P,怪物属性偏向!O$1-1,FALSE))</f>
        <v/>
      </c>
      <c r="S341" s="8" t="str">
        <f>IF(VLOOKUP(VLOOKUP($A341,主线配置!$O:$P,2,FALSE),怪物属性偏向!$F:$P,怪物属性偏向!P$1-1,FALSE)=0,"",VLOOKUP(VLOOKUP($A341,主线配置!$O:$P,2,FALSE),怪物属性偏向!$F:$P,怪物属性偏向!P$1-1,FALSE))</f>
        <v/>
      </c>
    </row>
    <row r="342" spans="1:19" x14ac:dyDescent="0.15">
      <c r="A342" s="3">
        <f t="shared" si="5"/>
        <v>1000339</v>
      </c>
      <c r="B342" s="1" t="str">
        <f>VLOOKUP(A342,主线配置!G:I,3,FALSE)</f>
        <v>甲虫精</v>
      </c>
      <c r="C342" s="7"/>
      <c r="D342" s="6" t="str">
        <f>VLOOKUP(B342,怪物属性偏向!G:Q,11,FALSE)</f>
        <v>m1002</v>
      </c>
      <c r="E342" s="9">
        <v>1</v>
      </c>
      <c r="F342" s="9">
        <v>0</v>
      </c>
      <c r="G342" s="7" t="s">
        <v>133</v>
      </c>
      <c r="H342" s="9">
        <v>122</v>
      </c>
      <c r="I342" s="9">
        <v>1</v>
      </c>
      <c r="J342" s="9">
        <v>7</v>
      </c>
      <c r="K342" s="9">
        <v>20</v>
      </c>
      <c r="L342" s="9">
        <v>1</v>
      </c>
      <c r="M342" s="9">
        <v>1</v>
      </c>
      <c r="N342" s="8">
        <f>IF(VLOOKUP(VLOOKUP($A342,主线配置!$O:$P,2,FALSE),怪物属性偏向!$F:$P,怪物属性偏向!K$1-1,FALSE)=0,"",VLOOKUP(VLOOKUP($A342,主线配置!$O:$P,2,FALSE),怪物属性偏向!$F:$P,怪物属性偏向!K$1-1,FALSE))</f>
        <v>20008001</v>
      </c>
      <c r="O342" s="8" t="str">
        <f>IF(VLOOKUP(VLOOKUP($A342,主线配置!$O:$P,2,FALSE),怪物属性偏向!$F:$P,怪物属性偏向!L$1-1,FALSE)=0,"",VLOOKUP(VLOOKUP($A342,主线配置!$O:$P,2,FALSE),怪物属性偏向!$F:$P,怪物属性偏向!L$1-1,FALSE))</f>
        <v/>
      </c>
      <c r="P342" s="8" t="str">
        <f>IF(VLOOKUP(VLOOKUP($A342,主线配置!$O:$P,2,FALSE),怪物属性偏向!$F:$P,怪物属性偏向!M$1-1,FALSE)=0,"",VLOOKUP(VLOOKUP($A342,主线配置!$O:$P,2,FALSE),怪物属性偏向!$F:$P,怪物属性偏向!M$1-1,FALSE))</f>
        <v/>
      </c>
      <c r="Q342" s="8">
        <f>IF(VLOOKUP(VLOOKUP($A342,主线配置!$O:$P,2,FALSE),怪物属性偏向!$F:$P,怪物属性偏向!N$1-1,FALSE)=0,"",VLOOKUP(VLOOKUP($A342,主线配置!$O:$P,2,FALSE),怪物属性偏向!$F:$P,怪物属性偏向!N$1-1,FALSE))</f>
        <v>200002</v>
      </c>
      <c r="R342" s="8" t="str">
        <f>IF(VLOOKUP(VLOOKUP($A342,主线配置!$O:$P,2,FALSE),怪物属性偏向!$F:$P,怪物属性偏向!O$1-1,FALSE)=0,"",VLOOKUP(VLOOKUP($A342,主线配置!$O:$P,2,FALSE),怪物属性偏向!$F:$P,怪物属性偏向!O$1-1,FALSE))</f>
        <v/>
      </c>
      <c r="S342" s="8" t="str">
        <f>IF(VLOOKUP(VLOOKUP($A342,主线配置!$O:$P,2,FALSE),怪物属性偏向!$F:$P,怪物属性偏向!P$1-1,FALSE)=0,"",VLOOKUP(VLOOKUP($A342,主线配置!$O:$P,2,FALSE),怪物属性偏向!$F:$P,怪物属性偏向!P$1-1,FALSE))</f>
        <v/>
      </c>
    </row>
    <row r="343" spans="1:19" x14ac:dyDescent="0.15">
      <c r="A343" s="3">
        <f t="shared" si="5"/>
        <v>1000340</v>
      </c>
      <c r="B343" s="1" t="str">
        <f>VLOOKUP(A343,主线配置!G:I,3,FALSE)</f>
        <v>毒蘑菇</v>
      </c>
      <c r="C343" s="7"/>
      <c r="D343" s="6" t="str">
        <f>VLOOKUP(B343,怪物属性偏向!G:Q,11,FALSE)</f>
        <v>m1000</v>
      </c>
      <c r="E343" s="9">
        <v>1</v>
      </c>
      <c r="F343" s="9">
        <v>0</v>
      </c>
      <c r="G343" s="7" t="s">
        <v>133</v>
      </c>
      <c r="H343" s="9">
        <v>122</v>
      </c>
      <c r="I343" s="9">
        <v>1</v>
      </c>
      <c r="J343" s="9">
        <v>7</v>
      </c>
      <c r="K343" s="9">
        <v>20</v>
      </c>
      <c r="L343" s="9">
        <v>1</v>
      </c>
      <c r="M343" s="9">
        <v>1</v>
      </c>
      <c r="N343" s="8">
        <f>IF(VLOOKUP(VLOOKUP($A343,主线配置!$O:$P,2,FALSE),怪物属性偏向!$F:$P,怪物属性偏向!K$1-1,FALSE)=0,"",VLOOKUP(VLOOKUP($A343,主线配置!$O:$P,2,FALSE),怪物属性偏向!$F:$P,怪物属性偏向!K$1-1,FALSE))</f>
        <v>20006001</v>
      </c>
      <c r="O343" s="8">
        <f>IF(VLOOKUP(VLOOKUP($A343,主线配置!$O:$P,2,FALSE),怪物属性偏向!$F:$P,怪物属性偏向!L$1-1,FALSE)=0,"",VLOOKUP(VLOOKUP($A343,主线配置!$O:$P,2,FALSE),怪物属性偏向!$F:$P,怪物属性偏向!L$1-1,FALSE))</f>
        <v>20006002</v>
      </c>
      <c r="P343" s="8" t="str">
        <f>IF(VLOOKUP(VLOOKUP($A343,主线配置!$O:$P,2,FALSE),怪物属性偏向!$F:$P,怪物属性偏向!M$1-1,FALSE)=0,"",VLOOKUP(VLOOKUP($A343,主线配置!$O:$P,2,FALSE),怪物属性偏向!$F:$P,怪物属性偏向!M$1-1,FALSE))</f>
        <v/>
      </c>
      <c r="Q343" s="8" t="str">
        <f>IF(VLOOKUP(VLOOKUP($A343,主线配置!$O:$P,2,FALSE),怪物属性偏向!$F:$P,怪物属性偏向!N$1-1,FALSE)=0,"",VLOOKUP(VLOOKUP($A343,主线配置!$O:$P,2,FALSE),怪物属性偏向!$F:$P,怪物属性偏向!N$1-1,FALSE))</f>
        <v/>
      </c>
      <c r="R343" s="8" t="str">
        <f>IF(VLOOKUP(VLOOKUP($A343,主线配置!$O:$P,2,FALSE),怪物属性偏向!$F:$P,怪物属性偏向!O$1-1,FALSE)=0,"",VLOOKUP(VLOOKUP($A343,主线配置!$O:$P,2,FALSE),怪物属性偏向!$F:$P,怪物属性偏向!O$1-1,FALSE))</f>
        <v/>
      </c>
      <c r="S343" s="8" t="str">
        <f>IF(VLOOKUP(VLOOKUP($A343,主线配置!$O:$P,2,FALSE),怪物属性偏向!$F:$P,怪物属性偏向!P$1-1,FALSE)=0,"",VLOOKUP(VLOOKUP($A343,主线配置!$O:$P,2,FALSE),怪物属性偏向!$F:$P,怪物属性偏向!P$1-1,FALSE))</f>
        <v/>
      </c>
    </row>
    <row r="344" spans="1:19" x14ac:dyDescent="0.15">
      <c r="A344" s="3">
        <f t="shared" si="5"/>
        <v>1000341</v>
      </c>
      <c r="B344" s="1" t="str">
        <f>VLOOKUP(A344,主线配置!G:I,3,FALSE)</f>
        <v>小花精</v>
      </c>
      <c r="C344" s="7"/>
      <c r="D344" s="6" t="str">
        <f>VLOOKUP(B344,怪物属性偏向!G:Q,11,FALSE)</f>
        <v>m1007</v>
      </c>
      <c r="E344" s="9">
        <v>1</v>
      </c>
      <c r="F344" s="9">
        <v>0</v>
      </c>
      <c r="G344" s="7" t="s">
        <v>133</v>
      </c>
      <c r="H344" s="9">
        <v>122</v>
      </c>
      <c r="I344" s="9">
        <v>1</v>
      </c>
      <c r="J344" s="9">
        <v>7</v>
      </c>
      <c r="K344" s="9">
        <v>20</v>
      </c>
      <c r="L344" s="9">
        <v>1</v>
      </c>
      <c r="M344" s="9">
        <v>1</v>
      </c>
      <c r="N344" s="8">
        <f>IF(VLOOKUP(VLOOKUP($A344,主线配置!$O:$P,2,FALSE),怪物属性偏向!$F:$P,怪物属性偏向!K$1-1,FALSE)=0,"",VLOOKUP(VLOOKUP($A344,主线配置!$O:$P,2,FALSE),怪物属性偏向!$F:$P,怪物属性偏向!K$1-1,FALSE))</f>
        <v>20005001</v>
      </c>
      <c r="O344" s="8">
        <f>IF(VLOOKUP(VLOOKUP($A344,主线配置!$O:$P,2,FALSE),怪物属性偏向!$F:$P,怪物属性偏向!L$1-1,FALSE)=0,"",VLOOKUP(VLOOKUP($A344,主线配置!$O:$P,2,FALSE),怪物属性偏向!$F:$P,怪物属性偏向!L$1-1,FALSE))</f>
        <v>20005002</v>
      </c>
      <c r="P344" s="8" t="str">
        <f>IF(VLOOKUP(VLOOKUP($A344,主线配置!$O:$P,2,FALSE),怪物属性偏向!$F:$P,怪物属性偏向!M$1-1,FALSE)=0,"",VLOOKUP(VLOOKUP($A344,主线配置!$O:$P,2,FALSE),怪物属性偏向!$F:$P,怪物属性偏向!M$1-1,FALSE))</f>
        <v/>
      </c>
      <c r="Q344" s="8" t="str">
        <f>IF(VLOOKUP(VLOOKUP($A344,主线配置!$O:$P,2,FALSE),怪物属性偏向!$F:$P,怪物属性偏向!N$1-1,FALSE)=0,"",VLOOKUP(VLOOKUP($A344,主线配置!$O:$P,2,FALSE),怪物属性偏向!$F:$P,怪物属性偏向!N$1-1,FALSE))</f>
        <v/>
      </c>
      <c r="R344" s="8" t="str">
        <f>IF(VLOOKUP(VLOOKUP($A344,主线配置!$O:$P,2,FALSE),怪物属性偏向!$F:$P,怪物属性偏向!O$1-1,FALSE)=0,"",VLOOKUP(VLOOKUP($A344,主线配置!$O:$P,2,FALSE),怪物属性偏向!$F:$P,怪物属性偏向!O$1-1,FALSE))</f>
        <v/>
      </c>
      <c r="S344" s="8" t="str">
        <f>IF(VLOOKUP(VLOOKUP($A344,主线配置!$O:$P,2,FALSE),怪物属性偏向!$F:$P,怪物属性偏向!P$1-1,FALSE)=0,"",VLOOKUP(VLOOKUP($A344,主线配置!$O:$P,2,FALSE),怪物属性偏向!$F:$P,怪物属性偏向!P$1-1,FALSE))</f>
        <v/>
      </c>
    </row>
    <row r="345" spans="1:19" x14ac:dyDescent="0.15">
      <c r="A345" s="3">
        <f t="shared" si="5"/>
        <v>1000342</v>
      </c>
      <c r="B345" s="1" t="str">
        <f>VLOOKUP(A345,主线配置!G:I,3,FALSE)</f>
        <v>树妖</v>
      </c>
      <c r="C345" s="7"/>
      <c r="D345" s="6" t="str">
        <f>VLOOKUP(B345,怪物属性偏向!G:Q,11,FALSE)</f>
        <v>m10000</v>
      </c>
      <c r="E345" s="9">
        <v>1</v>
      </c>
      <c r="F345" s="9">
        <v>0</v>
      </c>
      <c r="G345" s="7" t="s">
        <v>133</v>
      </c>
      <c r="H345" s="9">
        <v>122</v>
      </c>
      <c r="I345" s="9">
        <v>1</v>
      </c>
      <c r="J345" s="9">
        <v>7</v>
      </c>
      <c r="K345" s="9">
        <v>20</v>
      </c>
      <c r="L345" s="9">
        <v>1</v>
      </c>
      <c r="M345" s="9">
        <v>1</v>
      </c>
      <c r="N345" s="8">
        <f>IF(VLOOKUP(VLOOKUP($A345,主线配置!$O:$P,2,FALSE),怪物属性偏向!$F:$P,怪物属性偏向!K$1-1,FALSE)=0,"",VLOOKUP(VLOOKUP($A345,主线配置!$O:$P,2,FALSE),怪物属性偏向!$F:$P,怪物属性偏向!K$1-1,FALSE))</f>
        <v>20003001</v>
      </c>
      <c r="O345" s="8" t="str">
        <f>IF(VLOOKUP(VLOOKUP($A345,主线配置!$O:$P,2,FALSE),怪物属性偏向!$F:$P,怪物属性偏向!L$1-1,FALSE)=0,"",VLOOKUP(VLOOKUP($A345,主线配置!$O:$P,2,FALSE),怪物属性偏向!$F:$P,怪物属性偏向!L$1-1,FALSE))</f>
        <v/>
      </c>
      <c r="P345" s="8" t="str">
        <f>IF(VLOOKUP(VLOOKUP($A345,主线配置!$O:$P,2,FALSE),怪物属性偏向!$F:$P,怪物属性偏向!M$1-1,FALSE)=0,"",VLOOKUP(VLOOKUP($A345,主线配置!$O:$P,2,FALSE),怪物属性偏向!$F:$P,怪物属性偏向!M$1-1,FALSE))</f>
        <v/>
      </c>
      <c r="Q345" s="8" t="str">
        <f>IF(VLOOKUP(VLOOKUP($A345,主线配置!$O:$P,2,FALSE),怪物属性偏向!$F:$P,怪物属性偏向!N$1-1,FALSE)=0,"",VLOOKUP(VLOOKUP($A345,主线配置!$O:$P,2,FALSE),怪物属性偏向!$F:$P,怪物属性偏向!N$1-1,FALSE))</f>
        <v/>
      </c>
      <c r="R345" s="8" t="str">
        <f>IF(VLOOKUP(VLOOKUP($A345,主线配置!$O:$P,2,FALSE),怪物属性偏向!$F:$P,怪物属性偏向!O$1-1,FALSE)=0,"",VLOOKUP(VLOOKUP($A345,主线配置!$O:$P,2,FALSE),怪物属性偏向!$F:$P,怪物属性偏向!O$1-1,FALSE))</f>
        <v/>
      </c>
      <c r="S345" s="8" t="str">
        <f>IF(VLOOKUP(VLOOKUP($A345,主线配置!$O:$P,2,FALSE),怪物属性偏向!$F:$P,怪物属性偏向!P$1-1,FALSE)=0,"",VLOOKUP(VLOOKUP($A345,主线配置!$O:$P,2,FALSE),怪物属性偏向!$F:$P,怪物属性偏向!P$1-1,FALSE))</f>
        <v/>
      </c>
    </row>
    <row r="346" spans="1:19" x14ac:dyDescent="0.15">
      <c r="A346" s="3">
        <f t="shared" si="5"/>
        <v>1000343</v>
      </c>
      <c r="B346" s="1" t="str">
        <f>VLOOKUP(A346,主线配置!G:I,3,FALSE)</f>
        <v>藤蔓怪</v>
      </c>
      <c r="C346" s="7"/>
      <c r="D346" s="6" t="str">
        <f>VLOOKUP(B346,怪物属性偏向!G:Q,11,FALSE)</f>
        <v>m1006</v>
      </c>
      <c r="E346" s="9">
        <v>1</v>
      </c>
      <c r="F346" s="9">
        <v>0</v>
      </c>
      <c r="G346" s="7" t="s">
        <v>133</v>
      </c>
      <c r="H346" s="9">
        <v>122</v>
      </c>
      <c r="I346" s="9">
        <v>1</v>
      </c>
      <c r="J346" s="9">
        <v>7</v>
      </c>
      <c r="K346" s="9">
        <v>20</v>
      </c>
      <c r="L346" s="9">
        <v>1</v>
      </c>
      <c r="M346" s="9">
        <v>1</v>
      </c>
      <c r="N346" s="8">
        <f>IF(VLOOKUP(VLOOKUP($A346,主线配置!$O:$P,2,FALSE),怪物属性偏向!$F:$P,怪物属性偏向!K$1-1,FALSE)=0,"",VLOOKUP(VLOOKUP($A346,主线配置!$O:$P,2,FALSE),怪物属性偏向!$F:$P,怪物属性偏向!K$1-1,FALSE))</f>
        <v>20009001</v>
      </c>
      <c r="O346" s="8">
        <f>IF(VLOOKUP(VLOOKUP($A346,主线配置!$O:$P,2,FALSE),怪物属性偏向!$F:$P,怪物属性偏向!L$1-1,FALSE)=0,"",VLOOKUP(VLOOKUP($A346,主线配置!$O:$P,2,FALSE),怪物属性偏向!$F:$P,怪物属性偏向!L$1-1,FALSE))</f>
        <v>20009002</v>
      </c>
      <c r="P346" s="8" t="str">
        <f>IF(VLOOKUP(VLOOKUP($A346,主线配置!$O:$P,2,FALSE),怪物属性偏向!$F:$P,怪物属性偏向!M$1-1,FALSE)=0,"",VLOOKUP(VLOOKUP($A346,主线配置!$O:$P,2,FALSE),怪物属性偏向!$F:$P,怪物属性偏向!M$1-1,FALSE))</f>
        <v/>
      </c>
      <c r="Q346" s="8" t="str">
        <f>IF(VLOOKUP(VLOOKUP($A346,主线配置!$O:$P,2,FALSE),怪物属性偏向!$F:$P,怪物属性偏向!N$1-1,FALSE)=0,"",VLOOKUP(VLOOKUP($A346,主线配置!$O:$P,2,FALSE),怪物属性偏向!$F:$P,怪物属性偏向!N$1-1,FALSE))</f>
        <v/>
      </c>
      <c r="R346" s="8" t="str">
        <f>IF(VLOOKUP(VLOOKUP($A346,主线配置!$O:$P,2,FALSE),怪物属性偏向!$F:$P,怪物属性偏向!O$1-1,FALSE)=0,"",VLOOKUP(VLOOKUP($A346,主线配置!$O:$P,2,FALSE),怪物属性偏向!$F:$P,怪物属性偏向!O$1-1,FALSE))</f>
        <v/>
      </c>
      <c r="S346" s="8" t="str">
        <f>IF(VLOOKUP(VLOOKUP($A346,主线配置!$O:$P,2,FALSE),怪物属性偏向!$F:$P,怪物属性偏向!P$1-1,FALSE)=0,"",VLOOKUP(VLOOKUP($A346,主线配置!$O:$P,2,FALSE),怪物属性偏向!$F:$P,怪物属性偏向!P$1-1,FALSE))</f>
        <v/>
      </c>
    </row>
    <row r="347" spans="1:19" x14ac:dyDescent="0.15">
      <c r="A347" s="3">
        <f t="shared" si="5"/>
        <v>1000344</v>
      </c>
      <c r="B347" s="1" t="str">
        <f>VLOOKUP(A347,主线配置!G:I,3,FALSE)</f>
        <v>藤蔓怪</v>
      </c>
      <c r="C347" s="7"/>
      <c r="D347" s="6" t="str">
        <f>VLOOKUP(B347,怪物属性偏向!G:Q,11,FALSE)</f>
        <v>m1006</v>
      </c>
      <c r="E347" s="9">
        <v>1</v>
      </c>
      <c r="F347" s="9">
        <v>0</v>
      </c>
      <c r="G347" s="7" t="s">
        <v>133</v>
      </c>
      <c r="H347" s="9">
        <v>122</v>
      </c>
      <c r="I347" s="9">
        <v>1</v>
      </c>
      <c r="J347" s="9">
        <v>7</v>
      </c>
      <c r="K347" s="9">
        <v>20</v>
      </c>
      <c r="L347" s="9">
        <v>1</v>
      </c>
      <c r="M347" s="9">
        <v>1</v>
      </c>
      <c r="N347" s="8">
        <f>IF(VLOOKUP(VLOOKUP($A347,主线配置!$O:$P,2,FALSE),怪物属性偏向!$F:$P,怪物属性偏向!K$1-1,FALSE)=0,"",VLOOKUP(VLOOKUP($A347,主线配置!$O:$P,2,FALSE),怪物属性偏向!$F:$P,怪物属性偏向!K$1-1,FALSE))</f>
        <v>20009001</v>
      </c>
      <c r="O347" s="8">
        <f>IF(VLOOKUP(VLOOKUP($A347,主线配置!$O:$P,2,FALSE),怪物属性偏向!$F:$P,怪物属性偏向!L$1-1,FALSE)=0,"",VLOOKUP(VLOOKUP($A347,主线配置!$O:$P,2,FALSE),怪物属性偏向!$F:$P,怪物属性偏向!L$1-1,FALSE))</f>
        <v>20009002</v>
      </c>
      <c r="P347" s="8" t="str">
        <f>IF(VLOOKUP(VLOOKUP($A347,主线配置!$O:$P,2,FALSE),怪物属性偏向!$F:$P,怪物属性偏向!M$1-1,FALSE)=0,"",VLOOKUP(VLOOKUP($A347,主线配置!$O:$P,2,FALSE),怪物属性偏向!$F:$P,怪物属性偏向!M$1-1,FALSE))</f>
        <v/>
      </c>
      <c r="Q347" s="8" t="str">
        <f>IF(VLOOKUP(VLOOKUP($A347,主线配置!$O:$P,2,FALSE),怪物属性偏向!$F:$P,怪物属性偏向!N$1-1,FALSE)=0,"",VLOOKUP(VLOOKUP($A347,主线配置!$O:$P,2,FALSE),怪物属性偏向!$F:$P,怪物属性偏向!N$1-1,FALSE))</f>
        <v/>
      </c>
      <c r="R347" s="8" t="str">
        <f>IF(VLOOKUP(VLOOKUP($A347,主线配置!$O:$P,2,FALSE),怪物属性偏向!$F:$P,怪物属性偏向!O$1-1,FALSE)=0,"",VLOOKUP(VLOOKUP($A347,主线配置!$O:$P,2,FALSE),怪物属性偏向!$F:$P,怪物属性偏向!O$1-1,FALSE))</f>
        <v/>
      </c>
      <c r="S347" s="8" t="str">
        <f>IF(VLOOKUP(VLOOKUP($A347,主线配置!$O:$P,2,FALSE),怪物属性偏向!$F:$P,怪物属性偏向!P$1-1,FALSE)=0,"",VLOOKUP(VLOOKUP($A347,主线配置!$O:$P,2,FALSE),怪物属性偏向!$F:$P,怪物属性偏向!P$1-1,FALSE))</f>
        <v/>
      </c>
    </row>
    <row r="348" spans="1:19" x14ac:dyDescent="0.15">
      <c r="A348" s="3">
        <f t="shared" si="5"/>
        <v>1000345</v>
      </c>
      <c r="B348" s="1" t="str">
        <f>VLOOKUP(A348,主线配置!G:I,3,FALSE)</f>
        <v>毒蘑菇</v>
      </c>
      <c r="C348" s="7"/>
      <c r="D348" s="6" t="str">
        <f>VLOOKUP(B348,怪物属性偏向!G:Q,11,FALSE)</f>
        <v>m1000</v>
      </c>
      <c r="E348" s="9">
        <v>1</v>
      </c>
      <c r="F348" s="9">
        <v>0</v>
      </c>
      <c r="G348" s="7" t="s">
        <v>133</v>
      </c>
      <c r="H348" s="9">
        <v>122</v>
      </c>
      <c r="I348" s="9">
        <v>1</v>
      </c>
      <c r="J348" s="9">
        <v>7</v>
      </c>
      <c r="K348" s="9">
        <v>20</v>
      </c>
      <c r="L348" s="9">
        <v>1</v>
      </c>
      <c r="M348" s="9">
        <v>1</v>
      </c>
      <c r="N348" s="8">
        <f>IF(VLOOKUP(VLOOKUP($A348,主线配置!$O:$P,2,FALSE),怪物属性偏向!$F:$P,怪物属性偏向!K$1-1,FALSE)=0,"",VLOOKUP(VLOOKUP($A348,主线配置!$O:$P,2,FALSE),怪物属性偏向!$F:$P,怪物属性偏向!K$1-1,FALSE))</f>
        <v>20006001</v>
      </c>
      <c r="O348" s="8">
        <f>IF(VLOOKUP(VLOOKUP($A348,主线配置!$O:$P,2,FALSE),怪物属性偏向!$F:$P,怪物属性偏向!L$1-1,FALSE)=0,"",VLOOKUP(VLOOKUP($A348,主线配置!$O:$P,2,FALSE),怪物属性偏向!$F:$P,怪物属性偏向!L$1-1,FALSE))</f>
        <v>20006002</v>
      </c>
      <c r="P348" s="8" t="str">
        <f>IF(VLOOKUP(VLOOKUP($A348,主线配置!$O:$P,2,FALSE),怪物属性偏向!$F:$P,怪物属性偏向!M$1-1,FALSE)=0,"",VLOOKUP(VLOOKUP($A348,主线配置!$O:$P,2,FALSE),怪物属性偏向!$F:$P,怪物属性偏向!M$1-1,FALSE))</f>
        <v/>
      </c>
      <c r="Q348" s="8" t="str">
        <f>IF(VLOOKUP(VLOOKUP($A348,主线配置!$O:$P,2,FALSE),怪物属性偏向!$F:$P,怪物属性偏向!N$1-1,FALSE)=0,"",VLOOKUP(VLOOKUP($A348,主线配置!$O:$P,2,FALSE),怪物属性偏向!$F:$P,怪物属性偏向!N$1-1,FALSE))</f>
        <v/>
      </c>
      <c r="R348" s="8" t="str">
        <f>IF(VLOOKUP(VLOOKUP($A348,主线配置!$O:$P,2,FALSE),怪物属性偏向!$F:$P,怪物属性偏向!O$1-1,FALSE)=0,"",VLOOKUP(VLOOKUP($A348,主线配置!$O:$P,2,FALSE),怪物属性偏向!$F:$P,怪物属性偏向!O$1-1,FALSE))</f>
        <v/>
      </c>
      <c r="S348" s="8" t="str">
        <f>IF(VLOOKUP(VLOOKUP($A348,主线配置!$O:$P,2,FALSE),怪物属性偏向!$F:$P,怪物属性偏向!P$1-1,FALSE)=0,"",VLOOKUP(VLOOKUP($A348,主线配置!$O:$P,2,FALSE),怪物属性偏向!$F:$P,怪物属性偏向!P$1-1,FALSE))</f>
        <v/>
      </c>
    </row>
    <row r="349" spans="1:19" x14ac:dyDescent="0.15">
      <c r="A349" s="3">
        <f t="shared" si="5"/>
        <v>1000346</v>
      </c>
      <c r="B349" s="1" t="str">
        <f>VLOOKUP(A349,主线配置!G:I,3,FALSE)</f>
        <v>黄蜂怪</v>
      </c>
      <c r="C349" s="7"/>
      <c r="D349" s="6" t="str">
        <f>VLOOKUP(B349,怪物属性偏向!G:Q,11,FALSE)</f>
        <v>m1001</v>
      </c>
      <c r="E349" s="9">
        <v>1</v>
      </c>
      <c r="F349" s="9">
        <v>0</v>
      </c>
      <c r="G349" s="7" t="s">
        <v>133</v>
      </c>
      <c r="H349" s="9">
        <v>122</v>
      </c>
      <c r="I349" s="9">
        <v>1</v>
      </c>
      <c r="J349" s="9">
        <v>7</v>
      </c>
      <c r="K349" s="9">
        <v>20</v>
      </c>
      <c r="L349" s="9">
        <v>1</v>
      </c>
      <c r="M349" s="9">
        <v>1</v>
      </c>
      <c r="N349" s="8">
        <f>IF(VLOOKUP(VLOOKUP($A349,主线配置!$O:$P,2,FALSE),怪物属性偏向!$F:$P,怪物属性偏向!K$1-1,FALSE)=0,"",VLOOKUP(VLOOKUP($A349,主线配置!$O:$P,2,FALSE),怪物属性偏向!$F:$P,怪物属性偏向!K$1-1,FALSE))</f>
        <v>20007001</v>
      </c>
      <c r="O349" s="8">
        <f>IF(VLOOKUP(VLOOKUP($A349,主线配置!$O:$P,2,FALSE),怪物属性偏向!$F:$P,怪物属性偏向!L$1-1,FALSE)=0,"",VLOOKUP(VLOOKUP($A349,主线配置!$O:$P,2,FALSE),怪物属性偏向!$F:$P,怪物属性偏向!L$1-1,FALSE))</f>
        <v>20007002</v>
      </c>
      <c r="P349" s="8" t="str">
        <f>IF(VLOOKUP(VLOOKUP($A349,主线配置!$O:$P,2,FALSE),怪物属性偏向!$F:$P,怪物属性偏向!M$1-1,FALSE)=0,"",VLOOKUP(VLOOKUP($A349,主线配置!$O:$P,2,FALSE),怪物属性偏向!$F:$P,怪物属性偏向!M$1-1,FALSE))</f>
        <v/>
      </c>
      <c r="Q349" s="8" t="str">
        <f>IF(VLOOKUP(VLOOKUP($A349,主线配置!$O:$P,2,FALSE),怪物属性偏向!$F:$P,怪物属性偏向!N$1-1,FALSE)=0,"",VLOOKUP(VLOOKUP($A349,主线配置!$O:$P,2,FALSE),怪物属性偏向!$F:$P,怪物属性偏向!N$1-1,FALSE))</f>
        <v/>
      </c>
      <c r="R349" s="8" t="str">
        <f>IF(VLOOKUP(VLOOKUP($A349,主线配置!$O:$P,2,FALSE),怪物属性偏向!$F:$P,怪物属性偏向!O$1-1,FALSE)=0,"",VLOOKUP(VLOOKUP($A349,主线配置!$O:$P,2,FALSE),怪物属性偏向!$F:$P,怪物属性偏向!O$1-1,FALSE))</f>
        <v/>
      </c>
      <c r="S349" s="8" t="str">
        <f>IF(VLOOKUP(VLOOKUP($A349,主线配置!$O:$P,2,FALSE),怪物属性偏向!$F:$P,怪物属性偏向!P$1-1,FALSE)=0,"",VLOOKUP(VLOOKUP($A349,主线配置!$O:$P,2,FALSE),怪物属性偏向!$F:$P,怪物属性偏向!P$1-1,FALSE))</f>
        <v/>
      </c>
    </row>
    <row r="350" spans="1:19" x14ac:dyDescent="0.15">
      <c r="A350" s="3">
        <f t="shared" si="5"/>
        <v>1000347</v>
      </c>
      <c r="B350" s="1" t="str">
        <f>VLOOKUP(A350,主线配置!G:I,3,FALSE)</f>
        <v>藤蔓怪</v>
      </c>
      <c r="C350" s="7"/>
      <c r="D350" s="6" t="str">
        <f>VLOOKUP(B350,怪物属性偏向!G:Q,11,FALSE)</f>
        <v>m1006</v>
      </c>
      <c r="E350" s="9">
        <v>1</v>
      </c>
      <c r="F350" s="9">
        <v>0</v>
      </c>
      <c r="G350" s="7" t="s">
        <v>133</v>
      </c>
      <c r="H350" s="9">
        <v>122</v>
      </c>
      <c r="I350" s="9">
        <v>1</v>
      </c>
      <c r="J350" s="9">
        <v>7</v>
      </c>
      <c r="K350" s="9">
        <v>20</v>
      </c>
      <c r="L350" s="9">
        <v>1</v>
      </c>
      <c r="M350" s="9">
        <v>1</v>
      </c>
      <c r="N350" s="8">
        <f>IF(VLOOKUP(VLOOKUP($A350,主线配置!$O:$P,2,FALSE),怪物属性偏向!$F:$P,怪物属性偏向!K$1-1,FALSE)=0,"",VLOOKUP(VLOOKUP($A350,主线配置!$O:$P,2,FALSE),怪物属性偏向!$F:$P,怪物属性偏向!K$1-1,FALSE))</f>
        <v>20009001</v>
      </c>
      <c r="O350" s="8">
        <f>IF(VLOOKUP(VLOOKUP($A350,主线配置!$O:$P,2,FALSE),怪物属性偏向!$F:$P,怪物属性偏向!L$1-1,FALSE)=0,"",VLOOKUP(VLOOKUP($A350,主线配置!$O:$P,2,FALSE),怪物属性偏向!$F:$P,怪物属性偏向!L$1-1,FALSE))</f>
        <v>20009002</v>
      </c>
      <c r="P350" s="8" t="str">
        <f>IF(VLOOKUP(VLOOKUP($A350,主线配置!$O:$P,2,FALSE),怪物属性偏向!$F:$P,怪物属性偏向!M$1-1,FALSE)=0,"",VLOOKUP(VLOOKUP($A350,主线配置!$O:$P,2,FALSE),怪物属性偏向!$F:$P,怪物属性偏向!M$1-1,FALSE))</f>
        <v/>
      </c>
      <c r="Q350" s="8" t="str">
        <f>IF(VLOOKUP(VLOOKUP($A350,主线配置!$O:$P,2,FALSE),怪物属性偏向!$F:$P,怪物属性偏向!N$1-1,FALSE)=0,"",VLOOKUP(VLOOKUP($A350,主线配置!$O:$P,2,FALSE),怪物属性偏向!$F:$P,怪物属性偏向!N$1-1,FALSE))</f>
        <v/>
      </c>
      <c r="R350" s="8" t="str">
        <f>IF(VLOOKUP(VLOOKUP($A350,主线配置!$O:$P,2,FALSE),怪物属性偏向!$F:$P,怪物属性偏向!O$1-1,FALSE)=0,"",VLOOKUP(VLOOKUP($A350,主线配置!$O:$P,2,FALSE),怪物属性偏向!$F:$P,怪物属性偏向!O$1-1,FALSE))</f>
        <v/>
      </c>
      <c r="S350" s="8" t="str">
        <f>IF(VLOOKUP(VLOOKUP($A350,主线配置!$O:$P,2,FALSE),怪物属性偏向!$F:$P,怪物属性偏向!P$1-1,FALSE)=0,"",VLOOKUP(VLOOKUP($A350,主线配置!$O:$P,2,FALSE),怪物属性偏向!$F:$P,怪物属性偏向!P$1-1,FALSE))</f>
        <v/>
      </c>
    </row>
    <row r="351" spans="1:19" x14ac:dyDescent="0.15">
      <c r="A351" s="3">
        <f t="shared" si="5"/>
        <v>1000348</v>
      </c>
      <c r="B351" s="1" t="str">
        <f>VLOOKUP(A351,主线配置!G:I,3,FALSE)</f>
        <v>藤蔓怪</v>
      </c>
      <c r="C351" s="7"/>
      <c r="D351" s="6" t="str">
        <f>VLOOKUP(B351,怪物属性偏向!G:Q,11,FALSE)</f>
        <v>m1006</v>
      </c>
      <c r="E351" s="9">
        <v>1</v>
      </c>
      <c r="F351" s="9">
        <v>0</v>
      </c>
      <c r="G351" s="7" t="s">
        <v>133</v>
      </c>
      <c r="H351" s="9">
        <v>122</v>
      </c>
      <c r="I351" s="9">
        <v>1</v>
      </c>
      <c r="J351" s="9">
        <v>7</v>
      </c>
      <c r="K351" s="9">
        <v>20</v>
      </c>
      <c r="L351" s="9">
        <v>1</v>
      </c>
      <c r="M351" s="9">
        <v>1</v>
      </c>
      <c r="N351" s="8">
        <f>IF(VLOOKUP(VLOOKUP($A351,主线配置!$O:$P,2,FALSE),怪物属性偏向!$F:$P,怪物属性偏向!K$1-1,FALSE)=0,"",VLOOKUP(VLOOKUP($A351,主线配置!$O:$P,2,FALSE),怪物属性偏向!$F:$P,怪物属性偏向!K$1-1,FALSE))</f>
        <v>20009001</v>
      </c>
      <c r="O351" s="8">
        <f>IF(VLOOKUP(VLOOKUP($A351,主线配置!$O:$P,2,FALSE),怪物属性偏向!$F:$P,怪物属性偏向!L$1-1,FALSE)=0,"",VLOOKUP(VLOOKUP($A351,主线配置!$O:$P,2,FALSE),怪物属性偏向!$F:$P,怪物属性偏向!L$1-1,FALSE))</f>
        <v>20009002</v>
      </c>
      <c r="P351" s="8" t="str">
        <f>IF(VLOOKUP(VLOOKUP($A351,主线配置!$O:$P,2,FALSE),怪物属性偏向!$F:$P,怪物属性偏向!M$1-1,FALSE)=0,"",VLOOKUP(VLOOKUP($A351,主线配置!$O:$P,2,FALSE),怪物属性偏向!$F:$P,怪物属性偏向!M$1-1,FALSE))</f>
        <v/>
      </c>
      <c r="Q351" s="8" t="str">
        <f>IF(VLOOKUP(VLOOKUP($A351,主线配置!$O:$P,2,FALSE),怪物属性偏向!$F:$P,怪物属性偏向!N$1-1,FALSE)=0,"",VLOOKUP(VLOOKUP($A351,主线配置!$O:$P,2,FALSE),怪物属性偏向!$F:$P,怪物属性偏向!N$1-1,FALSE))</f>
        <v/>
      </c>
      <c r="R351" s="8" t="str">
        <f>IF(VLOOKUP(VLOOKUP($A351,主线配置!$O:$P,2,FALSE),怪物属性偏向!$F:$P,怪物属性偏向!O$1-1,FALSE)=0,"",VLOOKUP(VLOOKUP($A351,主线配置!$O:$P,2,FALSE),怪物属性偏向!$F:$P,怪物属性偏向!O$1-1,FALSE))</f>
        <v/>
      </c>
      <c r="S351" s="8" t="str">
        <f>IF(VLOOKUP(VLOOKUP($A351,主线配置!$O:$P,2,FALSE),怪物属性偏向!$F:$P,怪物属性偏向!P$1-1,FALSE)=0,"",VLOOKUP(VLOOKUP($A351,主线配置!$O:$P,2,FALSE),怪物属性偏向!$F:$P,怪物属性偏向!P$1-1,FALSE))</f>
        <v/>
      </c>
    </row>
    <row r="352" spans="1:19" x14ac:dyDescent="0.15">
      <c r="A352" s="3">
        <f t="shared" si="5"/>
        <v>1000349</v>
      </c>
      <c r="B352" s="1" t="str">
        <f>VLOOKUP(A352,主线配置!G:I,3,FALSE)</f>
        <v>黄蜂怪</v>
      </c>
      <c r="C352" s="7"/>
      <c r="D352" s="6" t="str">
        <f>VLOOKUP(B352,怪物属性偏向!G:Q,11,FALSE)</f>
        <v>m1001</v>
      </c>
      <c r="E352" s="9">
        <v>1</v>
      </c>
      <c r="F352" s="9">
        <v>0</v>
      </c>
      <c r="G352" s="7" t="s">
        <v>133</v>
      </c>
      <c r="H352" s="9">
        <v>122</v>
      </c>
      <c r="I352" s="9">
        <v>1</v>
      </c>
      <c r="J352" s="9">
        <v>7</v>
      </c>
      <c r="K352" s="9">
        <v>20</v>
      </c>
      <c r="L352" s="9">
        <v>1</v>
      </c>
      <c r="M352" s="9">
        <v>1</v>
      </c>
      <c r="N352" s="8">
        <f>IF(VLOOKUP(VLOOKUP($A352,主线配置!$O:$P,2,FALSE),怪物属性偏向!$F:$P,怪物属性偏向!K$1-1,FALSE)=0,"",VLOOKUP(VLOOKUP($A352,主线配置!$O:$P,2,FALSE),怪物属性偏向!$F:$P,怪物属性偏向!K$1-1,FALSE))</f>
        <v>20007001</v>
      </c>
      <c r="O352" s="8">
        <f>IF(VLOOKUP(VLOOKUP($A352,主线配置!$O:$P,2,FALSE),怪物属性偏向!$F:$P,怪物属性偏向!L$1-1,FALSE)=0,"",VLOOKUP(VLOOKUP($A352,主线配置!$O:$P,2,FALSE),怪物属性偏向!$F:$P,怪物属性偏向!L$1-1,FALSE))</f>
        <v>20007002</v>
      </c>
      <c r="P352" s="8" t="str">
        <f>IF(VLOOKUP(VLOOKUP($A352,主线配置!$O:$P,2,FALSE),怪物属性偏向!$F:$P,怪物属性偏向!M$1-1,FALSE)=0,"",VLOOKUP(VLOOKUP($A352,主线配置!$O:$P,2,FALSE),怪物属性偏向!$F:$P,怪物属性偏向!M$1-1,FALSE))</f>
        <v/>
      </c>
      <c r="Q352" s="8" t="str">
        <f>IF(VLOOKUP(VLOOKUP($A352,主线配置!$O:$P,2,FALSE),怪物属性偏向!$F:$P,怪物属性偏向!N$1-1,FALSE)=0,"",VLOOKUP(VLOOKUP($A352,主线配置!$O:$P,2,FALSE),怪物属性偏向!$F:$P,怪物属性偏向!N$1-1,FALSE))</f>
        <v/>
      </c>
      <c r="R352" s="8" t="str">
        <f>IF(VLOOKUP(VLOOKUP($A352,主线配置!$O:$P,2,FALSE),怪物属性偏向!$F:$P,怪物属性偏向!O$1-1,FALSE)=0,"",VLOOKUP(VLOOKUP($A352,主线配置!$O:$P,2,FALSE),怪物属性偏向!$F:$P,怪物属性偏向!O$1-1,FALSE))</f>
        <v/>
      </c>
      <c r="S352" s="8" t="str">
        <f>IF(VLOOKUP(VLOOKUP($A352,主线配置!$O:$P,2,FALSE),怪物属性偏向!$F:$P,怪物属性偏向!P$1-1,FALSE)=0,"",VLOOKUP(VLOOKUP($A352,主线配置!$O:$P,2,FALSE),怪物属性偏向!$F:$P,怪物属性偏向!P$1-1,FALSE))</f>
        <v/>
      </c>
    </row>
    <row r="353" spans="1:19" x14ac:dyDescent="0.15">
      <c r="A353" s="3">
        <f t="shared" si="5"/>
        <v>1000350</v>
      </c>
      <c r="B353" s="1" t="str">
        <f>VLOOKUP(A353,主线配置!G:I,3,FALSE)</f>
        <v>毒蘑菇</v>
      </c>
      <c r="C353" s="7"/>
      <c r="D353" s="6" t="str">
        <f>VLOOKUP(B353,怪物属性偏向!G:Q,11,FALSE)</f>
        <v>m1000</v>
      </c>
      <c r="E353" s="9">
        <v>1</v>
      </c>
      <c r="F353" s="9">
        <v>0</v>
      </c>
      <c r="G353" s="7" t="s">
        <v>133</v>
      </c>
      <c r="H353" s="9">
        <v>122</v>
      </c>
      <c r="I353" s="9">
        <v>1</v>
      </c>
      <c r="J353" s="9">
        <v>7</v>
      </c>
      <c r="K353" s="9">
        <v>20</v>
      </c>
      <c r="L353" s="9">
        <v>1</v>
      </c>
      <c r="M353" s="9">
        <v>1</v>
      </c>
      <c r="N353" s="8">
        <f>IF(VLOOKUP(VLOOKUP($A353,主线配置!$O:$P,2,FALSE),怪物属性偏向!$F:$P,怪物属性偏向!K$1-1,FALSE)=0,"",VLOOKUP(VLOOKUP($A353,主线配置!$O:$P,2,FALSE),怪物属性偏向!$F:$P,怪物属性偏向!K$1-1,FALSE))</f>
        <v>20006001</v>
      </c>
      <c r="O353" s="8">
        <f>IF(VLOOKUP(VLOOKUP($A353,主线配置!$O:$P,2,FALSE),怪物属性偏向!$F:$P,怪物属性偏向!L$1-1,FALSE)=0,"",VLOOKUP(VLOOKUP($A353,主线配置!$O:$P,2,FALSE),怪物属性偏向!$F:$P,怪物属性偏向!L$1-1,FALSE))</f>
        <v>20006002</v>
      </c>
      <c r="P353" s="8" t="str">
        <f>IF(VLOOKUP(VLOOKUP($A353,主线配置!$O:$P,2,FALSE),怪物属性偏向!$F:$P,怪物属性偏向!M$1-1,FALSE)=0,"",VLOOKUP(VLOOKUP($A353,主线配置!$O:$P,2,FALSE),怪物属性偏向!$F:$P,怪物属性偏向!M$1-1,FALSE))</f>
        <v/>
      </c>
      <c r="Q353" s="8" t="str">
        <f>IF(VLOOKUP(VLOOKUP($A353,主线配置!$O:$P,2,FALSE),怪物属性偏向!$F:$P,怪物属性偏向!N$1-1,FALSE)=0,"",VLOOKUP(VLOOKUP($A353,主线配置!$O:$P,2,FALSE),怪物属性偏向!$F:$P,怪物属性偏向!N$1-1,FALSE))</f>
        <v/>
      </c>
      <c r="R353" s="8" t="str">
        <f>IF(VLOOKUP(VLOOKUP($A353,主线配置!$O:$P,2,FALSE),怪物属性偏向!$F:$P,怪物属性偏向!O$1-1,FALSE)=0,"",VLOOKUP(VLOOKUP($A353,主线配置!$O:$P,2,FALSE),怪物属性偏向!$F:$P,怪物属性偏向!O$1-1,FALSE))</f>
        <v/>
      </c>
      <c r="S353" s="8" t="str">
        <f>IF(VLOOKUP(VLOOKUP($A353,主线配置!$O:$P,2,FALSE),怪物属性偏向!$F:$P,怪物属性偏向!P$1-1,FALSE)=0,"",VLOOKUP(VLOOKUP($A353,主线配置!$O:$P,2,FALSE),怪物属性偏向!$F:$P,怪物属性偏向!P$1-1,FALSE))</f>
        <v/>
      </c>
    </row>
    <row r="354" spans="1:19" x14ac:dyDescent="0.15">
      <c r="A354" s="3">
        <f t="shared" si="5"/>
        <v>1000351</v>
      </c>
      <c r="B354" s="1" t="str">
        <f>VLOOKUP(A354,主线配置!G:I,3,FALSE)</f>
        <v>毒蘑菇</v>
      </c>
      <c r="C354" s="7"/>
      <c r="D354" s="6" t="str">
        <f>VLOOKUP(B354,怪物属性偏向!G:Q,11,FALSE)</f>
        <v>m1000</v>
      </c>
      <c r="E354" s="9">
        <v>1</v>
      </c>
      <c r="F354" s="9">
        <v>0</v>
      </c>
      <c r="G354" s="7" t="s">
        <v>133</v>
      </c>
      <c r="H354" s="9">
        <v>122</v>
      </c>
      <c r="I354" s="9">
        <v>1</v>
      </c>
      <c r="J354" s="9">
        <v>7</v>
      </c>
      <c r="K354" s="9">
        <v>20</v>
      </c>
      <c r="L354" s="9">
        <v>1</v>
      </c>
      <c r="M354" s="9">
        <v>1</v>
      </c>
      <c r="N354" s="8">
        <f>IF(VLOOKUP(VLOOKUP($A354,主线配置!$O:$P,2,FALSE),怪物属性偏向!$F:$P,怪物属性偏向!K$1-1,FALSE)=0,"",VLOOKUP(VLOOKUP($A354,主线配置!$O:$P,2,FALSE),怪物属性偏向!$F:$P,怪物属性偏向!K$1-1,FALSE))</f>
        <v>20006001</v>
      </c>
      <c r="O354" s="8">
        <f>IF(VLOOKUP(VLOOKUP($A354,主线配置!$O:$P,2,FALSE),怪物属性偏向!$F:$P,怪物属性偏向!L$1-1,FALSE)=0,"",VLOOKUP(VLOOKUP($A354,主线配置!$O:$P,2,FALSE),怪物属性偏向!$F:$P,怪物属性偏向!L$1-1,FALSE))</f>
        <v>20006002</v>
      </c>
      <c r="P354" s="8" t="str">
        <f>IF(VLOOKUP(VLOOKUP($A354,主线配置!$O:$P,2,FALSE),怪物属性偏向!$F:$P,怪物属性偏向!M$1-1,FALSE)=0,"",VLOOKUP(VLOOKUP($A354,主线配置!$O:$P,2,FALSE),怪物属性偏向!$F:$P,怪物属性偏向!M$1-1,FALSE))</f>
        <v/>
      </c>
      <c r="Q354" s="8" t="str">
        <f>IF(VLOOKUP(VLOOKUP($A354,主线配置!$O:$P,2,FALSE),怪物属性偏向!$F:$P,怪物属性偏向!N$1-1,FALSE)=0,"",VLOOKUP(VLOOKUP($A354,主线配置!$O:$P,2,FALSE),怪物属性偏向!$F:$P,怪物属性偏向!N$1-1,FALSE))</f>
        <v/>
      </c>
      <c r="R354" s="8" t="str">
        <f>IF(VLOOKUP(VLOOKUP($A354,主线配置!$O:$P,2,FALSE),怪物属性偏向!$F:$P,怪物属性偏向!O$1-1,FALSE)=0,"",VLOOKUP(VLOOKUP($A354,主线配置!$O:$P,2,FALSE),怪物属性偏向!$F:$P,怪物属性偏向!O$1-1,FALSE))</f>
        <v/>
      </c>
      <c r="S354" s="8" t="str">
        <f>IF(VLOOKUP(VLOOKUP($A354,主线配置!$O:$P,2,FALSE),怪物属性偏向!$F:$P,怪物属性偏向!P$1-1,FALSE)=0,"",VLOOKUP(VLOOKUP($A354,主线配置!$O:$P,2,FALSE),怪物属性偏向!$F:$P,怪物属性偏向!P$1-1,FALSE))</f>
        <v/>
      </c>
    </row>
    <row r="355" spans="1:19" x14ac:dyDescent="0.15">
      <c r="A355" s="3">
        <f t="shared" si="5"/>
        <v>1000352</v>
      </c>
      <c r="B355" s="1" t="str">
        <f>VLOOKUP(A355,主线配置!G:I,3,FALSE)</f>
        <v>甲虫精</v>
      </c>
      <c r="C355" s="7"/>
      <c r="D355" s="6" t="str">
        <f>VLOOKUP(B355,怪物属性偏向!G:Q,11,FALSE)</f>
        <v>m1002</v>
      </c>
      <c r="E355" s="9">
        <v>1</v>
      </c>
      <c r="F355" s="9">
        <v>0</v>
      </c>
      <c r="G355" s="7" t="s">
        <v>133</v>
      </c>
      <c r="H355" s="9">
        <v>122</v>
      </c>
      <c r="I355" s="9">
        <v>1</v>
      </c>
      <c r="J355" s="9">
        <v>7</v>
      </c>
      <c r="K355" s="9">
        <v>20</v>
      </c>
      <c r="L355" s="9">
        <v>1</v>
      </c>
      <c r="M355" s="9">
        <v>1</v>
      </c>
      <c r="N355" s="8">
        <f>IF(VLOOKUP(VLOOKUP($A355,主线配置!$O:$P,2,FALSE),怪物属性偏向!$F:$P,怪物属性偏向!K$1-1,FALSE)=0,"",VLOOKUP(VLOOKUP($A355,主线配置!$O:$P,2,FALSE),怪物属性偏向!$F:$P,怪物属性偏向!K$1-1,FALSE))</f>
        <v>20008001</v>
      </c>
      <c r="O355" s="8" t="str">
        <f>IF(VLOOKUP(VLOOKUP($A355,主线配置!$O:$P,2,FALSE),怪物属性偏向!$F:$P,怪物属性偏向!L$1-1,FALSE)=0,"",VLOOKUP(VLOOKUP($A355,主线配置!$O:$P,2,FALSE),怪物属性偏向!$F:$P,怪物属性偏向!L$1-1,FALSE))</f>
        <v/>
      </c>
      <c r="P355" s="8" t="str">
        <f>IF(VLOOKUP(VLOOKUP($A355,主线配置!$O:$P,2,FALSE),怪物属性偏向!$F:$P,怪物属性偏向!M$1-1,FALSE)=0,"",VLOOKUP(VLOOKUP($A355,主线配置!$O:$P,2,FALSE),怪物属性偏向!$F:$P,怪物属性偏向!M$1-1,FALSE))</f>
        <v/>
      </c>
      <c r="Q355" s="8">
        <f>IF(VLOOKUP(VLOOKUP($A355,主线配置!$O:$P,2,FALSE),怪物属性偏向!$F:$P,怪物属性偏向!N$1-1,FALSE)=0,"",VLOOKUP(VLOOKUP($A355,主线配置!$O:$P,2,FALSE),怪物属性偏向!$F:$P,怪物属性偏向!N$1-1,FALSE))</f>
        <v>200002</v>
      </c>
      <c r="R355" s="8" t="str">
        <f>IF(VLOOKUP(VLOOKUP($A355,主线配置!$O:$P,2,FALSE),怪物属性偏向!$F:$P,怪物属性偏向!O$1-1,FALSE)=0,"",VLOOKUP(VLOOKUP($A355,主线配置!$O:$P,2,FALSE),怪物属性偏向!$F:$P,怪物属性偏向!O$1-1,FALSE))</f>
        <v/>
      </c>
      <c r="S355" s="8" t="str">
        <f>IF(VLOOKUP(VLOOKUP($A355,主线配置!$O:$P,2,FALSE),怪物属性偏向!$F:$P,怪物属性偏向!P$1-1,FALSE)=0,"",VLOOKUP(VLOOKUP($A355,主线配置!$O:$P,2,FALSE),怪物属性偏向!$F:$P,怪物属性偏向!P$1-1,FALSE))</f>
        <v/>
      </c>
    </row>
    <row r="356" spans="1:19" x14ac:dyDescent="0.15">
      <c r="A356" s="3">
        <f t="shared" si="5"/>
        <v>1000353</v>
      </c>
      <c r="B356" s="1" t="str">
        <f>VLOOKUP(A356,主线配置!G:I,3,FALSE)</f>
        <v>藤蔓怪</v>
      </c>
      <c r="C356" s="7"/>
      <c r="D356" s="6" t="str">
        <f>VLOOKUP(B356,怪物属性偏向!G:Q,11,FALSE)</f>
        <v>m1006</v>
      </c>
      <c r="E356" s="9">
        <v>1</v>
      </c>
      <c r="F356" s="9">
        <v>0</v>
      </c>
      <c r="G356" s="7" t="s">
        <v>133</v>
      </c>
      <c r="H356" s="9">
        <v>122</v>
      </c>
      <c r="I356" s="9">
        <v>1</v>
      </c>
      <c r="J356" s="9">
        <v>7</v>
      </c>
      <c r="K356" s="9">
        <v>20</v>
      </c>
      <c r="L356" s="9">
        <v>1</v>
      </c>
      <c r="M356" s="9">
        <v>1</v>
      </c>
      <c r="N356" s="8">
        <f>IF(VLOOKUP(VLOOKUP($A356,主线配置!$O:$P,2,FALSE),怪物属性偏向!$F:$P,怪物属性偏向!K$1-1,FALSE)=0,"",VLOOKUP(VLOOKUP($A356,主线配置!$O:$P,2,FALSE),怪物属性偏向!$F:$P,怪物属性偏向!K$1-1,FALSE))</f>
        <v>20009001</v>
      </c>
      <c r="O356" s="8">
        <f>IF(VLOOKUP(VLOOKUP($A356,主线配置!$O:$P,2,FALSE),怪物属性偏向!$F:$P,怪物属性偏向!L$1-1,FALSE)=0,"",VLOOKUP(VLOOKUP($A356,主线配置!$O:$P,2,FALSE),怪物属性偏向!$F:$P,怪物属性偏向!L$1-1,FALSE))</f>
        <v>20009002</v>
      </c>
      <c r="P356" s="8" t="str">
        <f>IF(VLOOKUP(VLOOKUP($A356,主线配置!$O:$P,2,FALSE),怪物属性偏向!$F:$P,怪物属性偏向!M$1-1,FALSE)=0,"",VLOOKUP(VLOOKUP($A356,主线配置!$O:$P,2,FALSE),怪物属性偏向!$F:$P,怪物属性偏向!M$1-1,FALSE))</f>
        <v/>
      </c>
      <c r="Q356" s="8" t="str">
        <f>IF(VLOOKUP(VLOOKUP($A356,主线配置!$O:$P,2,FALSE),怪物属性偏向!$F:$P,怪物属性偏向!N$1-1,FALSE)=0,"",VLOOKUP(VLOOKUP($A356,主线配置!$O:$P,2,FALSE),怪物属性偏向!$F:$P,怪物属性偏向!N$1-1,FALSE))</f>
        <v/>
      </c>
      <c r="R356" s="8" t="str">
        <f>IF(VLOOKUP(VLOOKUP($A356,主线配置!$O:$P,2,FALSE),怪物属性偏向!$F:$P,怪物属性偏向!O$1-1,FALSE)=0,"",VLOOKUP(VLOOKUP($A356,主线配置!$O:$P,2,FALSE),怪物属性偏向!$F:$P,怪物属性偏向!O$1-1,FALSE))</f>
        <v/>
      </c>
      <c r="S356" s="8" t="str">
        <f>IF(VLOOKUP(VLOOKUP($A356,主线配置!$O:$P,2,FALSE),怪物属性偏向!$F:$P,怪物属性偏向!P$1-1,FALSE)=0,"",VLOOKUP(VLOOKUP($A356,主线配置!$O:$P,2,FALSE),怪物属性偏向!$F:$P,怪物属性偏向!P$1-1,FALSE))</f>
        <v/>
      </c>
    </row>
    <row r="357" spans="1:19" x14ac:dyDescent="0.15">
      <c r="A357" s="3">
        <f t="shared" si="5"/>
        <v>1000354</v>
      </c>
      <c r="B357" s="1" t="str">
        <f>VLOOKUP(A357,主线配置!G:I,3,FALSE)</f>
        <v>藤蔓怪</v>
      </c>
      <c r="C357" s="7"/>
      <c r="D357" s="6" t="str">
        <f>VLOOKUP(B357,怪物属性偏向!G:Q,11,FALSE)</f>
        <v>m1006</v>
      </c>
      <c r="E357" s="9">
        <v>1</v>
      </c>
      <c r="F357" s="9">
        <v>0</v>
      </c>
      <c r="G357" s="7" t="s">
        <v>133</v>
      </c>
      <c r="H357" s="9">
        <v>122</v>
      </c>
      <c r="I357" s="9">
        <v>1</v>
      </c>
      <c r="J357" s="9">
        <v>7</v>
      </c>
      <c r="K357" s="9">
        <v>20</v>
      </c>
      <c r="L357" s="9">
        <v>1</v>
      </c>
      <c r="M357" s="9">
        <v>1</v>
      </c>
      <c r="N357" s="8">
        <f>IF(VLOOKUP(VLOOKUP($A357,主线配置!$O:$P,2,FALSE),怪物属性偏向!$F:$P,怪物属性偏向!K$1-1,FALSE)=0,"",VLOOKUP(VLOOKUP($A357,主线配置!$O:$P,2,FALSE),怪物属性偏向!$F:$P,怪物属性偏向!K$1-1,FALSE))</f>
        <v>20009001</v>
      </c>
      <c r="O357" s="8">
        <f>IF(VLOOKUP(VLOOKUP($A357,主线配置!$O:$P,2,FALSE),怪物属性偏向!$F:$P,怪物属性偏向!L$1-1,FALSE)=0,"",VLOOKUP(VLOOKUP($A357,主线配置!$O:$P,2,FALSE),怪物属性偏向!$F:$P,怪物属性偏向!L$1-1,FALSE))</f>
        <v>20009002</v>
      </c>
      <c r="P357" s="8" t="str">
        <f>IF(VLOOKUP(VLOOKUP($A357,主线配置!$O:$P,2,FALSE),怪物属性偏向!$F:$P,怪物属性偏向!M$1-1,FALSE)=0,"",VLOOKUP(VLOOKUP($A357,主线配置!$O:$P,2,FALSE),怪物属性偏向!$F:$P,怪物属性偏向!M$1-1,FALSE))</f>
        <v/>
      </c>
      <c r="Q357" s="8" t="str">
        <f>IF(VLOOKUP(VLOOKUP($A357,主线配置!$O:$P,2,FALSE),怪物属性偏向!$F:$P,怪物属性偏向!N$1-1,FALSE)=0,"",VLOOKUP(VLOOKUP($A357,主线配置!$O:$P,2,FALSE),怪物属性偏向!$F:$P,怪物属性偏向!N$1-1,FALSE))</f>
        <v/>
      </c>
      <c r="R357" s="8" t="str">
        <f>IF(VLOOKUP(VLOOKUP($A357,主线配置!$O:$P,2,FALSE),怪物属性偏向!$F:$P,怪物属性偏向!O$1-1,FALSE)=0,"",VLOOKUP(VLOOKUP($A357,主线配置!$O:$P,2,FALSE),怪物属性偏向!$F:$P,怪物属性偏向!O$1-1,FALSE))</f>
        <v/>
      </c>
      <c r="S357" s="8" t="str">
        <f>IF(VLOOKUP(VLOOKUP($A357,主线配置!$O:$P,2,FALSE),怪物属性偏向!$F:$P,怪物属性偏向!P$1-1,FALSE)=0,"",VLOOKUP(VLOOKUP($A357,主线配置!$O:$P,2,FALSE),怪物属性偏向!$F:$P,怪物属性偏向!P$1-1,FALSE))</f>
        <v/>
      </c>
    </row>
    <row r="358" spans="1:19" x14ac:dyDescent="0.15">
      <c r="A358" s="3">
        <f t="shared" si="5"/>
        <v>1000355</v>
      </c>
      <c r="B358" s="1" t="str">
        <f>VLOOKUP(A358,主线配置!G:I,3,FALSE)</f>
        <v>小蘑菇</v>
      </c>
      <c r="C358" s="7"/>
      <c r="D358" s="6" t="str">
        <f>VLOOKUP(B358,怪物属性偏向!G:Q,11,FALSE)</f>
        <v>m1008</v>
      </c>
      <c r="E358" s="9">
        <v>1</v>
      </c>
      <c r="F358" s="9">
        <v>0</v>
      </c>
      <c r="G358" s="7" t="s">
        <v>133</v>
      </c>
      <c r="H358" s="9">
        <v>122</v>
      </c>
      <c r="I358" s="9">
        <v>1</v>
      </c>
      <c r="J358" s="9">
        <v>7</v>
      </c>
      <c r="K358" s="9">
        <v>20</v>
      </c>
      <c r="L358" s="9">
        <v>1</v>
      </c>
      <c r="M358" s="9">
        <v>1</v>
      </c>
      <c r="N358" s="8">
        <f>IF(VLOOKUP(VLOOKUP($A358,主线配置!$O:$P,2,FALSE),怪物属性偏向!$F:$P,怪物属性偏向!K$1-1,FALSE)=0,"",VLOOKUP(VLOOKUP($A358,主线配置!$O:$P,2,FALSE),怪物属性偏向!$F:$P,怪物属性偏向!K$1-1,FALSE))</f>
        <v>20001001</v>
      </c>
      <c r="O358" s="8" t="str">
        <f>IF(VLOOKUP(VLOOKUP($A358,主线配置!$O:$P,2,FALSE),怪物属性偏向!$F:$P,怪物属性偏向!L$1-1,FALSE)=0,"",VLOOKUP(VLOOKUP($A358,主线配置!$O:$P,2,FALSE),怪物属性偏向!$F:$P,怪物属性偏向!L$1-1,FALSE))</f>
        <v/>
      </c>
      <c r="P358" s="8" t="str">
        <f>IF(VLOOKUP(VLOOKUP($A358,主线配置!$O:$P,2,FALSE),怪物属性偏向!$F:$P,怪物属性偏向!M$1-1,FALSE)=0,"",VLOOKUP(VLOOKUP($A358,主线配置!$O:$P,2,FALSE),怪物属性偏向!$F:$P,怪物属性偏向!M$1-1,FALSE))</f>
        <v/>
      </c>
      <c r="Q358" s="8" t="str">
        <f>IF(VLOOKUP(VLOOKUP($A358,主线配置!$O:$P,2,FALSE),怪物属性偏向!$F:$P,怪物属性偏向!N$1-1,FALSE)=0,"",VLOOKUP(VLOOKUP($A358,主线配置!$O:$P,2,FALSE),怪物属性偏向!$F:$P,怪物属性偏向!N$1-1,FALSE))</f>
        <v/>
      </c>
      <c r="R358" s="8" t="str">
        <f>IF(VLOOKUP(VLOOKUP($A358,主线配置!$O:$P,2,FALSE),怪物属性偏向!$F:$P,怪物属性偏向!O$1-1,FALSE)=0,"",VLOOKUP(VLOOKUP($A358,主线配置!$O:$P,2,FALSE),怪物属性偏向!$F:$P,怪物属性偏向!O$1-1,FALSE))</f>
        <v/>
      </c>
      <c r="S358" s="8" t="str">
        <f>IF(VLOOKUP(VLOOKUP($A358,主线配置!$O:$P,2,FALSE),怪物属性偏向!$F:$P,怪物属性偏向!P$1-1,FALSE)=0,"",VLOOKUP(VLOOKUP($A358,主线配置!$O:$P,2,FALSE),怪物属性偏向!$F:$P,怪物属性偏向!P$1-1,FALSE))</f>
        <v/>
      </c>
    </row>
    <row r="359" spans="1:19" x14ac:dyDescent="0.15">
      <c r="A359" s="3">
        <f t="shared" si="5"/>
        <v>1000356</v>
      </c>
      <c r="B359" s="1" t="str">
        <f>VLOOKUP(A359,主线配置!G:I,3,FALSE)</f>
        <v>毒蘑菇</v>
      </c>
      <c r="C359" s="7"/>
      <c r="D359" s="6" t="str">
        <f>VLOOKUP(B359,怪物属性偏向!G:Q,11,FALSE)</f>
        <v>m1000</v>
      </c>
      <c r="E359" s="9">
        <v>1</v>
      </c>
      <c r="F359" s="9">
        <v>0</v>
      </c>
      <c r="G359" s="7" t="s">
        <v>133</v>
      </c>
      <c r="H359" s="9">
        <v>122</v>
      </c>
      <c r="I359" s="9">
        <v>1</v>
      </c>
      <c r="J359" s="9">
        <v>7</v>
      </c>
      <c r="K359" s="9">
        <v>20</v>
      </c>
      <c r="L359" s="9">
        <v>1</v>
      </c>
      <c r="M359" s="9">
        <v>1</v>
      </c>
      <c r="N359" s="8">
        <f>IF(VLOOKUP(VLOOKUP($A359,主线配置!$O:$P,2,FALSE),怪物属性偏向!$F:$P,怪物属性偏向!K$1-1,FALSE)=0,"",VLOOKUP(VLOOKUP($A359,主线配置!$O:$P,2,FALSE),怪物属性偏向!$F:$P,怪物属性偏向!K$1-1,FALSE))</f>
        <v>20006001</v>
      </c>
      <c r="O359" s="8">
        <f>IF(VLOOKUP(VLOOKUP($A359,主线配置!$O:$P,2,FALSE),怪物属性偏向!$F:$P,怪物属性偏向!L$1-1,FALSE)=0,"",VLOOKUP(VLOOKUP($A359,主线配置!$O:$P,2,FALSE),怪物属性偏向!$F:$P,怪物属性偏向!L$1-1,FALSE))</f>
        <v>20006002</v>
      </c>
      <c r="P359" s="8" t="str">
        <f>IF(VLOOKUP(VLOOKUP($A359,主线配置!$O:$P,2,FALSE),怪物属性偏向!$F:$P,怪物属性偏向!M$1-1,FALSE)=0,"",VLOOKUP(VLOOKUP($A359,主线配置!$O:$P,2,FALSE),怪物属性偏向!$F:$P,怪物属性偏向!M$1-1,FALSE))</f>
        <v/>
      </c>
      <c r="Q359" s="8" t="str">
        <f>IF(VLOOKUP(VLOOKUP($A359,主线配置!$O:$P,2,FALSE),怪物属性偏向!$F:$P,怪物属性偏向!N$1-1,FALSE)=0,"",VLOOKUP(VLOOKUP($A359,主线配置!$O:$P,2,FALSE),怪物属性偏向!$F:$P,怪物属性偏向!N$1-1,FALSE))</f>
        <v/>
      </c>
      <c r="R359" s="8" t="str">
        <f>IF(VLOOKUP(VLOOKUP($A359,主线配置!$O:$P,2,FALSE),怪物属性偏向!$F:$P,怪物属性偏向!O$1-1,FALSE)=0,"",VLOOKUP(VLOOKUP($A359,主线配置!$O:$P,2,FALSE),怪物属性偏向!$F:$P,怪物属性偏向!O$1-1,FALSE))</f>
        <v/>
      </c>
      <c r="S359" s="8" t="str">
        <f>IF(VLOOKUP(VLOOKUP($A359,主线配置!$O:$P,2,FALSE),怪物属性偏向!$F:$P,怪物属性偏向!P$1-1,FALSE)=0,"",VLOOKUP(VLOOKUP($A359,主线配置!$O:$P,2,FALSE),怪物属性偏向!$F:$P,怪物属性偏向!P$1-1,FALSE))</f>
        <v/>
      </c>
    </row>
    <row r="360" spans="1:19" x14ac:dyDescent="0.15">
      <c r="A360" s="3">
        <f t="shared" si="5"/>
        <v>1000357</v>
      </c>
      <c r="B360" s="1" t="str">
        <f>VLOOKUP(A360,主线配置!G:I,3,FALSE)</f>
        <v>甲虫精</v>
      </c>
      <c r="C360" s="7"/>
      <c r="D360" s="6" t="str">
        <f>VLOOKUP(B360,怪物属性偏向!G:Q,11,FALSE)</f>
        <v>m1002</v>
      </c>
      <c r="E360" s="9">
        <v>1</v>
      </c>
      <c r="F360" s="9">
        <v>0</v>
      </c>
      <c r="G360" s="7" t="s">
        <v>133</v>
      </c>
      <c r="H360" s="9">
        <v>122</v>
      </c>
      <c r="I360" s="9">
        <v>1</v>
      </c>
      <c r="J360" s="9">
        <v>7</v>
      </c>
      <c r="K360" s="9">
        <v>20</v>
      </c>
      <c r="L360" s="9">
        <v>1</v>
      </c>
      <c r="M360" s="9">
        <v>1</v>
      </c>
      <c r="N360" s="8">
        <f>IF(VLOOKUP(VLOOKUP($A360,主线配置!$O:$P,2,FALSE),怪物属性偏向!$F:$P,怪物属性偏向!K$1-1,FALSE)=0,"",VLOOKUP(VLOOKUP($A360,主线配置!$O:$P,2,FALSE),怪物属性偏向!$F:$P,怪物属性偏向!K$1-1,FALSE))</f>
        <v>20008001</v>
      </c>
      <c r="O360" s="8" t="str">
        <f>IF(VLOOKUP(VLOOKUP($A360,主线配置!$O:$P,2,FALSE),怪物属性偏向!$F:$P,怪物属性偏向!L$1-1,FALSE)=0,"",VLOOKUP(VLOOKUP($A360,主线配置!$O:$P,2,FALSE),怪物属性偏向!$F:$P,怪物属性偏向!L$1-1,FALSE))</f>
        <v/>
      </c>
      <c r="P360" s="8" t="str">
        <f>IF(VLOOKUP(VLOOKUP($A360,主线配置!$O:$P,2,FALSE),怪物属性偏向!$F:$P,怪物属性偏向!M$1-1,FALSE)=0,"",VLOOKUP(VLOOKUP($A360,主线配置!$O:$P,2,FALSE),怪物属性偏向!$F:$P,怪物属性偏向!M$1-1,FALSE))</f>
        <v/>
      </c>
      <c r="Q360" s="8">
        <f>IF(VLOOKUP(VLOOKUP($A360,主线配置!$O:$P,2,FALSE),怪物属性偏向!$F:$P,怪物属性偏向!N$1-1,FALSE)=0,"",VLOOKUP(VLOOKUP($A360,主线配置!$O:$P,2,FALSE),怪物属性偏向!$F:$P,怪物属性偏向!N$1-1,FALSE))</f>
        <v>200002</v>
      </c>
      <c r="R360" s="8" t="str">
        <f>IF(VLOOKUP(VLOOKUP($A360,主线配置!$O:$P,2,FALSE),怪物属性偏向!$F:$P,怪物属性偏向!O$1-1,FALSE)=0,"",VLOOKUP(VLOOKUP($A360,主线配置!$O:$P,2,FALSE),怪物属性偏向!$F:$P,怪物属性偏向!O$1-1,FALSE))</f>
        <v/>
      </c>
      <c r="S360" s="8" t="str">
        <f>IF(VLOOKUP(VLOOKUP($A360,主线配置!$O:$P,2,FALSE),怪物属性偏向!$F:$P,怪物属性偏向!P$1-1,FALSE)=0,"",VLOOKUP(VLOOKUP($A360,主线配置!$O:$P,2,FALSE),怪物属性偏向!$F:$P,怪物属性偏向!P$1-1,FALSE))</f>
        <v/>
      </c>
    </row>
    <row r="361" spans="1:19" x14ac:dyDescent="0.15">
      <c r="A361" s="3">
        <f t="shared" si="5"/>
        <v>1000358</v>
      </c>
      <c r="B361" s="1" t="str">
        <f>VLOOKUP(A361,主线配置!G:I,3,FALSE)</f>
        <v>黄蜂怪</v>
      </c>
      <c r="C361" s="7"/>
      <c r="D361" s="6" t="str">
        <f>VLOOKUP(B361,怪物属性偏向!G:Q,11,FALSE)</f>
        <v>m1001</v>
      </c>
      <c r="E361" s="9">
        <v>1</v>
      </c>
      <c r="F361" s="9">
        <v>0</v>
      </c>
      <c r="G361" s="7" t="s">
        <v>133</v>
      </c>
      <c r="H361" s="9">
        <v>122</v>
      </c>
      <c r="I361" s="9">
        <v>1</v>
      </c>
      <c r="J361" s="9">
        <v>7</v>
      </c>
      <c r="K361" s="9">
        <v>20</v>
      </c>
      <c r="L361" s="9">
        <v>1</v>
      </c>
      <c r="M361" s="9">
        <v>1</v>
      </c>
      <c r="N361" s="8">
        <f>IF(VLOOKUP(VLOOKUP($A361,主线配置!$O:$P,2,FALSE),怪物属性偏向!$F:$P,怪物属性偏向!K$1-1,FALSE)=0,"",VLOOKUP(VLOOKUP($A361,主线配置!$O:$P,2,FALSE),怪物属性偏向!$F:$P,怪物属性偏向!K$1-1,FALSE))</f>
        <v>20007001</v>
      </c>
      <c r="O361" s="8">
        <f>IF(VLOOKUP(VLOOKUP($A361,主线配置!$O:$P,2,FALSE),怪物属性偏向!$F:$P,怪物属性偏向!L$1-1,FALSE)=0,"",VLOOKUP(VLOOKUP($A361,主线配置!$O:$P,2,FALSE),怪物属性偏向!$F:$P,怪物属性偏向!L$1-1,FALSE))</f>
        <v>20007002</v>
      </c>
      <c r="P361" s="8" t="str">
        <f>IF(VLOOKUP(VLOOKUP($A361,主线配置!$O:$P,2,FALSE),怪物属性偏向!$F:$P,怪物属性偏向!M$1-1,FALSE)=0,"",VLOOKUP(VLOOKUP($A361,主线配置!$O:$P,2,FALSE),怪物属性偏向!$F:$P,怪物属性偏向!M$1-1,FALSE))</f>
        <v/>
      </c>
      <c r="Q361" s="8" t="str">
        <f>IF(VLOOKUP(VLOOKUP($A361,主线配置!$O:$P,2,FALSE),怪物属性偏向!$F:$P,怪物属性偏向!N$1-1,FALSE)=0,"",VLOOKUP(VLOOKUP($A361,主线配置!$O:$P,2,FALSE),怪物属性偏向!$F:$P,怪物属性偏向!N$1-1,FALSE))</f>
        <v/>
      </c>
      <c r="R361" s="8" t="str">
        <f>IF(VLOOKUP(VLOOKUP($A361,主线配置!$O:$P,2,FALSE),怪物属性偏向!$F:$P,怪物属性偏向!O$1-1,FALSE)=0,"",VLOOKUP(VLOOKUP($A361,主线配置!$O:$P,2,FALSE),怪物属性偏向!$F:$P,怪物属性偏向!O$1-1,FALSE))</f>
        <v/>
      </c>
      <c r="S361" s="8" t="str">
        <f>IF(VLOOKUP(VLOOKUP($A361,主线配置!$O:$P,2,FALSE),怪物属性偏向!$F:$P,怪物属性偏向!P$1-1,FALSE)=0,"",VLOOKUP(VLOOKUP($A361,主线配置!$O:$P,2,FALSE),怪物属性偏向!$F:$P,怪物属性偏向!P$1-1,FALSE))</f>
        <v/>
      </c>
    </row>
    <row r="362" spans="1:19" x14ac:dyDescent="0.15">
      <c r="A362" s="3">
        <f t="shared" si="5"/>
        <v>1000359</v>
      </c>
      <c r="B362" s="1" t="str">
        <f>VLOOKUP(A362,主线配置!G:I,3,FALSE)</f>
        <v>食人花</v>
      </c>
      <c r="C362" s="7"/>
      <c r="D362" s="6" t="str">
        <f>VLOOKUP(B362,怪物属性偏向!G:Q,11,FALSE)</f>
        <v>m1004</v>
      </c>
      <c r="E362" s="9">
        <v>1</v>
      </c>
      <c r="F362" s="9">
        <v>0</v>
      </c>
      <c r="G362" s="7" t="s">
        <v>133</v>
      </c>
      <c r="H362" s="9">
        <v>122</v>
      </c>
      <c r="I362" s="9">
        <v>1</v>
      </c>
      <c r="J362" s="9">
        <v>7</v>
      </c>
      <c r="K362" s="9">
        <v>20</v>
      </c>
      <c r="L362" s="9">
        <v>1</v>
      </c>
      <c r="M362" s="9">
        <v>1</v>
      </c>
      <c r="N362" s="8">
        <f>IF(VLOOKUP(VLOOKUP($A362,主线配置!$O:$P,2,FALSE),怪物属性偏向!$F:$P,怪物属性偏向!K$1-1,FALSE)=0,"",VLOOKUP(VLOOKUP($A362,主线配置!$O:$P,2,FALSE),怪物属性偏向!$F:$P,怪物属性偏向!K$1-1,FALSE))</f>
        <v>20002001</v>
      </c>
      <c r="O362" s="8">
        <f>IF(VLOOKUP(VLOOKUP($A362,主线配置!$O:$P,2,FALSE),怪物属性偏向!$F:$P,怪物属性偏向!L$1-1,FALSE)=0,"",VLOOKUP(VLOOKUP($A362,主线配置!$O:$P,2,FALSE),怪物属性偏向!$F:$P,怪物属性偏向!L$1-1,FALSE))</f>
        <v>20002002</v>
      </c>
      <c r="P362" s="8" t="str">
        <f>IF(VLOOKUP(VLOOKUP($A362,主线配置!$O:$P,2,FALSE),怪物属性偏向!$F:$P,怪物属性偏向!M$1-1,FALSE)=0,"",VLOOKUP(VLOOKUP($A362,主线配置!$O:$P,2,FALSE),怪物属性偏向!$F:$P,怪物属性偏向!M$1-1,FALSE))</f>
        <v/>
      </c>
      <c r="Q362" s="8" t="str">
        <f>IF(VLOOKUP(VLOOKUP($A362,主线配置!$O:$P,2,FALSE),怪物属性偏向!$F:$P,怪物属性偏向!N$1-1,FALSE)=0,"",VLOOKUP(VLOOKUP($A362,主线配置!$O:$P,2,FALSE),怪物属性偏向!$F:$P,怪物属性偏向!N$1-1,FALSE))</f>
        <v/>
      </c>
      <c r="R362" s="8" t="str">
        <f>IF(VLOOKUP(VLOOKUP($A362,主线配置!$O:$P,2,FALSE),怪物属性偏向!$F:$P,怪物属性偏向!O$1-1,FALSE)=0,"",VLOOKUP(VLOOKUP($A362,主线配置!$O:$P,2,FALSE),怪物属性偏向!$F:$P,怪物属性偏向!O$1-1,FALSE))</f>
        <v/>
      </c>
      <c r="S362" s="8" t="str">
        <f>IF(VLOOKUP(VLOOKUP($A362,主线配置!$O:$P,2,FALSE),怪物属性偏向!$F:$P,怪物属性偏向!P$1-1,FALSE)=0,"",VLOOKUP(VLOOKUP($A362,主线配置!$O:$P,2,FALSE),怪物属性偏向!$F:$P,怪物属性偏向!P$1-1,FALSE))</f>
        <v/>
      </c>
    </row>
    <row r="363" spans="1:19" x14ac:dyDescent="0.15">
      <c r="A363" s="3">
        <f t="shared" si="5"/>
        <v>1000360</v>
      </c>
      <c r="B363" s="1" t="str">
        <f>VLOOKUP(A363,主线配置!G:I,3,FALSE)</f>
        <v>小花精</v>
      </c>
      <c r="C363" s="7"/>
      <c r="D363" s="6" t="str">
        <f>VLOOKUP(B363,怪物属性偏向!G:Q,11,FALSE)</f>
        <v>m1007</v>
      </c>
      <c r="E363" s="9">
        <v>1</v>
      </c>
      <c r="F363" s="9">
        <v>0</v>
      </c>
      <c r="G363" s="7" t="s">
        <v>133</v>
      </c>
      <c r="H363" s="9">
        <v>122</v>
      </c>
      <c r="I363" s="9">
        <v>1</v>
      </c>
      <c r="J363" s="9">
        <v>7</v>
      </c>
      <c r="K363" s="9">
        <v>20</v>
      </c>
      <c r="L363" s="9">
        <v>1</v>
      </c>
      <c r="M363" s="9">
        <v>1</v>
      </c>
      <c r="N363" s="8">
        <f>IF(VLOOKUP(VLOOKUP($A363,主线配置!$O:$P,2,FALSE),怪物属性偏向!$F:$P,怪物属性偏向!K$1-1,FALSE)=0,"",VLOOKUP(VLOOKUP($A363,主线配置!$O:$P,2,FALSE),怪物属性偏向!$F:$P,怪物属性偏向!K$1-1,FALSE))</f>
        <v>20005001</v>
      </c>
      <c r="O363" s="8">
        <f>IF(VLOOKUP(VLOOKUP($A363,主线配置!$O:$P,2,FALSE),怪物属性偏向!$F:$P,怪物属性偏向!L$1-1,FALSE)=0,"",VLOOKUP(VLOOKUP($A363,主线配置!$O:$P,2,FALSE),怪物属性偏向!$F:$P,怪物属性偏向!L$1-1,FALSE))</f>
        <v>20005002</v>
      </c>
      <c r="P363" s="8" t="str">
        <f>IF(VLOOKUP(VLOOKUP($A363,主线配置!$O:$P,2,FALSE),怪物属性偏向!$F:$P,怪物属性偏向!M$1-1,FALSE)=0,"",VLOOKUP(VLOOKUP($A363,主线配置!$O:$P,2,FALSE),怪物属性偏向!$F:$P,怪物属性偏向!M$1-1,FALSE))</f>
        <v/>
      </c>
      <c r="Q363" s="8" t="str">
        <f>IF(VLOOKUP(VLOOKUP($A363,主线配置!$O:$P,2,FALSE),怪物属性偏向!$F:$P,怪物属性偏向!N$1-1,FALSE)=0,"",VLOOKUP(VLOOKUP($A363,主线配置!$O:$P,2,FALSE),怪物属性偏向!$F:$P,怪物属性偏向!N$1-1,FALSE))</f>
        <v/>
      </c>
      <c r="R363" s="8" t="str">
        <f>IF(VLOOKUP(VLOOKUP($A363,主线配置!$O:$P,2,FALSE),怪物属性偏向!$F:$P,怪物属性偏向!O$1-1,FALSE)=0,"",VLOOKUP(VLOOKUP($A363,主线配置!$O:$P,2,FALSE),怪物属性偏向!$F:$P,怪物属性偏向!O$1-1,FALSE))</f>
        <v/>
      </c>
      <c r="S363" s="8" t="str">
        <f>IF(VLOOKUP(VLOOKUP($A363,主线配置!$O:$P,2,FALSE),怪物属性偏向!$F:$P,怪物属性偏向!P$1-1,FALSE)=0,"",VLOOKUP(VLOOKUP($A363,主线配置!$O:$P,2,FALSE),怪物属性偏向!$F:$P,怪物属性偏向!P$1-1,FALSE))</f>
        <v/>
      </c>
    </row>
    <row r="364" spans="1:19" x14ac:dyDescent="0.15">
      <c r="A364" s="3">
        <f t="shared" si="5"/>
        <v>1000361</v>
      </c>
      <c r="B364" s="1" t="str">
        <f>VLOOKUP(A364,主线配置!G:I,3,FALSE)</f>
        <v>毒蘑菇</v>
      </c>
      <c r="C364" s="7"/>
      <c r="D364" s="6" t="str">
        <f>VLOOKUP(B364,怪物属性偏向!G:Q,11,FALSE)</f>
        <v>m1000</v>
      </c>
      <c r="E364" s="9">
        <v>1</v>
      </c>
      <c r="F364" s="9">
        <v>0</v>
      </c>
      <c r="G364" s="7" t="s">
        <v>133</v>
      </c>
      <c r="H364" s="9">
        <v>122</v>
      </c>
      <c r="I364" s="9">
        <v>1</v>
      </c>
      <c r="J364" s="9">
        <v>7</v>
      </c>
      <c r="K364" s="9">
        <v>20</v>
      </c>
      <c r="L364" s="9">
        <v>1</v>
      </c>
      <c r="M364" s="9">
        <v>1</v>
      </c>
      <c r="N364" s="8">
        <f>IF(VLOOKUP(VLOOKUP($A364,主线配置!$O:$P,2,FALSE),怪物属性偏向!$F:$P,怪物属性偏向!K$1-1,FALSE)=0,"",VLOOKUP(VLOOKUP($A364,主线配置!$O:$P,2,FALSE),怪物属性偏向!$F:$P,怪物属性偏向!K$1-1,FALSE))</f>
        <v>20006001</v>
      </c>
      <c r="O364" s="8">
        <f>IF(VLOOKUP(VLOOKUP($A364,主线配置!$O:$P,2,FALSE),怪物属性偏向!$F:$P,怪物属性偏向!L$1-1,FALSE)=0,"",VLOOKUP(VLOOKUP($A364,主线配置!$O:$P,2,FALSE),怪物属性偏向!$F:$P,怪物属性偏向!L$1-1,FALSE))</f>
        <v>20006002</v>
      </c>
      <c r="P364" s="8" t="str">
        <f>IF(VLOOKUP(VLOOKUP($A364,主线配置!$O:$P,2,FALSE),怪物属性偏向!$F:$P,怪物属性偏向!M$1-1,FALSE)=0,"",VLOOKUP(VLOOKUP($A364,主线配置!$O:$P,2,FALSE),怪物属性偏向!$F:$P,怪物属性偏向!M$1-1,FALSE))</f>
        <v/>
      </c>
      <c r="Q364" s="8" t="str">
        <f>IF(VLOOKUP(VLOOKUP($A364,主线配置!$O:$P,2,FALSE),怪物属性偏向!$F:$P,怪物属性偏向!N$1-1,FALSE)=0,"",VLOOKUP(VLOOKUP($A364,主线配置!$O:$P,2,FALSE),怪物属性偏向!$F:$P,怪物属性偏向!N$1-1,FALSE))</f>
        <v/>
      </c>
      <c r="R364" s="8" t="str">
        <f>IF(VLOOKUP(VLOOKUP($A364,主线配置!$O:$P,2,FALSE),怪物属性偏向!$F:$P,怪物属性偏向!O$1-1,FALSE)=0,"",VLOOKUP(VLOOKUP($A364,主线配置!$O:$P,2,FALSE),怪物属性偏向!$F:$P,怪物属性偏向!O$1-1,FALSE))</f>
        <v/>
      </c>
      <c r="S364" s="8" t="str">
        <f>IF(VLOOKUP(VLOOKUP($A364,主线配置!$O:$P,2,FALSE),怪物属性偏向!$F:$P,怪物属性偏向!P$1-1,FALSE)=0,"",VLOOKUP(VLOOKUP($A364,主线配置!$O:$P,2,FALSE),怪物属性偏向!$F:$P,怪物属性偏向!P$1-1,FALSE))</f>
        <v/>
      </c>
    </row>
    <row r="365" spans="1:19" x14ac:dyDescent="0.15">
      <c r="A365" s="3">
        <f t="shared" si="5"/>
        <v>1000362</v>
      </c>
      <c r="B365" s="1" t="str">
        <f>VLOOKUP(A365,主线配置!G:I,3,FALSE)</f>
        <v>树妖</v>
      </c>
      <c r="C365" s="7"/>
      <c r="D365" s="6" t="str">
        <f>VLOOKUP(B365,怪物属性偏向!G:Q,11,FALSE)</f>
        <v>m10000</v>
      </c>
      <c r="E365" s="9">
        <v>1</v>
      </c>
      <c r="F365" s="9">
        <v>0</v>
      </c>
      <c r="G365" s="7" t="s">
        <v>133</v>
      </c>
      <c r="H365" s="9">
        <v>122</v>
      </c>
      <c r="I365" s="9">
        <v>1</v>
      </c>
      <c r="J365" s="9">
        <v>7</v>
      </c>
      <c r="K365" s="9">
        <v>20</v>
      </c>
      <c r="L365" s="9">
        <v>1</v>
      </c>
      <c r="M365" s="9">
        <v>1</v>
      </c>
      <c r="N365" s="8">
        <f>IF(VLOOKUP(VLOOKUP($A365,主线配置!$O:$P,2,FALSE),怪物属性偏向!$F:$P,怪物属性偏向!K$1-1,FALSE)=0,"",VLOOKUP(VLOOKUP($A365,主线配置!$O:$P,2,FALSE),怪物属性偏向!$F:$P,怪物属性偏向!K$1-1,FALSE))</f>
        <v>20003001</v>
      </c>
      <c r="O365" s="8" t="str">
        <f>IF(VLOOKUP(VLOOKUP($A365,主线配置!$O:$P,2,FALSE),怪物属性偏向!$F:$P,怪物属性偏向!L$1-1,FALSE)=0,"",VLOOKUP(VLOOKUP($A365,主线配置!$O:$P,2,FALSE),怪物属性偏向!$F:$P,怪物属性偏向!L$1-1,FALSE))</f>
        <v/>
      </c>
      <c r="P365" s="8" t="str">
        <f>IF(VLOOKUP(VLOOKUP($A365,主线配置!$O:$P,2,FALSE),怪物属性偏向!$F:$P,怪物属性偏向!M$1-1,FALSE)=0,"",VLOOKUP(VLOOKUP($A365,主线配置!$O:$P,2,FALSE),怪物属性偏向!$F:$P,怪物属性偏向!M$1-1,FALSE))</f>
        <v/>
      </c>
      <c r="Q365" s="8" t="str">
        <f>IF(VLOOKUP(VLOOKUP($A365,主线配置!$O:$P,2,FALSE),怪物属性偏向!$F:$P,怪物属性偏向!N$1-1,FALSE)=0,"",VLOOKUP(VLOOKUP($A365,主线配置!$O:$P,2,FALSE),怪物属性偏向!$F:$P,怪物属性偏向!N$1-1,FALSE))</f>
        <v/>
      </c>
      <c r="R365" s="8" t="str">
        <f>IF(VLOOKUP(VLOOKUP($A365,主线配置!$O:$P,2,FALSE),怪物属性偏向!$F:$P,怪物属性偏向!O$1-1,FALSE)=0,"",VLOOKUP(VLOOKUP($A365,主线配置!$O:$P,2,FALSE),怪物属性偏向!$F:$P,怪物属性偏向!O$1-1,FALSE))</f>
        <v/>
      </c>
      <c r="S365" s="8" t="str">
        <f>IF(VLOOKUP(VLOOKUP($A365,主线配置!$O:$P,2,FALSE),怪物属性偏向!$F:$P,怪物属性偏向!P$1-1,FALSE)=0,"",VLOOKUP(VLOOKUP($A365,主线配置!$O:$P,2,FALSE),怪物属性偏向!$F:$P,怪物属性偏向!P$1-1,FALSE))</f>
        <v/>
      </c>
    </row>
    <row r="366" spans="1:19" x14ac:dyDescent="0.15">
      <c r="A366" s="3">
        <f t="shared" si="5"/>
        <v>1000363</v>
      </c>
      <c r="B366" s="1" t="str">
        <f>VLOOKUP(A366,主线配置!G:I,3,FALSE)</f>
        <v>藤蔓怪</v>
      </c>
      <c r="C366" s="7"/>
      <c r="D366" s="6" t="str">
        <f>VLOOKUP(B366,怪物属性偏向!G:Q,11,FALSE)</f>
        <v>m1006</v>
      </c>
      <c r="E366" s="9">
        <v>1</v>
      </c>
      <c r="F366" s="9">
        <v>0</v>
      </c>
      <c r="G366" s="7" t="s">
        <v>133</v>
      </c>
      <c r="H366" s="9">
        <v>122</v>
      </c>
      <c r="I366" s="9">
        <v>1</v>
      </c>
      <c r="J366" s="9">
        <v>7</v>
      </c>
      <c r="K366" s="9">
        <v>20</v>
      </c>
      <c r="L366" s="9">
        <v>1</v>
      </c>
      <c r="M366" s="9">
        <v>1</v>
      </c>
      <c r="N366" s="8">
        <f>IF(VLOOKUP(VLOOKUP($A366,主线配置!$O:$P,2,FALSE),怪物属性偏向!$F:$P,怪物属性偏向!K$1-1,FALSE)=0,"",VLOOKUP(VLOOKUP($A366,主线配置!$O:$P,2,FALSE),怪物属性偏向!$F:$P,怪物属性偏向!K$1-1,FALSE))</f>
        <v>20009001</v>
      </c>
      <c r="O366" s="8">
        <f>IF(VLOOKUP(VLOOKUP($A366,主线配置!$O:$P,2,FALSE),怪物属性偏向!$F:$P,怪物属性偏向!L$1-1,FALSE)=0,"",VLOOKUP(VLOOKUP($A366,主线配置!$O:$P,2,FALSE),怪物属性偏向!$F:$P,怪物属性偏向!L$1-1,FALSE))</f>
        <v>20009002</v>
      </c>
      <c r="P366" s="8" t="str">
        <f>IF(VLOOKUP(VLOOKUP($A366,主线配置!$O:$P,2,FALSE),怪物属性偏向!$F:$P,怪物属性偏向!M$1-1,FALSE)=0,"",VLOOKUP(VLOOKUP($A366,主线配置!$O:$P,2,FALSE),怪物属性偏向!$F:$P,怪物属性偏向!M$1-1,FALSE))</f>
        <v/>
      </c>
      <c r="Q366" s="8" t="str">
        <f>IF(VLOOKUP(VLOOKUP($A366,主线配置!$O:$P,2,FALSE),怪物属性偏向!$F:$P,怪物属性偏向!N$1-1,FALSE)=0,"",VLOOKUP(VLOOKUP($A366,主线配置!$O:$P,2,FALSE),怪物属性偏向!$F:$P,怪物属性偏向!N$1-1,FALSE))</f>
        <v/>
      </c>
      <c r="R366" s="8" t="str">
        <f>IF(VLOOKUP(VLOOKUP($A366,主线配置!$O:$P,2,FALSE),怪物属性偏向!$F:$P,怪物属性偏向!O$1-1,FALSE)=0,"",VLOOKUP(VLOOKUP($A366,主线配置!$O:$P,2,FALSE),怪物属性偏向!$F:$P,怪物属性偏向!O$1-1,FALSE))</f>
        <v/>
      </c>
      <c r="S366" s="8" t="str">
        <f>IF(VLOOKUP(VLOOKUP($A366,主线配置!$O:$P,2,FALSE),怪物属性偏向!$F:$P,怪物属性偏向!P$1-1,FALSE)=0,"",VLOOKUP(VLOOKUP($A366,主线配置!$O:$P,2,FALSE),怪物属性偏向!$F:$P,怪物属性偏向!P$1-1,FALSE))</f>
        <v/>
      </c>
    </row>
    <row r="367" spans="1:19" x14ac:dyDescent="0.15">
      <c r="A367" s="3">
        <f t="shared" si="5"/>
        <v>1000364</v>
      </c>
      <c r="B367" s="1" t="str">
        <f>VLOOKUP(A367,主线配置!G:I,3,FALSE)</f>
        <v>小花精</v>
      </c>
      <c r="C367" s="7"/>
      <c r="D367" s="6" t="str">
        <f>VLOOKUP(B367,怪物属性偏向!G:Q,11,FALSE)</f>
        <v>m1007</v>
      </c>
      <c r="E367" s="9">
        <v>1</v>
      </c>
      <c r="F367" s="9">
        <v>0</v>
      </c>
      <c r="G367" s="7" t="s">
        <v>133</v>
      </c>
      <c r="H367" s="9">
        <v>122</v>
      </c>
      <c r="I367" s="9">
        <v>1</v>
      </c>
      <c r="J367" s="9">
        <v>7</v>
      </c>
      <c r="K367" s="9">
        <v>20</v>
      </c>
      <c r="L367" s="9">
        <v>1</v>
      </c>
      <c r="M367" s="9">
        <v>1</v>
      </c>
      <c r="N367" s="8">
        <f>IF(VLOOKUP(VLOOKUP($A367,主线配置!$O:$P,2,FALSE),怪物属性偏向!$F:$P,怪物属性偏向!K$1-1,FALSE)=0,"",VLOOKUP(VLOOKUP($A367,主线配置!$O:$P,2,FALSE),怪物属性偏向!$F:$P,怪物属性偏向!K$1-1,FALSE))</f>
        <v>20005001</v>
      </c>
      <c r="O367" s="8">
        <f>IF(VLOOKUP(VLOOKUP($A367,主线配置!$O:$P,2,FALSE),怪物属性偏向!$F:$P,怪物属性偏向!L$1-1,FALSE)=0,"",VLOOKUP(VLOOKUP($A367,主线配置!$O:$P,2,FALSE),怪物属性偏向!$F:$P,怪物属性偏向!L$1-1,FALSE))</f>
        <v>20005002</v>
      </c>
      <c r="P367" s="8" t="str">
        <f>IF(VLOOKUP(VLOOKUP($A367,主线配置!$O:$P,2,FALSE),怪物属性偏向!$F:$P,怪物属性偏向!M$1-1,FALSE)=0,"",VLOOKUP(VLOOKUP($A367,主线配置!$O:$P,2,FALSE),怪物属性偏向!$F:$P,怪物属性偏向!M$1-1,FALSE))</f>
        <v/>
      </c>
      <c r="Q367" s="8" t="str">
        <f>IF(VLOOKUP(VLOOKUP($A367,主线配置!$O:$P,2,FALSE),怪物属性偏向!$F:$P,怪物属性偏向!N$1-1,FALSE)=0,"",VLOOKUP(VLOOKUP($A367,主线配置!$O:$P,2,FALSE),怪物属性偏向!$F:$P,怪物属性偏向!N$1-1,FALSE))</f>
        <v/>
      </c>
      <c r="R367" s="8" t="str">
        <f>IF(VLOOKUP(VLOOKUP($A367,主线配置!$O:$P,2,FALSE),怪物属性偏向!$F:$P,怪物属性偏向!O$1-1,FALSE)=0,"",VLOOKUP(VLOOKUP($A367,主线配置!$O:$P,2,FALSE),怪物属性偏向!$F:$P,怪物属性偏向!O$1-1,FALSE))</f>
        <v/>
      </c>
      <c r="S367" s="8" t="str">
        <f>IF(VLOOKUP(VLOOKUP($A367,主线配置!$O:$P,2,FALSE),怪物属性偏向!$F:$P,怪物属性偏向!P$1-1,FALSE)=0,"",VLOOKUP(VLOOKUP($A367,主线配置!$O:$P,2,FALSE),怪物属性偏向!$F:$P,怪物属性偏向!P$1-1,FALSE))</f>
        <v/>
      </c>
    </row>
    <row r="368" spans="1:19" x14ac:dyDescent="0.15">
      <c r="A368" s="3">
        <f t="shared" si="5"/>
        <v>1000365</v>
      </c>
      <c r="B368" s="1" t="str">
        <f>VLOOKUP(A368,主线配置!G:I,3,FALSE)</f>
        <v>食人花</v>
      </c>
      <c r="C368" s="7"/>
      <c r="D368" s="6" t="str">
        <f>VLOOKUP(B368,怪物属性偏向!G:Q,11,FALSE)</f>
        <v>m1004</v>
      </c>
      <c r="E368" s="9">
        <v>1</v>
      </c>
      <c r="F368" s="9">
        <v>0</v>
      </c>
      <c r="G368" s="7" t="s">
        <v>133</v>
      </c>
      <c r="H368" s="9">
        <v>122</v>
      </c>
      <c r="I368" s="9">
        <v>1</v>
      </c>
      <c r="J368" s="9">
        <v>7</v>
      </c>
      <c r="K368" s="9">
        <v>20</v>
      </c>
      <c r="L368" s="9">
        <v>1</v>
      </c>
      <c r="M368" s="9">
        <v>1</v>
      </c>
      <c r="N368" s="8">
        <f>IF(VLOOKUP(VLOOKUP($A368,主线配置!$O:$P,2,FALSE),怪物属性偏向!$F:$P,怪物属性偏向!K$1-1,FALSE)=0,"",VLOOKUP(VLOOKUP($A368,主线配置!$O:$P,2,FALSE),怪物属性偏向!$F:$P,怪物属性偏向!K$1-1,FALSE))</f>
        <v>20002001</v>
      </c>
      <c r="O368" s="8">
        <f>IF(VLOOKUP(VLOOKUP($A368,主线配置!$O:$P,2,FALSE),怪物属性偏向!$F:$P,怪物属性偏向!L$1-1,FALSE)=0,"",VLOOKUP(VLOOKUP($A368,主线配置!$O:$P,2,FALSE),怪物属性偏向!$F:$P,怪物属性偏向!L$1-1,FALSE))</f>
        <v>20002002</v>
      </c>
      <c r="P368" s="8" t="str">
        <f>IF(VLOOKUP(VLOOKUP($A368,主线配置!$O:$P,2,FALSE),怪物属性偏向!$F:$P,怪物属性偏向!M$1-1,FALSE)=0,"",VLOOKUP(VLOOKUP($A368,主线配置!$O:$P,2,FALSE),怪物属性偏向!$F:$P,怪物属性偏向!M$1-1,FALSE))</f>
        <v/>
      </c>
      <c r="Q368" s="8" t="str">
        <f>IF(VLOOKUP(VLOOKUP($A368,主线配置!$O:$P,2,FALSE),怪物属性偏向!$F:$P,怪物属性偏向!N$1-1,FALSE)=0,"",VLOOKUP(VLOOKUP($A368,主线配置!$O:$P,2,FALSE),怪物属性偏向!$F:$P,怪物属性偏向!N$1-1,FALSE))</f>
        <v/>
      </c>
      <c r="R368" s="8" t="str">
        <f>IF(VLOOKUP(VLOOKUP($A368,主线配置!$O:$P,2,FALSE),怪物属性偏向!$F:$P,怪物属性偏向!O$1-1,FALSE)=0,"",VLOOKUP(VLOOKUP($A368,主线配置!$O:$P,2,FALSE),怪物属性偏向!$F:$P,怪物属性偏向!O$1-1,FALSE))</f>
        <v/>
      </c>
      <c r="S368" s="8" t="str">
        <f>IF(VLOOKUP(VLOOKUP($A368,主线配置!$O:$P,2,FALSE),怪物属性偏向!$F:$P,怪物属性偏向!P$1-1,FALSE)=0,"",VLOOKUP(VLOOKUP($A368,主线配置!$O:$P,2,FALSE),怪物属性偏向!$F:$P,怪物属性偏向!P$1-1,FALSE))</f>
        <v/>
      </c>
    </row>
    <row r="369" spans="1:19" x14ac:dyDescent="0.15">
      <c r="A369" s="3">
        <f t="shared" si="5"/>
        <v>1000366</v>
      </c>
      <c r="B369" s="1" t="str">
        <f>VLOOKUP(A369,主线配置!G:I,3,FALSE)</f>
        <v>小花精</v>
      </c>
      <c r="C369" s="7"/>
      <c r="D369" s="6" t="str">
        <f>VLOOKUP(B369,怪物属性偏向!G:Q,11,FALSE)</f>
        <v>m1007</v>
      </c>
      <c r="E369" s="9">
        <v>1</v>
      </c>
      <c r="F369" s="9">
        <v>0</v>
      </c>
      <c r="G369" s="7" t="s">
        <v>133</v>
      </c>
      <c r="H369" s="9">
        <v>122</v>
      </c>
      <c r="I369" s="9">
        <v>1</v>
      </c>
      <c r="J369" s="9">
        <v>7</v>
      </c>
      <c r="K369" s="9">
        <v>20</v>
      </c>
      <c r="L369" s="9">
        <v>1</v>
      </c>
      <c r="M369" s="9">
        <v>1</v>
      </c>
      <c r="N369" s="8">
        <f>IF(VLOOKUP(VLOOKUP($A369,主线配置!$O:$P,2,FALSE),怪物属性偏向!$F:$P,怪物属性偏向!K$1-1,FALSE)=0,"",VLOOKUP(VLOOKUP($A369,主线配置!$O:$P,2,FALSE),怪物属性偏向!$F:$P,怪物属性偏向!K$1-1,FALSE))</f>
        <v>20005001</v>
      </c>
      <c r="O369" s="8">
        <f>IF(VLOOKUP(VLOOKUP($A369,主线配置!$O:$P,2,FALSE),怪物属性偏向!$F:$P,怪物属性偏向!L$1-1,FALSE)=0,"",VLOOKUP(VLOOKUP($A369,主线配置!$O:$P,2,FALSE),怪物属性偏向!$F:$P,怪物属性偏向!L$1-1,FALSE))</f>
        <v>20005002</v>
      </c>
      <c r="P369" s="8" t="str">
        <f>IF(VLOOKUP(VLOOKUP($A369,主线配置!$O:$P,2,FALSE),怪物属性偏向!$F:$P,怪物属性偏向!M$1-1,FALSE)=0,"",VLOOKUP(VLOOKUP($A369,主线配置!$O:$P,2,FALSE),怪物属性偏向!$F:$P,怪物属性偏向!M$1-1,FALSE))</f>
        <v/>
      </c>
      <c r="Q369" s="8" t="str">
        <f>IF(VLOOKUP(VLOOKUP($A369,主线配置!$O:$P,2,FALSE),怪物属性偏向!$F:$P,怪物属性偏向!N$1-1,FALSE)=0,"",VLOOKUP(VLOOKUP($A369,主线配置!$O:$P,2,FALSE),怪物属性偏向!$F:$P,怪物属性偏向!N$1-1,FALSE))</f>
        <v/>
      </c>
      <c r="R369" s="8" t="str">
        <f>IF(VLOOKUP(VLOOKUP($A369,主线配置!$O:$P,2,FALSE),怪物属性偏向!$F:$P,怪物属性偏向!O$1-1,FALSE)=0,"",VLOOKUP(VLOOKUP($A369,主线配置!$O:$P,2,FALSE),怪物属性偏向!$F:$P,怪物属性偏向!O$1-1,FALSE))</f>
        <v/>
      </c>
      <c r="S369" s="8" t="str">
        <f>IF(VLOOKUP(VLOOKUP($A369,主线配置!$O:$P,2,FALSE),怪物属性偏向!$F:$P,怪物属性偏向!P$1-1,FALSE)=0,"",VLOOKUP(VLOOKUP($A369,主线配置!$O:$P,2,FALSE),怪物属性偏向!$F:$P,怪物属性偏向!P$1-1,FALSE))</f>
        <v/>
      </c>
    </row>
    <row r="370" spans="1:19" x14ac:dyDescent="0.15">
      <c r="A370" s="3">
        <f t="shared" si="5"/>
        <v>1000367</v>
      </c>
      <c r="B370" s="1" t="str">
        <f>VLOOKUP(A370,主线配置!G:I,3,FALSE)</f>
        <v>树妖</v>
      </c>
      <c r="C370" s="7"/>
      <c r="D370" s="6" t="str">
        <f>VLOOKUP(B370,怪物属性偏向!G:Q,11,FALSE)</f>
        <v>m10000</v>
      </c>
      <c r="E370" s="9">
        <v>1</v>
      </c>
      <c r="F370" s="9">
        <v>0</v>
      </c>
      <c r="G370" s="7" t="s">
        <v>133</v>
      </c>
      <c r="H370" s="9">
        <v>122</v>
      </c>
      <c r="I370" s="9">
        <v>1</v>
      </c>
      <c r="J370" s="9">
        <v>7</v>
      </c>
      <c r="K370" s="9">
        <v>20</v>
      </c>
      <c r="L370" s="9">
        <v>1</v>
      </c>
      <c r="M370" s="9">
        <v>1</v>
      </c>
      <c r="N370" s="8">
        <f>IF(VLOOKUP(VLOOKUP($A370,主线配置!$O:$P,2,FALSE),怪物属性偏向!$F:$P,怪物属性偏向!K$1-1,FALSE)=0,"",VLOOKUP(VLOOKUP($A370,主线配置!$O:$P,2,FALSE),怪物属性偏向!$F:$P,怪物属性偏向!K$1-1,FALSE))</f>
        <v>20003001</v>
      </c>
      <c r="O370" s="8" t="str">
        <f>IF(VLOOKUP(VLOOKUP($A370,主线配置!$O:$P,2,FALSE),怪物属性偏向!$F:$P,怪物属性偏向!L$1-1,FALSE)=0,"",VLOOKUP(VLOOKUP($A370,主线配置!$O:$P,2,FALSE),怪物属性偏向!$F:$P,怪物属性偏向!L$1-1,FALSE))</f>
        <v/>
      </c>
      <c r="P370" s="8" t="str">
        <f>IF(VLOOKUP(VLOOKUP($A370,主线配置!$O:$P,2,FALSE),怪物属性偏向!$F:$P,怪物属性偏向!M$1-1,FALSE)=0,"",VLOOKUP(VLOOKUP($A370,主线配置!$O:$P,2,FALSE),怪物属性偏向!$F:$P,怪物属性偏向!M$1-1,FALSE))</f>
        <v/>
      </c>
      <c r="Q370" s="8" t="str">
        <f>IF(VLOOKUP(VLOOKUP($A370,主线配置!$O:$P,2,FALSE),怪物属性偏向!$F:$P,怪物属性偏向!N$1-1,FALSE)=0,"",VLOOKUP(VLOOKUP($A370,主线配置!$O:$P,2,FALSE),怪物属性偏向!$F:$P,怪物属性偏向!N$1-1,FALSE))</f>
        <v/>
      </c>
      <c r="R370" s="8" t="str">
        <f>IF(VLOOKUP(VLOOKUP($A370,主线配置!$O:$P,2,FALSE),怪物属性偏向!$F:$P,怪物属性偏向!O$1-1,FALSE)=0,"",VLOOKUP(VLOOKUP($A370,主线配置!$O:$P,2,FALSE),怪物属性偏向!$F:$P,怪物属性偏向!O$1-1,FALSE))</f>
        <v/>
      </c>
      <c r="S370" s="8" t="str">
        <f>IF(VLOOKUP(VLOOKUP($A370,主线配置!$O:$P,2,FALSE),怪物属性偏向!$F:$P,怪物属性偏向!P$1-1,FALSE)=0,"",VLOOKUP(VLOOKUP($A370,主线配置!$O:$P,2,FALSE),怪物属性偏向!$F:$P,怪物属性偏向!P$1-1,FALSE))</f>
        <v/>
      </c>
    </row>
    <row r="371" spans="1:19" x14ac:dyDescent="0.15">
      <c r="A371" s="3">
        <f t="shared" si="5"/>
        <v>1000368</v>
      </c>
      <c r="B371" s="1" t="str">
        <f>VLOOKUP(A371,主线配置!G:I,3,FALSE)</f>
        <v>藤蔓怪</v>
      </c>
      <c r="C371" s="7"/>
      <c r="D371" s="6" t="str">
        <f>VLOOKUP(B371,怪物属性偏向!G:Q,11,FALSE)</f>
        <v>m1006</v>
      </c>
      <c r="E371" s="9">
        <v>1</v>
      </c>
      <c r="F371" s="9">
        <v>0</v>
      </c>
      <c r="G371" s="7" t="s">
        <v>133</v>
      </c>
      <c r="H371" s="9">
        <v>122</v>
      </c>
      <c r="I371" s="9">
        <v>1</v>
      </c>
      <c r="J371" s="9">
        <v>7</v>
      </c>
      <c r="K371" s="9">
        <v>20</v>
      </c>
      <c r="L371" s="9">
        <v>1</v>
      </c>
      <c r="M371" s="9">
        <v>1</v>
      </c>
      <c r="N371" s="8">
        <f>IF(VLOOKUP(VLOOKUP($A371,主线配置!$O:$P,2,FALSE),怪物属性偏向!$F:$P,怪物属性偏向!K$1-1,FALSE)=0,"",VLOOKUP(VLOOKUP($A371,主线配置!$O:$P,2,FALSE),怪物属性偏向!$F:$P,怪物属性偏向!K$1-1,FALSE))</f>
        <v>20009001</v>
      </c>
      <c r="O371" s="8">
        <f>IF(VLOOKUP(VLOOKUP($A371,主线配置!$O:$P,2,FALSE),怪物属性偏向!$F:$P,怪物属性偏向!L$1-1,FALSE)=0,"",VLOOKUP(VLOOKUP($A371,主线配置!$O:$P,2,FALSE),怪物属性偏向!$F:$P,怪物属性偏向!L$1-1,FALSE))</f>
        <v>20009002</v>
      </c>
      <c r="P371" s="8" t="str">
        <f>IF(VLOOKUP(VLOOKUP($A371,主线配置!$O:$P,2,FALSE),怪物属性偏向!$F:$P,怪物属性偏向!M$1-1,FALSE)=0,"",VLOOKUP(VLOOKUP($A371,主线配置!$O:$P,2,FALSE),怪物属性偏向!$F:$P,怪物属性偏向!M$1-1,FALSE))</f>
        <v/>
      </c>
      <c r="Q371" s="8" t="str">
        <f>IF(VLOOKUP(VLOOKUP($A371,主线配置!$O:$P,2,FALSE),怪物属性偏向!$F:$P,怪物属性偏向!N$1-1,FALSE)=0,"",VLOOKUP(VLOOKUP($A371,主线配置!$O:$P,2,FALSE),怪物属性偏向!$F:$P,怪物属性偏向!N$1-1,FALSE))</f>
        <v/>
      </c>
      <c r="R371" s="8" t="str">
        <f>IF(VLOOKUP(VLOOKUP($A371,主线配置!$O:$P,2,FALSE),怪物属性偏向!$F:$P,怪物属性偏向!O$1-1,FALSE)=0,"",VLOOKUP(VLOOKUP($A371,主线配置!$O:$P,2,FALSE),怪物属性偏向!$F:$P,怪物属性偏向!O$1-1,FALSE))</f>
        <v/>
      </c>
      <c r="S371" s="8" t="str">
        <f>IF(VLOOKUP(VLOOKUP($A371,主线配置!$O:$P,2,FALSE),怪物属性偏向!$F:$P,怪物属性偏向!P$1-1,FALSE)=0,"",VLOOKUP(VLOOKUP($A371,主线配置!$O:$P,2,FALSE),怪物属性偏向!$F:$P,怪物属性偏向!P$1-1,FALSE))</f>
        <v/>
      </c>
    </row>
    <row r="372" spans="1:19" x14ac:dyDescent="0.15">
      <c r="A372" s="3">
        <f t="shared" si="5"/>
        <v>1000369</v>
      </c>
      <c r="B372" s="1" t="str">
        <f>VLOOKUP(A372,主线配置!G:I,3,FALSE)</f>
        <v>食人花</v>
      </c>
      <c r="C372" s="7"/>
      <c r="D372" s="6" t="str">
        <f>VLOOKUP(B372,怪物属性偏向!G:Q,11,FALSE)</f>
        <v>m1004</v>
      </c>
      <c r="E372" s="9">
        <v>1</v>
      </c>
      <c r="F372" s="9">
        <v>0</v>
      </c>
      <c r="G372" s="7" t="s">
        <v>133</v>
      </c>
      <c r="H372" s="9">
        <v>122</v>
      </c>
      <c r="I372" s="9">
        <v>1</v>
      </c>
      <c r="J372" s="9">
        <v>7</v>
      </c>
      <c r="K372" s="9">
        <v>20</v>
      </c>
      <c r="L372" s="9">
        <v>1</v>
      </c>
      <c r="M372" s="9">
        <v>1</v>
      </c>
      <c r="N372" s="8">
        <f>IF(VLOOKUP(VLOOKUP($A372,主线配置!$O:$P,2,FALSE),怪物属性偏向!$F:$P,怪物属性偏向!K$1-1,FALSE)=0,"",VLOOKUP(VLOOKUP($A372,主线配置!$O:$P,2,FALSE),怪物属性偏向!$F:$P,怪物属性偏向!K$1-1,FALSE))</f>
        <v>20002001</v>
      </c>
      <c r="O372" s="8">
        <f>IF(VLOOKUP(VLOOKUP($A372,主线配置!$O:$P,2,FALSE),怪物属性偏向!$F:$P,怪物属性偏向!L$1-1,FALSE)=0,"",VLOOKUP(VLOOKUP($A372,主线配置!$O:$P,2,FALSE),怪物属性偏向!$F:$P,怪物属性偏向!L$1-1,FALSE))</f>
        <v>20002002</v>
      </c>
      <c r="P372" s="8" t="str">
        <f>IF(VLOOKUP(VLOOKUP($A372,主线配置!$O:$P,2,FALSE),怪物属性偏向!$F:$P,怪物属性偏向!M$1-1,FALSE)=0,"",VLOOKUP(VLOOKUP($A372,主线配置!$O:$P,2,FALSE),怪物属性偏向!$F:$P,怪物属性偏向!M$1-1,FALSE))</f>
        <v/>
      </c>
      <c r="Q372" s="8" t="str">
        <f>IF(VLOOKUP(VLOOKUP($A372,主线配置!$O:$P,2,FALSE),怪物属性偏向!$F:$P,怪物属性偏向!N$1-1,FALSE)=0,"",VLOOKUP(VLOOKUP($A372,主线配置!$O:$P,2,FALSE),怪物属性偏向!$F:$P,怪物属性偏向!N$1-1,FALSE))</f>
        <v/>
      </c>
      <c r="R372" s="8" t="str">
        <f>IF(VLOOKUP(VLOOKUP($A372,主线配置!$O:$P,2,FALSE),怪物属性偏向!$F:$P,怪物属性偏向!O$1-1,FALSE)=0,"",VLOOKUP(VLOOKUP($A372,主线配置!$O:$P,2,FALSE),怪物属性偏向!$F:$P,怪物属性偏向!O$1-1,FALSE))</f>
        <v/>
      </c>
      <c r="S372" s="8" t="str">
        <f>IF(VLOOKUP(VLOOKUP($A372,主线配置!$O:$P,2,FALSE),怪物属性偏向!$F:$P,怪物属性偏向!P$1-1,FALSE)=0,"",VLOOKUP(VLOOKUP($A372,主线配置!$O:$P,2,FALSE),怪物属性偏向!$F:$P,怪物属性偏向!P$1-1,FALSE))</f>
        <v/>
      </c>
    </row>
    <row r="373" spans="1:19" x14ac:dyDescent="0.15">
      <c r="A373" s="3">
        <f t="shared" si="5"/>
        <v>1000370</v>
      </c>
      <c r="B373" s="1" t="str">
        <f>VLOOKUP(A373,主线配置!G:I,3,FALSE)</f>
        <v>毒蘑菇</v>
      </c>
      <c r="C373" s="7"/>
      <c r="D373" s="6" t="str">
        <f>VLOOKUP(B373,怪物属性偏向!G:Q,11,FALSE)</f>
        <v>m1000</v>
      </c>
      <c r="E373" s="9">
        <v>1</v>
      </c>
      <c r="F373" s="9">
        <v>0</v>
      </c>
      <c r="G373" s="7" t="s">
        <v>133</v>
      </c>
      <c r="H373" s="9">
        <v>122</v>
      </c>
      <c r="I373" s="9">
        <v>1</v>
      </c>
      <c r="J373" s="9">
        <v>7</v>
      </c>
      <c r="K373" s="9">
        <v>20</v>
      </c>
      <c r="L373" s="9">
        <v>1</v>
      </c>
      <c r="M373" s="9">
        <v>1</v>
      </c>
      <c r="N373" s="8">
        <f>IF(VLOOKUP(VLOOKUP($A373,主线配置!$O:$P,2,FALSE),怪物属性偏向!$F:$P,怪物属性偏向!K$1-1,FALSE)=0,"",VLOOKUP(VLOOKUP($A373,主线配置!$O:$P,2,FALSE),怪物属性偏向!$F:$P,怪物属性偏向!K$1-1,FALSE))</f>
        <v>20006001</v>
      </c>
      <c r="O373" s="8">
        <f>IF(VLOOKUP(VLOOKUP($A373,主线配置!$O:$P,2,FALSE),怪物属性偏向!$F:$P,怪物属性偏向!L$1-1,FALSE)=0,"",VLOOKUP(VLOOKUP($A373,主线配置!$O:$P,2,FALSE),怪物属性偏向!$F:$P,怪物属性偏向!L$1-1,FALSE))</f>
        <v>20006002</v>
      </c>
      <c r="P373" s="8" t="str">
        <f>IF(VLOOKUP(VLOOKUP($A373,主线配置!$O:$P,2,FALSE),怪物属性偏向!$F:$P,怪物属性偏向!M$1-1,FALSE)=0,"",VLOOKUP(VLOOKUP($A373,主线配置!$O:$P,2,FALSE),怪物属性偏向!$F:$P,怪物属性偏向!M$1-1,FALSE))</f>
        <v/>
      </c>
      <c r="Q373" s="8" t="str">
        <f>IF(VLOOKUP(VLOOKUP($A373,主线配置!$O:$P,2,FALSE),怪物属性偏向!$F:$P,怪物属性偏向!N$1-1,FALSE)=0,"",VLOOKUP(VLOOKUP($A373,主线配置!$O:$P,2,FALSE),怪物属性偏向!$F:$P,怪物属性偏向!N$1-1,FALSE))</f>
        <v/>
      </c>
      <c r="R373" s="8" t="str">
        <f>IF(VLOOKUP(VLOOKUP($A373,主线配置!$O:$P,2,FALSE),怪物属性偏向!$F:$P,怪物属性偏向!O$1-1,FALSE)=0,"",VLOOKUP(VLOOKUP($A373,主线配置!$O:$P,2,FALSE),怪物属性偏向!$F:$P,怪物属性偏向!O$1-1,FALSE))</f>
        <v/>
      </c>
      <c r="S373" s="8" t="str">
        <f>IF(VLOOKUP(VLOOKUP($A373,主线配置!$O:$P,2,FALSE),怪物属性偏向!$F:$P,怪物属性偏向!P$1-1,FALSE)=0,"",VLOOKUP(VLOOKUP($A373,主线配置!$O:$P,2,FALSE),怪物属性偏向!$F:$P,怪物属性偏向!P$1-1,FALSE))</f>
        <v/>
      </c>
    </row>
    <row r="374" spans="1:19" x14ac:dyDescent="0.15">
      <c r="A374" s="3">
        <f t="shared" si="5"/>
        <v>1000371</v>
      </c>
      <c r="B374" s="1" t="str">
        <f>VLOOKUP(A374,主线配置!G:I,3,FALSE)</f>
        <v>毒蘑菇</v>
      </c>
      <c r="C374" s="7"/>
      <c r="D374" s="6" t="str">
        <f>VLOOKUP(B374,怪物属性偏向!G:Q,11,FALSE)</f>
        <v>m1000</v>
      </c>
      <c r="E374" s="9">
        <v>1</v>
      </c>
      <c r="F374" s="9">
        <v>0</v>
      </c>
      <c r="G374" s="7" t="s">
        <v>133</v>
      </c>
      <c r="H374" s="9">
        <v>122</v>
      </c>
      <c r="I374" s="9">
        <v>1</v>
      </c>
      <c r="J374" s="9">
        <v>7</v>
      </c>
      <c r="K374" s="9">
        <v>20</v>
      </c>
      <c r="L374" s="9">
        <v>1</v>
      </c>
      <c r="M374" s="9">
        <v>1</v>
      </c>
      <c r="N374" s="8">
        <f>IF(VLOOKUP(VLOOKUP($A374,主线配置!$O:$P,2,FALSE),怪物属性偏向!$F:$P,怪物属性偏向!K$1-1,FALSE)=0,"",VLOOKUP(VLOOKUP($A374,主线配置!$O:$P,2,FALSE),怪物属性偏向!$F:$P,怪物属性偏向!K$1-1,FALSE))</f>
        <v>20006001</v>
      </c>
      <c r="O374" s="8">
        <f>IF(VLOOKUP(VLOOKUP($A374,主线配置!$O:$P,2,FALSE),怪物属性偏向!$F:$P,怪物属性偏向!L$1-1,FALSE)=0,"",VLOOKUP(VLOOKUP($A374,主线配置!$O:$P,2,FALSE),怪物属性偏向!$F:$P,怪物属性偏向!L$1-1,FALSE))</f>
        <v>20006002</v>
      </c>
      <c r="P374" s="8" t="str">
        <f>IF(VLOOKUP(VLOOKUP($A374,主线配置!$O:$P,2,FALSE),怪物属性偏向!$F:$P,怪物属性偏向!M$1-1,FALSE)=0,"",VLOOKUP(VLOOKUP($A374,主线配置!$O:$P,2,FALSE),怪物属性偏向!$F:$P,怪物属性偏向!M$1-1,FALSE))</f>
        <v/>
      </c>
      <c r="Q374" s="8" t="str">
        <f>IF(VLOOKUP(VLOOKUP($A374,主线配置!$O:$P,2,FALSE),怪物属性偏向!$F:$P,怪物属性偏向!N$1-1,FALSE)=0,"",VLOOKUP(VLOOKUP($A374,主线配置!$O:$P,2,FALSE),怪物属性偏向!$F:$P,怪物属性偏向!N$1-1,FALSE))</f>
        <v/>
      </c>
      <c r="R374" s="8" t="str">
        <f>IF(VLOOKUP(VLOOKUP($A374,主线配置!$O:$P,2,FALSE),怪物属性偏向!$F:$P,怪物属性偏向!O$1-1,FALSE)=0,"",VLOOKUP(VLOOKUP($A374,主线配置!$O:$P,2,FALSE),怪物属性偏向!$F:$P,怪物属性偏向!O$1-1,FALSE))</f>
        <v/>
      </c>
      <c r="S374" s="8" t="str">
        <f>IF(VLOOKUP(VLOOKUP($A374,主线配置!$O:$P,2,FALSE),怪物属性偏向!$F:$P,怪物属性偏向!P$1-1,FALSE)=0,"",VLOOKUP(VLOOKUP($A374,主线配置!$O:$P,2,FALSE),怪物属性偏向!$F:$P,怪物属性偏向!P$1-1,FALSE))</f>
        <v/>
      </c>
    </row>
    <row r="375" spans="1:19" x14ac:dyDescent="0.15">
      <c r="A375" s="3">
        <f t="shared" si="5"/>
        <v>1000372</v>
      </c>
      <c r="B375" s="1" t="str">
        <f>VLOOKUP(A375,主线配置!G:I,3,FALSE)</f>
        <v>树妖</v>
      </c>
      <c r="C375" s="7"/>
      <c r="D375" s="6" t="str">
        <f>VLOOKUP(B375,怪物属性偏向!G:Q,11,FALSE)</f>
        <v>m10000</v>
      </c>
      <c r="E375" s="9">
        <v>1</v>
      </c>
      <c r="F375" s="9">
        <v>0</v>
      </c>
      <c r="G375" s="7" t="s">
        <v>133</v>
      </c>
      <c r="H375" s="9">
        <v>122</v>
      </c>
      <c r="I375" s="9">
        <v>1</v>
      </c>
      <c r="J375" s="9">
        <v>7</v>
      </c>
      <c r="K375" s="9">
        <v>20</v>
      </c>
      <c r="L375" s="9">
        <v>1</v>
      </c>
      <c r="M375" s="9">
        <v>1</v>
      </c>
      <c r="N375" s="8">
        <f>IF(VLOOKUP(VLOOKUP($A375,主线配置!$O:$P,2,FALSE),怪物属性偏向!$F:$P,怪物属性偏向!K$1-1,FALSE)=0,"",VLOOKUP(VLOOKUP($A375,主线配置!$O:$P,2,FALSE),怪物属性偏向!$F:$P,怪物属性偏向!K$1-1,FALSE))</f>
        <v>20003001</v>
      </c>
      <c r="O375" s="8" t="str">
        <f>IF(VLOOKUP(VLOOKUP($A375,主线配置!$O:$P,2,FALSE),怪物属性偏向!$F:$P,怪物属性偏向!L$1-1,FALSE)=0,"",VLOOKUP(VLOOKUP($A375,主线配置!$O:$P,2,FALSE),怪物属性偏向!$F:$P,怪物属性偏向!L$1-1,FALSE))</f>
        <v/>
      </c>
      <c r="P375" s="8" t="str">
        <f>IF(VLOOKUP(VLOOKUP($A375,主线配置!$O:$P,2,FALSE),怪物属性偏向!$F:$P,怪物属性偏向!M$1-1,FALSE)=0,"",VLOOKUP(VLOOKUP($A375,主线配置!$O:$P,2,FALSE),怪物属性偏向!$F:$P,怪物属性偏向!M$1-1,FALSE))</f>
        <v/>
      </c>
      <c r="Q375" s="8" t="str">
        <f>IF(VLOOKUP(VLOOKUP($A375,主线配置!$O:$P,2,FALSE),怪物属性偏向!$F:$P,怪物属性偏向!N$1-1,FALSE)=0,"",VLOOKUP(VLOOKUP($A375,主线配置!$O:$P,2,FALSE),怪物属性偏向!$F:$P,怪物属性偏向!N$1-1,FALSE))</f>
        <v/>
      </c>
      <c r="R375" s="8" t="str">
        <f>IF(VLOOKUP(VLOOKUP($A375,主线配置!$O:$P,2,FALSE),怪物属性偏向!$F:$P,怪物属性偏向!O$1-1,FALSE)=0,"",VLOOKUP(VLOOKUP($A375,主线配置!$O:$P,2,FALSE),怪物属性偏向!$F:$P,怪物属性偏向!O$1-1,FALSE))</f>
        <v/>
      </c>
      <c r="S375" s="8" t="str">
        <f>IF(VLOOKUP(VLOOKUP($A375,主线配置!$O:$P,2,FALSE),怪物属性偏向!$F:$P,怪物属性偏向!P$1-1,FALSE)=0,"",VLOOKUP(VLOOKUP($A375,主线配置!$O:$P,2,FALSE),怪物属性偏向!$F:$P,怪物属性偏向!P$1-1,FALSE))</f>
        <v/>
      </c>
    </row>
    <row r="376" spans="1:19" x14ac:dyDescent="0.15">
      <c r="A376" s="3">
        <f t="shared" si="5"/>
        <v>1000373</v>
      </c>
      <c r="B376" s="1" t="str">
        <f>VLOOKUP(A376,主线配置!G:I,3,FALSE)</f>
        <v>藤蔓怪</v>
      </c>
      <c r="C376" s="7"/>
      <c r="D376" s="6" t="str">
        <f>VLOOKUP(B376,怪物属性偏向!G:Q,11,FALSE)</f>
        <v>m1006</v>
      </c>
      <c r="E376" s="9">
        <v>1</v>
      </c>
      <c r="F376" s="9">
        <v>0</v>
      </c>
      <c r="G376" s="7" t="s">
        <v>133</v>
      </c>
      <c r="H376" s="9">
        <v>122</v>
      </c>
      <c r="I376" s="9">
        <v>1</v>
      </c>
      <c r="J376" s="9">
        <v>7</v>
      </c>
      <c r="K376" s="9">
        <v>20</v>
      </c>
      <c r="L376" s="9">
        <v>1</v>
      </c>
      <c r="M376" s="9">
        <v>1</v>
      </c>
      <c r="N376" s="8">
        <f>IF(VLOOKUP(VLOOKUP($A376,主线配置!$O:$P,2,FALSE),怪物属性偏向!$F:$P,怪物属性偏向!K$1-1,FALSE)=0,"",VLOOKUP(VLOOKUP($A376,主线配置!$O:$P,2,FALSE),怪物属性偏向!$F:$P,怪物属性偏向!K$1-1,FALSE))</f>
        <v>20009001</v>
      </c>
      <c r="O376" s="8">
        <f>IF(VLOOKUP(VLOOKUP($A376,主线配置!$O:$P,2,FALSE),怪物属性偏向!$F:$P,怪物属性偏向!L$1-1,FALSE)=0,"",VLOOKUP(VLOOKUP($A376,主线配置!$O:$P,2,FALSE),怪物属性偏向!$F:$P,怪物属性偏向!L$1-1,FALSE))</f>
        <v>20009002</v>
      </c>
      <c r="P376" s="8" t="str">
        <f>IF(VLOOKUP(VLOOKUP($A376,主线配置!$O:$P,2,FALSE),怪物属性偏向!$F:$P,怪物属性偏向!M$1-1,FALSE)=0,"",VLOOKUP(VLOOKUP($A376,主线配置!$O:$P,2,FALSE),怪物属性偏向!$F:$P,怪物属性偏向!M$1-1,FALSE))</f>
        <v/>
      </c>
      <c r="Q376" s="8" t="str">
        <f>IF(VLOOKUP(VLOOKUP($A376,主线配置!$O:$P,2,FALSE),怪物属性偏向!$F:$P,怪物属性偏向!N$1-1,FALSE)=0,"",VLOOKUP(VLOOKUP($A376,主线配置!$O:$P,2,FALSE),怪物属性偏向!$F:$P,怪物属性偏向!N$1-1,FALSE))</f>
        <v/>
      </c>
      <c r="R376" s="8" t="str">
        <f>IF(VLOOKUP(VLOOKUP($A376,主线配置!$O:$P,2,FALSE),怪物属性偏向!$F:$P,怪物属性偏向!O$1-1,FALSE)=0,"",VLOOKUP(VLOOKUP($A376,主线配置!$O:$P,2,FALSE),怪物属性偏向!$F:$P,怪物属性偏向!O$1-1,FALSE))</f>
        <v/>
      </c>
      <c r="S376" s="8" t="str">
        <f>IF(VLOOKUP(VLOOKUP($A376,主线配置!$O:$P,2,FALSE),怪物属性偏向!$F:$P,怪物属性偏向!P$1-1,FALSE)=0,"",VLOOKUP(VLOOKUP($A376,主线配置!$O:$P,2,FALSE),怪物属性偏向!$F:$P,怪物属性偏向!P$1-1,FALSE))</f>
        <v/>
      </c>
    </row>
    <row r="377" spans="1:19" x14ac:dyDescent="0.15">
      <c r="A377" s="3">
        <f t="shared" si="5"/>
        <v>1000374</v>
      </c>
      <c r="B377" s="1" t="str">
        <f>VLOOKUP(A377,主线配置!G:I,3,FALSE)</f>
        <v>甲虫精</v>
      </c>
      <c r="C377" s="7"/>
      <c r="D377" s="6" t="str">
        <f>VLOOKUP(B377,怪物属性偏向!G:Q,11,FALSE)</f>
        <v>m1002</v>
      </c>
      <c r="E377" s="9">
        <v>1</v>
      </c>
      <c r="F377" s="9">
        <v>0</v>
      </c>
      <c r="G377" s="7" t="s">
        <v>133</v>
      </c>
      <c r="H377" s="9">
        <v>122</v>
      </c>
      <c r="I377" s="9">
        <v>1</v>
      </c>
      <c r="J377" s="9">
        <v>7</v>
      </c>
      <c r="K377" s="9">
        <v>20</v>
      </c>
      <c r="L377" s="9">
        <v>1</v>
      </c>
      <c r="M377" s="9">
        <v>1</v>
      </c>
      <c r="N377" s="8">
        <f>IF(VLOOKUP(VLOOKUP($A377,主线配置!$O:$P,2,FALSE),怪物属性偏向!$F:$P,怪物属性偏向!K$1-1,FALSE)=0,"",VLOOKUP(VLOOKUP($A377,主线配置!$O:$P,2,FALSE),怪物属性偏向!$F:$P,怪物属性偏向!K$1-1,FALSE))</f>
        <v>20008001</v>
      </c>
      <c r="O377" s="8" t="str">
        <f>IF(VLOOKUP(VLOOKUP($A377,主线配置!$O:$P,2,FALSE),怪物属性偏向!$F:$P,怪物属性偏向!L$1-1,FALSE)=0,"",VLOOKUP(VLOOKUP($A377,主线配置!$O:$P,2,FALSE),怪物属性偏向!$F:$P,怪物属性偏向!L$1-1,FALSE))</f>
        <v/>
      </c>
      <c r="P377" s="8" t="str">
        <f>IF(VLOOKUP(VLOOKUP($A377,主线配置!$O:$P,2,FALSE),怪物属性偏向!$F:$P,怪物属性偏向!M$1-1,FALSE)=0,"",VLOOKUP(VLOOKUP($A377,主线配置!$O:$P,2,FALSE),怪物属性偏向!$F:$P,怪物属性偏向!M$1-1,FALSE))</f>
        <v/>
      </c>
      <c r="Q377" s="8">
        <f>IF(VLOOKUP(VLOOKUP($A377,主线配置!$O:$P,2,FALSE),怪物属性偏向!$F:$P,怪物属性偏向!N$1-1,FALSE)=0,"",VLOOKUP(VLOOKUP($A377,主线配置!$O:$P,2,FALSE),怪物属性偏向!$F:$P,怪物属性偏向!N$1-1,FALSE))</f>
        <v>200002</v>
      </c>
      <c r="R377" s="8" t="str">
        <f>IF(VLOOKUP(VLOOKUP($A377,主线配置!$O:$P,2,FALSE),怪物属性偏向!$F:$P,怪物属性偏向!O$1-1,FALSE)=0,"",VLOOKUP(VLOOKUP($A377,主线配置!$O:$P,2,FALSE),怪物属性偏向!$F:$P,怪物属性偏向!O$1-1,FALSE))</f>
        <v/>
      </c>
      <c r="S377" s="8" t="str">
        <f>IF(VLOOKUP(VLOOKUP($A377,主线配置!$O:$P,2,FALSE),怪物属性偏向!$F:$P,怪物属性偏向!P$1-1,FALSE)=0,"",VLOOKUP(VLOOKUP($A377,主线配置!$O:$P,2,FALSE),怪物属性偏向!$F:$P,怪物属性偏向!P$1-1,FALSE))</f>
        <v/>
      </c>
    </row>
    <row r="378" spans="1:19" x14ac:dyDescent="0.15">
      <c r="A378" s="3">
        <f t="shared" si="5"/>
        <v>1000375</v>
      </c>
      <c r="B378" s="1" t="str">
        <f>VLOOKUP(A378,主线配置!G:I,3,FALSE)</f>
        <v>黄蜂怪</v>
      </c>
      <c r="C378" s="7"/>
      <c r="D378" s="6" t="str">
        <f>VLOOKUP(B378,怪物属性偏向!G:Q,11,FALSE)</f>
        <v>m1001</v>
      </c>
      <c r="E378" s="9">
        <v>1</v>
      </c>
      <c r="F378" s="9">
        <v>0</v>
      </c>
      <c r="G378" s="7" t="s">
        <v>133</v>
      </c>
      <c r="H378" s="9">
        <v>122</v>
      </c>
      <c r="I378" s="9">
        <v>1</v>
      </c>
      <c r="J378" s="9">
        <v>7</v>
      </c>
      <c r="K378" s="9">
        <v>20</v>
      </c>
      <c r="L378" s="9">
        <v>1</v>
      </c>
      <c r="M378" s="9">
        <v>1</v>
      </c>
      <c r="N378" s="8">
        <f>IF(VLOOKUP(VLOOKUP($A378,主线配置!$O:$P,2,FALSE),怪物属性偏向!$F:$P,怪物属性偏向!K$1-1,FALSE)=0,"",VLOOKUP(VLOOKUP($A378,主线配置!$O:$P,2,FALSE),怪物属性偏向!$F:$P,怪物属性偏向!K$1-1,FALSE))</f>
        <v>20007001</v>
      </c>
      <c r="O378" s="8">
        <f>IF(VLOOKUP(VLOOKUP($A378,主线配置!$O:$P,2,FALSE),怪物属性偏向!$F:$P,怪物属性偏向!L$1-1,FALSE)=0,"",VLOOKUP(VLOOKUP($A378,主线配置!$O:$P,2,FALSE),怪物属性偏向!$F:$P,怪物属性偏向!L$1-1,FALSE))</f>
        <v>20007002</v>
      </c>
      <c r="P378" s="8" t="str">
        <f>IF(VLOOKUP(VLOOKUP($A378,主线配置!$O:$P,2,FALSE),怪物属性偏向!$F:$P,怪物属性偏向!M$1-1,FALSE)=0,"",VLOOKUP(VLOOKUP($A378,主线配置!$O:$P,2,FALSE),怪物属性偏向!$F:$P,怪物属性偏向!M$1-1,FALSE))</f>
        <v/>
      </c>
      <c r="Q378" s="8" t="str">
        <f>IF(VLOOKUP(VLOOKUP($A378,主线配置!$O:$P,2,FALSE),怪物属性偏向!$F:$P,怪物属性偏向!N$1-1,FALSE)=0,"",VLOOKUP(VLOOKUP($A378,主线配置!$O:$P,2,FALSE),怪物属性偏向!$F:$P,怪物属性偏向!N$1-1,FALSE))</f>
        <v/>
      </c>
      <c r="R378" s="8" t="str">
        <f>IF(VLOOKUP(VLOOKUP($A378,主线配置!$O:$P,2,FALSE),怪物属性偏向!$F:$P,怪物属性偏向!O$1-1,FALSE)=0,"",VLOOKUP(VLOOKUP($A378,主线配置!$O:$P,2,FALSE),怪物属性偏向!$F:$P,怪物属性偏向!O$1-1,FALSE))</f>
        <v/>
      </c>
      <c r="S378" s="8" t="str">
        <f>IF(VLOOKUP(VLOOKUP($A378,主线配置!$O:$P,2,FALSE),怪物属性偏向!$F:$P,怪物属性偏向!P$1-1,FALSE)=0,"",VLOOKUP(VLOOKUP($A378,主线配置!$O:$P,2,FALSE),怪物属性偏向!$F:$P,怪物属性偏向!P$1-1,FALSE))</f>
        <v/>
      </c>
    </row>
    <row r="379" spans="1:19" x14ac:dyDescent="0.15">
      <c r="A379" s="3">
        <f t="shared" si="5"/>
        <v>1000376</v>
      </c>
      <c r="B379" s="1" t="str">
        <f>VLOOKUP(A379,主线配置!G:I,3,FALSE)</f>
        <v>毒蘑菇</v>
      </c>
      <c r="C379" s="7"/>
      <c r="D379" s="6" t="str">
        <f>VLOOKUP(B379,怪物属性偏向!G:Q,11,FALSE)</f>
        <v>m1000</v>
      </c>
      <c r="E379" s="9">
        <v>1</v>
      </c>
      <c r="F379" s="9">
        <v>0</v>
      </c>
      <c r="G379" s="7" t="s">
        <v>133</v>
      </c>
      <c r="H379" s="9">
        <v>122</v>
      </c>
      <c r="I379" s="9">
        <v>1</v>
      </c>
      <c r="J379" s="9">
        <v>7</v>
      </c>
      <c r="K379" s="9">
        <v>20</v>
      </c>
      <c r="L379" s="9">
        <v>1</v>
      </c>
      <c r="M379" s="9">
        <v>1</v>
      </c>
      <c r="N379" s="8">
        <f>IF(VLOOKUP(VLOOKUP($A379,主线配置!$O:$P,2,FALSE),怪物属性偏向!$F:$P,怪物属性偏向!K$1-1,FALSE)=0,"",VLOOKUP(VLOOKUP($A379,主线配置!$O:$P,2,FALSE),怪物属性偏向!$F:$P,怪物属性偏向!K$1-1,FALSE))</f>
        <v>20006001</v>
      </c>
      <c r="O379" s="8">
        <f>IF(VLOOKUP(VLOOKUP($A379,主线配置!$O:$P,2,FALSE),怪物属性偏向!$F:$P,怪物属性偏向!L$1-1,FALSE)=0,"",VLOOKUP(VLOOKUP($A379,主线配置!$O:$P,2,FALSE),怪物属性偏向!$F:$P,怪物属性偏向!L$1-1,FALSE))</f>
        <v>20006002</v>
      </c>
      <c r="P379" s="8" t="str">
        <f>IF(VLOOKUP(VLOOKUP($A379,主线配置!$O:$P,2,FALSE),怪物属性偏向!$F:$P,怪物属性偏向!M$1-1,FALSE)=0,"",VLOOKUP(VLOOKUP($A379,主线配置!$O:$P,2,FALSE),怪物属性偏向!$F:$P,怪物属性偏向!M$1-1,FALSE))</f>
        <v/>
      </c>
      <c r="Q379" s="8" t="str">
        <f>IF(VLOOKUP(VLOOKUP($A379,主线配置!$O:$P,2,FALSE),怪物属性偏向!$F:$P,怪物属性偏向!N$1-1,FALSE)=0,"",VLOOKUP(VLOOKUP($A379,主线配置!$O:$P,2,FALSE),怪物属性偏向!$F:$P,怪物属性偏向!N$1-1,FALSE))</f>
        <v/>
      </c>
      <c r="R379" s="8" t="str">
        <f>IF(VLOOKUP(VLOOKUP($A379,主线配置!$O:$P,2,FALSE),怪物属性偏向!$F:$P,怪物属性偏向!O$1-1,FALSE)=0,"",VLOOKUP(VLOOKUP($A379,主线配置!$O:$P,2,FALSE),怪物属性偏向!$F:$P,怪物属性偏向!O$1-1,FALSE))</f>
        <v/>
      </c>
      <c r="S379" s="8" t="str">
        <f>IF(VLOOKUP(VLOOKUP($A379,主线配置!$O:$P,2,FALSE),怪物属性偏向!$F:$P,怪物属性偏向!P$1-1,FALSE)=0,"",VLOOKUP(VLOOKUP($A379,主线配置!$O:$P,2,FALSE),怪物属性偏向!$F:$P,怪物属性偏向!P$1-1,FALSE))</f>
        <v/>
      </c>
    </row>
    <row r="380" spans="1:19" x14ac:dyDescent="0.15">
      <c r="A380" s="3">
        <f t="shared" si="5"/>
        <v>1000377</v>
      </c>
      <c r="B380" s="1" t="str">
        <f>VLOOKUP(A380,主线配置!G:I,3,FALSE)</f>
        <v>藤蔓怪</v>
      </c>
      <c r="C380" s="7"/>
      <c r="D380" s="6" t="str">
        <f>VLOOKUP(B380,怪物属性偏向!G:Q,11,FALSE)</f>
        <v>m1006</v>
      </c>
      <c r="E380" s="9">
        <v>1</v>
      </c>
      <c r="F380" s="9">
        <v>0</v>
      </c>
      <c r="G380" s="7" t="s">
        <v>133</v>
      </c>
      <c r="H380" s="9">
        <v>122</v>
      </c>
      <c r="I380" s="9">
        <v>1</v>
      </c>
      <c r="J380" s="9">
        <v>7</v>
      </c>
      <c r="K380" s="9">
        <v>20</v>
      </c>
      <c r="L380" s="9">
        <v>1</v>
      </c>
      <c r="M380" s="9">
        <v>1</v>
      </c>
      <c r="N380" s="8">
        <f>IF(VLOOKUP(VLOOKUP($A380,主线配置!$O:$P,2,FALSE),怪物属性偏向!$F:$P,怪物属性偏向!K$1-1,FALSE)=0,"",VLOOKUP(VLOOKUP($A380,主线配置!$O:$P,2,FALSE),怪物属性偏向!$F:$P,怪物属性偏向!K$1-1,FALSE))</f>
        <v>20009001</v>
      </c>
      <c r="O380" s="8">
        <f>IF(VLOOKUP(VLOOKUP($A380,主线配置!$O:$P,2,FALSE),怪物属性偏向!$F:$P,怪物属性偏向!L$1-1,FALSE)=0,"",VLOOKUP(VLOOKUP($A380,主线配置!$O:$P,2,FALSE),怪物属性偏向!$F:$P,怪物属性偏向!L$1-1,FALSE))</f>
        <v>20009002</v>
      </c>
      <c r="P380" s="8" t="str">
        <f>IF(VLOOKUP(VLOOKUP($A380,主线配置!$O:$P,2,FALSE),怪物属性偏向!$F:$P,怪物属性偏向!M$1-1,FALSE)=0,"",VLOOKUP(VLOOKUP($A380,主线配置!$O:$P,2,FALSE),怪物属性偏向!$F:$P,怪物属性偏向!M$1-1,FALSE))</f>
        <v/>
      </c>
      <c r="Q380" s="8" t="str">
        <f>IF(VLOOKUP(VLOOKUP($A380,主线配置!$O:$P,2,FALSE),怪物属性偏向!$F:$P,怪物属性偏向!N$1-1,FALSE)=0,"",VLOOKUP(VLOOKUP($A380,主线配置!$O:$P,2,FALSE),怪物属性偏向!$F:$P,怪物属性偏向!N$1-1,FALSE))</f>
        <v/>
      </c>
      <c r="R380" s="8" t="str">
        <f>IF(VLOOKUP(VLOOKUP($A380,主线配置!$O:$P,2,FALSE),怪物属性偏向!$F:$P,怪物属性偏向!O$1-1,FALSE)=0,"",VLOOKUP(VLOOKUP($A380,主线配置!$O:$P,2,FALSE),怪物属性偏向!$F:$P,怪物属性偏向!O$1-1,FALSE))</f>
        <v/>
      </c>
      <c r="S380" s="8" t="str">
        <f>IF(VLOOKUP(VLOOKUP($A380,主线配置!$O:$P,2,FALSE),怪物属性偏向!$F:$P,怪物属性偏向!P$1-1,FALSE)=0,"",VLOOKUP(VLOOKUP($A380,主线配置!$O:$P,2,FALSE),怪物属性偏向!$F:$P,怪物属性偏向!P$1-1,FALSE))</f>
        <v/>
      </c>
    </row>
    <row r="381" spans="1:19" x14ac:dyDescent="0.15">
      <c r="A381" s="3">
        <f t="shared" si="5"/>
        <v>1000378</v>
      </c>
      <c r="B381" s="1" t="str">
        <f>VLOOKUP(A381,主线配置!G:I,3,FALSE)</f>
        <v>藤蔓怪</v>
      </c>
      <c r="C381" s="7"/>
      <c r="D381" s="6" t="str">
        <f>VLOOKUP(B381,怪物属性偏向!G:Q,11,FALSE)</f>
        <v>m1006</v>
      </c>
      <c r="E381" s="9">
        <v>1</v>
      </c>
      <c r="F381" s="9">
        <v>0</v>
      </c>
      <c r="G381" s="7" t="s">
        <v>133</v>
      </c>
      <c r="H381" s="9">
        <v>122</v>
      </c>
      <c r="I381" s="9">
        <v>1</v>
      </c>
      <c r="J381" s="9">
        <v>7</v>
      </c>
      <c r="K381" s="9">
        <v>20</v>
      </c>
      <c r="L381" s="9">
        <v>1</v>
      </c>
      <c r="M381" s="9">
        <v>1</v>
      </c>
      <c r="N381" s="8">
        <f>IF(VLOOKUP(VLOOKUP($A381,主线配置!$O:$P,2,FALSE),怪物属性偏向!$F:$P,怪物属性偏向!K$1-1,FALSE)=0,"",VLOOKUP(VLOOKUP($A381,主线配置!$O:$P,2,FALSE),怪物属性偏向!$F:$P,怪物属性偏向!K$1-1,FALSE))</f>
        <v>20009001</v>
      </c>
      <c r="O381" s="8">
        <f>IF(VLOOKUP(VLOOKUP($A381,主线配置!$O:$P,2,FALSE),怪物属性偏向!$F:$P,怪物属性偏向!L$1-1,FALSE)=0,"",VLOOKUP(VLOOKUP($A381,主线配置!$O:$P,2,FALSE),怪物属性偏向!$F:$P,怪物属性偏向!L$1-1,FALSE))</f>
        <v>20009002</v>
      </c>
      <c r="P381" s="8" t="str">
        <f>IF(VLOOKUP(VLOOKUP($A381,主线配置!$O:$P,2,FALSE),怪物属性偏向!$F:$P,怪物属性偏向!M$1-1,FALSE)=0,"",VLOOKUP(VLOOKUP($A381,主线配置!$O:$P,2,FALSE),怪物属性偏向!$F:$P,怪物属性偏向!M$1-1,FALSE))</f>
        <v/>
      </c>
      <c r="Q381" s="8" t="str">
        <f>IF(VLOOKUP(VLOOKUP($A381,主线配置!$O:$P,2,FALSE),怪物属性偏向!$F:$P,怪物属性偏向!N$1-1,FALSE)=0,"",VLOOKUP(VLOOKUP($A381,主线配置!$O:$P,2,FALSE),怪物属性偏向!$F:$P,怪物属性偏向!N$1-1,FALSE))</f>
        <v/>
      </c>
      <c r="R381" s="8" t="str">
        <f>IF(VLOOKUP(VLOOKUP($A381,主线配置!$O:$P,2,FALSE),怪物属性偏向!$F:$P,怪物属性偏向!O$1-1,FALSE)=0,"",VLOOKUP(VLOOKUP($A381,主线配置!$O:$P,2,FALSE),怪物属性偏向!$F:$P,怪物属性偏向!O$1-1,FALSE))</f>
        <v/>
      </c>
      <c r="S381" s="8" t="str">
        <f>IF(VLOOKUP(VLOOKUP($A381,主线配置!$O:$P,2,FALSE),怪物属性偏向!$F:$P,怪物属性偏向!P$1-1,FALSE)=0,"",VLOOKUP(VLOOKUP($A381,主线配置!$O:$P,2,FALSE),怪物属性偏向!$F:$P,怪物属性偏向!P$1-1,FALSE))</f>
        <v/>
      </c>
    </row>
    <row r="382" spans="1:19" x14ac:dyDescent="0.15">
      <c r="A382" s="3">
        <f t="shared" si="5"/>
        <v>1000379</v>
      </c>
      <c r="B382" s="1" t="str">
        <f>VLOOKUP(A382,主线配置!G:I,3,FALSE)</f>
        <v>毒蘑菇</v>
      </c>
      <c r="C382" s="7"/>
      <c r="D382" s="6" t="str">
        <f>VLOOKUP(B382,怪物属性偏向!G:Q,11,FALSE)</f>
        <v>m1000</v>
      </c>
      <c r="E382" s="9">
        <v>1</v>
      </c>
      <c r="F382" s="9">
        <v>0</v>
      </c>
      <c r="G382" s="7" t="s">
        <v>133</v>
      </c>
      <c r="H382" s="9">
        <v>122</v>
      </c>
      <c r="I382" s="9">
        <v>1</v>
      </c>
      <c r="J382" s="9">
        <v>7</v>
      </c>
      <c r="K382" s="9">
        <v>20</v>
      </c>
      <c r="L382" s="9">
        <v>1</v>
      </c>
      <c r="M382" s="9">
        <v>1</v>
      </c>
      <c r="N382" s="8">
        <f>IF(VLOOKUP(VLOOKUP($A382,主线配置!$O:$P,2,FALSE),怪物属性偏向!$F:$P,怪物属性偏向!K$1-1,FALSE)=0,"",VLOOKUP(VLOOKUP($A382,主线配置!$O:$P,2,FALSE),怪物属性偏向!$F:$P,怪物属性偏向!K$1-1,FALSE))</f>
        <v>20006001</v>
      </c>
      <c r="O382" s="8">
        <f>IF(VLOOKUP(VLOOKUP($A382,主线配置!$O:$P,2,FALSE),怪物属性偏向!$F:$P,怪物属性偏向!L$1-1,FALSE)=0,"",VLOOKUP(VLOOKUP($A382,主线配置!$O:$P,2,FALSE),怪物属性偏向!$F:$P,怪物属性偏向!L$1-1,FALSE))</f>
        <v>20006002</v>
      </c>
      <c r="P382" s="8" t="str">
        <f>IF(VLOOKUP(VLOOKUP($A382,主线配置!$O:$P,2,FALSE),怪物属性偏向!$F:$P,怪物属性偏向!M$1-1,FALSE)=0,"",VLOOKUP(VLOOKUP($A382,主线配置!$O:$P,2,FALSE),怪物属性偏向!$F:$P,怪物属性偏向!M$1-1,FALSE))</f>
        <v/>
      </c>
      <c r="Q382" s="8" t="str">
        <f>IF(VLOOKUP(VLOOKUP($A382,主线配置!$O:$P,2,FALSE),怪物属性偏向!$F:$P,怪物属性偏向!N$1-1,FALSE)=0,"",VLOOKUP(VLOOKUP($A382,主线配置!$O:$P,2,FALSE),怪物属性偏向!$F:$P,怪物属性偏向!N$1-1,FALSE))</f>
        <v/>
      </c>
      <c r="R382" s="8" t="str">
        <f>IF(VLOOKUP(VLOOKUP($A382,主线配置!$O:$P,2,FALSE),怪物属性偏向!$F:$P,怪物属性偏向!O$1-1,FALSE)=0,"",VLOOKUP(VLOOKUP($A382,主线配置!$O:$P,2,FALSE),怪物属性偏向!$F:$P,怪物属性偏向!O$1-1,FALSE))</f>
        <v/>
      </c>
      <c r="S382" s="8" t="str">
        <f>IF(VLOOKUP(VLOOKUP($A382,主线配置!$O:$P,2,FALSE),怪物属性偏向!$F:$P,怪物属性偏向!P$1-1,FALSE)=0,"",VLOOKUP(VLOOKUP($A382,主线配置!$O:$P,2,FALSE),怪物属性偏向!$F:$P,怪物属性偏向!P$1-1,FALSE))</f>
        <v/>
      </c>
    </row>
    <row r="383" spans="1:19" x14ac:dyDescent="0.15">
      <c r="A383" s="3">
        <f t="shared" si="5"/>
        <v>1000380</v>
      </c>
      <c r="B383" s="1" t="str">
        <f>VLOOKUP(A383,主线配置!G:I,3,FALSE)</f>
        <v>黄蜂怪</v>
      </c>
      <c r="C383" s="7"/>
      <c r="D383" s="6" t="str">
        <f>VLOOKUP(B383,怪物属性偏向!G:Q,11,FALSE)</f>
        <v>m1001</v>
      </c>
      <c r="E383" s="9">
        <v>1</v>
      </c>
      <c r="F383" s="9">
        <v>0</v>
      </c>
      <c r="G383" s="7" t="s">
        <v>133</v>
      </c>
      <c r="H383" s="9">
        <v>122</v>
      </c>
      <c r="I383" s="9">
        <v>1</v>
      </c>
      <c r="J383" s="9">
        <v>7</v>
      </c>
      <c r="K383" s="9">
        <v>20</v>
      </c>
      <c r="L383" s="9">
        <v>1</v>
      </c>
      <c r="M383" s="9">
        <v>1</v>
      </c>
      <c r="N383" s="8">
        <f>IF(VLOOKUP(VLOOKUP($A383,主线配置!$O:$P,2,FALSE),怪物属性偏向!$F:$P,怪物属性偏向!K$1-1,FALSE)=0,"",VLOOKUP(VLOOKUP($A383,主线配置!$O:$P,2,FALSE),怪物属性偏向!$F:$P,怪物属性偏向!K$1-1,FALSE))</f>
        <v>20007001</v>
      </c>
      <c r="O383" s="8">
        <f>IF(VLOOKUP(VLOOKUP($A383,主线配置!$O:$P,2,FALSE),怪物属性偏向!$F:$P,怪物属性偏向!L$1-1,FALSE)=0,"",VLOOKUP(VLOOKUP($A383,主线配置!$O:$P,2,FALSE),怪物属性偏向!$F:$P,怪物属性偏向!L$1-1,FALSE))</f>
        <v>20007002</v>
      </c>
      <c r="P383" s="8" t="str">
        <f>IF(VLOOKUP(VLOOKUP($A383,主线配置!$O:$P,2,FALSE),怪物属性偏向!$F:$P,怪物属性偏向!M$1-1,FALSE)=0,"",VLOOKUP(VLOOKUP($A383,主线配置!$O:$P,2,FALSE),怪物属性偏向!$F:$P,怪物属性偏向!M$1-1,FALSE))</f>
        <v/>
      </c>
      <c r="Q383" s="8" t="str">
        <f>IF(VLOOKUP(VLOOKUP($A383,主线配置!$O:$P,2,FALSE),怪物属性偏向!$F:$P,怪物属性偏向!N$1-1,FALSE)=0,"",VLOOKUP(VLOOKUP($A383,主线配置!$O:$P,2,FALSE),怪物属性偏向!$F:$P,怪物属性偏向!N$1-1,FALSE))</f>
        <v/>
      </c>
      <c r="R383" s="8" t="str">
        <f>IF(VLOOKUP(VLOOKUP($A383,主线配置!$O:$P,2,FALSE),怪物属性偏向!$F:$P,怪物属性偏向!O$1-1,FALSE)=0,"",VLOOKUP(VLOOKUP($A383,主线配置!$O:$P,2,FALSE),怪物属性偏向!$F:$P,怪物属性偏向!O$1-1,FALSE))</f>
        <v/>
      </c>
      <c r="S383" s="8" t="str">
        <f>IF(VLOOKUP(VLOOKUP($A383,主线配置!$O:$P,2,FALSE),怪物属性偏向!$F:$P,怪物属性偏向!P$1-1,FALSE)=0,"",VLOOKUP(VLOOKUP($A383,主线配置!$O:$P,2,FALSE),怪物属性偏向!$F:$P,怪物属性偏向!P$1-1,FALSE))</f>
        <v/>
      </c>
    </row>
    <row r="384" spans="1:19" x14ac:dyDescent="0.15">
      <c r="A384" s="3">
        <f t="shared" si="5"/>
        <v>1000381</v>
      </c>
      <c r="B384" s="1" t="str">
        <f>VLOOKUP(A384,主线配置!G:I,3,FALSE)</f>
        <v>小花精</v>
      </c>
      <c r="C384" s="7"/>
      <c r="D384" s="6" t="str">
        <f>VLOOKUP(B384,怪物属性偏向!G:Q,11,FALSE)</f>
        <v>m1007</v>
      </c>
      <c r="E384" s="9">
        <v>1</v>
      </c>
      <c r="F384" s="9">
        <v>0</v>
      </c>
      <c r="G384" s="7" t="s">
        <v>133</v>
      </c>
      <c r="H384" s="9">
        <v>122</v>
      </c>
      <c r="I384" s="9">
        <v>1</v>
      </c>
      <c r="J384" s="9">
        <v>7</v>
      </c>
      <c r="K384" s="9">
        <v>20</v>
      </c>
      <c r="L384" s="9">
        <v>1</v>
      </c>
      <c r="M384" s="9">
        <v>1</v>
      </c>
      <c r="N384" s="8">
        <f>IF(VLOOKUP(VLOOKUP($A384,主线配置!$O:$P,2,FALSE),怪物属性偏向!$F:$P,怪物属性偏向!K$1-1,FALSE)=0,"",VLOOKUP(VLOOKUP($A384,主线配置!$O:$P,2,FALSE),怪物属性偏向!$F:$P,怪物属性偏向!K$1-1,FALSE))</f>
        <v>20005001</v>
      </c>
      <c r="O384" s="8">
        <f>IF(VLOOKUP(VLOOKUP($A384,主线配置!$O:$P,2,FALSE),怪物属性偏向!$F:$P,怪物属性偏向!L$1-1,FALSE)=0,"",VLOOKUP(VLOOKUP($A384,主线配置!$O:$P,2,FALSE),怪物属性偏向!$F:$P,怪物属性偏向!L$1-1,FALSE))</f>
        <v>20005002</v>
      </c>
      <c r="P384" s="8" t="str">
        <f>IF(VLOOKUP(VLOOKUP($A384,主线配置!$O:$P,2,FALSE),怪物属性偏向!$F:$P,怪物属性偏向!M$1-1,FALSE)=0,"",VLOOKUP(VLOOKUP($A384,主线配置!$O:$P,2,FALSE),怪物属性偏向!$F:$P,怪物属性偏向!M$1-1,FALSE))</f>
        <v/>
      </c>
      <c r="Q384" s="8" t="str">
        <f>IF(VLOOKUP(VLOOKUP($A384,主线配置!$O:$P,2,FALSE),怪物属性偏向!$F:$P,怪物属性偏向!N$1-1,FALSE)=0,"",VLOOKUP(VLOOKUP($A384,主线配置!$O:$P,2,FALSE),怪物属性偏向!$F:$P,怪物属性偏向!N$1-1,FALSE))</f>
        <v/>
      </c>
      <c r="R384" s="8" t="str">
        <f>IF(VLOOKUP(VLOOKUP($A384,主线配置!$O:$P,2,FALSE),怪物属性偏向!$F:$P,怪物属性偏向!O$1-1,FALSE)=0,"",VLOOKUP(VLOOKUP($A384,主线配置!$O:$P,2,FALSE),怪物属性偏向!$F:$P,怪物属性偏向!O$1-1,FALSE))</f>
        <v/>
      </c>
      <c r="S384" s="8" t="str">
        <f>IF(VLOOKUP(VLOOKUP($A384,主线配置!$O:$P,2,FALSE),怪物属性偏向!$F:$P,怪物属性偏向!P$1-1,FALSE)=0,"",VLOOKUP(VLOOKUP($A384,主线配置!$O:$P,2,FALSE),怪物属性偏向!$F:$P,怪物属性偏向!P$1-1,FALSE))</f>
        <v/>
      </c>
    </row>
    <row r="385" spans="1:19" x14ac:dyDescent="0.15">
      <c r="A385" s="3">
        <f t="shared" si="5"/>
        <v>1000382</v>
      </c>
      <c r="B385" s="1" t="str">
        <f>VLOOKUP(A385,主线配置!G:I,3,FALSE)</f>
        <v>树妖</v>
      </c>
      <c r="C385" s="7"/>
      <c r="D385" s="6" t="str">
        <f>VLOOKUP(B385,怪物属性偏向!G:Q,11,FALSE)</f>
        <v>m10000</v>
      </c>
      <c r="E385" s="9">
        <v>1</v>
      </c>
      <c r="F385" s="9">
        <v>0</v>
      </c>
      <c r="G385" s="7" t="s">
        <v>133</v>
      </c>
      <c r="H385" s="9">
        <v>122</v>
      </c>
      <c r="I385" s="9">
        <v>1</v>
      </c>
      <c r="J385" s="9">
        <v>7</v>
      </c>
      <c r="K385" s="9">
        <v>20</v>
      </c>
      <c r="L385" s="9">
        <v>1</v>
      </c>
      <c r="M385" s="9">
        <v>1</v>
      </c>
      <c r="N385" s="8">
        <f>IF(VLOOKUP(VLOOKUP($A385,主线配置!$O:$P,2,FALSE),怪物属性偏向!$F:$P,怪物属性偏向!K$1-1,FALSE)=0,"",VLOOKUP(VLOOKUP($A385,主线配置!$O:$P,2,FALSE),怪物属性偏向!$F:$P,怪物属性偏向!K$1-1,FALSE))</f>
        <v>20003001</v>
      </c>
      <c r="O385" s="8" t="str">
        <f>IF(VLOOKUP(VLOOKUP($A385,主线配置!$O:$P,2,FALSE),怪物属性偏向!$F:$P,怪物属性偏向!L$1-1,FALSE)=0,"",VLOOKUP(VLOOKUP($A385,主线配置!$O:$P,2,FALSE),怪物属性偏向!$F:$P,怪物属性偏向!L$1-1,FALSE))</f>
        <v/>
      </c>
      <c r="P385" s="8" t="str">
        <f>IF(VLOOKUP(VLOOKUP($A385,主线配置!$O:$P,2,FALSE),怪物属性偏向!$F:$P,怪物属性偏向!M$1-1,FALSE)=0,"",VLOOKUP(VLOOKUP($A385,主线配置!$O:$P,2,FALSE),怪物属性偏向!$F:$P,怪物属性偏向!M$1-1,FALSE))</f>
        <v/>
      </c>
      <c r="Q385" s="8" t="str">
        <f>IF(VLOOKUP(VLOOKUP($A385,主线配置!$O:$P,2,FALSE),怪物属性偏向!$F:$P,怪物属性偏向!N$1-1,FALSE)=0,"",VLOOKUP(VLOOKUP($A385,主线配置!$O:$P,2,FALSE),怪物属性偏向!$F:$P,怪物属性偏向!N$1-1,FALSE))</f>
        <v/>
      </c>
      <c r="R385" s="8" t="str">
        <f>IF(VLOOKUP(VLOOKUP($A385,主线配置!$O:$P,2,FALSE),怪物属性偏向!$F:$P,怪物属性偏向!O$1-1,FALSE)=0,"",VLOOKUP(VLOOKUP($A385,主线配置!$O:$P,2,FALSE),怪物属性偏向!$F:$P,怪物属性偏向!O$1-1,FALSE))</f>
        <v/>
      </c>
      <c r="S385" s="8" t="str">
        <f>IF(VLOOKUP(VLOOKUP($A385,主线配置!$O:$P,2,FALSE),怪物属性偏向!$F:$P,怪物属性偏向!P$1-1,FALSE)=0,"",VLOOKUP(VLOOKUP($A385,主线配置!$O:$P,2,FALSE),怪物属性偏向!$F:$P,怪物属性偏向!P$1-1,FALSE))</f>
        <v/>
      </c>
    </row>
    <row r="386" spans="1:19" x14ac:dyDescent="0.15">
      <c r="A386" s="3">
        <f t="shared" si="5"/>
        <v>1000383</v>
      </c>
      <c r="B386" s="1" t="str">
        <f>VLOOKUP(A386,主线配置!G:I,3,FALSE)</f>
        <v>小蘑菇</v>
      </c>
      <c r="C386" s="7"/>
      <c r="D386" s="6" t="str">
        <f>VLOOKUP(B386,怪物属性偏向!G:Q,11,FALSE)</f>
        <v>m1008</v>
      </c>
      <c r="E386" s="9">
        <v>1</v>
      </c>
      <c r="F386" s="9">
        <v>0</v>
      </c>
      <c r="G386" s="7" t="s">
        <v>133</v>
      </c>
      <c r="H386" s="9">
        <v>122</v>
      </c>
      <c r="I386" s="9">
        <v>1</v>
      </c>
      <c r="J386" s="9">
        <v>7</v>
      </c>
      <c r="K386" s="9">
        <v>20</v>
      </c>
      <c r="L386" s="9">
        <v>1</v>
      </c>
      <c r="M386" s="9">
        <v>1</v>
      </c>
      <c r="N386" s="8">
        <f>IF(VLOOKUP(VLOOKUP($A386,主线配置!$O:$P,2,FALSE),怪物属性偏向!$F:$P,怪物属性偏向!K$1-1,FALSE)=0,"",VLOOKUP(VLOOKUP($A386,主线配置!$O:$P,2,FALSE),怪物属性偏向!$F:$P,怪物属性偏向!K$1-1,FALSE))</f>
        <v>20001001</v>
      </c>
      <c r="O386" s="8" t="str">
        <f>IF(VLOOKUP(VLOOKUP($A386,主线配置!$O:$P,2,FALSE),怪物属性偏向!$F:$P,怪物属性偏向!L$1-1,FALSE)=0,"",VLOOKUP(VLOOKUP($A386,主线配置!$O:$P,2,FALSE),怪物属性偏向!$F:$P,怪物属性偏向!L$1-1,FALSE))</f>
        <v/>
      </c>
      <c r="P386" s="8" t="str">
        <f>IF(VLOOKUP(VLOOKUP($A386,主线配置!$O:$P,2,FALSE),怪物属性偏向!$F:$P,怪物属性偏向!M$1-1,FALSE)=0,"",VLOOKUP(VLOOKUP($A386,主线配置!$O:$P,2,FALSE),怪物属性偏向!$F:$P,怪物属性偏向!M$1-1,FALSE))</f>
        <v/>
      </c>
      <c r="Q386" s="8" t="str">
        <f>IF(VLOOKUP(VLOOKUP($A386,主线配置!$O:$P,2,FALSE),怪物属性偏向!$F:$P,怪物属性偏向!N$1-1,FALSE)=0,"",VLOOKUP(VLOOKUP($A386,主线配置!$O:$P,2,FALSE),怪物属性偏向!$F:$P,怪物属性偏向!N$1-1,FALSE))</f>
        <v/>
      </c>
      <c r="R386" s="8" t="str">
        <f>IF(VLOOKUP(VLOOKUP($A386,主线配置!$O:$P,2,FALSE),怪物属性偏向!$F:$P,怪物属性偏向!O$1-1,FALSE)=0,"",VLOOKUP(VLOOKUP($A386,主线配置!$O:$P,2,FALSE),怪物属性偏向!$F:$P,怪物属性偏向!O$1-1,FALSE))</f>
        <v/>
      </c>
      <c r="S386" s="8" t="str">
        <f>IF(VLOOKUP(VLOOKUP($A386,主线配置!$O:$P,2,FALSE),怪物属性偏向!$F:$P,怪物属性偏向!P$1-1,FALSE)=0,"",VLOOKUP(VLOOKUP($A386,主线配置!$O:$P,2,FALSE),怪物属性偏向!$F:$P,怪物属性偏向!P$1-1,FALSE))</f>
        <v/>
      </c>
    </row>
    <row r="387" spans="1:19" x14ac:dyDescent="0.15">
      <c r="A387" s="3">
        <f t="shared" si="5"/>
        <v>1000384</v>
      </c>
      <c r="B387" s="1" t="str">
        <f>VLOOKUP(A387,主线配置!G:I,3,FALSE)</f>
        <v>小花精</v>
      </c>
      <c r="C387" s="7"/>
      <c r="D387" s="6" t="str">
        <f>VLOOKUP(B387,怪物属性偏向!G:Q,11,FALSE)</f>
        <v>m1007</v>
      </c>
      <c r="E387" s="9">
        <v>1</v>
      </c>
      <c r="F387" s="9">
        <v>0</v>
      </c>
      <c r="G387" s="7" t="s">
        <v>133</v>
      </c>
      <c r="H387" s="9">
        <v>122</v>
      </c>
      <c r="I387" s="9">
        <v>1</v>
      </c>
      <c r="J387" s="9">
        <v>7</v>
      </c>
      <c r="K387" s="9">
        <v>20</v>
      </c>
      <c r="L387" s="9">
        <v>1</v>
      </c>
      <c r="M387" s="9">
        <v>1</v>
      </c>
      <c r="N387" s="8">
        <f>IF(VLOOKUP(VLOOKUP($A387,主线配置!$O:$P,2,FALSE),怪物属性偏向!$F:$P,怪物属性偏向!K$1-1,FALSE)=0,"",VLOOKUP(VLOOKUP($A387,主线配置!$O:$P,2,FALSE),怪物属性偏向!$F:$P,怪物属性偏向!K$1-1,FALSE))</f>
        <v>20005001</v>
      </c>
      <c r="O387" s="8">
        <f>IF(VLOOKUP(VLOOKUP($A387,主线配置!$O:$P,2,FALSE),怪物属性偏向!$F:$P,怪物属性偏向!L$1-1,FALSE)=0,"",VLOOKUP(VLOOKUP($A387,主线配置!$O:$P,2,FALSE),怪物属性偏向!$F:$P,怪物属性偏向!L$1-1,FALSE))</f>
        <v>20005002</v>
      </c>
      <c r="P387" s="8" t="str">
        <f>IF(VLOOKUP(VLOOKUP($A387,主线配置!$O:$P,2,FALSE),怪物属性偏向!$F:$P,怪物属性偏向!M$1-1,FALSE)=0,"",VLOOKUP(VLOOKUP($A387,主线配置!$O:$P,2,FALSE),怪物属性偏向!$F:$P,怪物属性偏向!M$1-1,FALSE))</f>
        <v/>
      </c>
      <c r="Q387" s="8" t="str">
        <f>IF(VLOOKUP(VLOOKUP($A387,主线配置!$O:$P,2,FALSE),怪物属性偏向!$F:$P,怪物属性偏向!N$1-1,FALSE)=0,"",VLOOKUP(VLOOKUP($A387,主线配置!$O:$P,2,FALSE),怪物属性偏向!$F:$P,怪物属性偏向!N$1-1,FALSE))</f>
        <v/>
      </c>
      <c r="R387" s="8" t="str">
        <f>IF(VLOOKUP(VLOOKUP($A387,主线配置!$O:$P,2,FALSE),怪物属性偏向!$F:$P,怪物属性偏向!O$1-1,FALSE)=0,"",VLOOKUP(VLOOKUP($A387,主线配置!$O:$P,2,FALSE),怪物属性偏向!$F:$P,怪物属性偏向!O$1-1,FALSE))</f>
        <v/>
      </c>
      <c r="S387" s="8" t="str">
        <f>IF(VLOOKUP(VLOOKUP($A387,主线配置!$O:$P,2,FALSE),怪物属性偏向!$F:$P,怪物属性偏向!P$1-1,FALSE)=0,"",VLOOKUP(VLOOKUP($A387,主线配置!$O:$P,2,FALSE),怪物属性偏向!$F:$P,怪物属性偏向!P$1-1,FALSE))</f>
        <v/>
      </c>
    </row>
    <row r="388" spans="1:19" x14ac:dyDescent="0.15">
      <c r="A388" s="3">
        <f t="shared" si="5"/>
        <v>1000385</v>
      </c>
      <c r="B388" s="1" t="str">
        <f>VLOOKUP(A388,主线配置!G:I,3,FALSE)</f>
        <v>毒蘑菇</v>
      </c>
      <c r="C388" s="7"/>
      <c r="D388" s="6" t="str">
        <f>VLOOKUP(B388,怪物属性偏向!G:Q,11,FALSE)</f>
        <v>m1000</v>
      </c>
      <c r="E388" s="9">
        <v>1</v>
      </c>
      <c r="F388" s="9">
        <v>0</v>
      </c>
      <c r="G388" s="7" t="s">
        <v>133</v>
      </c>
      <c r="H388" s="9">
        <v>122</v>
      </c>
      <c r="I388" s="9">
        <v>1</v>
      </c>
      <c r="J388" s="9">
        <v>7</v>
      </c>
      <c r="K388" s="9">
        <v>20</v>
      </c>
      <c r="L388" s="9">
        <v>1</v>
      </c>
      <c r="M388" s="9">
        <v>1</v>
      </c>
      <c r="N388" s="8">
        <f>IF(VLOOKUP(VLOOKUP($A388,主线配置!$O:$P,2,FALSE),怪物属性偏向!$F:$P,怪物属性偏向!K$1-1,FALSE)=0,"",VLOOKUP(VLOOKUP($A388,主线配置!$O:$P,2,FALSE),怪物属性偏向!$F:$P,怪物属性偏向!K$1-1,FALSE))</f>
        <v>20006001</v>
      </c>
      <c r="O388" s="8">
        <f>IF(VLOOKUP(VLOOKUP($A388,主线配置!$O:$P,2,FALSE),怪物属性偏向!$F:$P,怪物属性偏向!L$1-1,FALSE)=0,"",VLOOKUP(VLOOKUP($A388,主线配置!$O:$P,2,FALSE),怪物属性偏向!$F:$P,怪物属性偏向!L$1-1,FALSE))</f>
        <v>20006002</v>
      </c>
      <c r="P388" s="8" t="str">
        <f>IF(VLOOKUP(VLOOKUP($A388,主线配置!$O:$P,2,FALSE),怪物属性偏向!$F:$P,怪物属性偏向!M$1-1,FALSE)=0,"",VLOOKUP(VLOOKUP($A388,主线配置!$O:$P,2,FALSE),怪物属性偏向!$F:$P,怪物属性偏向!M$1-1,FALSE))</f>
        <v/>
      </c>
      <c r="Q388" s="8" t="str">
        <f>IF(VLOOKUP(VLOOKUP($A388,主线配置!$O:$P,2,FALSE),怪物属性偏向!$F:$P,怪物属性偏向!N$1-1,FALSE)=0,"",VLOOKUP(VLOOKUP($A388,主线配置!$O:$P,2,FALSE),怪物属性偏向!$F:$P,怪物属性偏向!N$1-1,FALSE))</f>
        <v/>
      </c>
      <c r="R388" s="8" t="str">
        <f>IF(VLOOKUP(VLOOKUP($A388,主线配置!$O:$P,2,FALSE),怪物属性偏向!$F:$P,怪物属性偏向!O$1-1,FALSE)=0,"",VLOOKUP(VLOOKUP($A388,主线配置!$O:$P,2,FALSE),怪物属性偏向!$F:$P,怪物属性偏向!O$1-1,FALSE))</f>
        <v/>
      </c>
      <c r="S388" s="8" t="str">
        <f>IF(VLOOKUP(VLOOKUP($A388,主线配置!$O:$P,2,FALSE),怪物属性偏向!$F:$P,怪物属性偏向!P$1-1,FALSE)=0,"",VLOOKUP(VLOOKUP($A388,主线配置!$O:$P,2,FALSE),怪物属性偏向!$F:$P,怪物属性偏向!P$1-1,FALSE))</f>
        <v/>
      </c>
    </row>
    <row r="389" spans="1:19" x14ac:dyDescent="0.15">
      <c r="A389" s="3">
        <f t="shared" si="5"/>
        <v>1000386</v>
      </c>
      <c r="B389" s="1" t="str">
        <f>VLOOKUP(A389,主线配置!G:I,3,FALSE)</f>
        <v>毒蘑菇</v>
      </c>
      <c r="C389" s="7"/>
      <c r="D389" s="6" t="str">
        <f>VLOOKUP(B389,怪物属性偏向!G:Q,11,FALSE)</f>
        <v>m1000</v>
      </c>
      <c r="E389" s="9">
        <v>1</v>
      </c>
      <c r="F389" s="9">
        <v>0</v>
      </c>
      <c r="G389" s="7" t="s">
        <v>133</v>
      </c>
      <c r="H389" s="9">
        <v>122</v>
      </c>
      <c r="I389" s="9">
        <v>1</v>
      </c>
      <c r="J389" s="9">
        <v>7</v>
      </c>
      <c r="K389" s="9">
        <v>20</v>
      </c>
      <c r="L389" s="9">
        <v>1</v>
      </c>
      <c r="M389" s="9">
        <v>1</v>
      </c>
      <c r="N389" s="8">
        <f>IF(VLOOKUP(VLOOKUP($A389,主线配置!$O:$P,2,FALSE),怪物属性偏向!$F:$P,怪物属性偏向!K$1-1,FALSE)=0,"",VLOOKUP(VLOOKUP($A389,主线配置!$O:$P,2,FALSE),怪物属性偏向!$F:$P,怪物属性偏向!K$1-1,FALSE))</f>
        <v>20006001</v>
      </c>
      <c r="O389" s="8">
        <f>IF(VLOOKUP(VLOOKUP($A389,主线配置!$O:$P,2,FALSE),怪物属性偏向!$F:$P,怪物属性偏向!L$1-1,FALSE)=0,"",VLOOKUP(VLOOKUP($A389,主线配置!$O:$P,2,FALSE),怪物属性偏向!$F:$P,怪物属性偏向!L$1-1,FALSE))</f>
        <v>20006002</v>
      </c>
      <c r="P389" s="8" t="str">
        <f>IF(VLOOKUP(VLOOKUP($A389,主线配置!$O:$P,2,FALSE),怪物属性偏向!$F:$P,怪物属性偏向!M$1-1,FALSE)=0,"",VLOOKUP(VLOOKUP($A389,主线配置!$O:$P,2,FALSE),怪物属性偏向!$F:$P,怪物属性偏向!M$1-1,FALSE))</f>
        <v/>
      </c>
      <c r="Q389" s="8" t="str">
        <f>IF(VLOOKUP(VLOOKUP($A389,主线配置!$O:$P,2,FALSE),怪物属性偏向!$F:$P,怪物属性偏向!N$1-1,FALSE)=0,"",VLOOKUP(VLOOKUP($A389,主线配置!$O:$P,2,FALSE),怪物属性偏向!$F:$P,怪物属性偏向!N$1-1,FALSE))</f>
        <v/>
      </c>
      <c r="R389" s="8" t="str">
        <f>IF(VLOOKUP(VLOOKUP($A389,主线配置!$O:$P,2,FALSE),怪物属性偏向!$F:$P,怪物属性偏向!O$1-1,FALSE)=0,"",VLOOKUP(VLOOKUP($A389,主线配置!$O:$P,2,FALSE),怪物属性偏向!$F:$P,怪物属性偏向!O$1-1,FALSE))</f>
        <v/>
      </c>
      <c r="S389" s="8" t="str">
        <f>IF(VLOOKUP(VLOOKUP($A389,主线配置!$O:$P,2,FALSE),怪物属性偏向!$F:$P,怪物属性偏向!P$1-1,FALSE)=0,"",VLOOKUP(VLOOKUP($A389,主线配置!$O:$P,2,FALSE),怪物属性偏向!$F:$P,怪物属性偏向!P$1-1,FALSE))</f>
        <v/>
      </c>
    </row>
    <row r="390" spans="1:19" x14ac:dyDescent="0.15">
      <c r="A390" s="3">
        <f t="shared" ref="A390:A453" si="6">A389+1</f>
        <v>1000387</v>
      </c>
      <c r="B390" s="1" t="str">
        <f>VLOOKUP(A390,主线配置!G:I,3,FALSE)</f>
        <v>树妖</v>
      </c>
      <c r="C390" s="7"/>
      <c r="D390" s="6" t="str">
        <f>VLOOKUP(B390,怪物属性偏向!G:Q,11,FALSE)</f>
        <v>m10000</v>
      </c>
      <c r="E390" s="9">
        <v>1</v>
      </c>
      <c r="F390" s="9">
        <v>0</v>
      </c>
      <c r="G390" s="7" t="s">
        <v>133</v>
      </c>
      <c r="H390" s="9">
        <v>122</v>
      </c>
      <c r="I390" s="9">
        <v>1</v>
      </c>
      <c r="J390" s="9">
        <v>7</v>
      </c>
      <c r="K390" s="9">
        <v>20</v>
      </c>
      <c r="L390" s="9">
        <v>1</v>
      </c>
      <c r="M390" s="9">
        <v>1</v>
      </c>
      <c r="N390" s="8">
        <f>IF(VLOOKUP(VLOOKUP($A390,主线配置!$O:$P,2,FALSE),怪物属性偏向!$F:$P,怪物属性偏向!K$1-1,FALSE)=0,"",VLOOKUP(VLOOKUP($A390,主线配置!$O:$P,2,FALSE),怪物属性偏向!$F:$P,怪物属性偏向!K$1-1,FALSE))</f>
        <v>20003001</v>
      </c>
      <c r="O390" s="8" t="str">
        <f>IF(VLOOKUP(VLOOKUP($A390,主线配置!$O:$P,2,FALSE),怪物属性偏向!$F:$P,怪物属性偏向!L$1-1,FALSE)=0,"",VLOOKUP(VLOOKUP($A390,主线配置!$O:$P,2,FALSE),怪物属性偏向!$F:$P,怪物属性偏向!L$1-1,FALSE))</f>
        <v/>
      </c>
      <c r="P390" s="8" t="str">
        <f>IF(VLOOKUP(VLOOKUP($A390,主线配置!$O:$P,2,FALSE),怪物属性偏向!$F:$P,怪物属性偏向!M$1-1,FALSE)=0,"",VLOOKUP(VLOOKUP($A390,主线配置!$O:$P,2,FALSE),怪物属性偏向!$F:$P,怪物属性偏向!M$1-1,FALSE))</f>
        <v/>
      </c>
      <c r="Q390" s="8" t="str">
        <f>IF(VLOOKUP(VLOOKUP($A390,主线配置!$O:$P,2,FALSE),怪物属性偏向!$F:$P,怪物属性偏向!N$1-1,FALSE)=0,"",VLOOKUP(VLOOKUP($A390,主线配置!$O:$P,2,FALSE),怪物属性偏向!$F:$P,怪物属性偏向!N$1-1,FALSE))</f>
        <v/>
      </c>
      <c r="R390" s="8" t="str">
        <f>IF(VLOOKUP(VLOOKUP($A390,主线配置!$O:$P,2,FALSE),怪物属性偏向!$F:$P,怪物属性偏向!O$1-1,FALSE)=0,"",VLOOKUP(VLOOKUP($A390,主线配置!$O:$P,2,FALSE),怪物属性偏向!$F:$P,怪物属性偏向!O$1-1,FALSE))</f>
        <v/>
      </c>
      <c r="S390" s="8" t="str">
        <f>IF(VLOOKUP(VLOOKUP($A390,主线配置!$O:$P,2,FALSE),怪物属性偏向!$F:$P,怪物属性偏向!P$1-1,FALSE)=0,"",VLOOKUP(VLOOKUP($A390,主线配置!$O:$P,2,FALSE),怪物属性偏向!$F:$P,怪物属性偏向!P$1-1,FALSE))</f>
        <v/>
      </c>
    </row>
    <row r="391" spans="1:19" x14ac:dyDescent="0.15">
      <c r="A391" s="3">
        <f t="shared" si="6"/>
        <v>1000388</v>
      </c>
      <c r="B391" s="1" t="str">
        <f>VLOOKUP(A391,主线配置!G:I,3,FALSE)</f>
        <v>树妖</v>
      </c>
      <c r="C391" s="7"/>
      <c r="D391" s="6" t="str">
        <f>VLOOKUP(B391,怪物属性偏向!G:Q,11,FALSE)</f>
        <v>m10000</v>
      </c>
      <c r="E391" s="9">
        <v>1</v>
      </c>
      <c r="F391" s="9">
        <v>0</v>
      </c>
      <c r="G391" s="7" t="s">
        <v>133</v>
      </c>
      <c r="H391" s="9">
        <v>122</v>
      </c>
      <c r="I391" s="9">
        <v>1</v>
      </c>
      <c r="J391" s="9">
        <v>7</v>
      </c>
      <c r="K391" s="9">
        <v>20</v>
      </c>
      <c r="L391" s="9">
        <v>1</v>
      </c>
      <c r="M391" s="9">
        <v>1</v>
      </c>
      <c r="N391" s="8">
        <f>IF(VLOOKUP(VLOOKUP($A391,主线配置!$O:$P,2,FALSE),怪物属性偏向!$F:$P,怪物属性偏向!K$1-1,FALSE)=0,"",VLOOKUP(VLOOKUP($A391,主线配置!$O:$P,2,FALSE),怪物属性偏向!$F:$P,怪物属性偏向!K$1-1,FALSE))</f>
        <v>20003001</v>
      </c>
      <c r="O391" s="8" t="str">
        <f>IF(VLOOKUP(VLOOKUP($A391,主线配置!$O:$P,2,FALSE),怪物属性偏向!$F:$P,怪物属性偏向!L$1-1,FALSE)=0,"",VLOOKUP(VLOOKUP($A391,主线配置!$O:$P,2,FALSE),怪物属性偏向!$F:$P,怪物属性偏向!L$1-1,FALSE))</f>
        <v/>
      </c>
      <c r="P391" s="8" t="str">
        <f>IF(VLOOKUP(VLOOKUP($A391,主线配置!$O:$P,2,FALSE),怪物属性偏向!$F:$P,怪物属性偏向!M$1-1,FALSE)=0,"",VLOOKUP(VLOOKUP($A391,主线配置!$O:$P,2,FALSE),怪物属性偏向!$F:$P,怪物属性偏向!M$1-1,FALSE))</f>
        <v/>
      </c>
      <c r="Q391" s="8" t="str">
        <f>IF(VLOOKUP(VLOOKUP($A391,主线配置!$O:$P,2,FALSE),怪物属性偏向!$F:$P,怪物属性偏向!N$1-1,FALSE)=0,"",VLOOKUP(VLOOKUP($A391,主线配置!$O:$P,2,FALSE),怪物属性偏向!$F:$P,怪物属性偏向!N$1-1,FALSE))</f>
        <v/>
      </c>
      <c r="R391" s="8" t="str">
        <f>IF(VLOOKUP(VLOOKUP($A391,主线配置!$O:$P,2,FALSE),怪物属性偏向!$F:$P,怪物属性偏向!O$1-1,FALSE)=0,"",VLOOKUP(VLOOKUP($A391,主线配置!$O:$P,2,FALSE),怪物属性偏向!$F:$P,怪物属性偏向!O$1-1,FALSE))</f>
        <v/>
      </c>
      <c r="S391" s="8" t="str">
        <f>IF(VLOOKUP(VLOOKUP($A391,主线配置!$O:$P,2,FALSE),怪物属性偏向!$F:$P,怪物属性偏向!P$1-1,FALSE)=0,"",VLOOKUP(VLOOKUP($A391,主线配置!$O:$P,2,FALSE),怪物属性偏向!$F:$P,怪物属性偏向!P$1-1,FALSE))</f>
        <v/>
      </c>
    </row>
    <row r="392" spans="1:19" x14ac:dyDescent="0.15">
      <c r="A392" s="3">
        <f t="shared" si="6"/>
        <v>1000389</v>
      </c>
      <c r="B392" s="1" t="str">
        <f>VLOOKUP(A392,主线配置!G:I,3,FALSE)</f>
        <v>树妖</v>
      </c>
      <c r="C392" s="7"/>
      <c r="D392" s="6" t="str">
        <f>VLOOKUP(B392,怪物属性偏向!G:Q,11,FALSE)</f>
        <v>m10000</v>
      </c>
      <c r="E392" s="9">
        <v>1</v>
      </c>
      <c r="F392" s="9">
        <v>0</v>
      </c>
      <c r="G392" s="7" t="s">
        <v>133</v>
      </c>
      <c r="H392" s="9">
        <v>122</v>
      </c>
      <c r="I392" s="9">
        <v>1</v>
      </c>
      <c r="J392" s="9">
        <v>7</v>
      </c>
      <c r="K392" s="9">
        <v>20</v>
      </c>
      <c r="L392" s="9">
        <v>1</v>
      </c>
      <c r="M392" s="9">
        <v>1</v>
      </c>
      <c r="N392" s="8">
        <f>IF(VLOOKUP(VLOOKUP($A392,主线配置!$O:$P,2,FALSE),怪物属性偏向!$F:$P,怪物属性偏向!K$1-1,FALSE)=0,"",VLOOKUP(VLOOKUP($A392,主线配置!$O:$P,2,FALSE),怪物属性偏向!$F:$P,怪物属性偏向!K$1-1,FALSE))</f>
        <v>20003001</v>
      </c>
      <c r="O392" s="8" t="str">
        <f>IF(VLOOKUP(VLOOKUP($A392,主线配置!$O:$P,2,FALSE),怪物属性偏向!$F:$P,怪物属性偏向!L$1-1,FALSE)=0,"",VLOOKUP(VLOOKUP($A392,主线配置!$O:$P,2,FALSE),怪物属性偏向!$F:$P,怪物属性偏向!L$1-1,FALSE))</f>
        <v/>
      </c>
      <c r="P392" s="8" t="str">
        <f>IF(VLOOKUP(VLOOKUP($A392,主线配置!$O:$P,2,FALSE),怪物属性偏向!$F:$P,怪物属性偏向!M$1-1,FALSE)=0,"",VLOOKUP(VLOOKUP($A392,主线配置!$O:$P,2,FALSE),怪物属性偏向!$F:$P,怪物属性偏向!M$1-1,FALSE))</f>
        <v/>
      </c>
      <c r="Q392" s="8" t="str">
        <f>IF(VLOOKUP(VLOOKUP($A392,主线配置!$O:$P,2,FALSE),怪物属性偏向!$F:$P,怪物属性偏向!N$1-1,FALSE)=0,"",VLOOKUP(VLOOKUP($A392,主线配置!$O:$P,2,FALSE),怪物属性偏向!$F:$P,怪物属性偏向!N$1-1,FALSE))</f>
        <v/>
      </c>
      <c r="R392" s="8" t="str">
        <f>IF(VLOOKUP(VLOOKUP($A392,主线配置!$O:$P,2,FALSE),怪物属性偏向!$F:$P,怪物属性偏向!O$1-1,FALSE)=0,"",VLOOKUP(VLOOKUP($A392,主线配置!$O:$P,2,FALSE),怪物属性偏向!$F:$P,怪物属性偏向!O$1-1,FALSE))</f>
        <v/>
      </c>
      <c r="S392" s="8" t="str">
        <f>IF(VLOOKUP(VLOOKUP($A392,主线配置!$O:$P,2,FALSE),怪物属性偏向!$F:$P,怪物属性偏向!P$1-1,FALSE)=0,"",VLOOKUP(VLOOKUP($A392,主线配置!$O:$P,2,FALSE),怪物属性偏向!$F:$P,怪物属性偏向!P$1-1,FALSE))</f>
        <v/>
      </c>
    </row>
    <row r="393" spans="1:19" x14ac:dyDescent="0.15">
      <c r="A393" s="3">
        <f t="shared" si="6"/>
        <v>1000390</v>
      </c>
      <c r="B393" s="1" t="str">
        <f>VLOOKUP(A393,主线配置!G:I,3,FALSE)</f>
        <v>藤蔓怪</v>
      </c>
      <c r="C393" s="7"/>
      <c r="D393" s="6" t="str">
        <f>VLOOKUP(B393,怪物属性偏向!G:Q,11,FALSE)</f>
        <v>m1006</v>
      </c>
      <c r="E393" s="9">
        <v>1</v>
      </c>
      <c r="F393" s="9">
        <v>0</v>
      </c>
      <c r="G393" s="7" t="s">
        <v>133</v>
      </c>
      <c r="H393" s="9">
        <v>122</v>
      </c>
      <c r="I393" s="9">
        <v>1</v>
      </c>
      <c r="J393" s="9">
        <v>7</v>
      </c>
      <c r="K393" s="9">
        <v>20</v>
      </c>
      <c r="L393" s="9">
        <v>1</v>
      </c>
      <c r="M393" s="9">
        <v>1</v>
      </c>
      <c r="N393" s="8">
        <f>IF(VLOOKUP(VLOOKUP($A393,主线配置!$O:$P,2,FALSE),怪物属性偏向!$F:$P,怪物属性偏向!K$1-1,FALSE)=0,"",VLOOKUP(VLOOKUP($A393,主线配置!$O:$P,2,FALSE),怪物属性偏向!$F:$P,怪物属性偏向!K$1-1,FALSE))</f>
        <v>20009001</v>
      </c>
      <c r="O393" s="8">
        <f>IF(VLOOKUP(VLOOKUP($A393,主线配置!$O:$P,2,FALSE),怪物属性偏向!$F:$P,怪物属性偏向!L$1-1,FALSE)=0,"",VLOOKUP(VLOOKUP($A393,主线配置!$O:$P,2,FALSE),怪物属性偏向!$F:$P,怪物属性偏向!L$1-1,FALSE))</f>
        <v>20009002</v>
      </c>
      <c r="P393" s="8" t="str">
        <f>IF(VLOOKUP(VLOOKUP($A393,主线配置!$O:$P,2,FALSE),怪物属性偏向!$F:$P,怪物属性偏向!M$1-1,FALSE)=0,"",VLOOKUP(VLOOKUP($A393,主线配置!$O:$P,2,FALSE),怪物属性偏向!$F:$P,怪物属性偏向!M$1-1,FALSE))</f>
        <v/>
      </c>
      <c r="Q393" s="8" t="str">
        <f>IF(VLOOKUP(VLOOKUP($A393,主线配置!$O:$P,2,FALSE),怪物属性偏向!$F:$P,怪物属性偏向!N$1-1,FALSE)=0,"",VLOOKUP(VLOOKUP($A393,主线配置!$O:$P,2,FALSE),怪物属性偏向!$F:$P,怪物属性偏向!N$1-1,FALSE))</f>
        <v/>
      </c>
      <c r="R393" s="8" t="str">
        <f>IF(VLOOKUP(VLOOKUP($A393,主线配置!$O:$P,2,FALSE),怪物属性偏向!$F:$P,怪物属性偏向!O$1-1,FALSE)=0,"",VLOOKUP(VLOOKUP($A393,主线配置!$O:$P,2,FALSE),怪物属性偏向!$F:$P,怪物属性偏向!O$1-1,FALSE))</f>
        <v/>
      </c>
      <c r="S393" s="8" t="str">
        <f>IF(VLOOKUP(VLOOKUP($A393,主线配置!$O:$P,2,FALSE),怪物属性偏向!$F:$P,怪物属性偏向!P$1-1,FALSE)=0,"",VLOOKUP(VLOOKUP($A393,主线配置!$O:$P,2,FALSE),怪物属性偏向!$F:$P,怪物属性偏向!P$1-1,FALSE))</f>
        <v/>
      </c>
    </row>
    <row r="394" spans="1:19" x14ac:dyDescent="0.15">
      <c r="A394" s="3">
        <f t="shared" si="6"/>
        <v>1000391</v>
      </c>
      <c r="B394" s="1" t="str">
        <f>VLOOKUP(A394,主线配置!G:I,3,FALSE)</f>
        <v>黄蜂怪</v>
      </c>
      <c r="C394" s="7"/>
      <c r="D394" s="6" t="str">
        <f>VLOOKUP(B394,怪物属性偏向!G:Q,11,FALSE)</f>
        <v>m1001</v>
      </c>
      <c r="E394" s="9">
        <v>1</v>
      </c>
      <c r="F394" s="9">
        <v>0</v>
      </c>
      <c r="G394" s="7" t="s">
        <v>133</v>
      </c>
      <c r="H394" s="9">
        <v>122</v>
      </c>
      <c r="I394" s="9">
        <v>1</v>
      </c>
      <c r="J394" s="9">
        <v>7</v>
      </c>
      <c r="K394" s="9">
        <v>20</v>
      </c>
      <c r="L394" s="9">
        <v>1</v>
      </c>
      <c r="M394" s="9">
        <v>1</v>
      </c>
      <c r="N394" s="8">
        <f>IF(VLOOKUP(VLOOKUP($A394,主线配置!$O:$P,2,FALSE),怪物属性偏向!$F:$P,怪物属性偏向!K$1-1,FALSE)=0,"",VLOOKUP(VLOOKUP($A394,主线配置!$O:$P,2,FALSE),怪物属性偏向!$F:$P,怪物属性偏向!K$1-1,FALSE))</f>
        <v>20007001</v>
      </c>
      <c r="O394" s="8">
        <f>IF(VLOOKUP(VLOOKUP($A394,主线配置!$O:$P,2,FALSE),怪物属性偏向!$F:$P,怪物属性偏向!L$1-1,FALSE)=0,"",VLOOKUP(VLOOKUP($A394,主线配置!$O:$P,2,FALSE),怪物属性偏向!$F:$P,怪物属性偏向!L$1-1,FALSE))</f>
        <v>20007002</v>
      </c>
      <c r="P394" s="8" t="str">
        <f>IF(VLOOKUP(VLOOKUP($A394,主线配置!$O:$P,2,FALSE),怪物属性偏向!$F:$P,怪物属性偏向!M$1-1,FALSE)=0,"",VLOOKUP(VLOOKUP($A394,主线配置!$O:$P,2,FALSE),怪物属性偏向!$F:$P,怪物属性偏向!M$1-1,FALSE))</f>
        <v/>
      </c>
      <c r="Q394" s="8" t="str">
        <f>IF(VLOOKUP(VLOOKUP($A394,主线配置!$O:$P,2,FALSE),怪物属性偏向!$F:$P,怪物属性偏向!N$1-1,FALSE)=0,"",VLOOKUP(VLOOKUP($A394,主线配置!$O:$P,2,FALSE),怪物属性偏向!$F:$P,怪物属性偏向!N$1-1,FALSE))</f>
        <v/>
      </c>
      <c r="R394" s="8" t="str">
        <f>IF(VLOOKUP(VLOOKUP($A394,主线配置!$O:$P,2,FALSE),怪物属性偏向!$F:$P,怪物属性偏向!O$1-1,FALSE)=0,"",VLOOKUP(VLOOKUP($A394,主线配置!$O:$P,2,FALSE),怪物属性偏向!$F:$P,怪物属性偏向!O$1-1,FALSE))</f>
        <v/>
      </c>
      <c r="S394" s="8" t="str">
        <f>IF(VLOOKUP(VLOOKUP($A394,主线配置!$O:$P,2,FALSE),怪物属性偏向!$F:$P,怪物属性偏向!P$1-1,FALSE)=0,"",VLOOKUP(VLOOKUP($A394,主线配置!$O:$P,2,FALSE),怪物属性偏向!$F:$P,怪物属性偏向!P$1-1,FALSE))</f>
        <v/>
      </c>
    </row>
    <row r="395" spans="1:19" x14ac:dyDescent="0.15">
      <c r="A395" s="3">
        <f t="shared" si="6"/>
        <v>1000392</v>
      </c>
      <c r="B395" s="1" t="str">
        <f>VLOOKUP(A395,主线配置!G:I,3,FALSE)</f>
        <v>树妖</v>
      </c>
      <c r="C395" s="7"/>
      <c r="D395" s="6" t="str">
        <f>VLOOKUP(B395,怪物属性偏向!G:Q,11,FALSE)</f>
        <v>m10000</v>
      </c>
      <c r="E395" s="9">
        <v>1</v>
      </c>
      <c r="F395" s="9">
        <v>0</v>
      </c>
      <c r="G395" s="7" t="s">
        <v>133</v>
      </c>
      <c r="H395" s="9">
        <v>122</v>
      </c>
      <c r="I395" s="9">
        <v>1</v>
      </c>
      <c r="J395" s="9">
        <v>7</v>
      </c>
      <c r="K395" s="9">
        <v>20</v>
      </c>
      <c r="L395" s="9">
        <v>1</v>
      </c>
      <c r="M395" s="9">
        <v>1</v>
      </c>
      <c r="N395" s="8">
        <f>IF(VLOOKUP(VLOOKUP($A395,主线配置!$O:$P,2,FALSE),怪物属性偏向!$F:$P,怪物属性偏向!K$1-1,FALSE)=0,"",VLOOKUP(VLOOKUP($A395,主线配置!$O:$P,2,FALSE),怪物属性偏向!$F:$P,怪物属性偏向!K$1-1,FALSE))</f>
        <v>20003001</v>
      </c>
      <c r="O395" s="8" t="str">
        <f>IF(VLOOKUP(VLOOKUP($A395,主线配置!$O:$P,2,FALSE),怪物属性偏向!$F:$P,怪物属性偏向!L$1-1,FALSE)=0,"",VLOOKUP(VLOOKUP($A395,主线配置!$O:$P,2,FALSE),怪物属性偏向!$F:$P,怪物属性偏向!L$1-1,FALSE))</f>
        <v/>
      </c>
      <c r="P395" s="8" t="str">
        <f>IF(VLOOKUP(VLOOKUP($A395,主线配置!$O:$P,2,FALSE),怪物属性偏向!$F:$P,怪物属性偏向!M$1-1,FALSE)=0,"",VLOOKUP(VLOOKUP($A395,主线配置!$O:$P,2,FALSE),怪物属性偏向!$F:$P,怪物属性偏向!M$1-1,FALSE))</f>
        <v/>
      </c>
      <c r="Q395" s="8" t="str">
        <f>IF(VLOOKUP(VLOOKUP($A395,主线配置!$O:$P,2,FALSE),怪物属性偏向!$F:$P,怪物属性偏向!N$1-1,FALSE)=0,"",VLOOKUP(VLOOKUP($A395,主线配置!$O:$P,2,FALSE),怪物属性偏向!$F:$P,怪物属性偏向!N$1-1,FALSE))</f>
        <v/>
      </c>
      <c r="R395" s="8" t="str">
        <f>IF(VLOOKUP(VLOOKUP($A395,主线配置!$O:$P,2,FALSE),怪物属性偏向!$F:$P,怪物属性偏向!O$1-1,FALSE)=0,"",VLOOKUP(VLOOKUP($A395,主线配置!$O:$P,2,FALSE),怪物属性偏向!$F:$P,怪物属性偏向!O$1-1,FALSE))</f>
        <v/>
      </c>
      <c r="S395" s="8" t="str">
        <f>IF(VLOOKUP(VLOOKUP($A395,主线配置!$O:$P,2,FALSE),怪物属性偏向!$F:$P,怪物属性偏向!P$1-1,FALSE)=0,"",VLOOKUP(VLOOKUP($A395,主线配置!$O:$P,2,FALSE),怪物属性偏向!$F:$P,怪物属性偏向!P$1-1,FALSE))</f>
        <v/>
      </c>
    </row>
    <row r="396" spans="1:19" x14ac:dyDescent="0.15">
      <c r="A396" s="3">
        <f t="shared" si="6"/>
        <v>1000393</v>
      </c>
      <c r="B396" s="1" t="str">
        <f>VLOOKUP(A396,主线配置!G:I,3,FALSE)</f>
        <v>藤蔓怪</v>
      </c>
      <c r="C396" s="7"/>
      <c r="D396" s="6" t="str">
        <f>VLOOKUP(B396,怪物属性偏向!G:Q,11,FALSE)</f>
        <v>m1006</v>
      </c>
      <c r="E396" s="9">
        <v>1</v>
      </c>
      <c r="F396" s="9">
        <v>0</v>
      </c>
      <c r="G396" s="7" t="s">
        <v>133</v>
      </c>
      <c r="H396" s="9">
        <v>122</v>
      </c>
      <c r="I396" s="9">
        <v>1</v>
      </c>
      <c r="J396" s="9">
        <v>7</v>
      </c>
      <c r="K396" s="9">
        <v>20</v>
      </c>
      <c r="L396" s="9">
        <v>1</v>
      </c>
      <c r="M396" s="9">
        <v>1</v>
      </c>
      <c r="N396" s="8">
        <f>IF(VLOOKUP(VLOOKUP($A396,主线配置!$O:$P,2,FALSE),怪物属性偏向!$F:$P,怪物属性偏向!K$1-1,FALSE)=0,"",VLOOKUP(VLOOKUP($A396,主线配置!$O:$P,2,FALSE),怪物属性偏向!$F:$P,怪物属性偏向!K$1-1,FALSE))</f>
        <v>20009001</v>
      </c>
      <c r="O396" s="8">
        <f>IF(VLOOKUP(VLOOKUP($A396,主线配置!$O:$P,2,FALSE),怪物属性偏向!$F:$P,怪物属性偏向!L$1-1,FALSE)=0,"",VLOOKUP(VLOOKUP($A396,主线配置!$O:$P,2,FALSE),怪物属性偏向!$F:$P,怪物属性偏向!L$1-1,FALSE))</f>
        <v>20009002</v>
      </c>
      <c r="P396" s="8" t="str">
        <f>IF(VLOOKUP(VLOOKUP($A396,主线配置!$O:$P,2,FALSE),怪物属性偏向!$F:$P,怪物属性偏向!M$1-1,FALSE)=0,"",VLOOKUP(VLOOKUP($A396,主线配置!$O:$P,2,FALSE),怪物属性偏向!$F:$P,怪物属性偏向!M$1-1,FALSE))</f>
        <v/>
      </c>
      <c r="Q396" s="8" t="str">
        <f>IF(VLOOKUP(VLOOKUP($A396,主线配置!$O:$P,2,FALSE),怪物属性偏向!$F:$P,怪物属性偏向!N$1-1,FALSE)=0,"",VLOOKUP(VLOOKUP($A396,主线配置!$O:$P,2,FALSE),怪物属性偏向!$F:$P,怪物属性偏向!N$1-1,FALSE))</f>
        <v/>
      </c>
      <c r="R396" s="8" t="str">
        <f>IF(VLOOKUP(VLOOKUP($A396,主线配置!$O:$P,2,FALSE),怪物属性偏向!$F:$P,怪物属性偏向!O$1-1,FALSE)=0,"",VLOOKUP(VLOOKUP($A396,主线配置!$O:$P,2,FALSE),怪物属性偏向!$F:$P,怪物属性偏向!O$1-1,FALSE))</f>
        <v/>
      </c>
      <c r="S396" s="8" t="str">
        <f>IF(VLOOKUP(VLOOKUP($A396,主线配置!$O:$P,2,FALSE),怪物属性偏向!$F:$P,怪物属性偏向!P$1-1,FALSE)=0,"",VLOOKUP(VLOOKUP($A396,主线配置!$O:$P,2,FALSE),怪物属性偏向!$F:$P,怪物属性偏向!P$1-1,FALSE))</f>
        <v/>
      </c>
    </row>
    <row r="397" spans="1:19" x14ac:dyDescent="0.15">
      <c r="A397" s="3">
        <f t="shared" si="6"/>
        <v>1000394</v>
      </c>
      <c r="B397" s="1" t="str">
        <f>VLOOKUP(A397,主线配置!G:I,3,FALSE)</f>
        <v>黄蜂怪</v>
      </c>
      <c r="C397" s="7"/>
      <c r="D397" s="6" t="str">
        <f>VLOOKUP(B397,怪物属性偏向!G:Q,11,FALSE)</f>
        <v>m1001</v>
      </c>
      <c r="E397" s="9">
        <v>1</v>
      </c>
      <c r="F397" s="9">
        <v>0</v>
      </c>
      <c r="G397" s="7" t="s">
        <v>133</v>
      </c>
      <c r="H397" s="9">
        <v>122</v>
      </c>
      <c r="I397" s="9">
        <v>1</v>
      </c>
      <c r="J397" s="9">
        <v>7</v>
      </c>
      <c r="K397" s="9">
        <v>20</v>
      </c>
      <c r="L397" s="9">
        <v>1</v>
      </c>
      <c r="M397" s="9">
        <v>1</v>
      </c>
      <c r="N397" s="8">
        <f>IF(VLOOKUP(VLOOKUP($A397,主线配置!$O:$P,2,FALSE),怪物属性偏向!$F:$P,怪物属性偏向!K$1-1,FALSE)=0,"",VLOOKUP(VLOOKUP($A397,主线配置!$O:$P,2,FALSE),怪物属性偏向!$F:$P,怪物属性偏向!K$1-1,FALSE))</f>
        <v>20007001</v>
      </c>
      <c r="O397" s="8">
        <f>IF(VLOOKUP(VLOOKUP($A397,主线配置!$O:$P,2,FALSE),怪物属性偏向!$F:$P,怪物属性偏向!L$1-1,FALSE)=0,"",VLOOKUP(VLOOKUP($A397,主线配置!$O:$P,2,FALSE),怪物属性偏向!$F:$P,怪物属性偏向!L$1-1,FALSE))</f>
        <v>20007002</v>
      </c>
      <c r="P397" s="8" t="str">
        <f>IF(VLOOKUP(VLOOKUP($A397,主线配置!$O:$P,2,FALSE),怪物属性偏向!$F:$P,怪物属性偏向!M$1-1,FALSE)=0,"",VLOOKUP(VLOOKUP($A397,主线配置!$O:$P,2,FALSE),怪物属性偏向!$F:$P,怪物属性偏向!M$1-1,FALSE))</f>
        <v/>
      </c>
      <c r="Q397" s="8" t="str">
        <f>IF(VLOOKUP(VLOOKUP($A397,主线配置!$O:$P,2,FALSE),怪物属性偏向!$F:$P,怪物属性偏向!N$1-1,FALSE)=0,"",VLOOKUP(VLOOKUP($A397,主线配置!$O:$P,2,FALSE),怪物属性偏向!$F:$P,怪物属性偏向!N$1-1,FALSE))</f>
        <v/>
      </c>
      <c r="R397" s="8" t="str">
        <f>IF(VLOOKUP(VLOOKUP($A397,主线配置!$O:$P,2,FALSE),怪物属性偏向!$F:$P,怪物属性偏向!O$1-1,FALSE)=0,"",VLOOKUP(VLOOKUP($A397,主线配置!$O:$P,2,FALSE),怪物属性偏向!$F:$P,怪物属性偏向!O$1-1,FALSE))</f>
        <v/>
      </c>
      <c r="S397" s="8" t="str">
        <f>IF(VLOOKUP(VLOOKUP($A397,主线配置!$O:$P,2,FALSE),怪物属性偏向!$F:$P,怪物属性偏向!P$1-1,FALSE)=0,"",VLOOKUP(VLOOKUP($A397,主线配置!$O:$P,2,FALSE),怪物属性偏向!$F:$P,怪物属性偏向!P$1-1,FALSE))</f>
        <v/>
      </c>
    </row>
    <row r="398" spans="1:19" x14ac:dyDescent="0.15">
      <c r="A398" s="3">
        <f t="shared" si="6"/>
        <v>1000395</v>
      </c>
      <c r="B398" s="1" t="str">
        <f>VLOOKUP(A398,主线配置!G:I,3,FALSE)</f>
        <v>毒蘑菇</v>
      </c>
      <c r="C398" s="7"/>
      <c r="D398" s="6" t="str">
        <f>VLOOKUP(B398,怪物属性偏向!G:Q,11,FALSE)</f>
        <v>m1000</v>
      </c>
      <c r="E398" s="9">
        <v>1</v>
      </c>
      <c r="F398" s="9">
        <v>0</v>
      </c>
      <c r="G398" s="7" t="s">
        <v>133</v>
      </c>
      <c r="H398" s="9">
        <v>122</v>
      </c>
      <c r="I398" s="9">
        <v>1</v>
      </c>
      <c r="J398" s="9">
        <v>7</v>
      </c>
      <c r="K398" s="9">
        <v>20</v>
      </c>
      <c r="L398" s="9">
        <v>1</v>
      </c>
      <c r="M398" s="9">
        <v>1</v>
      </c>
      <c r="N398" s="8">
        <f>IF(VLOOKUP(VLOOKUP($A398,主线配置!$O:$P,2,FALSE),怪物属性偏向!$F:$P,怪物属性偏向!K$1-1,FALSE)=0,"",VLOOKUP(VLOOKUP($A398,主线配置!$O:$P,2,FALSE),怪物属性偏向!$F:$P,怪物属性偏向!K$1-1,FALSE))</f>
        <v>20006001</v>
      </c>
      <c r="O398" s="8">
        <f>IF(VLOOKUP(VLOOKUP($A398,主线配置!$O:$P,2,FALSE),怪物属性偏向!$F:$P,怪物属性偏向!L$1-1,FALSE)=0,"",VLOOKUP(VLOOKUP($A398,主线配置!$O:$P,2,FALSE),怪物属性偏向!$F:$P,怪物属性偏向!L$1-1,FALSE))</f>
        <v>20006002</v>
      </c>
      <c r="P398" s="8" t="str">
        <f>IF(VLOOKUP(VLOOKUP($A398,主线配置!$O:$P,2,FALSE),怪物属性偏向!$F:$P,怪物属性偏向!M$1-1,FALSE)=0,"",VLOOKUP(VLOOKUP($A398,主线配置!$O:$P,2,FALSE),怪物属性偏向!$F:$P,怪物属性偏向!M$1-1,FALSE))</f>
        <v/>
      </c>
      <c r="Q398" s="8" t="str">
        <f>IF(VLOOKUP(VLOOKUP($A398,主线配置!$O:$P,2,FALSE),怪物属性偏向!$F:$P,怪物属性偏向!N$1-1,FALSE)=0,"",VLOOKUP(VLOOKUP($A398,主线配置!$O:$P,2,FALSE),怪物属性偏向!$F:$P,怪物属性偏向!N$1-1,FALSE))</f>
        <v/>
      </c>
      <c r="R398" s="8" t="str">
        <f>IF(VLOOKUP(VLOOKUP($A398,主线配置!$O:$P,2,FALSE),怪物属性偏向!$F:$P,怪物属性偏向!O$1-1,FALSE)=0,"",VLOOKUP(VLOOKUP($A398,主线配置!$O:$P,2,FALSE),怪物属性偏向!$F:$P,怪物属性偏向!O$1-1,FALSE))</f>
        <v/>
      </c>
      <c r="S398" s="8" t="str">
        <f>IF(VLOOKUP(VLOOKUP($A398,主线配置!$O:$P,2,FALSE),怪物属性偏向!$F:$P,怪物属性偏向!P$1-1,FALSE)=0,"",VLOOKUP(VLOOKUP($A398,主线配置!$O:$P,2,FALSE),怪物属性偏向!$F:$P,怪物属性偏向!P$1-1,FALSE))</f>
        <v/>
      </c>
    </row>
    <row r="399" spans="1:19" x14ac:dyDescent="0.15">
      <c r="A399" s="3">
        <f t="shared" si="6"/>
        <v>1000396</v>
      </c>
      <c r="B399" s="1" t="str">
        <f>VLOOKUP(A399,主线配置!G:I,3,FALSE)</f>
        <v>食人花</v>
      </c>
      <c r="C399" s="7"/>
      <c r="D399" s="6" t="str">
        <f>VLOOKUP(B399,怪物属性偏向!G:Q,11,FALSE)</f>
        <v>m1004</v>
      </c>
      <c r="E399" s="9">
        <v>1</v>
      </c>
      <c r="F399" s="9">
        <v>0</v>
      </c>
      <c r="G399" s="7" t="s">
        <v>133</v>
      </c>
      <c r="H399" s="9">
        <v>122</v>
      </c>
      <c r="I399" s="9">
        <v>1</v>
      </c>
      <c r="J399" s="9">
        <v>7</v>
      </c>
      <c r="K399" s="9">
        <v>20</v>
      </c>
      <c r="L399" s="9">
        <v>1</v>
      </c>
      <c r="M399" s="9">
        <v>1</v>
      </c>
      <c r="N399" s="8">
        <f>IF(VLOOKUP(VLOOKUP($A399,主线配置!$O:$P,2,FALSE),怪物属性偏向!$F:$P,怪物属性偏向!K$1-1,FALSE)=0,"",VLOOKUP(VLOOKUP($A399,主线配置!$O:$P,2,FALSE),怪物属性偏向!$F:$P,怪物属性偏向!K$1-1,FALSE))</f>
        <v>20002001</v>
      </c>
      <c r="O399" s="8">
        <f>IF(VLOOKUP(VLOOKUP($A399,主线配置!$O:$P,2,FALSE),怪物属性偏向!$F:$P,怪物属性偏向!L$1-1,FALSE)=0,"",VLOOKUP(VLOOKUP($A399,主线配置!$O:$P,2,FALSE),怪物属性偏向!$F:$P,怪物属性偏向!L$1-1,FALSE))</f>
        <v>20002002</v>
      </c>
      <c r="P399" s="8" t="str">
        <f>IF(VLOOKUP(VLOOKUP($A399,主线配置!$O:$P,2,FALSE),怪物属性偏向!$F:$P,怪物属性偏向!M$1-1,FALSE)=0,"",VLOOKUP(VLOOKUP($A399,主线配置!$O:$P,2,FALSE),怪物属性偏向!$F:$P,怪物属性偏向!M$1-1,FALSE))</f>
        <v/>
      </c>
      <c r="Q399" s="8" t="str">
        <f>IF(VLOOKUP(VLOOKUP($A399,主线配置!$O:$P,2,FALSE),怪物属性偏向!$F:$P,怪物属性偏向!N$1-1,FALSE)=0,"",VLOOKUP(VLOOKUP($A399,主线配置!$O:$P,2,FALSE),怪物属性偏向!$F:$P,怪物属性偏向!N$1-1,FALSE))</f>
        <v/>
      </c>
      <c r="R399" s="8" t="str">
        <f>IF(VLOOKUP(VLOOKUP($A399,主线配置!$O:$P,2,FALSE),怪物属性偏向!$F:$P,怪物属性偏向!O$1-1,FALSE)=0,"",VLOOKUP(VLOOKUP($A399,主线配置!$O:$P,2,FALSE),怪物属性偏向!$F:$P,怪物属性偏向!O$1-1,FALSE))</f>
        <v/>
      </c>
      <c r="S399" s="8" t="str">
        <f>IF(VLOOKUP(VLOOKUP($A399,主线配置!$O:$P,2,FALSE),怪物属性偏向!$F:$P,怪物属性偏向!P$1-1,FALSE)=0,"",VLOOKUP(VLOOKUP($A399,主线配置!$O:$P,2,FALSE),怪物属性偏向!$F:$P,怪物属性偏向!P$1-1,FALSE))</f>
        <v/>
      </c>
    </row>
    <row r="400" spans="1:19" x14ac:dyDescent="0.15">
      <c r="A400" s="3">
        <f t="shared" si="6"/>
        <v>1000397</v>
      </c>
      <c r="B400" s="1" t="str">
        <f>VLOOKUP(A400,主线配置!G:I,3,FALSE)</f>
        <v>树妖</v>
      </c>
      <c r="C400" s="7"/>
      <c r="D400" s="6" t="str">
        <f>VLOOKUP(B400,怪物属性偏向!G:Q,11,FALSE)</f>
        <v>m10000</v>
      </c>
      <c r="E400" s="9">
        <v>1</v>
      </c>
      <c r="F400" s="9">
        <v>0</v>
      </c>
      <c r="G400" s="7" t="s">
        <v>133</v>
      </c>
      <c r="H400" s="9">
        <v>122</v>
      </c>
      <c r="I400" s="9">
        <v>1</v>
      </c>
      <c r="J400" s="9">
        <v>7</v>
      </c>
      <c r="K400" s="9">
        <v>20</v>
      </c>
      <c r="L400" s="9">
        <v>1</v>
      </c>
      <c r="M400" s="9">
        <v>1</v>
      </c>
      <c r="N400" s="8">
        <f>IF(VLOOKUP(VLOOKUP($A400,主线配置!$O:$P,2,FALSE),怪物属性偏向!$F:$P,怪物属性偏向!K$1-1,FALSE)=0,"",VLOOKUP(VLOOKUP($A400,主线配置!$O:$P,2,FALSE),怪物属性偏向!$F:$P,怪物属性偏向!K$1-1,FALSE))</f>
        <v>20003001</v>
      </c>
      <c r="O400" s="8" t="str">
        <f>IF(VLOOKUP(VLOOKUP($A400,主线配置!$O:$P,2,FALSE),怪物属性偏向!$F:$P,怪物属性偏向!L$1-1,FALSE)=0,"",VLOOKUP(VLOOKUP($A400,主线配置!$O:$P,2,FALSE),怪物属性偏向!$F:$P,怪物属性偏向!L$1-1,FALSE))</f>
        <v/>
      </c>
      <c r="P400" s="8" t="str">
        <f>IF(VLOOKUP(VLOOKUP($A400,主线配置!$O:$P,2,FALSE),怪物属性偏向!$F:$P,怪物属性偏向!M$1-1,FALSE)=0,"",VLOOKUP(VLOOKUP($A400,主线配置!$O:$P,2,FALSE),怪物属性偏向!$F:$P,怪物属性偏向!M$1-1,FALSE))</f>
        <v/>
      </c>
      <c r="Q400" s="8" t="str">
        <f>IF(VLOOKUP(VLOOKUP($A400,主线配置!$O:$P,2,FALSE),怪物属性偏向!$F:$P,怪物属性偏向!N$1-1,FALSE)=0,"",VLOOKUP(VLOOKUP($A400,主线配置!$O:$P,2,FALSE),怪物属性偏向!$F:$P,怪物属性偏向!N$1-1,FALSE))</f>
        <v/>
      </c>
      <c r="R400" s="8" t="str">
        <f>IF(VLOOKUP(VLOOKUP($A400,主线配置!$O:$P,2,FALSE),怪物属性偏向!$F:$P,怪物属性偏向!O$1-1,FALSE)=0,"",VLOOKUP(VLOOKUP($A400,主线配置!$O:$P,2,FALSE),怪物属性偏向!$F:$P,怪物属性偏向!O$1-1,FALSE))</f>
        <v/>
      </c>
      <c r="S400" s="8" t="str">
        <f>IF(VLOOKUP(VLOOKUP($A400,主线配置!$O:$P,2,FALSE),怪物属性偏向!$F:$P,怪物属性偏向!P$1-1,FALSE)=0,"",VLOOKUP(VLOOKUP($A400,主线配置!$O:$P,2,FALSE),怪物属性偏向!$F:$P,怪物属性偏向!P$1-1,FALSE))</f>
        <v/>
      </c>
    </row>
    <row r="401" spans="1:19" x14ac:dyDescent="0.15">
      <c r="A401" s="3">
        <f t="shared" si="6"/>
        <v>1000398</v>
      </c>
      <c r="B401" s="1" t="str">
        <f>VLOOKUP(A401,主线配置!G:I,3,FALSE)</f>
        <v>黄蜂怪</v>
      </c>
      <c r="C401" s="7"/>
      <c r="D401" s="6" t="str">
        <f>VLOOKUP(B401,怪物属性偏向!G:Q,11,FALSE)</f>
        <v>m1001</v>
      </c>
      <c r="E401" s="9">
        <v>1</v>
      </c>
      <c r="F401" s="9">
        <v>0</v>
      </c>
      <c r="G401" s="7" t="s">
        <v>133</v>
      </c>
      <c r="H401" s="9">
        <v>122</v>
      </c>
      <c r="I401" s="9">
        <v>1</v>
      </c>
      <c r="J401" s="9">
        <v>7</v>
      </c>
      <c r="K401" s="9">
        <v>20</v>
      </c>
      <c r="L401" s="9">
        <v>1</v>
      </c>
      <c r="M401" s="9">
        <v>1</v>
      </c>
      <c r="N401" s="8">
        <f>IF(VLOOKUP(VLOOKUP($A401,主线配置!$O:$P,2,FALSE),怪物属性偏向!$F:$P,怪物属性偏向!K$1-1,FALSE)=0,"",VLOOKUP(VLOOKUP($A401,主线配置!$O:$P,2,FALSE),怪物属性偏向!$F:$P,怪物属性偏向!K$1-1,FALSE))</f>
        <v>20007001</v>
      </c>
      <c r="O401" s="8">
        <f>IF(VLOOKUP(VLOOKUP($A401,主线配置!$O:$P,2,FALSE),怪物属性偏向!$F:$P,怪物属性偏向!L$1-1,FALSE)=0,"",VLOOKUP(VLOOKUP($A401,主线配置!$O:$P,2,FALSE),怪物属性偏向!$F:$P,怪物属性偏向!L$1-1,FALSE))</f>
        <v>20007002</v>
      </c>
      <c r="P401" s="8" t="str">
        <f>IF(VLOOKUP(VLOOKUP($A401,主线配置!$O:$P,2,FALSE),怪物属性偏向!$F:$P,怪物属性偏向!M$1-1,FALSE)=0,"",VLOOKUP(VLOOKUP($A401,主线配置!$O:$P,2,FALSE),怪物属性偏向!$F:$P,怪物属性偏向!M$1-1,FALSE))</f>
        <v/>
      </c>
      <c r="Q401" s="8" t="str">
        <f>IF(VLOOKUP(VLOOKUP($A401,主线配置!$O:$P,2,FALSE),怪物属性偏向!$F:$P,怪物属性偏向!N$1-1,FALSE)=0,"",VLOOKUP(VLOOKUP($A401,主线配置!$O:$P,2,FALSE),怪物属性偏向!$F:$P,怪物属性偏向!N$1-1,FALSE))</f>
        <v/>
      </c>
      <c r="R401" s="8" t="str">
        <f>IF(VLOOKUP(VLOOKUP($A401,主线配置!$O:$P,2,FALSE),怪物属性偏向!$F:$P,怪物属性偏向!O$1-1,FALSE)=0,"",VLOOKUP(VLOOKUP($A401,主线配置!$O:$P,2,FALSE),怪物属性偏向!$F:$P,怪物属性偏向!O$1-1,FALSE))</f>
        <v/>
      </c>
      <c r="S401" s="8" t="str">
        <f>IF(VLOOKUP(VLOOKUP($A401,主线配置!$O:$P,2,FALSE),怪物属性偏向!$F:$P,怪物属性偏向!P$1-1,FALSE)=0,"",VLOOKUP(VLOOKUP($A401,主线配置!$O:$P,2,FALSE),怪物属性偏向!$F:$P,怪物属性偏向!P$1-1,FALSE))</f>
        <v/>
      </c>
    </row>
    <row r="402" spans="1:19" x14ac:dyDescent="0.15">
      <c r="A402" s="3">
        <f t="shared" si="6"/>
        <v>1000399</v>
      </c>
      <c r="B402" s="1" t="str">
        <f>VLOOKUP(A402,主线配置!G:I,3,FALSE)</f>
        <v>小蘑菇</v>
      </c>
      <c r="C402" s="7"/>
      <c r="D402" s="6" t="str">
        <f>VLOOKUP(B402,怪物属性偏向!G:Q,11,FALSE)</f>
        <v>m1008</v>
      </c>
      <c r="E402" s="9">
        <v>1</v>
      </c>
      <c r="F402" s="9">
        <v>0</v>
      </c>
      <c r="G402" s="7" t="s">
        <v>133</v>
      </c>
      <c r="H402" s="9">
        <v>122</v>
      </c>
      <c r="I402" s="9">
        <v>1</v>
      </c>
      <c r="J402" s="9">
        <v>7</v>
      </c>
      <c r="K402" s="9">
        <v>20</v>
      </c>
      <c r="L402" s="9">
        <v>1</v>
      </c>
      <c r="M402" s="9">
        <v>1</v>
      </c>
      <c r="N402" s="8">
        <f>IF(VLOOKUP(VLOOKUP($A402,主线配置!$O:$P,2,FALSE),怪物属性偏向!$F:$P,怪物属性偏向!K$1-1,FALSE)=0,"",VLOOKUP(VLOOKUP($A402,主线配置!$O:$P,2,FALSE),怪物属性偏向!$F:$P,怪物属性偏向!K$1-1,FALSE))</f>
        <v>20001001</v>
      </c>
      <c r="O402" s="8" t="str">
        <f>IF(VLOOKUP(VLOOKUP($A402,主线配置!$O:$P,2,FALSE),怪物属性偏向!$F:$P,怪物属性偏向!L$1-1,FALSE)=0,"",VLOOKUP(VLOOKUP($A402,主线配置!$O:$P,2,FALSE),怪物属性偏向!$F:$P,怪物属性偏向!L$1-1,FALSE))</f>
        <v/>
      </c>
      <c r="P402" s="8" t="str">
        <f>IF(VLOOKUP(VLOOKUP($A402,主线配置!$O:$P,2,FALSE),怪物属性偏向!$F:$P,怪物属性偏向!M$1-1,FALSE)=0,"",VLOOKUP(VLOOKUP($A402,主线配置!$O:$P,2,FALSE),怪物属性偏向!$F:$P,怪物属性偏向!M$1-1,FALSE))</f>
        <v/>
      </c>
      <c r="Q402" s="8" t="str">
        <f>IF(VLOOKUP(VLOOKUP($A402,主线配置!$O:$P,2,FALSE),怪物属性偏向!$F:$P,怪物属性偏向!N$1-1,FALSE)=0,"",VLOOKUP(VLOOKUP($A402,主线配置!$O:$P,2,FALSE),怪物属性偏向!$F:$P,怪物属性偏向!N$1-1,FALSE))</f>
        <v/>
      </c>
      <c r="R402" s="8" t="str">
        <f>IF(VLOOKUP(VLOOKUP($A402,主线配置!$O:$P,2,FALSE),怪物属性偏向!$F:$P,怪物属性偏向!O$1-1,FALSE)=0,"",VLOOKUP(VLOOKUP($A402,主线配置!$O:$P,2,FALSE),怪物属性偏向!$F:$P,怪物属性偏向!O$1-1,FALSE))</f>
        <v/>
      </c>
      <c r="S402" s="8" t="str">
        <f>IF(VLOOKUP(VLOOKUP($A402,主线配置!$O:$P,2,FALSE),怪物属性偏向!$F:$P,怪物属性偏向!P$1-1,FALSE)=0,"",VLOOKUP(VLOOKUP($A402,主线配置!$O:$P,2,FALSE),怪物属性偏向!$F:$P,怪物属性偏向!P$1-1,FALSE))</f>
        <v/>
      </c>
    </row>
    <row r="403" spans="1:19" x14ac:dyDescent="0.15">
      <c r="A403" s="3">
        <f t="shared" si="6"/>
        <v>1000400</v>
      </c>
      <c r="B403" s="1" t="str">
        <f>VLOOKUP(A403,主线配置!G:I,3,FALSE)</f>
        <v>树妖</v>
      </c>
      <c r="C403" s="7"/>
      <c r="D403" s="6" t="str">
        <f>VLOOKUP(B403,怪物属性偏向!G:Q,11,FALSE)</f>
        <v>m10000</v>
      </c>
      <c r="E403" s="9">
        <v>1</v>
      </c>
      <c r="F403" s="9">
        <v>0</v>
      </c>
      <c r="G403" s="7" t="s">
        <v>133</v>
      </c>
      <c r="H403" s="9">
        <v>122</v>
      </c>
      <c r="I403" s="9">
        <v>1</v>
      </c>
      <c r="J403" s="9">
        <v>7</v>
      </c>
      <c r="K403" s="9">
        <v>20</v>
      </c>
      <c r="L403" s="9">
        <v>1</v>
      </c>
      <c r="M403" s="9">
        <v>1</v>
      </c>
      <c r="N403" s="8">
        <f>IF(VLOOKUP(VLOOKUP($A403,主线配置!$O:$P,2,FALSE),怪物属性偏向!$F:$P,怪物属性偏向!K$1-1,FALSE)=0,"",VLOOKUP(VLOOKUP($A403,主线配置!$O:$P,2,FALSE),怪物属性偏向!$F:$P,怪物属性偏向!K$1-1,FALSE))</f>
        <v>20003001</v>
      </c>
      <c r="O403" s="8" t="str">
        <f>IF(VLOOKUP(VLOOKUP($A403,主线配置!$O:$P,2,FALSE),怪物属性偏向!$F:$P,怪物属性偏向!L$1-1,FALSE)=0,"",VLOOKUP(VLOOKUP($A403,主线配置!$O:$P,2,FALSE),怪物属性偏向!$F:$P,怪物属性偏向!L$1-1,FALSE))</f>
        <v/>
      </c>
      <c r="P403" s="8" t="str">
        <f>IF(VLOOKUP(VLOOKUP($A403,主线配置!$O:$P,2,FALSE),怪物属性偏向!$F:$P,怪物属性偏向!M$1-1,FALSE)=0,"",VLOOKUP(VLOOKUP($A403,主线配置!$O:$P,2,FALSE),怪物属性偏向!$F:$P,怪物属性偏向!M$1-1,FALSE))</f>
        <v/>
      </c>
      <c r="Q403" s="8" t="str">
        <f>IF(VLOOKUP(VLOOKUP($A403,主线配置!$O:$P,2,FALSE),怪物属性偏向!$F:$P,怪物属性偏向!N$1-1,FALSE)=0,"",VLOOKUP(VLOOKUP($A403,主线配置!$O:$P,2,FALSE),怪物属性偏向!$F:$P,怪物属性偏向!N$1-1,FALSE))</f>
        <v/>
      </c>
      <c r="R403" s="8" t="str">
        <f>IF(VLOOKUP(VLOOKUP($A403,主线配置!$O:$P,2,FALSE),怪物属性偏向!$F:$P,怪物属性偏向!O$1-1,FALSE)=0,"",VLOOKUP(VLOOKUP($A403,主线配置!$O:$P,2,FALSE),怪物属性偏向!$F:$P,怪物属性偏向!O$1-1,FALSE))</f>
        <v/>
      </c>
      <c r="S403" s="8" t="str">
        <f>IF(VLOOKUP(VLOOKUP($A403,主线配置!$O:$P,2,FALSE),怪物属性偏向!$F:$P,怪物属性偏向!P$1-1,FALSE)=0,"",VLOOKUP(VLOOKUP($A403,主线配置!$O:$P,2,FALSE),怪物属性偏向!$F:$P,怪物属性偏向!P$1-1,FALSE))</f>
        <v/>
      </c>
    </row>
    <row r="404" spans="1:19" x14ac:dyDescent="0.15">
      <c r="A404" s="3">
        <f t="shared" si="6"/>
        <v>1000401</v>
      </c>
      <c r="B404" s="1" t="str">
        <f>VLOOKUP(A404,主线配置!G:I,3,FALSE)</f>
        <v>毒蘑菇</v>
      </c>
      <c r="C404" s="7"/>
      <c r="D404" s="6" t="str">
        <f>VLOOKUP(B404,怪物属性偏向!G:Q,11,FALSE)</f>
        <v>m1000</v>
      </c>
      <c r="E404" s="9">
        <v>1</v>
      </c>
      <c r="F404" s="9">
        <v>0</v>
      </c>
      <c r="G404" s="7" t="s">
        <v>133</v>
      </c>
      <c r="H404" s="9">
        <v>122</v>
      </c>
      <c r="I404" s="9">
        <v>1</v>
      </c>
      <c r="J404" s="9">
        <v>7</v>
      </c>
      <c r="K404" s="9">
        <v>20</v>
      </c>
      <c r="L404" s="9">
        <v>1</v>
      </c>
      <c r="M404" s="9">
        <v>1</v>
      </c>
      <c r="N404" s="8">
        <f>IF(VLOOKUP(VLOOKUP($A404,主线配置!$O:$P,2,FALSE),怪物属性偏向!$F:$P,怪物属性偏向!K$1-1,FALSE)=0,"",VLOOKUP(VLOOKUP($A404,主线配置!$O:$P,2,FALSE),怪物属性偏向!$F:$P,怪物属性偏向!K$1-1,FALSE))</f>
        <v>20006001</v>
      </c>
      <c r="O404" s="8">
        <f>IF(VLOOKUP(VLOOKUP($A404,主线配置!$O:$P,2,FALSE),怪物属性偏向!$F:$P,怪物属性偏向!L$1-1,FALSE)=0,"",VLOOKUP(VLOOKUP($A404,主线配置!$O:$P,2,FALSE),怪物属性偏向!$F:$P,怪物属性偏向!L$1-1,FALSE))</f>
        <v>20006002</v>
      </c>
      <c r="P404" s="8" t="str">
        <f>IF(VLOOKUP(VLOOKUP($A404,主线配置!$O:$P,2,FALSE),怪物属性偏向!$F:$P,怪物属性偏向!M$1-1,FALSE)=0,"",VLOOKUP(VLOOKUP($A404,主线配置!$O:$P,2,FALSE),怪物属性偏向!$F:$P,怪物属性偏向!M$1-1,FALSE))</f>
        <v/>
      </c>
      <c r="Q404" s="8" t="str">
        <f>IF(VLOOKUP(VLOOKUP($A404,主线配置!$O:$P,2,FALSE),怪物属性偏向!$F:$P,怪物属性偏向!N$1-1,FALSE)=0,"",VLOOKUP(VLOOKUP($A404,主线配置!$O:$P,2,FALSE),怪物属性偏向!$F:$P,怪物属性偏向!N$1-1,FALSE))</f>
        <v/>
      </c>
      <c r="R404" s="8" t="str">
        <f>IF(VLOOKUP(VLOOKUP($A404,主线配置!$O:$P,2,FALSE),怪物属性偏向!$F:$P,怪物属性偏向!O$1-1,FALSE)=0,"",VLOOKUP(VLOOKUP($A404,主线配置!$O:$P,2,FALSE),怪物属性偏向!$F:$P,怪物属性偏向!O$1-1,FALSE))</f>
        <v/>
      </c>
      <c r="S404" s="8" t="str">
        <f>IF(VLOOKUP(VLOOKUP($A404,主线配置!$O:$P,2,FALSE),怪物属性偏向!$F:$P,怪物属性偏向!P$1-1,FALSE)=0,"",VLOOKUP(VLOOKUP($A404,主线配置!$O:$P,2,FALSE),怪物属性偏向!$F:$P,怪物属性偏向!P$1-1,FALSE))</f>
        <v/>
      </c>
    </row>
    <row r="405" spans="1:19" x14ac:dyDescent="0.15">
      <c r="A405" s="3">
        <f t="shared" si="6"/>
        <v>1000402</v>
      </c>
      <c r="B405" s="1" t="str">
        <f>VLOOKUP(A405,主线配置!G:I,3,FALSE)</f>
        <v>甲虫精</v>
      </c>
      <c r="C405" s="7"/>
      <c r="D405" s="6" t="str">
        <f>VLOOKUP(B405,怪物属性偏向!G:Q,11,FALSE)</f>
        <v>m1002</v>
      </c>
      <c r="E405" s="9">
        <v>1</v>
      </c>
      <c r="F405" s="9">
        <v>0</v>
      </c>
      <c r="G405" s="7" t="s">
        <v>133</v>
      </c>
      <c r="H405" s="9">
        <v>122</v>
      </c>
      <c r="I405" s="9">
        <v>1</v>
      </c>
      <c r="J405" s="9">
        <v>7</v>
      </c>
      <c r="K405" s="9">
        <v>20</v>
      </c>
      <c r="L405" s="9">
        <v>1</v>
      </c>
      <c r="M405" s="9">
        <v>1</v>
      </c>
      <c r="N405" s="8">
        <f>IF(VLOOKUP(VLOOKUP($A405,主线配置!$O:$P,2,FALSE),怪物属性偏向!$F:$P,怪物属性偏向!K$1-1,FALSE)=0,"",VLOOKUP(VLOOKUP($A405,主线配置!$O:$P,2,FALSE),怪物属性偏向!$F:$P,怪物属性偏向!K$1-1,FALSE))</f>
        <v>20008001</v>
      </c>
      <c r="O405" s="8" t="str">
        <f>IF(VLOOKUP(VLOOKUP($A405,主线配置!$O:$P,2,FALSE),怪物属性偏向!$F:$P,怪物属性偏向!L$1-1,FALSE)=0,"",VLOOKUP(VLOOKUP($A405,主线配置!$O:$P,2,FALSE),怪物属性偏向!$F:$P,怪物属性偏向!L$1-1,FALSE))</f>
        <v/>
      </c>
      <c r="P405" s="8" t="str">
        <f>IF(VLOOKUP(VLOOKUP($A405,主线配置!$O:$P,2,FALSE),怪物属性偏向!$F:$P,怪物属性偏向!M$1-1,FALSE)=0,"",VLOOKUP(VLOOKUP($A405,主线配置!$O:$P,2,FALSE),怪物属性偏向!$F:$P,怪物属性偏向!M$1-1,FALSE))</f>
        <v/>
      </c>
      <c r="Q405" s="8">
        <f>IF(VLOOKUP(VLOOKUP($A405,主线配置!$O:$P,2,FALSE),怪物属性偏向!$F:$P,怪物属性偏向!N$1-1,FALSE)=0,"",VLOOKUP(VLOOKUP($A405,主线配置!$O:$P,2,FALSE),怪物属性偏向!$F:$P,怪物属性偏向!N$1-1,FALSE))</f>
        <v>200002</v>
      </c>
      <c r="R405" s="8" t="str">
        <f>IF(VLOOKUP(VLOOKUP($A405,主线配置!$O:$P,2,FALSE),怪物属性偏向!$F:$P,怪物属性偏向!O$1-1,FALSE)=0,"",VLOOKUP(VLOOKUP($A405,主线配置!$O:$P,2,FALSE),怪物属性偏向!$F:$P,怪物属性偏向!O$1-1,FALSE))</f>
        <v/>
      </c>
      <c r="S405" s="8" t="str">
        <f>IF(VLOOKUP(VLOOKUP($A405,主线配置!$O:$P,2,FALSE),怪物属性偏向!$F:$P,怪物属性偏向!P$1-1,FALSE)=0,"",VLOOKUP(VLOOKUP($A405,主线配置!$O:$P,2,FALSE),怪物属性偏向!$F:$P,怪物属性偏向!P$1-1,FALSE))</f>
        <v/>
      </c>
    </row>
    <row r="406" spans="1:19" x14ac:dyDescent="0.15">
      <c r="A406" s="3">
        <f t="shared" si="6"/>
        <v>1000403</v>
      </c>
      <c r="B406" s="1" t="str">
        <f>VLOOKUP(A406,主线配置!G:I,3,FALSE)</f>
        <v>小蘑菇</v>
      </c>
      <c r="C406" s="7"/>
      <c r="D406" s="6" t="str">
        <f>VLOOKUP(B406,怪物属性偏向!G:Q,11,FALSE)</f>
        <v>m1008</v>
      </c>
      <c r="E406" s="9">
        <v>1</v>
      </c>
      <c r="F406" s="9">
        <v>0</v>
      </c>
      <c r="G406" s="7" t="s">
        <v>133</v>
      </c>
      <c r="H406" s="9">
        <v>122</v>
      </c>
      <c r="I406" s="9">
        <v>1</v>
      </c>
      <c r="J406" s="9">
        <v>7</v>
      </c>
      <c r="K406" s="9">
        <v>20</v>
      </c>
      <c r="L406" s="9">
        <v>1</v>
      </c>
      <c r="M406" s="9">
        <v>1</v>
      </c>
      <c r="N406" s="8">
        <f>IF(VLOOKUP(VLOOKUP($A406,主线配置!$O:$P,2,FALSE),怪物属性偏向!$F:$P,怪物属性偏向!K$1-1,FALSE)=0,"",VLOOKUP(VLOOKUP($A406,主线配置!$O:$P,2,FALSE),怪物属性偏向!$F:$P,怪物属性偏向!K$1-1,FALSE))</f>
        <v>20001001</v>
      </c>
      <c r="O406" s="8" t="str">
        <f>IF(VLOOKUP(VLOOKUP($A406,主线配置!$O:$P,2,FALSE),怪物属性偏向!$F:$P,怪物属性偏向!L$1-1,FALSE)=0,"",VLOOKUP(VLOOKUP($A406,主线配置!$O:$P,2,FALSE),怪物属性偏向!$F:$P,怪物属性偏向!L$1-1,FALSE))</f>
        <v/>
      </c>
      <c r="P406" s="8" t="str">
        <f>IF(VLOOKUP(VLOOKUP($A406,主线配置!$O:$P,2,FALSE),怪物属性偏向!$F:$P,怪物属性偏向!M$1-1,FALSE)=0,"",VLOOKUP(VLOOKUP($A406,主线配置!$O:$P,2,FALSE),怪物属性偏向!$F:$P,怪物属性偏向!M$1-1,FALSE))</f>
        <v/>
      </c>
      <c r="Q406" s="8" t="str">
        <f>IF(VLOOKUP(VLOOKUP($A406,主线配置!$O:$P,2,FALSE),怪物属性偏向!$F:$P,怪物属性偏向!N$1-1,FALSE)=0,"",VLOOKUP(VLOOKUP($A406,主线配置!$O:$P,2,FALSE),怪物属性偏向!$F:$P,怪物属性偏向!N$1-1,FALSE))</f>
        <v/>
      </c>
      <c r="R406" s="8" t="str">
        <f>IF(VLOOKUP(VLOOKUP($A406,主线配置!$O:$P,2,FALSE),怪物属性偏向!$F:$P,怪物属性偏向!O$1-1,FALSE)=0,"",VLOOKUP(VLOOKUP($A406,主线配置!$O:$P,2,FALSE),怪物属性偏向!$F:$P,怪物属性偏向!O$1-1,FALSE))</f>
        <v/>
      </c>
      <c r="S406" s="8" t="str">
        <f>IF(VLOOKUP(VLOOKUP($A406,主线配置!$O:$P,2,FALSE),怪物属性偏向!$F:$P,怪物属性偏向!P$1-1,FALSE)=0,"",VLOOKUP(VLOOKUP($A406,主线配置!$O:$P,2,FALSE),怪物属性偏向!$F:$P,怪物属性偏向!P$1-1,FALSE))</f>
        <v/>
      </c>
    </row>
    <row r="407" spans="1:19" x14ac:dyDescent="0.15">
      <c r="A407" s="3">
        <f t="shared" si="6"/>
        <v>1000404</v>
      </c>
      <c r="B407" s="1" t="str">
        <f>VLOOKUP(A407,主线配置!G:I,3,FALSE)</f>
        <v>藤蔓怪</v>
      </c>
      <c r="C407" s="7"/>
      <c r="D407" s="6" t="str">
        <f>VLOOKUP(B407,怪物属性偏向!G:Q,11,FALSE)</f>
        <v>m1006</v>
      </c>
      <c r="E407" s="9">
        <v>1</v>
      </c>
      <c r="F407" s="9">
        <v>0</v>
      </c>
      <c r="G407" s="7" t="s">
        <v>133</v>
      </c>
      <c r="H407" s="9">
        <v>122</v>
      </c>
      <c r="I407" s="9">
        <v>1</v>
      </c>
      <c r="J407" s="9">
        <v>7</v>
      </c>
      <c r="K407" s="9">
        <v>20</v>
      </c>
      <c r="L407" s="9">
        <v>1</v>
      </c>
      <c r="M407" s="9">
        <v>1</v>
      </c>
      <c r="N407" s="8">
        <f>IF(VLOOKUP(VLOOKUP($A407,主线配置!$O:$P,2,FALSE),怪物属性偏向!$F:$P,怪物属性偏向!K$1-1,FALSE)=0,"",VLOOKUP(VLOOKUP($A407,主线配置!$O:$P,2,FALSE),怪物属性偏向!$F:$P,怪物属性偏向!K$1-1,FALSE))</f>
        <v>20009001</v>
      </c>
      <c r="O407" s="8">
        <f>IF(VLOOKUP(VLOOKUP($A407,主线配置!$O:$P,2,FALSE),怪物属性偏向!$F:$P,怪物属性偏向!L$1-1,FALSE)=0,"",VLOOKUP(VLOOKUP($A407,主线配置!$O:$P,2,FALSE),怪物属性偏向!$F:$P,怪物属性偏向!L$1-1,FALSE))</f>
        <v>20009002</v>
      </c>
      <c r="P407" s="8" t="str">
        <f>IF(VLOOKUP(VLOOKUP($A407,主线配置!$O:$P,2,FALSE),怪物属性偏向!$F:$P,怪物属性偏向!M$1-1,FALSE)=0,"",VLOOKUP(VLOOKUP($A407,主线配置!$O:$P,2,FALSE),怪物属性偏向!$F:$P,怪物属性偏向!M$1-1,FALSE))</f>
        <v/>
      </c>
      <c r="Q407" s="8" t="str">
        <f>IF(VLOOKUP(VLOOKUP($A407,主线配置!$O:$P,2,FALSE),怪物属性偏向!$F:$P,怪物属性偏向!N$1-1,FALSE)=0,"",VLOOKUP(VLOOKUP($A407,主线配置!$O:$P,2,FALSE),怪物属性偏向!$F:$P,怪物属性偏向!N$1-1,FALSE))</f>
        <v/>
      </c>
      <c r="R407" s="8" t="str">
        <f>IF(VLOOKUP(VLOOKUP($A407,主线配置!$O:$P,2,FALSE),怪物属性偏向!$F:$P,怪物属性偏向!O$1-1,FALSE)=0,"",VLOOKUP(VLOOKUP($A407,主线配置!$O:$P,2,FALSE),怪物属性偏向!$F:$P,怪物属性偏向!O$1-1,FALSE))</f>
        <v/>
      </c>
      <c r="S407" s="8" t="str">
        <f>IF(VLOOKUP(VLOOKUP($A407,主线配置!$O:$P,2,FALSE),怪物属性偏向!$F:$P,怪物属性偏向!P$1-1,FALSE)=0,"",VLOOKUP(VLOOKUP($A407,主线配置!$O:$P,2,FALSE),怪物属性偏向!$F:$P,怪物属性偏向!P$1-1,FALSE))</f>
        <v/>
      </c>
    </row>
    <row r="408" spans="1:19" x14ac:dyDescent="0.15">
      <c r="A408" s="3">
        <f t="shared" si="6"/>
        <v>1000405</v>
      </c>
      <c r="B408" s="1" t="str">
        <f>VLOOKUP(A408,主线配置!G:I,3,FALSE)</f>
        <v>黄蜂怪</v>
      </c>
      <c r="C408" s="7"/>
      <c r="D408" s="6" t="str">
        <f>VLOOKUP(B408,怪物属性偏向!G:Q,11,FALSE)</f>
        <v>m1001</v>
      </c>
      <c r="E408" s="9">
        <v>1</v>
      </c>
      <c r="F408" s="9">
        <v>0</v>
      </c>
      <c r="G408" s="7" t="s">
        <v>133</v>
      </c>
      <c r="H408" s="9">
        <v>122</v>
      </c>
      <c r="I408" s="9">
        <v>1</v>
      </c>
      <c r="J408" s="9">
        <v>7</v>
      </c>
      <c r="K408" s="9">
        <v>20</v>
      </c>
      <c r="L408" s="9">
        <v>1</v>
      </c>
      <c r="M408" s="9">
        <v>1</v>
      </c>
      <c r="N408" s="8">
        <f>IF(VLOOKUP(VLOOKUP($A408,主线配置!$O:$P,2,FALSE),怪物属性偏向!$F:$P,怪物属性偏向!K$1-1,FALSE)=0,"",VLOOKUP(VLOOKUP($A408,主线配置!$O:$P,2,FALSE),怪物属性偏向!$F:$P,怪物属性偏向!K$1-1,FALSE))</f>
        <v>20007001</v>
      </c>
      <c r="O408" s="8">
        <f>IF(VLOOKUP(VLOOKUP($A408,主线配置!$O:$P,2,FALSE),怪物属性偏向!$F:$P,怪物属性偏向!L$1-1,FALSE)=0,"",VLOOKUP(VLOOKUP($A408,主线配置!$O:$P,2,FALSE),怪物属性偏向!$F:$P,怪物属性偏向!L$1-1,FALSE))</f>
        <v>20007002</v>
      </c>
      <c r="P408" s="8" t="str">
        <f>IF(VLOOKUP(VLOOKUP($A408,主线配置!$O:$P,2,FALSE),怪物属性偏向!$F:$P,怪物属性偏向!M$1-1,FALSE)=0,"",VLOOKUP(VLOOKUP($A408,主线配置!$O:$P,2,FALSE),怪物属性偏向!$F:$P,怪物属性偏向!M$1-1,FALSE))</f>
        <v/>
      </c>
      <c r="Q408" s="8" t="str">
        <f>IF(VLOOKUP(VLOOKUP($A408,主线配置!$O:$P,2,FALSE),怪物属性偏向!$F:$P,怪物属性偏向!N$1-1,FALSE)=0,"",VLOOKUP(VLOOKUP($A408,主线配置!$O:$P,2,FALSE),怪物属性偏向!$F:$P,怪物属性偏向!N$1-1,FALSE))</f>
        <v/>
      </c>
      <c r="R408" s="8" t="str">
        <f>IF(VLOOKUP(VLOOKUP($A408,主线配置!$O:$P,2,FALSE),怪物属性偏向!$F:$P,怪物属性偏向!O$1-1,FALSE)=0,"",VLOOKUP(VLOOKUP($A408,主线配置!$O:$P,2,FALSE),怪物属性偏向!$F:$P,怪物属性偏向!O$1-1,FALSE))</f>
        <v/>
      </c>
      <c r="S408" s="8" t="str">
        <f>IF(VLOOKUP(VLOOKUP($A408,主线配置!$O:$P,2,FALSE),怪物属性偏向!$F:$P,怪物属性偏向!P$1-1,FALSE)=0,"",VLOOKUP(VLOOKUP($A408,主线配置!$O:$P,2,FALSE),怪物属性偏向!$F:$P,怪物属性偏向!P$1-1,FALSE))</f>
        <v/>
      </c>
    </row>
    <row r="409" spans="1:19" x14ac:dyDescent="0.15">
      <c r="A409" s="3">
        <f t="shared" si="6"/>
        <v>1000406</v>
      </c>
      <c r="B409" s="1" t="str">
        <f>VLOOKUP(A409,主线配置!G:I,3,FALSE)</f>
        <v>黄蜂怪</v>
      </c>
      <c r="C409" s="7"/>
      <c r="D409" s="6" t="str">
        <f>VLOOKUP(B409,怪物属性偏向!G:Q,11,FALSE)</f>
        <v>m1001</v>
      </c>
      <c r="E409" s="9">
        <v>1</v>
      </c>
      <c r="F409" s="9">
        <v>0</v>
      </c>
      <c r="G409" s="7" t="s">
        <v>133</v>
      </c>
      <c r="H409" s="9">
        <v>122</v>
      </c>
      <c r="I409" s="9">
        <v>1</v>
      </c>
      <c r="J409" s="9">
        <v>7</v>
      </c>
      <c r="K409" s="9">
        <v>20</v>
      </c>
      <c r="L409" s="9">
        <v>1</v>
      </c>
      <c r="M409" s="9">
        <v>1</v>
      </c>
      <c r="N409" s="8">
        <f>IF(VLOOKUP(VLOOKUP($A409,主线配置!$O:$P,2,FALSE),怪物属性偏向!$F:$P,怪物属性偏向!K$1-1,FALSE)=0,"",VLOOKUP(VLOOKUP($A409,主线配置!$O:$P,2,FALSE),怪物属性偏向!$F:$P,怪物属性偏向!K$1-1,FALSE))</f>
        <v>20007001</v>
      </c>
      <c r="O409" s="8">
        <f>IF(VLOOKUP(VLOOKUP($A409,主线配置!$O:$P,2,FALSE),怪物属性偏向!$F:$P,怪物属性偏向!L$1-1,FALSE)=0,"",VLOOKUP(VLOOKUP($A409,主线配置!$O:$P,2,FALSE),怪物属性偏向!$F:$P,怪物属性偏向!L$1-1,FALSE))</f>
        <v>20007002</v>
      </c>
      <c r="P409" s="8" t="str">
        <f>IF(VLOOKUP(VLOOKUP($A409,主线配置!$O:$P,2,FALSE),怪物属性偏向!$F:$P,怪物属性偏向!M$1-1,FALSE)=0,"",VLOOKUP(VLOOKUP($A409,主线配置!$O:$P,2,FALSE),怪物属性偏向!$F:$P,怪物属性偏向!M$1-1,FALSE))</f>
        <v/>
      </c>
      <c r="Q409" s="8" t="str">
        <f>IF(VLOOKUP(VLOOKUP($A409,主线配置!$O:$P,2,FALSE),怪物属性偏向!$F:$P,怪物属性偏向!N$1-1,FALSE)=0,"",VLOOKUP(VLOOKUP($A409,主线配置!$O:$P,2,FALSE),怪物属性偏向!$F:$P,怪物属性偏向!N$1-1,FALSE))</f>
        <v/>
      </c>
      <c r="R409" s="8" t="str">
        <f>IF(VLOOKUP(VLOOKUP($A409,主线配置!$O:$P,2,FALSE),怪物属性偏向!$F:$P,怪物属性偏向!O$1-1,FALSE)=0,"",VLOOKUP(VLOOKUP($A409,主线配置!$O:$P,2,FALSE),怪物属性偏向!$F:$P,怪物属性偏向!O$1-1,FALSE))</f>
        <v/>
      </c>
      <c r="S409" s="8" t="str">
        <f>IF(VLOOKUP(VLOOKUP($A409,主线配置!$O:$P,2,FALSE),怪物属性偏向!$F:$P,怪物属性偏向!P$1-1,FALSE)=0,"",VLOOKUP(VLOOKUP($A409,主线配置!$O:$P,2,FALSE),怪物属性偏向!$F:$P,怪物属性偏向!P$1-1,FALSE))</f>
        <v/>
      </c>
    </row>
    <row r="410" spans="1:19" x14ac:dyDescent="0.15">
      <c r="A410" s="3">
        <f t="shared" si="6"/>
        <v>1000407</v>
      </c>
      <c r="B410" s="1" t="str">
        <f>VLOOKUP(A410,主线配置!G:I,3,FALSE)</f>
        <v>小蘑菇</v>
      </c>
      <c r="C410" s="7"/>
      <c r="D410" s="6" t="str">
        <f>VLOOKUP(B410,怪物属性偏向!G:Q,11,FALSE)</f>
        <v>m1008</v>
      </c>
      <c r="E410" s="9">
        <v>1</v>
      </c>
      <c r="F410" s="9">
        <v>0</v>
      </c>
      <c r="G410" s="7" t="s">
        <v>133</v>
      </c>
      <c r="H410" s="9">
        <v>122</v>
      </c>
      <c r="I410" s="9">
        <v>1</v>
      </c>
      <c r="J410" s="9">
        <v>7</v>
      </c>
      <c r="K410" s="9">
        <v>20</v>
      </c>
      <c r="L410" s="9">
        <v>1</v>
      </c>
      <c r="M410" s="9">
        <v>1</v>
      </c>
      <c r="N410" s="8">
        <f>IF(VLOOKUP(VLOOKUP($A410,主线配置!$O:$P,2,FALSE),怪物属性偏向!$F:$P,怪物属性偏向!K$1-1,FALSE)=0,"",VLOOKUP(VLOOKUP($A410,主线配置!$O:$P,2,FALSE),怪物属性偏向!$F:$P,怪物属性偏向!K$1-1,FALSE))</f>
        <v>20001001</v>
      </c>
      <c r="O410" s="8" t="str">
        <f>IF(VLOOKUP(VLOOKUP($A410,主线配置!$O:$P,2,FALSE),怪物属性偏向!$F:$P,怪物属性偏向!L$1-1,FALSE)=0,"",VLOOKUP(VLOOKUP($A410,主线配置!$O:$P,2,FALSE),怪物属性偏向!$F:$P,怪物属性偏向!L$1-1,FALSE))</f>
        <v/>
      </c>
      <c r="P410" s="8" t="str">
        <f>IF(VLOOKUP(VLOOKUP($A410,主线配置!$O:$P,2,FALSE),怪物属性偏向!$F:$P,怪物属性偏向!M$1-1,FALSE)=0,"",VLOOKUP(VLOOKUP($A410,主线配置!$O:$P,2,FALSE),怪物属性偏向!$F:$P,怪物属性偏向!M$1-1,FALSE))</f>
        <v/>
      </c>
      <c r="Q410" s="8" t="str">
        <f>IF(VLOOKUP(VLOOKUP($A410,主线配置!$O:$P,2,FALSE),怪物属性偏向!$F:$P,怪物属性偏向!N$1-1,FALSE)=0,"",VLOOKUP(VLOOKUP($A410,主线配置!$O:$P,2,FALSE),怪物属性偏向!$F:$P,怪物属性偏向!N$1-1,FALSE))</f>
        <v/>
      </c>
      <c r="R410" s="8" t="str">
        <f>IF(VLOOKUP(VLOOKUP($A410,主线配置!$O:$P,2,FALSE),怪物属性偏向!$F:$P,怪物属性偏向!O$1-1,FALSE)=0,"",VLOOKUP(VLOOKUP($A410,主线配置!$O:$P,2,FALSE),怪物属性偏向!$F:$P,怪物属性偏向!O$1-1,FALSE))</f>
        <v/>
      </c>
      <c r="S410" s="8" t="str">
        <f>IF(VLOOKUP(VLOOKUP($A410,主线配置!$O:$P,2,FALSE),怪物属性偏向!$F:$P,怪物属性偏向!P$1-1,FALSE)=0,"",VLOOKUP(VLOOKUP($A410,主线配置!$O:$P,2,FALSE),怪物属性偏向!$F:$P,怪物属性偏向!P$1-1,FALSE))</f>
        <v/>
      </c>
    </row>
    <row r="411" spans="1:19" x14ac:dyDescent="0.15">
      <c r="A411" s="3">
        <f t="shared" si="6"/>
        <v>1000408</v>
      </c>
      <c r="B411" s="1" t="str">
        <f>VLOOKUP(A411,主线配置!G:I,3,FALSE)</f>
        <v>树妖</v>
      </c>
      <c r="C411" s="7"/>
      <c r="D411" s="6" t="str">
        <f>VLOOKUP(B411,怪物属性偏向!G:Q,11,FALSE)</f>
        <v>m10000</v>
      </c>
      <c r="E411" s="9">
        <v>1</v>
      </c>
      <c r="F411" s="9">
        <v>0</v>
      </c>
      <c r="G411" s="7" t="s">
        <v>133</v>
      </c>
      <c r="H411" s="9">
        <v>122</v>
      </c>
      <c r="I411" s="9">
        <v>1</v>
      </c>
      <c r="J411" s="9">
        <v>7</v>
      </c>
      <c r="K411" s="9">
        <v>20</v>
      </c>
      <c r="L411" s="9">
        <v>1</v>
      </c>
      <c r="M411" s="9">
        <v>1</v>
      </c>
      <c r="N411" s="8">
        <f>IF(VLOOKUP(VLOOKUP($A411,主线配置!$O:$P,2,FALSE),怪物属性偏向!$F:$P,怪物属性偏向!K$1-1,FALSE)=0,"",VLOOKUP(VLOOKUP($A411,主线配置!$O:$P,2,FALSE),怪物属性偏向!$F:$P,怪物属性偏向!K$1-1,FALSE))</f>
        <v>20003001</v>
      </c>
      <c r="O411" s="8" t="str">
        <f>IF(VLOOKUP(VLOOKUP($A411,主线配置!$O:$P,2,FALSE),怪物属性偏向!$F:$P,怪物属性偏向!L$1-1,FALSE)=0,"",VLOOKUP(VLOOKUP($A411,主线配置!$O:$P,2,FALSE),怪物属性偏向!$F:$P,怪物属性偏向!L$1-1,FALSE))</f>
        <v/>
      </c>
      <c r="P411" s="8" t="str">
        <f>IF(VLOOKUP(VLOOKUP($A411,主线配置!$O:$P,2,FALSE),怪物属性偏向!$F:$P,怪物属性偏向!M$1-1,FALSE)=0,"",VLOOKUP(VLOOKUP($A411,主线配置!$O:$P,2,FALSE),怪物属性偏向!$F:$P,怪物属性偏向!M$1-1,FALSE))</f>
        <v/>
      </c>
      <c r="Q411" s="8" t="str">
        <f>IF(VLOOKUP(VLOOKUP($A411,主线配置!$O:$P,2,FALSE),怪物属性偏向!$F:$P,怪物属性偏向!N$1-1,FALSE)=0,"",VLOOKUP(VLOOKUP($A411,主线配置!$O:$P,2,FALSE),怪物属性偏向!$F:$P,怪物属性偏向!N$1-1,FALSE))</f>
        <v/>
      </c>
      <c r="R411" s="8" t="str">
        <f>IF(VLOOKUP(VLOOKUP($A411,主线配置!$O:$P,2,FALSE),怪物属性偏向!$F:$P,怪物属性偏向!O$1-1,FALSE)=0,"",VLOOKUP(VLOOKUP($A411,主线配置!$O:$P,2,FALSE),怪物属性偏向!$F:$P,怪物属性偏向!O$1-1,FALSE))</f>
        <v/>
      </c>
      <c r="S411" s="8" t="str">
        <f>IF(VLOOKUP(VLOOKUP($A411,主线配置!$O:$P,2,FALSE),怪物属性偏向!$F:$P,怪物属性偏向!P$1-1,FALSE)=0,"",VLOOKUP(VLOOKUP($A411,主线配置!$O:$P,2,FALSE),怪物属性偏向!$F:$P,怪物属性偏向!P$1-1,FALSE))</f>
        <v/>
      </c>
    </row>
    <row r="412" spans="1:19" x14ac:dyDescent="0.15">
      <c r="A412" s="3">
        <f t="shared" si="6"/>
        <v>1000409</v>
      </c>
      <c r="B412" s="1" t="str">
        <f>VLOOKUP(A412,主线配置!G:I,3,FALSE)</f>
        <v>食人花</v>
      </c>
      <c r="C412" s="7"/>
      <c r="D412" s="6" t="str">
        <f>VLOOKUP(B412,怪物属性偏向!G:Q,11,FALSE)</f>
        <v>m1004</v>
      </c>
      <c r="E412" s="9">
        <v>1</v>
      </c>
      <c r="F412" s="9">
        <v>0</v>
      </c>
      <c r="G412" s="7" t="s">
        <v>133</v>
      </c>
      <c r="H412" s="9">
        <v>122</v>
      </c>
      <c r="I412" s="9">
        <v>1</v>
      </c>
      <c r="J412" s="9">
        <v>7</v>
      </c>
      <c r="K412" s="9">
        <v>20</v>
      </c>
      <c r="L412" s="9">
        <v>1</v>
      </c>
      <c r="M412" s="9">
        <v>1</v>
      </c>
      <c r="N412" s="8">
        <f>IF(VLOOKUP(VLOOKUP($A412,主线配置!$O:$P,2,FALSE),怪物属性偏向!$F:$P,怪物属性偏向!K$1-1,FALSE)=0,"",VLOOKUP(VLOOKUP($A412,主线配置!$O:$P,2,FALSE),怪物属性偏向!$F:$P,怪物属性偏向!K$1-1,FALSE))</f>
        <v>20002001</v>
      </c>
      <c r="O412" s="8">
        <f>IF(VLOOKUP(VLOOKUP($A412,主线配置!$O:$P,2,FALSE),怪物属性偏向!$F:$P,怪物属性偏向!L$1-1,FALSE)=0,"",VLOOKUP(VLOOKUP($A412,主线配置!$O:$P,2,FALSE),怪物属性偏向!$F:$P,怪物属性偏向!L$1-1,FALSE))</f>
        <v>20002002</v>
      </c>
      <c r="P412" s="8" t="str">
        <f>IF(VLOOKUP(VLOOKUP($A412,主线配置!$O:$P,2,FALSE),怪物属性偏向!$F:$P,怪物属性偏向!M$1-1,FALSE)=0,"",VLOOKUP(VLOOKUP($A412,主线配置!$O:$P,2,FALSE),怪物属性偏向!$F:$P,怪物属性偏向!M$1-1,FALSE))</f>
        <v/>
      </c>
      <c r="Q412" s="8" t="str">
        <f>IF(VLOOKUP(VLOOKUP($A412,主线配置!$O:$P,2,FALSE),怪物属性偏向!$F:$P,怪物属性偏向!N$1-1,FALSE)=0,"",VLOOKUP(VLOOKUP($A412,主线配置!$O:$P,2,FALSE),怪物属性偏向!$F:$P,怪物属性偏向!N$1-1,FALSE))</f>
        <v/>
      </c>
      <c r="R412" s="8" t="str">
        <f>IF(VLOOKUP(VLOOKUP($A412,主线配置!$O:$P,2,FALSE),怪物属性偏向!$F:$P,怪物属性偏向!O$1-1,FALSE)=0,"",VLOOKUP(VLOOKUP($A412,主线配置!$O:$P,2,FALSE),怪物属性偏向!$F:$P,怪物属性偏向!O$1-1,FALSE))</f>
        <v/>
      </c>
      <c r="S412" s="8" t="str">
        <f>IF(VLOOKUP(VLOOKUP($A412,主线配置!$O:$P,2,FALSE),怪物属性偏向!$F:$P,怪物属性偏向!P$1-1,FALSE)=0,"",VLOOKUP(VLOOKUP($A412,主线配置!$O:$P,2,FALSE),怪物属性偏向!$F:$P,怪物属性偏向!P$1-1,FALSE))</f>
        <v/>
      </c>
    </row>
    <row r="413" spans="1:19" x14ac:dyDescent="0.15">
      <c r="A413" s="3">
        <f t="shared" si="6"/>
        <v>1000410</v>
      </c>
      <c r="B413" s="1" t="str">
        <f>VLOOKUP(A413,主线配置!G:I,3,FALSE)</f>
        <v>小花精</v>
      </c>
      <c r="C413" s="7"/>
      <c r="D413" s="6" t="str">
        <f>VLOOKUP(B413,怪物属性偏向!G:Q,11,FALSE)</f>
        <v>m1007</v>
      </c>
      <c r="E413" s="9">
        <v>1</v>
      </c>
      <c r="F413" s="9">
        <v>0</v>
      </c>
      <c r="G413" s="7" t="s">
        <v>133</v>
      </c>
      <c r="H413" s="9">
        <v>122</v>
      </c>
      <c r="I413" s="9">
        <v>1</v>
      </c>
      <c r="J413" s="9">
        <v>7</v>
      </c>
      <c r="K413" s="9">
        <v>20</v>
      </c>
      <c r="L413" s="9">
        <v>1</v>
      </c>
      <c r="M413" s="9">
        <v>1</v>
      </c>
      <c r="N413" s="8">
        <f>IF(VLOOKUP(VLOOKUP($A413,主线配置!$O:$P,2,FALSE),怪物属性偏向!$F:$P,怪物属性偏向!K$1-1,FALSE)=0,"",VLOOKUP(VLOOKUP($A413,主线配置!$O:$P,2,FALSE),怪物属性偏向!$F:$P,怪物属性偏向!K$1-1,FALSE))</f>
        <v>20005001</v>
      </c>
      <c r="O413" s="8">
        <f>IF(VLOOKUP(VLOOKUP($A413,主线配置!$O:$P,2,FALSE),怪物属性偏向!$F:$P,怪物属性偏向!L$1-1,FALSE)=0,"",VLOOKUP(VLOOKUP($A413,主线配置!$O:$P,2,FALSE),怪物属性偏向!$F:$P,怪物属性偏向!L$1-1,FALSE))</f>
        <v>20005002</v>
      </c>
      <c r="P413" s="8" t="str">
        <f>IF(VLOOKUP(VLOOKUP($A413,主线配置!$O:$P,2,FALSE),怪物属性偏向!$F:$P,怪物属性偏向!M$1-1,FALSE)=0,"",VLOOKUP(VLOOKUP($A413,主线配置!$O:$P,2,FALSE),怪物属性偏向!$F:$P,怪物属性偏向!M$1-1,FALSE))</f>
        <v/>
      </c>
      <c r="Q413" s="8" t="str">
        <f>IF(VLOOKUP(VLOOKUP($A413,主线配置!$O:$P,2,FALSE),怪物属性偏向!$F:$P,怪物属性偏向!N$1-1,FALSE)=0,"",VLOOKUP(VLOOKUP($A413,主线配置!$O:$P,2,FALSE),怪物属性偏向!$F:$P,怪物属性偏向!N$1-1,FALSE))</f>
        <v/>
      </c>
      <c r="R413" s="8" t="str">
        <f>IF(VLOOKUP(VLOOKUP($A413,主线配置!$O:$P,2,FALSE),怪物属性偏向!$F:$P,怪物属性偏向!O$1-1,FALSE)=0,"",VLOOKUP(VLOOKUP($A413,主线配置!$O:$P,2,FALSE),怪物属性偏向!$F:$P,怪物属性偏向!O$1-1,FALSE))</f>
        <v/>
      </c>
      <c r="S413" s="8" t="str">
        <f>IF(VLOOKUP(VLOOKUP($A413,主线配置!$O:$P,2,FALSE),怪物属性偏向!$F:$P,怪物属性偏向!P$1-1,FALSE)=0,"",VLOOKUP(VLOOKUP($A413,主线配置!$O:$P,2,FALSE),怪物属性偏向!$F:$P,怪物属性偏向!P$1-1,FALSE))</f>
        <v/>
      </c>
    </row>
    <row r="414" spans="1:19" x14ac:dyDescent="0.15">
      <c r="A414" s="3">
        <f t="shared" si="6"/>
        <v>1000411</v>
      </c>
      <c r="B414" s="1" t="str">
        <f>VLOOKUP(A414,主线配置!G:I,3,FALSE)</f>
        <v>黄蜂怪</v>
      </c>
      <c r="C414" s="7"/>
      <c r="D414" s="6" t="str">
        <f>VLOOKUP(B414,怪物属性偏向!G:Q,11,FALSE)</f>
        <v>m1001</v>
      </c>
      <c r="E414" s="9">
        <v>1</v>
      </c>
      <c r="F414" s="9">
        <v>0</v>
      </c>
      <c r="G414" s="7" t="s">
        <v>133</v>
      </c>
      <c r="H414" s="9">
        <v>122</v>
      </c>
      <c r="I414" s="9">
        <v>1</v>
      </c>
      <c r="J414" s="9">
        <v>7</v>
      </c>
      <c r="K414" s="9">
        <v>20</v>
      </c>
      <c r="L414" s="9">
        <v>1</v>
      </c>
      <c r="M414" s="9">
        <v>1</v>
      </c>
      <c r="N414" s="8">
        <f>IF(VLOOKUP(VLOOKUP($A414,主线配置!$O:$P,2,FALSE),怪物属性偏向!$F:$P,怪物属性偏向!K$1-1,FALSE)=0,"",VLOOKUP(VLOOKUP($A414,主线配置!$O:$P,2,FALSE),怪物属性偏向!$F:$P,怪物属性偏向!K$1-1,FALSE))</f>
        <v>20007001</v>
      </c>
      <c r="O414" s="8">
        <f>IF(VLOOKUP(VLOOKUP($A414,主线配置!$O:$P,2,FALSE),怪物属性偏向!$F:$P,怪物属性偏向!L$1-1,FALSE)=0,"",VLOOKUP(VLOOKUP($A414,主线配置!$O:$P,2,FALSE),怪物属性偏向!$F:$P,怪物属性偏向!L$1-1,FALSE))</f>
        <v>20007002</v>
      </c>
      <c r="P414" s="8" t="str">
        <f>IF(VLOOKUP(VLOOKUP($A414,主线配置!$O:$P,2,FALSE),怪物属性偏向!$F:$P,怪物属性偏向!M$1-1,FALSE)=0,"",VLOOKUP(VLOOKUP($A414,主线配置!$O:$P,2,FALSE),怪物属性偏向!$F:$P,怪物属性偏向!M$1-1,FALSE))</f>
        <v/>
      </c>
      <c r="Q414" s="8" t="str">
        <f>IF(VLOOKUP(VLOOKUP($A414,主线配置!$O:$P,2,FALSE),怪物属性偏向!$F:$P,怪物属性偏向!N$1-1,FALSE)=0,"",VLOOKUP(VLOOKUP($A414,主线配置!$O:$P,2,FALSE),怪物属性偏向!$F:$P,怪物属性偏向!N$1-1,FALSE))</f>
        <v/>
      </c>
      <c r="R414" s="8" t="str">
        <f>IF(VLOOKUP(VLOOKUP($A414,主线配置!$O:$P,2,FALSE),怪物属性偏向!$F:$P,怪物属性偏向!O$1-1,FALSE)=0,"",VLOOKUP(VLOOKUP($A414,主线配置!$O:$P,2,FALSE),怪物属性偏向!$F:$P,怪物属性偏向!O$1-1,FALSE))</f>
        <v/>
      </c>
      <c r="S414" s="8" t="str">
        <f>IF(VLOOKUP(VLOOKUP($A414,主线配置!$O:$P,2,FALSE),怪物属性偏向!$F:$P,怪物属性偏向!P$1-1,FALSE)=0,"",VLOOKUP(VLOOKUP($A414,主线配置!$O:$P,2,FALSE),怪物属性偏向!$F:$P,怪物属性偏向!P$1-1,FALSE))</f>
        <v/>
      </c>
    </row>
    <row r="415" spans="1:19" x14ac:dyDescent="0.15">
      <c r="A415" s="3">
        <f t="shared" si="6"/>
        <v>1000412</v>
      </c>
      <c r="B415" s="1" t="str">
        <f>VLOOKUP(A415,主线配置!G:I,3,FALSE)</f>
        <v>藤蔓怪</v>
      </c>
      <c r="C415" s="7"/>
      <c r="D415" s="6" t="str">
        <f>VLOOKUP(B415,怪物属性偏向!G:Q,11,FALSE)</f>
        <v>m1006</v>
      </c>
      <c r="E415" s="9">
        <v>1</v>
      </c>
      <c r="F415" s="9">
        <v>0</v>
      </c>
      <c r="G415" s="7" t="s">
        <v>133</v>
      </c>
      <c r="H415" s="9">
        <v>122</v>
      </c>
      <c r="I415" s="9">
        <v>1</v>
      </c>
      <c r="J415" s="9">
        <v>7</v>
      </c>
      <c r="K415" s="9">
        <v>20</v>
      </c>
      <c r="L415" s="9">
        <v>1</v>
      </c>
      <c r="M415" s="9">
        <v>1</v>
      </c>
      <c r="N415" s="8">
        <f>IF(VLOOKUP(VLOOKUP($A415,主线配置!$O:$P,2,FALSE),怪物属性偏向!$F:$P,怪物属性偏向!K$1-1,FALSE)=0,"",VLOOKUP(VLOOKUP($A415,主线配置!$O:$P,2,FALSE),怪物属性偏向!$F:$P,怪物属性偏向!K$1-1,FALSE))</f>
        <v>20009001</v>
      </c>
      <c r="O415" s="8">
        <f>IF(VLOOKUP(VLOOKUP($A415,主线配置!$O:$P,2,FALSE),怪物属性偏向!$F:$P,怪物属性偏向!L$1-1,FALSE)=0,"",VLOOKUP(VLOOKUP($A415,主线配置!$O:$P,2,FALSE),怪物属性偏向!$F:$P,怪物属性偏向!L$1-1,FALSE))</f>
        <v>20009002</v>
      </c>
      <c r="P415" s="8" t="str">
        <f>IF(VLOOKUP(VLOOKUP($A415,主线配置!$O:$P,2,FALSE),怪物属性偏向!$F:$P,怪物属性偏向!M$1-1,FALSE)=0,"",VLOOKUP(VLOOKUP($A415,主线配置!$O:$P,2,FALSE),怪物属性偏向!$F:$P,怪物属性偏向!M$1-1,FALSE))</f>
        <v/>
      </c>
      <c r="Q415" s="8" t="str">
        <f>IF(VLOOKUP(VLOOKUP($A415,主线配置!$O:$P,2,FALSE),怪物属性偏向!$F:$P,怪物属性偏向!N$1-1,FALSE)=0,"",VLOOKUP(VLOOKUP($A415,主线配置!$O:$P,2,FALSE),怪物属性偏向!$F:$P,怪物属性偏向!N$1-1,FALSE))</f>
        <v/>
      </c>
      <c r="R415" s="8" t="str">
        <f>IF(VLOOKUP(VLOOKUP($A415,主线配置!$O:$P,2,FALSE),怪物属性偏向!$F:$P,怪物属性偏向!O$1-1,FALSE)=0,"",VLOOKUP(VLOOKUP($A415,主线配置!$O:$P,2,FALSE),怪物属性偏向!$F:$P,怪物属性偏向!O$1-1,FALSE))</f>
        <v/>
      </c>
      <c r="S415" s="8" t="str">
        <f>IF(VLOOKUP(VLOOKUP($A415,主线配置!$O:$P,2,FALSE),怪物属性偏向!$F:$P,怪物属性偏向!P$1-1,FALSE)=0,"",VLOOKUP(VLOOKUP($A415,主线配置!$O:$P,2,FALSE),怪物属性偏向!$F:$P,怪物属性偏向!P$1-1,FALSE))</f>
        <v/>
      </c>
    </row>
    <row r="416" spans="1:19" x14ac:dyDescent="0.15">
      <c r="A416" s="3">
        <f t="shared" si="6"/>
        <v>1000413</v>
      </c>
      <c r="B416" s="1" t="str">
        <f>VLOOKUP(A416,主线配置!G:I,3,FALSE)</f>
        <v>食人花</v>
      </c>
      <c r="C416" s="7"/>
      <c r="D416" s="6" t="str">
        <f>VLOOKUP(B416,怪物属性偏向!G:Q,11,FALSE)</f>
        <v>m1004</v>
      </c>
      <c r="E416" s="9">
        <v>1</v>
      </c>
      <c r="F416" s="9">
        <v>0</v>
      </c>
      <c r="G416" s="7" t="s">
        <v>133</v>
      </c>
      <c r="H416" s="9">
        <v>122</v>
      </c>
      <c r="I416" s="9">
        <v>1</v>
      </c>
      <c r="J416" s="9">
        <v>7</v>
      </c>
      <c r="K416" s="9">
        <v>20</v>
      </c>
      <c r="L416" s="9">
        <v>1</v>
      </c>
      <c r="M416" s="9">
        <v>1</v>
      </c>
      <c r="N416" s="8">
        <f>IF(VLOOKUP(VLOOKUP($A416,主线配置!$O:$P,2,FALSE),怪物属性偏向!$F:$P,怪物属性偏向!K$1-1,FALSE)=0,"",VLOOKUP(VLOOKUP($A416,主线配置!$O:$P,2,FALSE),怪物属性偏向!$F:$P,怪物属性偏向!K$1-1,FALSE))</f>
        <v>20002001</v>
      </c>
      <c r="O416" s="8">
        <f>IF(VLOOKUP(VLOOKUP($A416,主线配置!$O:$P,2,FALSE),怪物属性偏向!$F:$P,怪物属性偏向!L$1-1,FALSE)=0,"",VLOOKUP(VLOOKUP($A416,主线配置!$O:$P,2,FALSE),怪物属性偏向!$F:$P,怪物属性偏向!L$1-1,FALSE))</f>
        <v>20002002</v>
      </c>
      <c r="P416" s="8" t="str">
        <f>IF(VLOOKUP(VLOOKUP($A416,主线配置!$O:$P,2,FALSE),怪物属性偏向!$F:$P,怪物属性偏向!M$1-1,FALSE)=0,"",VLOOKUP(VLOOKUP($A416,主线配置!$O:$P,2,FALSE),怪物属性偏向!$F:$P,怪物属性偏向!M$1-1,FALSE))</f>
        <v/>
      </c>
      <c r="Q416" s="8" t="str">
        <f>IF(VLOOKUP(VLOOKUP($A416,主线配置!$O:$P,2,FALSE),怪物属性偏向!$F:$P,怪物属性偏向!N$1-1,FALSE)=0,"",VLOOKUP(VLOOKUP($A416,主线配置!$O:$P,2,FALSE),怪物属性偏向!$F:$P,怪物属性偏向!N$1-1,FALSE))</f>
        <v/>
      </c>
      <c r="R416" s="8" t="str">
        <f>IF(VLOOKUP(VLOOKUP($A416,主线配置!$O:$P,2,FALSE),怪物属性偏向!$F:$P,怪物属性偏向!O$1-1,FALSE)=0,"",VLOOKUP(VLOOKUP($A416,主线配置!$O:$P,2,FALSE),怪物属性偏向!$F:$P,怪物属性偏向!O$1-1,FALSE))</f>
        <v/>
      </c>
      <c r="S416" s="8" t="str">
        <f>IF(VLOOKUP(VLOOKUP($A416,主线配置!$O:$P,2,FALSE),怪物属性偏向!$F:$P,怪物属性偏向!P$1-1,FALSE)=0,"",VLOOKUP(VLOOKUP($A416,主线配置!$O:$P,2,FALSE),怪物属性偏向!$F:$P,怪物属性偏向!P$1-1,FALSE))</f>
        <v/>
      </c>
    </row>
    <row r="417" spans="1:19" x14ac:dyDescent="0.15">
      <c r="A417" s="3">
        <f t="shared" si="6"/>
        <v>1000414</v>
      </c>
      <c r="B417" s="1" t="str">
        <f>VLOOKUP(A417,主线配置!G:I,3,FALSE)</f>
        <v>食人花</v>
      </c>
      <c r="C417" s="7"/>
      <c r="D417" s="6" t="str">
        <f>VLOOKUP(B417,怪物属性偏向!G:Q,11,FALSE)</f>
        <v>m1004</v>
      </c>
      <c r="E417" s="9">
        <v>1</v>
      </c>
      <c r="F417" s="9">
        <v>0</v>
      </c>
      <c r="G417" s="7" t="s">
        <v>133</v>
      </c>
      <c r="H417" s="9">
        <v>122</v>
      </c>
      <c r="I417" s="9">
        <v>1</v>
      </c>
      <c r="J417" s="9">
        <v>7</v>
      </c>
      <c r="K417" s="9">
        <v>20</v>
      </c>
      <c r="L417" s="9">
        <v>1</v>
      </c>
      <c r="M417" s="9">
        <v>1</v>
      </c>
      <c r="N417" s="8">
        <f>IF(VLOOKUP(VLOOKUP($A417,主线配置!$O:$P,2,FALSE),怪物属性偏向!$F:$P,怪物属性偏向!K$1-1,FALSE)=0,"",VLOOKUP(VLOOKUP($A417,主线配置!$O:$P,2,FALSE),怪物属性偏向!$F:$P,怪物属性偏向!K$1-1,FALSE))</f>
        <v>20002001</v>
      </c>
      <c r="O417" s="8">
        <f>IF(VLOOKUP(VLOOKUP($A417,主线配置!$O:$P,2,FALSE),怪物属性偏向!$F:$P,怪物属性偏向!L$1-1,FALSE)=0,"",VLOOKUP(VLOOKUP($A417,主线配置!$O:$P,2,FALSE),怪物属性偏向!$F:$P,怪物属性偏向!L$1-1,FALSE))</f>
        <v>20002002</v>
      </c>
      <c r="P417" s="8" t="str">
        <f>IF(VLOOKUP(VLOOKUP($A417,主线配置!$O:$P,2,FALSE),怪物属性偏向!$F:$P,怪物属性偏向!M$1-1,FALSE)=0,"",VLOOKUP(VLOOKUP($A417,主线配置!$O:$P,2,FALSE),怪物属性偏向!$F:$P,怪物属性偏向!M$1-1,FALSE))</f>
        <v/>
      </c>
      <c r="Q417" s="8" t="str">
        <f>IF(VLOOKUP(VLOOKUP($A417,主线配置!$O:$P,2,FALSE),怪物属性偏向!$F:$P,怪物属性偏向!N$1-1,FALSE)=0,"",VLOOKUP(VLOOKUP($A417,主线配置!$O:$P,2,FALSE),怪物属性偏向!$F:$P,怪物属性偏向!N$1-1,FALSE))</f>
        <v/>
      </c>
      <c r="R417" s="8" t="str">
        <f>IF(VLOOKUP(VLOOKUP($A417,主线配置!$O:$P,2,FALSE),怪物属性偏向!$F:$P,怪物属性偏向!O$1-1,FALSE)=0,"",VLOOKUP(VLOOKUP($A417,主线配置!$O:$P,2,FALSE),怪物属性偏向!$F:$P,怪物属性偏向!O$1-1,FALSE))</f>
        <v/>
      </c>
      <c r="S417" s="8" t="str">
        <f>IF(VLOOKUP(VLOOKUP($A417,主线配置!$O:$P,2,FALSE),怪物属性偏向!$F:$P,怪物属性偏向!P$1-1,FALSE)=0,"",VLOOKUP(VLOOKUP($A417,主线配置!$O:$P,2,FALSE),怪物属性偏向!$F:$P,怪物属性偏向!P$1-1,FALSE))</f>
        <v/>
      </c>
    </row>
    <row r="418" spans="1:19" x14ac:dyDescent="0.15">
      <c r="A418" s="3">
        <f t="shared" si="6"/>
        <v>1000415</v>
      </c>
      <c r="B418" s="1" t="str">
        <f>VLOOKUP(A418,主线配置!G:I,3,FALSE)</f>
        <v>小花精</v>
      </c>
      <c r="C418" s="7"/>
      <c r="D418" s="6" t="str">
        <f>VLOOKUP(B418,怪物属性偏向!G:Q,11,FALSE)</f>
        <v>m1007</v>
      </c>
      <c r="E418" s="9">
        <v>1</v>
      </c>
      <c r="F418" s="9">
        <v>0</v>
      </c>
      <c r="G418" s="7" t="s">
        <v>133</v>
      </c>
      <c r="H418" s="9">
        <v>122</v>
      </c>
      <c r="I418" s="9">
        <v>1</v>
      </c>
      <c r="J418" s="9">
        <v>7</v>
      </c>
      <c r="K418" s="9">
        <v>20</v>
      </c>
      <c r="L418" s="9">
        <v>1</v>
      </c>
      <c r="M418" s="9">
        <v>1</v>
      </c>
      <c r="N418" s="8">
        <f>IF(VLOOKUP(VLOOKUP($A418,主线配置!$O:$P,2,FALSE),怪物属性偏向!$F:$P,怪物属性偏向!K$1-1,FALSE)=0,"",VLOOKUP(VLOOKUP($A418,主线配置!$O:$P,2,FALSE),怪物属性偏向!$F:$P,怪物属性偏向!K$1-1,FALSE))</f>
        <v>20005001</v>
      </c>
      <c r="O418" s="8">
        <f>IF(VLOOKUP(VLOOKUP($A418,主线配置!$O:$P,2,FALSE),怪物属性偏向!$F:$P,怪物属性偏向!L$1-1,FALSE)=0,"",VLOOKUP(VLOOKUP($A418,主线配置!$O:$P,2,FALSE),怪物属性偏向!$F:$P,怪物属性偏向!L$1-1,FALSE))</f>
        <v>20005002</v>
      </c>
      <c r="P418" s="8" t="str">
        <f>IF(VLOOKUP(VLOOKUP($A418,主线配置!$O:$P,2,FALSE),怪物属性偏向!$F:$P,怪物属性偏向!M$1-1,FALSE)=0,"",VLOOKUP(VLOOKUP($A418,主线配置!$O:$P,2,FALSE),怪物属性偏向!$F:$P,怪物属性偏向!M$1-1,FALSE))</f>
        <v/>
      </c>
      <c r="Q418" s="8" t="str">
        <f>IF(VLOOKUP(VLOOKUP($A418,主线配置!$O:$P,2,FALSE),怪物属性偏向!$F:$P,怪物属性偏向!N$1-1,FALSE)=0,"",VLOOKUP(VLOOKUP($A418,主线配置!$O:$P,2,FALSE),怪物属性偏向!$F:$P,怪物属性偏向!N$1-1,FALSE))</f>
        <v/>
      </c>
      <c r="R418" s="8" t="str">
        <f>IF(VLOOKUP(VLOOKUP($A418,主线配置!$O:$P,2,FALSE),怪物属性偏向!$F:$P,怪物属性偏向!O$1-1,FALSE)=0,"",VLOOKUP(VLOOKUP($A418,主线配置!$O:$P,2,FALSE),怪物属性偏向!$F:$P,怪物属性偏向!O$1-1,FALSE))</f>
        <v/>
      </c>
      <c r="S418" s="8" t="str">
        <f>IF(VLOOKUP(VLOOKUP($A418,主线配置!$O:$P,2,FALSE),怪物属性偏向!$F:$P,怪物属性偏向!P$1-1,FALSE)=0,"",VLOOKUP(VLOOKUP($A418,主线配置!$O:$P,2,FALSE),怪物属性偏向!$F:$P,怪物属性偏向!P$1-1,FALSE))</f>
        <v/>
      </c>
    </row>
    <row r="419" spans="1:19" x14ac:dyDescent="0.15">
      <c r="A419" s="3">
        <f t="shared" si="6"/>
        <v>1000416</v>
      </c>
      <c r="B419" s="1" t="str">
        <f>VLOOKUP(A419,主线配置!G:I,3,FALSE)</f>
        <v>毒蘑菇</v>
      </c>
      <c r="C419" s="7"/>
      <c r="D419" s="6" t="str">
        <f>VLOOKUP(B419,怪物属性偏向!G:Q,11,FALSE)</f>
        <v>m1000</v>
      </c>
      <c r="E419" s="9">
        <v>1</v>
      </c>
      <c r="F419" s="9">
        <v>0</v>
      </c>
      <c r="G419" s="7" t="s">
        <v>133</v>
      </c>
      <c r="H419" s="9">
        <v>122</v>
      </c>
      <c r="I419" s="9">
        <v>1</v>
      </c>
      <c r="J419" s="9">
        <v>7</v>
      </c>
      <c r="K419" s="9">
        <v>20</v>
      </c>
      <c r="L419" s="9">
        <v>1</v>
      </c>
      <c r="M419" s="9">
        <v>1</v>
      </c>
      <c r="N419" s="8">
        <f>IF(VLOOKUP(VLOOKUP($A419,主线配置!$O:$P,2,FALSE),怪物属性偏向!$F:$P,怪物属性偏向!K$1-1,FALSE)=0,"",VLOOKUP(VLOOKUP($A419,主线配置!$O:$P,2,FALSE),怪物属性偏向!$F:$P,怪物属性偏向!K$1-1,FALSE))</f>
        <v>20006001</v>
      </c>
      <c r="O419" s="8">
        <f>IF(VLOOKUP(VLOOKUP($A419,主线配置!$O:$P,2,FALSE),怪物属性偏向!$F:$P,怪物属性偏向!L$1-1,FALSE)=0,"",VLOOKUP(VLOOKUP($A419,主线配置!$O:$P,2,FALSE),怪物属性偏向!$F:$P,怪物属性偏向!L$1-1,FALSE))</f>
        <v>20006002</v>
      </c>
      <c r="P419" s="8" t="str">
        <f>IF(VLOOKUP(VLOOKUP($A419,主线配置!$O:$P,2,FALSE),怪物属性偏向!$F:$P,怪物属性偏向!M$1-1,FALSE)=0,"",VLOOKUP(VLOOKUP($A419,主线配置!$O:$P,2,FALSE),怪物属性偏向!$F:$P,怪物属性偏向!M$1-1,FALSE))</f>
        <v/>
      </c>
      <c r="Q419" s="8" t="str">
        <f>IF(VLOOKUP(VLOOKUP($A419,主线配置!$O:$P,2,FALSE),怪物属性偏向!$F:$P,怪物属性偏向!N$1-1,FALSE)=0,"",VLOOKUP(VLOOKUP($A419,主线配置!$O:$P,2,FALSE),怪物属性偏向!$F:$P,怪物属性偏向!N$1-1,FALSE))</f>
        <v/>
      </c>
      <c r="R419" s="8" t="str">
        <f>IF(VLOOKUP(VLOOKUP($A419,主线配置!$O:$P,2,FALSE),怪物属性偏向!$F:$P,怪物属性偏向!O$1-1,FALSE)=0,"",VLOOKUP(VLOOKUP($A419,主线配置!$O:$P,2,FALSE),怪物属性偏向!$F:$P,怪物属性偏向!O$1-1,FALSE))</f>
        <v/>
      </c>
      <c r="S419" s="8" t="str">
        <f>IF(VLOOKUP(VLOOKUP($A419,主线配置!$O:$P,2,FALSE),怪物属性偏向!$F:$P,怪物属性偏向!P$1-1,FALSE)=0,"",VLOOKUP(VLOOKUP($A419,主线配置!$O:$P,2,FALSE),怪物属性偏向!$F:$P,怪物属性偏向!P$1-1,FALSE))</f>
        <v/>
      </c>
    </row>
    <row r="420" spans="1:19" x14ac:dyDescent="0.15">
      <c r="A420" s="3">
        <f t="shared" si="6"/>
        <v>1000417</v>
      </c>
      <c r="B420" s="1" t="str">
        <f>VLOOKUP(A420,主线配置!G:I,3,FALSE)</f>
        <v>小蘑菇</v>
      </c>
      <c r="C420" s="7"/>
      <c r="D420" s="6" t="str">
        <f>VLOOKUP(B420,怪物属性偏向!G:Q,11,FALSE)</f>
        <v>m1008</v>
      </c>
      <c r="E420" s="9">
        <v>1</v>
      </c>
      <c r="F420" s="9">
        <v>0</v>
      </c>
      <c r="G420" s="7" t="s">
        <v>133</v>
      </c>
      <c r="H420" s="9">
        <v>122</v>
      </c>
      <c r="I420" s="9">
        <v>1</v>
      </c>
      <c r="J420" s="9">
        <v>7</v>
      </c>
      <c r="K420" s="9">
        <v>20</v>
      </c>
      <c r="L420" s="9">
        <v>1</v>
      </c>
      <c r="M420" s="9">
        <v>1</v>
      </c>
      <c r="N420" s="8">
        <f>IF(VLOOKUP(VLOOKUP($A420,主线配置!$O:$P,2,FALSE),怪物属性偏向!$F:$P,怪物属性偏向!K$1-1,FALSE)=0,"",VLOOKUP(VLOOKUP($A420,主线配置!$O:$P,2,FALSE),怪物属性偏向!$F:$P,怪物属性偏向!K$1-1,FALSE))</f>
        <v>20001001</v>
      </c>
      <c r="O420" s="8" t="str">
        <f>IF(VLOOKUP(VLOOKUP($A420,主线配置!$O:$P,2,FALSE),怪物属性偏向!$F:$P,怪物属性偏向!L$1-1,FALSE)=0,"",VLOOKUP(VLOOKUP($A420,主线配置!$O:$P,2,FALSE),怪物属性偏向!$F:$P,怪物属性偏向!L$1-1,FALSE))</f>
        <v/>
      </c>
      <c r="P420" s="8" t="str">
        <f>IF(VLOOKUP(VLOOKUP($A420,主线配置!$O:$P,2,FALSE),怪物属性偏向!$F:$P,怪物属性偏向!M$1-1,FALSE)=0,"",VLOOKUP(VLOOKUP($A420,主线配置!$O:$P,2,FALSE),怪物属性偏向!$F:$P,怪物属性偏向!M$1-1,FALSE))</f>
        <v/>
      </c>
      <c r="Q420" s="8" t="str">
        <f>IF(VLOOKUP(VLOOKUP($A420,主线配置!$O:$P,2,FALSE),怪物属性偏向!$F:$P,怪物属性偏向!N$1-1,FALSE)=0,"",VLOOKUP(VLOOKUP($A420,主线配置!$O:$P,2,FALSE),怪物属性偏向!$F:$P,怪物属性偏向!N$1-1,FALSE))</f>
        <v/>
      </c>
      <c r="R420" s="8" t="str">
        <f>IF(VLOOKUP(VLOOKUP($A420,主线配置!$O:$P,2,FALSE),怪物属性偏向!$F:$P,怪物属性偏向!O$1-1,FALSE)=0,"",VLOOKUP(VLOOKUP($A420,主线配置!$O:$P,2,FALSE),怪物属性偏向!$F:$P,怪物属性偏向!O$1-1,FALSE))</f>
        <v/>
      </c>
      <c r="S420" s="8" t="str">
        <f>IF(VLOOKUP(VLOOKUP($A420,主线配置!$O:$P,2,FALSE),怪物属性偏向!$F:$P,怪物属性偏向!P$1-1,FALSE)=0,"",VLOOKUP(VLOOKUP($A420,主线配置!$O:$P,2,FALSE),怪物属性偏向!$F:$P,怪物属性偏向!P$1-1,FALSE))</f>
        <v/>
      </c>
    </row>
    <row r="421" spans="1:19" x14ac:dyDescent="0.15">
      <c r="A421" s="3">
        <f t="shared" si="6"/>
        <v>1000418</v>
      </c>
      <c r="B421" s="1" t="str">
        <f>VLOOKUP(A421,主线配置!G:I,3,FALSE)</f>
        <v>藤蔓怪</v>
      </c>
      <c r="C421" s="7"/>
      <c r="D421" s="6" t="str">
        <f>VLOOKUP(B421,怪物属性偏向!G:Q,11,FALSE)</f>
        <v>m1006</v>
      </c>
      <c r="E421" s="9">
        <v>1</v>
      </c>
      <c r="F421" s="9">
        <v>0</v>
      </c>
      <c r="G421" s="7" t="s">
        <v>133</v>
      </c>
      <c r="H421" s="9">
        <v>122</v>
      </c>
      <c r="I421" s="9">
        <v>1</v>
      </c>
      <c r="J421" s="9">
        <v>7</v>
      </c>
      <c r="K421" s="9">
        <v>20</v>
      </c>
      <c r="L421" s="9">
        <v>1</v>
      </c>
      <c r="M421" s="9">
        <v>1</v>
      </c>
      <c r="N421" s="8">
        <f>IF(VLOOKUP(VLOOKUP($A421,主线配置!$O:$P,2,FALSE),怪物属性偏向!$F:$P,怪物属性偏向!K$1-1,FALSE)=0,"",VLOOKUP(VLOOKUP($A421,主线配置!$O:$P,2,FALSE),怪物属性偏向!$F:$P,怪物属性偏向!K$1-1,FALSE))</f>
        <v>20009001</v>
      </c>
      <c r="O421" s="8">
        <f>IF(VLOOKUP(VLOOKUP($A421,主线配置!$O:$P,2,FALSE),怪物属性偏向!$F:$P,怪物属性偏向!L$1-1,FALSE)=0,"",VLOOKUP(VLOOKUP($A421,主线配置!$O:$P,2,FALSE),怪物属性偏向!$F:$P,怪物属性偏向!L$1-1,FALSE))</f>
        <v>20009002</v>
      </c>
      <c r="P421" s="8" t="str">
        <f>IF(VLOOKUP(VLOOKUP($A421,主线配置!$O:$P,2,FALSE),怪物属性偏向!$F:$P,怪物属性偏向!M$1-1,FALSE)=0,"",VLOOKUP(VLOOKUP($A421,主线配置!$O:$P,2,FALSE),怪物属性偏向!$F:$P,怪物属性偏向!M$1-1,FALSE))</f>
        <v/>
      </c>
      <c r="Q421" s="8" t="str">
        <f>IF(VLOOKUP(VLOOKUP($A421,主线配置!$O:$P,2,FALSE),怪物属性偏向!$F:$P,怪物属性偏向!N$1-1,FALSE)=0,"",VLOOKUP(VLOOKUP($A421,主线配置!$O:$P,2,FALSE),怪物属性偏向!$F:$P,怪物属性偏向!N$1-1,FALSE))</f>
        <v/>
      </c>
      <c r="R421" s="8" t="str">
        <f>IF(VLOOKUP(VLOOKUP($A421,主线配置!$O:$P,2,FALSE),怪物属性偏向!$F:$P,怪物属性偏向!O$1-1,FALSE)=0,"",VLOOKUP(VLOOKUP($A421,主线配置!$O:$P,2,FALSE),怪物属性偏向!$F:$P,怪物属性偏向!O$1-1,FALSE))</f>
        <v/>
      </c>
      <c r="S421" s="8" t="str">
        <f>IF(VLOOKUP(VLOOKUP($A421,主线配置!$O:$P,2,FALSE),怪物属性偏向!$F:$P,怪物属性偏向!P$1-1,FALSE)=0,"",VLOOKUP(VLOOKUP($A421,主线配置!$O:$P,2,FALSE),怪物属性偏向!$F:$P,怪物属性偏向!P$1-1,FALSE))</f>
        <v/>
      </c>
    </row>
    <row r="422" spans="1:19" x14ac:dyDescent="0.15">
      <c r="A422" s="3">
        <f t="shared" si="6"/>
        <v>1000419</v>
      </c>
      <c r="B422" s="1" t="str">
        <f>VLOOKUP(A422,主线配置!G:I,3,FALSE)</f>
        <v>树妖</v>
      </c>
      <c r="C422" s="7"/>
      <c r="D422" s="6" t="str">
        <f>VLOOKUP(B422,怪物属性偏向!G:Q,11,FALSE)</f>
        <v>m10000</v>
      </c>
      <c r="E422" s="9">
        <v>1</v>
      </c>
      <c r="F422" s="9">
        <v>0</v>
      </c>
      <c r="G422" s="7" t="s">
        <v>133</v>
      </c>
      <c r="H422" s="9">
        <v>122</v>
      </c>
      <c r="I422" s="9">
        <v>1</v>
      </c>
      <c r="J422" s="9">
        <v>7</v>
      </c>
      <c r="K422" s="9">
        <v>20</v>
      </c>
      <c r="L422" s="9">
        <v>1</v>
      </c>
      <c r="M422" s="9">
        <v>1</v>
      </c>
      <c r="N422" s="8">
        <f>IF(VLOOKUP(VLOOKUP($A422,主线配置!$O:$P,2,FALSE),怪物属性偏向!$F:$P,怪物属性偏向!K$1-1,FALSE)=0,"",VLOOKUP(VLOOKUP($A422,主线配置!$O:$P,2,FALSE),怪物属性偏向!$F:$P,怪物属性偏向!K$1-1,FALSE))</f>
        <v>20003001</v>
      </c>
      <c r="O422" s="8" t="str">
        <f>IF(VLOOKUP(VLOOKUP($A422,主线配置!$O:$P,2,FALSE),怪物属性偏向!$F:$P,怪物属性偏向!L$1-1,FALSE)=0,"",VLOOKUP(VLOOKUP($A422,主线配置!$O:$P,2,FALSE),怪物属性偏向!$F:$P,怪物属性偏向!L$1-1,FALSE))</f>
        <v/>
      </c>
      <c r="P422" s="8" t="str">
        <f>IF(VLOOKUP(VLOOKUP($A422,主线配置!$O:$P,2,FALSE),怪物属性偏向!$F:$P,怪物属性偏向!M$1-1,FALSE)=0,"",VLOOKUP(VLOOKUP($A422,主线配置!$O:$P,2,FALSE),怪物属性偏向!$F:$P,怪物属性偏向!M$1-1,FALSE))</f>
        <v/>
      </c>
      <c r="Q422" s="8" t="str">
        <f>IF(VLOOKUP(VLOOKUP($A422,主线配置!$O:$P,2,FALSE),怪物属性偏向!$F:$P,怪物属性偏向!N$1-1,FALSE)=0,"",VLOOKUP(VLOOKUP($A422,主线配置!$O:$P,2,FALSE),怪物属性偏向!$F:$P,怪物属性偏向!N$1-1,FALSE))</f>
        <v/>
      </c>
      <c r="R422" s="8" t="str">
        <f>IF(VLOOKUP(VLOOKUP($A422,主线配置!$O:$P,2,FALSE),怪物属性偏向!$F:$P,怪物属性偏向!O$1-1,FALSE)=0,"",VLOOKUP(VLOOKUP($A422,主线配置!$O:$P,2,FALSE),怪物属性偏向!$F:$P,怪物属性偏向!O$1-1,FALSE))</f>
        <v/>
      </c>
      <c r="S422" s="8" t="str">
        <f>IF(VLOOKUP(VLOOKUP($A422,主线配置!$O:$P,2,FALSE),怪物属性偏向!$F:$P,怪物属性偏向!P$1-1,FALSE)=0,"",VLOOKUP(VLOOKUP($A422,主线配置!$O:$P,2,FALSE),怪物属性偏向!$F:$P,怪物属性偏向!P$1-1,FALSE))</f>
        <v/>
      </c>
    </row>
    <row r="423" spans="1:19" x14ac:dyDescent="0.15">
      <c r="A423" s="3">
        <f t="shared" si="6"/>
        <v>1000420</v>
      </c>
      <c r="B423" s="1" t="str">
        <f>VLOOKUP(A423,主线配置!G:I,3,FALSE)</f>
        <v>小花精</v>
      </c>
      <c r="C423" s="7"/>
      <c r="D423" s="6" t="str">
        <f>VLOOKUP(B423,怪物属性偏向!G:Q,11,FALSE)</f>
        <v>m1007</v>
      </c>
      <c r="E423" s="9">
        <v>1</v>
      </c>
      <c r="F423" s="9">
        <v>0</v>
      </c>
      <c r="G423" s="7" t="s">
        <v>133</v>
      </c>
      <c r="H423" s="9">
        <v>122</v>
      </c>
      <c r="I423" s="9">
        <v>1</v>
      </c>
      <c r="J423" s="9">
        <v>7</v>
      </c>
      <c r="K423" s="9">
        <v>20</v>
      </c>
      <c r="L423" s="9">
        <v>1</v>
      </c>
      <c r="M423" s="9">
        <v>1</v>
      </c>
      <c r="N423" s="8">
        <f>IF(VLOOKUP(VLOOKUP($A423,主线配置!$O:$P,2,FALSE),怪物属性偏向!$F:$P,怪物属性偏向!K$1-1,FALSE)=0,"",VLOOKUP(VLOOKUP($A423,主线配置!$O:$P,2,FALSE),怪物属性偏向!$F:$P,怪物属性偏向!K$1-1,FALSE))</f>
        <v>20005001</v>
      </c>
      <c r="O423" s="8">
        <f>IF(VLOOKUP(VLOOKUP($A423,主线配置!$O:$P,2,FALSE),怪物属性偏向!$F:$P,怪物属性偏向!L$1-1,FALSE)=0,"",VLOOKUP(VLOOKUP($A423,主线配置!$O:$P,2,FALSE),怪物属性偏向!$F:$P,怪物属性偏向!L$1-1,FALSE))</f>
        <v>20005002</v>
      </c>
      <c r="P423" s="8" t="str">
        <f>IF(VLOOKUP(VLOOKUP($A423,主线配置!$O:$P,2,FALSE),怪物属性偏向!$F:$P,怪物属性偏向!M$1-1,FALSE)=0,"",VLOOKUP(VLOOKUP($A423,主线配置!$O:$P,2,FALSE),怪物属性偏向!$F:$P,怪物属性偏向!M$1-1,FALSE))</f>
        <v/>
      </c>
      <c r="Q423" s="8" t="str">
        <f>IF(VLOOKUP(VLOOKUP($A423,主线配置!$O:$P,2,FALSE),怪物属性偏向!$F:$P,怪物属性偏向!N$1-1,FALSE)=0,"",VLOOKUP(VLOOKUP($A423,主线配置!$O:$P,2,FALSE),怪物属性偏向!$F:$P,怪物属性偏向!N$1-1,FALSE))</f>
        <v/>
      </c>
      <c r="R423" s="8" t="str">
        <f>IF(VLOOKUP(VLOOKUP($A423,主线配置!$O:$P,2,FALSE),怪物属性偏向!$F:$P,怪物属性偏向!O$1-1,FALSE)=0,"",VLOOKUP(VLOOKUP($A423,主线配置!$O:$P,2,FALSE),怪物属性偏向!$F:$P,怪物属性偏向!O$1-1,FALSE))</f>
        <v/>
      </c>
      <c r="S423" s="8" t="str">
        <f>IF(VLOOKUP(VLOOKUP($A423,主线配置!$O:$P,2,FALSE),怪物属性偏向!$F:$P,怪物属性偏向!P$1-1,FALSE)=0,"",VLOOKUP(VLOOKUP($A423,主线配置!$O:$P,2,FALSE),怪物属性偏向!$F:$P,怪物属性偏向!P$1-1,FALSE))</f>
        <v/>
      </c>
    </row>
    <row r="424" spans="1:19" x14ac:dyDescent="0.15">
      <c r="A424" s="3">
        <f t="shared" si="6"/>
        <v>1000421</v>
      </c>
      <c r="B424" s="1" t="str">
        <f>VLOOKUP(A424,主线配置!G:I,3,FALSE)</f>
        <v>毒蘑菇</v>
      </c>
      <c r="C424" s="7"/>
      <c r="D424" s="6" t="str">
        <f>VLOOKUP(B424,怪物属性偏向!G:Q,11,FALSE)</f>
        <v>m1000</v>
      </c>
      <c r="E424" s="9">
        <v>1</v>
      </c>
      <c r="F424" s="9">
        <v>0</v>
      </c>
      <c r="G424" s="7" t="s">
        <v>133</v>
      </c>
      <c r="H424" s="9">
        <v>122</v>
      </c>
      <c r="I424" s="9">
        <v>1</v>
      </c>
      <c r="J424" s="9">
        <v>7</v>
      </c>
      <c r="K424" s="9">
        <v>20</v>
      </c>
      <c r="L424" s="9">
        <v>1</v>
      </c>
      <c r="M424" s="9">
        <v>1</v>
      </c>
      <c r="N424" s="8">
        <f>IF(VLOOKUP(VLOOKUP($A424,主线配置!$O:$P,2,FALSE),怪物属性偏向!$F:$P,怪物属性偏向!K$1-1,FALSE)=0,"",VLOOKUP(VLOOKUP($A424,主线配置!$O:$P,2,FALSE),怪物属性偏向!$F:$P,怪物属性偏向!K$1-1,FALSE))</f>
        <v>20006001</v>
      </c>
      <c r="O424" s="8">
        <f>IF(VLOOKUP(VLOOKUP($A424,主线配置!$O:$P,2,FALSE),怪物属性偏向!$F:$P,怪物属性偏向!L$1-1,FALSE)=0,"",VLOOKUP(VLOOKUP($A424,主线配置!$O:$P,2,FALSE),怪物属性偏向!$F:$P,怪物属性偏向!L$1-1,FALSE))</f>
        <v>20006002</v>
      </c>
      <c r="P424" s="8" t="str">
        <f>IF(VLOOKUP(VLOOKUP($A424,主线配置!$O:$P,2,FALSE),怪物属性偏向!$F:$P,怪物属性偏向!M$1-1,FALSE)=0,"",VLOOKUP(VLOOKUP($A424,主线配置!$O:$P,2,FALSE),怪物属性偏向!$F:$P,怪物属性偏向!M$1-1,FALSE))</f>
        <v/>
      </c>
      <c r="Q424" s="8" t="str">
        <f>IF(VLOOKUP(VLOOKUP($A424,主线配置!$O:$P,2,FALSE),怪物属性偏向!$F:$P,怪物属性偏向!N$1-1,FALSE)=0,"",VLOOKUP(VLOOKUP($A424,主线配置!$O:$P,2,FALSE),怪物属性偏向!$F:$P,怪物属性偏向!N$1-1,FALSE))</f>
        <v/>
      </c>
      <c r="R424" s="8" t="str">
        <f>IF(VLOOKUP(VLOOKUP($A424,主线配置!$O:$P,2,FALSE),怪物属性偏向!$F:$P,怪物属性偏向!O$1-1,FALSE)=0,"",VLOOKUP(VLOOKUP($A424,主线配置!$O:$P,2,FALSE),怪物属性偏向!$F:$P,怪物属性偏向!O$1-1,FALSE))</f>
        <v/>
      </c>
      <c r="S424" s="8" t="str">
        <f>IF(VLOOKUP(VLOOKUP($A424,主线配置!$O:$P,2,FALSE),怪物属性偏向!$F:$P,怪物属性偏向!P$1-1,FALSE)=0,"",VLOOKUP(VLOOKUP($A424,主线配置!$O:$P,2,FALSE),怪物属性偏向!$F:$P,怪物属性偏向!P$1-1,FALSE))</f>
        <v/>
      </c>
    </row>
    <row r="425" spans="1:19" x14ac:dyDescent="0.15">
      <c r="A425" s="3">
        <f t="shared" si="6"/>
        <v>1000422</v>
      </c>
      <c r="B425" s="1" t="str">
        <f>VLOOKUP(A425,主线配置!G:I,3,FALSE)</f>
        <v>藤蔓怪</v>
      </c>
      <c r="C425" s="7"/>
      <c r="D425" s="6" t="str">
        <f>VLOOKUP(B425,怪物属性偏向!G:Q,11,FALSE)</f>
        <v>m1006</v>
      </c>
      <c r="E425" s="9">
        <v>1</v>
      </c>
      <c r="F425" s="9">
        <v>0</v>
      </c>
      <c r="G425" s="7" t="s">
        <v>133</v>
      </c>
      <c r="H425" s="9">
        <v>122</v>
      </c>
      <c r="I425" s="9">
        <v>1</v>
      </c>
      <c r="J425" s="9">
        <v>7</v>
      </c>
      <c r="K425" s="9">
        <v>20</v>
      </c>
      <c r="L425" s="9">
        <v>1</v>
      </c>
      <c r="M425" s="9">
        <v>1</v>
      </c>
      <c r="N425" s="8">
        <f>IF(VLOOKUP(VLOOKUP($A425,主线配置!$O:$P,2,FALSE),怪物属性偏向!$F:$P,怪物属性偏向!K$1-1,FALSE)=0,"",VLOOKUP(VLOOKUP($A425,主线配置!$O:$P,2,FALSE),怪物属性偏向!$F:$P,怪物属性偏向!K$1-1,FALSE))</f>
        <v>20009001</v>
      </c>
      <c r="O425" s="8">
        <f>IF(VLOOKUP(VLOOKUP($A425,主线配置!$O:$P,2,FALSE),怪物属性偏向!$F:$P,怪物属性偏向!L$1-1,FALSE)=0,"",VLOOKUP(VLOOKUP($A425,主线配置!$O:$P,2,FALSE),怪物属性偏向!$F:$P,怪物属性偏向!L$1-1,FALSE))</f>
        <v>20009002</v>
      </c>
      <c r="P425" s="8" t="str">
        <f>IF(VLOOKUP(VLOOKUP($A425,主线配置!$O:$P,2,FALSE),怪物属性偏向!$F:$P,怪物属性偏向!M$1-1,FALSE)=0,"",VLOOKUP(VLOOKUP($A425,主线配置!$O:$P,2,FALSE),怪物属性偏向!$F:$P,怪物属性偏向!M$1-1,FALSE))</f>
        <v/>
      </c>
      <c r="Q425" s="8" t="str">
        <f>IF(VLOOKUP(VLOOKUP($A425,主线配置!$O:$P,2,FALSE),怪物属性偏向!$F:$P,怪物属性偏向!N$1-1,FALSE)=0,"",VLOOKUP(VLOOKUP($A425,主线配置!$O:$P,2,FALSE),怪物属性偏向!$F:$P,怪物属性偏向!N$1-1,FALSE))</f>
        <v/>
      </c>
      <c r="R425" s="8" t="str">
        <f>IF(VLOOKUP(VLOOKUP($A425,主线配置!$O:$P,2,FALSE),怪物属性偏向!$F:$P,怪物属性偏向!O$1-1,FALSE)=0,"",VLOOKUP(VLOOKUP($A425,主线配置!$O:$P,2,FALSE),怪物属性偏向!$F:$P,怪物属性偏向!O$1-1,FALSE))</f>
        <v/>
      </c>
      <c r="S425" s="8" t="str">
        <f>IF(VLOOKUP(VLOOKUP($A425,主线配置!$O:$P,2,FALSE),怪物属性偏向!$F:$P,怪物属性偏向!P$1-1,FALSE)=0,"",VLOOKUP(VLOOKUP($A425,主线配置!$O:$P,2,FALSE),怪物属性偏向!$F:$P,怪物属性偏向!P$1-1,FALSE))</f>
        <v/>
      </c>
    </row>
    <row r="426" spans="1:19" x14ac:dyDescent="0.15">
      <c r="A426" s="3">
        <f t="shared" si="6"/>
        <v>1000423</v>
      </c>
      <c r="B426" s="1" t="str">
        <f>VLOOKUP(A426,主线配置!G:I,3,FALSE)</f>
        <v>小蘑菇</v>
      </c>
      <c r="C426" s="7"/>
      <c r="D426" s="6" t="str">
        <f>VLOOKUP(B426,怪物属性偏向!G:Q,11,FALSE)</f>
        <v>m1008</v>
      </c>
      <c r="E426" s="9">
        <v>1</v>
      </c>
      <c r="F426" s="9">
        <v>0</v>
      </c>
      <c r="G426" s="7" t="s">
        <v>133</v>
      </c>
      <c r="H426" s="9">
        <v>122</v>
      </c>
      <c r="I426" s="9">
        <v>1</v>
      </c>
      <c r="J426" s="9">
        <v>7</v>
      </c>
      <c r="K426" s="9">
        <v>20</v>
      </c>
      <c r="L426" s="9">
        <v>1</v>
      </c>
      <c r="M426" s="9">
        <v>1</v>
      </c>
      <c r="N426" s="8">
        <f>IF(VLOOKUP(VLOOKUP($A426,主线配置!$O:$P,2,FALSE),怪物属性偏向!$F:$P,怪物属性偏向!K$1-1,FALSE)=0,"",VLOOKUP(VLOOKUP($A426,主线配置!$O:$P,2,FALSE),怪物属性偏向!$F:$P,怪物属性偏向!K$1-1,FALSE))</f>
        <v>20001001</v>
      </c>
      <c r="O426" s="8" t="str">
        <f>IF(VLOOKUP(VLOOKUP($A426,主线配置!$O:$P,2,FALSE),怪物属性偏向!$F:$P,怪物属性偏向!L$1-1,FALSE)=0,"",VLOOKUP(VLOOKUP($A426,主线配置!$O:$P,2,FALSE),怪物属性偏向!$F:$P,怪物属性偏向!L$1-1,FALSE))</f>
        <v/>
      </c>
      <c r="P426" s="8" t="str">
        <f>IF(VLOOKUP(VLOOKUP($A426,主线配置!$O:$P,2,FALSE),怪物属性偏向!$F:$P,怪物属性偏向!M$1-1,FALSE)=0,"",VLOOKUP(VLOOKUP($A426,主线配置!$O:$P,2,FALSE),怪物属性偏向!$F:$P,怪物属性偏向!M$1-1,FALSE))</f>
        <v/>
      </c>
      <c r="Q426" s="8" t="str">
        <f>IF(VLOOKUP(VLOOKUP($A426,主线配置!$O:$P,2,FALSE),怪物属性偏向!$F:$P,怪物属性偏向!N$1-1,FALSE)=0,"",VLOOKUP(VLOOKUP($A426,主线配置!$O:$P,2,FALSE),怪物属性偏向!$F:$P,怪物属性偏向!N$1-1,FALSE))</f>
        <v/>
      </c>
      <c r="R426" s="8" t="str">
        <f>IF(VLOOKUP(VLOOKUP($A426,主线配置!$O:$P,2,FALSE),怪物属性偏向!$F:$P,怪物属性偏向!O$1-1,FALSE)=0,"",VLOOKUP(VLOOKUP($A426,主线配置!$O:$P,2,FALSE),怪物属性偏向!$F:$P,怪物属性偏向!O$1-1,FALSE))</f>
        <v/>
      </c>
      <c r="S426" s="8" t="str">
        <f>IF(VLOOKUP(VLOOKUP($A426,主线配置!$O:$P,2,FALSE),怪物属性偏向!$F:$P,怪物属性偏向!P$1-1,FALSE)=0,"",VLOOKUP(VLOOKUP($A426,主线配置!$O:$P,2,FALSE),怪物属性偏向!$F:$P,怪物属性偏向!P$1-1,FALSE))</f>
        <v/>
      </c>
    </row>
    <row r="427" spans="1:19" x14ac:dyDescent="0.15">
      <c r="A427" s="3">
        <f t="shared" si="6"/>
        <v>1000424</v>
      </c>
      <c r="B427" s="1" t="str">
        <f>VLOOKUP(A427,主线配置!G:I,3,FALSE)</f>
        <v>毒蘑菇</v>
      </c>
      <c r="C427" s="7"/>
      <c r="D427" s="6" t="str">
        <f>VLOOKUP(B427,怪物属性偏向!G:Q,11,FALSE)</f>
        <v>m1000</v>
      </c>
      <c r="E427" s="9">
        <v>1</v>
      </c>
      <c r="F427" s="9">
        <v>0</v>
      </c>
      <c r="G427" s="7" t="s">
        <v>133</v>
      </c>
      <c r="H427" s="9">
        <v>122</v>
      </c>
      <c r="I427" s="9">
        <v>1</v>
      </c>
      <c r="J427" s="9">
        <v>7</v>
      </c>
      <c r="K427" s="9">
        <v>20</v>
      </c>
      <c r="L427" s="9">
        <v>1</v>
      </c>
      <c r="M427" s="9">
        <v>1</v>
      </c>
      <c r="N427" s="8">
        <f>IF(VLOOKUP(VLOOKUP($A427,主线配置!$O:$P,2,FALSE),怪物属性偏向!$F:$P,怪物属性偏向!K$1-1,FALSE)=0,"",VLOOKUP(VLOOKUP($A427,主线配置!$O:$P,2,FALSE),怪物属性偏向!$F:$P,怪物属性偏向!K$1-1,FALSE))</f>
        <v>20006001</v>
      </c>
      <c r="O427" s="8">
        <f>IF(VLOOKUP(VLOOKUP($A427,主线配置!$O:$P,2,FALSE),怪物属性偏向!$F:$P,怪物属性偏向!L$1-1,FALSE)=0,"",VLOOKUP(VLOOKUP($A427,主线配置!$O:$P,2,FALSE),怪物属性偏向!$F:$P,怪物属性偏向!L$1-1,FALSE))</f>
        <v>20006002</v>
      </c>
      <c r="P427" s="8" t="str">
        <f>IF(VLOOKUP(VLOOKUP($A427,主线配置!$O:$P,2,FALSE),怪物属性偏向!$F:$P,怪物属性偏向!M$1-1,FALSE)=0,"",VLOOKUP(VLOOKUP($A427,主线配置!$O:$P,2,FALSE),怪物属性偏向!$F:$P,怪物属性偏向!M$1-1,FALSE))</f>
        <v/>
      </c>
      <c r="Q427" s="8" t="str">
        <f>IF(VLOOKUP(VLOOKUP($A427,主线配置!$O:$P,2,FALSE),怪物属性偏向!$F:$P,怪物属性偏向!N$1-1,FALSE)=0,"",VLOOKUP(VLOOKUP($A427,主线配置!$O:$P,2,FALSE),怪物属性偏向!$F:$P,怪物属性偏向!N$1-1,FALSE))</f>
        <v/>
      </c>
      <c r="R427" s="8" t="str">
        <f>IF(VLOOKUP(VLOOKUP($A427,主线配置!$O:$P,2,FALSE),怪物属性偏向!$F:$P,怪物属性偏向!O$1-1,FALSE)=0,"",VLOOKUP(VLOOKUP($A427,主线配置!$O:$P,2,FALSE),怪物属性偏向!$F:$P,怪物属性偏向!O$1-1,FALSE))</f>
        <v/>
      </c>
      <c r="S427" s="8" t="str">
        <f>IF(VLOOKUP(VLOOKUP($A427,主线配置!$O:$P,2,FALSE),怪物属性偏向!$F:$P,怪物属性偏向!P$1-1,FALSE)=0,"",VLOOKUP(VLOOKUP($A427,主线配置!$O:$P,2,FALSE),怪物属性偏向!$F:$P,怪物属性偏向!P$1-1,FALSE))</f>
        <v/>
      </c>
    </row>
    <row r="428" spans="1:19" x14ac:dyDescent="0.15">
      <c r="A428" s="3">
        <f t="shared" si="6"/>
        <v>1000425</v>
      </c>
      <c r="B428" s="1" t="str">
        <f>VLOOKUP(A428,主线配置!G:I,3,FALSE)</f>
        <v>藤蔓怪</v>
      </c>
      <c r="C428" s="7"/>
      <c r="D428" s="6" t="str">
        <f>VLOOKUP(B428,怪物属性偏向!G:Q,11,FALSE)</f>
        <v>m1006</v>
      </c>
      <c r="E428" s="9">
        <v>1</v>
      </c>
      <c r="F428" s="9">
        <v>0</v>
      </c>
      <c r="G428" s="7" t="s">
        <v>133</v>
      </c>
      <c r="H428" s="9">
        <v>122</v>
      </c>
      <c r="I428" s="9">
        <v>1</v>
      </c>
      <c r="J428" s="9">
        <v>7</v>
      </c>
      <c r="K428" s="9">
        <v>20</v>
      </c>
      <c r="L428" s="9">
        <v>1</v>
      </c>
      <c r="M428" s="9">
        <v>1</v>
      </c>
      <c r="N428" s="8">
        <f>IF(VLOOKUP(VLOOKUP($A428,主线配置!$O:$P,2,FALSE),怪物属性偏向!$F:$P,怪物属性偏向!K$1-1,FALSE)=0,"",VLOOKUP(VLOOKUP($A428,主线配置!$O:$P,2,FALSE),怪物属性偏向!$F:$P,怪物属性偏向!K$1-1,FALSE))</f>
        <v>20009001</v>
      </c>
      <c r="O428" s="8">
        <f>IF(VLOOKUP(VLOOKUP($A428,主线配置!$O:$P,2,FALSE),怪物属性偏向!$F:$P,怪物属性偏向!L$1-1,FALSE)=0,"",VLOOKUP(VLOOKUP($A428,主线配置!$O:$P,2,FALSE),怪物属性偏向!$F:$P,怪物属性偏向!L$1-1,FALSE))</f>
        <v>20009002</v>
      </c>
      <c r="P428" s="8" t="str">
        <f>IF(VLOOKUP(VLOOKUP($A428,主线配置!$O:$P,2,FALSE),怪物属性偏向!$F:$P,怪物属性偏向!M$1-1,FALSE)=0,"",VLOOKUP(VLOOKUP($A428,主线配置!$O:$P,2,FALSE),怪物属性偏向!$F:$P,怪物属性偏向!M$1-1,FALSE))</f>
        <v/>
      </c>
      <c r="Q428" s="8" t="str">
        <f>IF(VLOOKUP(VLOOKUP($A428,主线配置!$O:$P,2,FALSE),怪物属性偏向!$F:$P,怪物属性偏向!N$1-1,FALSE)=0,"",VLOOKUP(VLOOKUP($A428,主线配置!$O:$P,2,FALSE),怪物属性偏向!$F:$P,怪物属性偏向!N$1-1,FALSE))</f>
        <v/>
      </c>
      <c r="R428" s="8" t="str">
        <f>IF(VLOOKUP(VLOOKUP($A428,主线配置!$O:$P,2,FALSE),怪物属性偏向!$F:$P,怪物属性偏向!O$1-1,FALSE)=0,"",VLOOKUP(VLOOKUP($A428,主线配置!$O:$P,2,FALSE),怪物属性偏向!$F:$P,怪物属性偏向!O$1-1,FALSE))</f>
        <v/>
      </c>
      <c r="S428" s="8" t="str">
        <f>IF(VLOOKUP(VLOOKUP($A428,主线配置!$O:$P,2,FALSE),怪物属性偏向!$F:$P,怪物属性偏向!P$1-1,FALSE)=0,"",VLOOKUP(VLOOKUP($A428,主线配置!$O:$P,2,FALSE),怪物属性偏向!$F:$P,怪物属性偏向!P$1-1,FALSE))</f>
        <v/>
      </c>
    </row>
    <row r="429" spans="1:19" x14ac:dyDescent="0.15">
      <c r="A429" s="3">
        <f t="shared" si="6"/>
        <v>1000426</v>
      </c>
      <c r="B429" s="1" t="str">
        <f>VLOOKUP(A429,主线配置!G:I,3,FALSE)</f>
        <v>小花精</v>
      </c>
      <c r="C429" s="7"/>
      <c r="D429" s="6" t="str">
        <f>VLOOKUP(B429,怪物属性偏向!G:Q,11,FALSE)</f>
        <v>m1007</v>
      </c>
      <c r="E429" s="9">
        <v>1</v>
      </c>
      <c r="F429" s="9">
        <v>0</v>
      </c>
      <c r="G429" s="7" t="s">
        <v>133</v>
      </c>
      <c r="H429" s="9">
        <v>122</v>
      </c>
      <c r="I429" s="9">
        <v>1</v>
      </c>
      <c r="J429" s="9">
        <v>7</v>
      </c>
      <c r="K429" s="9">
        <v>20</v>
      </c>
      <c r="L429" s="9">
        <v>1</v>
      </c>
      <c r="M429" s="9">
        <v>1</v>
      </c>
      <c r="N429" s="8">
        <f>IF(VLOOKUP(VLOOKUP($A429,主线配置!$O:$P,2,FALSE),怪物属性偏向!$F:$P,怪物属性偏向!K$1-1,FALSE)=0,"",VLOOKUP(VLOOKUP($A429,主线配置!$O:$P,2,FALSE),怪物属性偏向!$F:$P,怪物属性偏向!K$1-1,FALSE))</f>
        <v>20005001</v>
      </c>
      <c r="O429" s="8">
        <f>IF(VLOOKUP(VLOOKUP($A429,主线配置!$O:$P,2,FALSE),怪物属性偏向!$F:$P,怪物属性偏向!L$1-1,FALSE)=0,"",VLOOKUP(VLOOKUP($A429,主线配置!$O:$P,2,FALSE),怪物属性偏向!$F:$P,怪物属性偏向!L$1-1,FALSE))</f>
        <v>20005002</v>
      </c>
      <c r="P429" s="8" t="str">
        <f>IF(VLOOKUP(VLOOKUP($A429,主线配置!$O:$P,2,FALSE),怪物属性偏向!$F:$P,怪物属性偏向!M$1-1,FALSE)=0,"",VLOOKUP(VLOOKUP($A429,主线配置!$O:$P,2,FALSE),怪物属性偏向!$F:$P,怪物属性偏向!M$1-1,FALSE))</f>
        <v/>
      </c>
      <c r="Q429" s="8" t="str">
        <f>IF(VLOOKUP(VLOOKUP($A429,主线配置!$O:$P,2,FALSE),怪物属性偏向!$F:$P,怪物属性偏向!N$1-1,FALSE)=0,"",VLOOKUP(VLOOKUP($A429,主线配置!$O:$P,2,FALSE),怪物属性偏向!$F:$P,怪物属性偏向!N$1-1,FALSE))</f>
        <v/>
      </c>
      <c r="R429" s="8" t="str">
        <f>IF(VLOOKUP(VLOOKUP($A429,主线配置!$O:$P,2,FALSE),怪物属性偏向!$F:$P,怪物属性偏向!O$1-1,FALSE)=0,"",VLOOKUP(VLOOKUP($A429,主线配置!$O:$P,2,FALSE),怪物属性偏向!$F:$P,怪物属性偏向!O$1-1,FALSE))</f>
        <v/>
      </c>
      <c r="S429" s="8" t="str">
        <f>IF(VLOOKUP(VLOOKUP($A429,主线配置!$O:$P,2,FALSE),怪物属性偏向!$F:$P,怪物属性偏向!P$1-1,FALSE)=0,"",VLOOKUP(VLOOKUP($A429,主线配置!$O:$P,2,FALSE),怪物属性偏向!$F:$P,怪物属性偏向!P$1-1,FALSE))</f>
        <v/>
      </c>
    </row>
    <row r="430" spans="1:19" x14ac:dyDescent="0.15">
      <c r="A430" s="3">
        <f t="shared" si="6"/>
        <v>1000427</v>
      </c>
      <c r="B430" s="1" t="str">
        <f>VLOOKUP(A430,主线配置!G:I,3,FALSE)</f>
        <v>小蘑菇</v>
      </c>
      <c r="C430" s="7"/>
      <c r="D430" s="6" t="str">
        <f>VLOOKUP(B430,怪物属性偏向!G:Q,11,FALSE)</f>
        <v>m1008</v>
      </c>
      <c r="E430" s="9">
        <v>1</v>
      </c>
      <c r="F430" s="9">
        <v>0</v>
      </c>
      <c r="G430" s="7" t="s">
        <v>133</v>
      </c>
      <c r="H430" s="9">
        <v>122</v>
      </c>
      <c r="I430" s="9">
        <v>1</v>
      </c>
      <c r="J430" s="9">
        <v>7</v>
      </c>
      <c r="K430" s="9">
        <v>20</v>
      </c>
      <c r="L430" s="9">
        <v>1</v>
      </c>
      <c r="M430" s="9">
        <v>1</v>
      </c>
      <c r="N430" s="8">
        <f>IF(VLOOKUP(VLOOKUP($A430,主线配置!$O:$P,2,FALSE),怪物属性偏向!$F:$P,怪物属性偏向!K$1-1,FALSE)=0,"",VLOOKUP(VLOOKUP($A430,主线配置!$O:$P,2,FALSE),怪物属性偏向!$F:$P,怪物属性偏向!K$1-1,FALSE))</f>
        <v>20001001</v>
      </c>
      <c r="O430" s="8" t="str">
        <f>IF(VLOOKUP(VLOOKUP($A430,主线配置!$O:$P,2,FALSE),怪物属性偏向!$F:$P,怪物属性偏向!L$1-1,FALSE)=0,"",VLOOKUP(VLOOKUP($A430,主线配置!$O:$P,2,FALSE),怪物属性偏向!$F:$P,怪物属性偏向!L$1-1,FALSE))</f>
        <v/>
      </c>
      <c r="P430" s="8" t="str">
        <f>IF(VLOOKUP(VLOOKUP($A430,主线配置!$O:$P,2,FALSE),怪物属性偏向!$F:$P,怪物属性偏向!M$1-1,FALSE)=0,"",VLOOKUP(VLOOKUP($A430,主线配置!$O:$P,2,FALSE),怪物属性偏向!$F:$P,怪物属性偏向!M$1-1,FALSE))</f>
        <v/>
      </c>
      <c r="Q430" s="8" t="str">
        <f>IF(VLOOKUP(VLOOKUP($A430,主线配置!$O:$P,2,FALSE),怪物属性偏向!$F:$P,怪物属性偏向!N$1-1,FALSE)=0,"",VLOOKUP(VLOOKUP($A430,主线配置!$O:$P,2,FALSE),怪物属性偏向!$F:$P,怪物属性偏向!N$1-1,FALSE))</f>
        <v/>
      </c>
      <c r="R430" s="8" t="str">
        <f>IF(VLOOKUP(VLOOKUP($A430,主线配置!$O:$P,2,FALSE),怪物属性偏向!$F:$P,怪物属性偏向!O$1-1,FALSE)=0,"",VLOOKUP(VLOOKUP($A430,主线配置!$O:$P,2,FALSE),怪物属性偏向!$F:$P,怪物属性偏向!O$1-1,FALSE))</f>
        <v/>
      </c>
      <c r="S430" s="8" t="str">
        <f>IF(VLOOKUP(VLOOKUP($A430,主线配置!$O:$P,2,FALSE),怪物属性偏向!$F:$P,怪物属性偏向!P$1-1,FALSE)=0,"",VLOOKUP(VLOOKUP($A430,主线配置!$O:$P,2,FALSE),怪物属性偏向!$F:$P,怪物属性偏向!P$1-1,FALSE))</f>
        <v/>
      </c>
    </row>
    <row r="431" spans="1:19" x14ac:dyDescent="0.15">
      <c r="A431" s="3">
        <f t="shared" si="6"/>
        <v>1000428</v>
      </c>
      <c r="B431" s="1" t="str">
        <f>VLOOKUP(A431,主线配置!G:I,3,FALSE)</f>
        <v>小蘑菇</v>
      </c>
      <c r="C431" s="7"/>
      <c r="D431" s="6" t="str">
        <f>VLOOKUP(B431,怪物属性偏向!G:Q,11,FALSE)</f>
        <v>m1008</v>
      </c>
      <c r="E431" s="9">
        <v>1</v>
      </c>
      <c r="F431" s="9">
        <v>0</v>
      </c>
      <c r="G431" s="7" t="s">
        <v>133</v>
      </c>
      <c r="H431" s="9">
        <v>122</v>
      </c>
      <c r="I431" s="9">
        <v>1</v>
      </c>
      <c r="J431" s="9">
        <v>7</v>
      </c>
      <c r="K431" s="9">
        <v>20</v>
      </c>
      <c r="L431" s="9">
        <v>1</v>
      </c>
      <c r="M431" s="9">
        <v>1</v>
      </c>
      <c r="N431" s="8">
        <f>IF(VLOOKUP(VLOOKUP($A431,主线配置!$O:$P,2,FALSE),怪物属性偏向!$F:$P,怪物属性偏向!K$1-1,FALSE)=0,"",VLOOKUP(VLOOKUP($A431,主线配置!$O:$P,2,FALSE),怪物属性偏向!$F:$P,怪物属性偏向!K$1-1,FALSE))</f>
        <v>20001001</v>
      </c>
      <c r="O431" s="8" t="str">
        <f>IF(VLOOKUP(VLOOKUP($A431,主线配置!$O:$P,2,FALSE),怪物属性偏向!$F:$P,怪物属性偏向!L$1-1,FALSE)=0,"",VLOOKUP(VLOOKUP($A431,主线配置!$O:$P,2,FALSE),怪物属性偏向!$F:$P,怪物属性偏向!L$1-1,FALSE))</f>
        <v/>
      </c>
      <c r="P431" s="8" t="str">
        <f>IF(VLOOKUP(VLOOKUP($A431,主线配置!$O:$P,2,FALSE),怪物属性偏向!$F:$P,怪物属性偏向!M$1-1,FALSE)=0,"",VLOOKUP(VLOOKUP($A431,主线配置!$O:$P,2,FALSE),怪物属性偏向!$F:$P,怪物属性偏向!M$1-1,FALSE))</f>
        <v/>
      </c>
      <c r="Q431" s="8" t="str">
        <f>IF(VLOOKUP(VLOOKUP($A431,主线配置!$O:$P,2,FALSE),怪物属性偏向!$F:$P,怪物属性偏向!N$1-1,FALSE)=0,"",VLOOKUP(VLOOKUP($A431,主线配置!$O:$P,2,FALSE),怪物属性偏向!$F:$P,怪物属性偏向!N$1-1,FALSE))</f>
        <v/>
      </c>
      <c r="R431" s="8" t="str">
        <f>IF(VLOOKUP(VLOOKUP($A431,主线配置!$O:$P,2,FALSE),怪物属性偏向!$F:$P,怪物属性偏向!O$1-1,FALSE)=0,"",VLOOKUP(VLOOKUP($A431,主线配置!$O:$P,2,FALSE),怪物属性偏向!$F:$P,怪物属性偏向!O$1-1,FALSE))</f>
        <v/>
      </c>
      <c r="S431" s="8" t="str">
        <f>IF(VLOOKUP(VLOOKUP($A431,主线配置!$O:$P,2,FALSE),怪物属性偏向!$F:$P,怪物属性偏向!P$1-1,FALSE)=0,"",VLOOKUP(VLOOKUP($A431,主线配置!$O:$P,2,FALSE),怪物属性偏向!$F:$P,怪物属性偏向!P$1-1,FALSE))</f>
        <v/>
      </c>
    </row>
    <row r="432" spans="1:19" x14ac:dyDescent="0.15">
      <c r="A432" s="3">
        <f t="shared" si="6"/>
        <v>1000429</v>
      </c>
      <c r="B432" s="1" t="str">
        <f>VLOOKUP(A432,主线配置!G:I,3,FALSE)</f>
        <v>黄蜂怪</v>
      </c>
      <c r="C432" s="7"/>
      <c r="D432" s="6" t="str">
        <f>VLOOKUP(B432,怪物属性偏向!G:Q,11,FALSE)</f>
        <v>m1001</v>
      </c>
      <c r="E432" s="9">
        <v>1</v>
      </c>
      <c r="F432" s="9">
        <v>0</v>
      </c>
      <c r="G432" s="7" t="s">
        <v>133</v>
      </c>
      <c r="H432" s="9">
        <v>122</v>
      </c>
      <c r="I432" s="9">
        <v>1</v>
      </c>
      <c r="J432" s="9">
        <v>7</v>
      </c>
      <c r="K432" s="9">
        <v>20</v>
      </c>
      <c r="L432" s="9">
        <v>1</v>
      </c>
      <c r="M432" s="9">
        <v>1</v>
      </c>
      <c r="N432" s="8">
        <f>IF(VLOOKUP(VLOOKUP($A432,主线配置!$O:$P,2,FALSE),怪物属性偏向!$F:$P,怪物属性偏向!K$1-1,FALSE)=0,"",VLOOKUP(VLOOKUP($A432,主线配置!$O:$P,2,FALSE),怪物属性偏向!$F:$P,怪物属性偏向!K$1-1,FALSE))</f>
        <v>20007001</v>
      </c>
      <c r="O432" s="8">
        <f>IF(VLOOKUP(VLOOKUP($A432,主线配置!$O:$P,2,FALSE),怪物属性偏向!$F:$P,怪物属性偏向!L$1-1,FALSE)=0,"",VLOOKUP(VLOOKUP($A432,主线配置!$O:$P,2,FALSE),怪物属性偏向!$F:$P,怪物属性偏向!L$1-1,FALSE))</f>
        <v>20007002</v>
      </c>
      <c r="P432" s="8" t="str">
        <f>IF(VLOOKUP(VLOOKUP($A432,主线配置!$O:$P,2,FALSE),怪物属性偏向!$F:$P,怪物属性偏向!M$1-1,FALSE)=0,"",VLOOKUP(VLOOKUP($A432,主线配置!$O:$P,2,FALSE),怪物属性偏向!$F:$P,怪物属性偏向!M$1-1,FALSE))</f>
        <v/>
      </c>
      <c r="Q432" s="8" t="str">
        <f>IF(VLOOKUP(VLOOKUP($A432,主线配置!$O:$P,2,FALSE),怪物属性偏向!$F:$P,怪物属性偏向!N$1-1,FALSE)=0,"",VLOOKUP(VLOOKUP($A432,主线配置!$O:$P,2,FALSE),怪物属性偏向!$F:$P,怪物属性偏向!N$1-1,FALSE))</f>
        <v/>
      </c>
      <c r="R432" s="8" t="str">
        <f>IF(VLOOKUP(VLOOKUP($A432,主线配置!$O:$P,2,FALSE),怪物属性偏向!$F:$P,怪物属性偏向!O$1-1,FALSE)=0,"",VLOOKUP(VLOOKUP($A432,主线配置!$O:$P,2,FALSE),怪物属性偏向!$F:$P,怪物属性偏向!O$1-1,FALSE))</f>
        <v/>
      </c>
      <c r="S432" s="8" t="str">
        <f>IF(VLOOKUP(VLOOKUP($A432,主线配置!$O:$P,2,FALSE),怪物属性偏向!$F:$P,怪物属性偏向!P$1-1,FALSE)=0,"",VLOOKUP(VLOOKUP($A432,主线配置!$O:$P,2,FALSE),怪物属性偏向!$F:$P,怪物属性偏向!P$1-1,FALSE))</f>
        <v/>
      </c>
    </row>
    <row r="433" spans="1:19" x14ac:dyDescent="0.15">
      <c r="A433" s="3">
        <f t="shared" si="6"/>
        <v>1000430</v>
      </c>
      <c r="B433" s="1" t="str">
        <f>VLOOKUP(A433,主线配置!G:I,3,FALSE)</f>
        <v>藤蔓怪</v>
      </c>
      <c r="C433" s="7"/>
      <c r="D433" s="6" t="str">
        <f>VLOOKUP(B433,怪物属性偏向!G:Q,11,FALSE)</f>
        <v>m1006</v>
      </c>
      <c r="E433" s="9">
        <v>1</v>
      </c>
      <c r="F433" s="9">
        <v>0</v>
      </c>
      <c r="G433" s="7" t="s">
        <v>133</v>
      </c>
      <c r="H433" s="9">
        <v>122</v>
      </c>
      <c r="I433" s="9">
        <v>1</v>
      </c>
      <c r="J433" s="9">
        <v>7</v>
      </c>
      <c r="K433" s="9">
        <v>20</v>
      </c>
      <c r="L433" s="9">
        <v>1</v>
      </c>
      <c r="M433" s="9">
        <v>1</v>
      </c>
      <c r="N433" s="8">
        <f>IF(VLOOKUP(VLOOKUP($A433,主线配置!$O:$P,2,FALSE),怪物属性偏向!$F:$P,怪物属性偏向!K$1-1,FALSE)=0,"",VLOOKUP(VLOOKUP($A433,主线配置!$O:$P,2,FALSE),怪物属性偏向!$F:$P,怪物属性偏向!K$1-1,FALSE))</f>
        <v>20009001</v>
      </c>
      <c r="O433" s="8">
        <f>IF(VLOOKUP(VLOOKUP($A433,主线配置!$O:$P,2,FALSE),怪物属性偏向!$F:$P,怪物属性偏向!L$1-1,FALSE)=0,"",VLOOKUP(VLOOKUP($A433,主线配置!$O:$P,2,FALSE),怪物属性偏向!$F:$P,怪物属性偏向!L$1-1,FALSE))</f>
        <v>20009002</v>
      </c>
      <c r="P433" s="8" t="str">
        <f>IF(VLOOKUP(VLOOKUP($A433,主线配置!$O:$P,2,FALSE),怪物属性偏向!$F:$P,怪物属性偏向!M$1-1,FALSE)=0,"",VLOOKUP(VLOOKUP($A433,主线配置!$O:$P,2,FALSE),怪物属性偏向!$F:$P,怪物属性偏向!M$1-1,FALSE))</f>
        <v/>
      </c>
      <c r="Q433" s="8" t="str">
        <f>IF(VLOOKUP(VLOOKUP($A433,主线配置!$O:$P,2,FALSE),怪物属性偏向!$F:$P,怪物属性偏向!N$1-1,FALSE)=0,"",VLOOKUP(VLOOKUP($A433,主线配置!$O:$P,2,FALSE),怪物属性偏向!$F:$P,怪物属性偏向!N$1-1,FALSE))</f>
        <v/>
      </c>
      <c r="R433" s="8" t="str">
        <f>IF(VLOOKUP(VLOOKUP($A433,主线配置!$O:$P,2,FALSE),怪物属性偏向!$F:$P,怪物属性偏向!O$1-1,FALSE)=0,"",VLOOKUP(VLOOKUP($A433,主线配置!$O:$P,2,FALSE),怪物属性偏向!$F:$P,怪物属性偏向!O$1-1,FALSE))</f>
        <v/>
      </c>
      <c r="S433" s="8" t="str">
        <f>IF(VLOOKUP(VLOOKUP($A433,主线配置!$O:$P,2,FALSE),怪物属性偏向!$F:$P,怪物属性偏向!P$1-1,FALSE)=0,"",VLOOKUP(VLOOKUP($A433,主线配置!$O:$P,2,FALSE),怪物属性偏向!$F:$P,怪物属性偏向!P$1-1,FALSE))</f>
        <v/>
      </c>
    </row>
    <row r="434" spans="1:19" x14ac:dyDescent="0.15">
      <c r="A434" s="3">
        <f t="shared" si="6"/>
        <v>1000431</v>
      </c>
      <c r="B434" s="1" t="str">
        <f>VLOOKUP(A434,主线配置!G:I,3,FALSE)</f>
        <v>小花精</v>
      </c>
      <c r="C434" s="7"/>
      <c r="D434" s="6" t="str">
        <f>VLOOKUP(B434,怪物属性偏向!G:Q,11,FALSE)</f>
        <v>m1007</v>
      </c>
      <c r="E434" s="9">
        <v>1</v>
      </c>
      <c r="F434" s="9">
        <v>0</v>
      </c>
      <c r="G434" s="7" t="s">
        <v>133</v>
      </c>
      <c r="H434" s="9">
        <v>122</v>
      </c>
      <c r="I434" s="9">
        <v>1</v>
      </c>
      <c r="J434" s="9">
        <v>7</v>
      </c>
      <c r="K434" s="9">
        <v>20</v>
      </c>
      <c r="L434" s="9">
        <v>1</v>
      </c>
      <c r="M434" s="9">
        <v>1</v>
      </c>
      <c r="N434" s="8">
        <f>IF(VLOOKUP(VLOOKUP($A434,主线配置!$O:$P,2,FALSE),怪物属性偏向!$F:$P,怪物属性偏向!K$1-1,FALSE)=0,"",VLOOKUP(VLOOKUP($A434,主线配置!$O:$P,2,FALSE),怪物属性偏向!$F:$P,怪物属性偏向!K$1-1,FALSE))</f>
        <v>20005001</v>
      </c>
      <c r="O434" s="8">
        <f>IF(VLOOKUP(VLOOKUP($A434,主线配置!$O:$P,2,FALSE),怪物属性偏向!$F:$P,怪物属性偏向!L$1-1,FALSE)=0,"",VLOOKUP(VLOOKUP($A434,主线配置!$O:$P,2,FALSE),怪物属性偏向!$F:$P,怪物属性偏向!L$1-1,FALSE))</f>
        <v>20005002</v>
      </c>
      <c r="P434" s="8" t="str">
        <f>IF(VLOOKUP(VLOOKUP($A434,主线配置!$O:$P,2,FALSE),怪物属性偏向!$F:$P,怪物属性偏向!M$1-1,FALSE)=0,"",VLOOKUP(VLOOKUP($A434,主线配置!$O:$P,2,FALSE),怪物属性偏向!$F:$P,怪物属性偏向!M$1-1,FALSE))</f>
        <v/>
      </c>
      <c r="Q434" s="8" t="str">
        <f>IF(VLOOKUP(VLOOKUP($A434,主线配置!$O:$P,2,FALSE),怪物属性偏向!$F:$P,怪物属性偏向!N$1-1,FALSE)=0,"",VLOOKUP(VLOOKUP($A434,主线配置!$O:$P,2,FALSE),怪物属性偏向!$F:$P,怪物属性偏向!N$1-1,FALSE))</f>
        <v/>
      </c>
      <c r="R434" s="8" t="str">
        <f>IF(VLOOKUP(VLOOKUP($A434,主线配置!$O:$P,2,FALSE),怪物属性偏向!$F:$P,怪物属性偏向!O$1-1,FALSE)=0,"",VLOOKUP(VLOOKUP($A434,主线配置!$O:$P,2,FALSE),怪物属性偏向!$F:$P,怪物属性偏向!O$1-1,FALSE))</f>
        <v/>
      </c>
      <c r="S434" s="8" t="str">
        <f>IF(VLOOKUP(VLOOKUP($A434,主线配置!$O:$P,2,FALSE),怪物属性偏向!$F:$P,怪物属性偏向!P$1-1,FALSE)=0,"",VLOOKUP(VLOOKUP($A434,主线配置!$O:$P,2,FALSE),怪物属性偏向!$F:$P,怪物属性偏向!P$1-1,FALSE))</f>
        <v/>
      </c>
    </row>
    <row r="435" spans="1:19" x14ac:dyDescent="0.15">
      <c r="A435" s="3">
        <f t="shared" si="6"/>
        <v>1000432</v>
      </c>
      <c r="B435" s="1" t="str">
        <f>VLOOKUP(A435,主线配置!G:I,3,FALSE)</f>
        <v>藤蔓怪</v>
      </c>
      <c r="C435" s="7"/>
      <c r="D435" s="6" t="str">
        <f>VLOOKUP(B435,怪物属性偏向!G:Q,11,FALSE)</f>
        <v>m1006</v>
      </c>
      <c r="E435" s="9">
        <v>1</v>
      </c>
      <c r="F435" s="9">
        <v>0</v>
      </c>
      <c r="G435" s="7" t="s">
        <v>133</v>
      </c>
      <c r="H435" s="9">
        <v>122</v>
      </c>
      <c r="I435" s="9">
        <v>1</v>
      </c>
      <c r="J435" s="9">
        <v>7</v>
      </c>
      <c r="K435" s="9">
        <v>20</v>
      </c>
      <c r="L435" s="9">
        <v>1</v>
      </c>
      <c r="M435" s="9">
        <v>1</v>
      </c>
      <c r="N435" s="8">
        <f>IF(VLOOKUP(VLOOKUP($A435,主线配置!$O:$P,2,FALSE),怪物属性偏向!$F:$P,怪物属性偏向!K$1-1,FALSE)=0,"",VLOOKUP(VLOOKUP($A435,主线配置!$O:$P,2,FALSE),怪物属性偏向!$F:$P,怪物属性偏向!K$1-1,FALSE))</f>
        <v>20009001</v>
      </c>
      <c r="O435" s="8">
        <f>IF(VLOOKUP(VLOOKUP($A435,主线配置!$O:$P,2,FALSE),怪物属性偏向!$F:$P,怪物属性偏向!L$1-1,FALSE)=0,"",VLOOKUP(VLOOKUP($A435,主线配置!$O:$P,2,FALSE),怪物属性偏向!$F:$P,怪物属性偏向!L$1-1,FALSE))</f>
        <v>20009002</v>
      </c>
      <c r="P435" s="8" t="str">
        <f>IF(VLOOKUP(VLOOKUP($A435,主线配置!$O:$P,2,FALSE),怪物属性偏向!$F:$P,怪物属性偏向!M$1-1,FALSE)=0,"",VLOOKUP(VLOOKUP($A435,主线配置!$O:$P,2,FALSE),怪物属性偏向!$F:$P,怪物属性偏向!M$1-1,FALSE))</f>
        <v/>
      </c>
      <c r="Q435" s="8" t="str">
        <f>IF(VLOOKUP(VLOOKUP($A435,主线配置!$O:$P,2,FALSE),怪物属性偏向!$F:$P,怪物属性偏向!N$1-1,FALSE)=0,"",VLOOKUP(VLOOKUP($A435,主线配置!$O:$P,2,FALSE),怪物属性偏向!$F:$P,怪物属性偏向!N$1-1,FALSE))</f>
        <v/>
      </c>
      <c r="R435" s="8" t="str">
        <f>IF(VLOOKUP(VLOOKUP($A435,主线配置!$O:$P,2,FALSE),怪物属性偏向!$F:$P,怪物属性偏向!O$1-1,FALSE)=0,"",VLOOKUP(VLOOKUP($A435,主线配置!$O:$P,2,FALSE),怪物属性偏向!$F:$P,怪物属性偏向!O$1-1,FALSE))</f>
        <v/>
      </c>
      <c r="S435" s="8" t="str">
        <f>IF(VLOOKUP(VLOOKUP($A435,主线配置!$O:$P,2,FALSE),怪物属性偏向!$F:$P,怪物属性偏向!P$1-1,FALSE)=0,"",VLOOKUP(VLOOKUP($A435,主线配置!$O:$P,2,FALSE),怪物属性偏向!$F:$P,怪物属性偏向!P$1-1,FALSE))</f>
        <v/>
      </c>
    </row>
    <row r="436" spans="1:19" x14ac:dyDescent="0.15">
      <c r="A436" s="3">
        <f t="shared" si="6"/>
        <v>1000433</v>
      </c>
      <c r="B436" s="1" t="str">
        <f>VLOOKUP(A436,主线配置!G:I,3,FALSE)</f>
        <v>甲虫精</v>
      </c>
      <c r="C436" s="7"/>
      <c r="D436" s="6" t="str">
        <f>VLOOKUP(B436,怪物属性偏向!G:Q,11,FALSE)</f>
        <v>m1002</v>
      </c>
      <c r="E436" s="9">
        <v>1</v>
      </c>
      <c r="F436" s="9">
        <v>0</v>
      </c>
      <c r="G436" s="7" t="s">
        <v>133</v>
      </c>
      <c r="H436" s="9">
        <v>122</v>
      </c>
      <c r="I436" s="9">
        <v>1</v>
      </c>
      <c r="J436" s="9">
        <v>7</v>
      </c>
      <c r="K436" s="9">
        <v>20</v>
      </c>
      <c r="L436" s="9">
        <v>1</v>
      </c>
      <c r="M436" s="9">
        <v>1</v>
      </c>
      <c r="N436" s="8">
        <f>IF(VLOOKUP(VLOOKUP($A436,主线配置!$O:$P,2,FALSE),怪物属性偏向!$F:$P,怪物属性偏向!K$1-1,FALSE)=0,"",VLOOKUP(VLOOKUP($A436,主线配置!$O:$P,2,FALSE),怪物属性偏向!$F:$P,怪物属性偏向!K$1-1,FALSE))</f>
        <v>20008001</v>
      </c>
      <c r="O436" s="8" t="str">
        <f>IF(VLOOKUP(VLOOKUP($A436,主线配置!$O:$P,2,FALSE),怪物属性偏向!$F:$P,怪物属性偏向!L$1-1,FALSE)=0,"",VLOOKUP(VLOOKUP($A436,主线配置!$O:$P,2,FALSE),怪物属性偏向!$F:$P,怪物属性偏向!L$1-1,FALSE))</f>
        <v/>
      </c>
      <c r="P436" s="8" t="str">
        <f>IF(VLOOKUP(VLOOKUP($A436,主线配置!$O:$P,2,FALSE),怪物属性偏向!$F:$P,怪物属性偏向!M$1-1,FALSE)=0,"",VLOOKUP(VLOOKUP($A436,主线配置!$O:$P,2,FALSE),怪物属性偏向!$F:$P,怪物属性偏向!M$1-1,FALSE))</f>
        <v/>
      </c>
      <c r="Q436" s="8">
        <f>IF(VLOOKUP(VLOOKUP($A436,主线配置!$O:$P,2,FALSE),怪物属性偏向!$F:$P,怪物属性偏向!N$1-1,FALSE)=0,"",VLOOKUP(VLOOKUP($A436,主线配置!$O:$P,2,FALSE),怪物属性偏向!$F:$P,怪物属性偏向!N$1-1,FALSE))</f>
        <v>200002</v>
      </c>
      <c r="R436" s="8" t="str">
        <f>IF(VLOOKUP(VLOOKUP($A436,主线配置!$O:$P,2,FALSE),怪物属性偏向!$F:$P,怪物属性偏向!O$1-1,FALSE)=0,"",VLOOKUP(VLOOKUP($A436,主线配置!$O:$P,2,FALSE),怪物属性偏向!$F:$P,怪物属性偏向!O$1-1,FALSE))</f>
        <v/>
      </c>
      <c r="S436" s="8" t="str">
        <f>IF(VLOOKUP(VLOOKUP($A436,主线配置!$O:$P,2,FALSE),怪物属性偏向!$F:$P,怪物属性偏向!P$1-1,FALSE)=0,"",VLOOKUP(VLOOKUP($A436,主线配置!$O:$P,2,FALSE),怪物属性偏向!$F:$P,怪物属性偏向!P$1-1,FALSE))</f>
        <v/>
      </c>
    </row>
    <row r="437" spans="1:19" x14ac:dyDescent="0.15">
      <c r="A437" s="3">
        <f t="shared" si="6"/>
        <v>1000434</v>
      </c>
      <c r="B437" s="1" t="str">
        <f>VLOOKUP(A437,主线配置!G:I,3,FALSE)</f>
        <v>小花精</v>
      </c>
      <c r="C437" s="7"/>
      <c r="D437" s="6" t="str">
        <f>VLOOKUP(B437,怪物属性偏向!G:Q,11,FALSE)</f>
        <v>m1007</v>
      </c>
      <c r="E437" s="9">
        <v>1</v>
      </c>
      <c r="F437" s="9">
        <v>0</v>
      </c>
      <c r="G437" s="7" t="s">
        <v>133</v>
      </c>
      <c r="H437" s="9">
        <v>122</v>
      </c>
      <c r="I437" s="9">
        <v>1</v>
      </c>
      <c r="J437" s="9">
        <v>7</v>
      </c>
      <c r="K437" s="9">
        <v>20</v>
      </c>
      <c r="L437" s="9">
        <v>1</v>
      </c>
      <c r="M437" s="9">
        <v>1</v>
      </c>
      <c r="N437" s="8">
        <f>IF(VLOOKUP(VLOOKUP($A437,主线配置!$O:$P,2,FALSE),怪物属性偏向!$F:$P,怪物属性偏向!K$1-1,FALSE)=0,"",VLOOKUP(VLOOKUP($A437,主线配置!$O:$P,2,FALSE),怪物属性偏向!$F:$P,怪物属性偏向!K$1-1,FALSE))</f>
        <v>20005001</v>
      </c>
      <c r="O437" s="8">
        <f>IF(VLOOKUP(VLOOKUP($A437,主线配置!$O:$P,2,FALSE),怪物属性偏向!$F:$P,怪物属性偏向!L$1-1,FALSE)=0,"",VLOOKUP(VLOOKUP($A437,主线配置!$O:$P,2,FALSE),怪物属性偏向!$F:$P,怪物属性偏向!L$1-1,FALSE))</f>
        <v>20005002</v>
      </c>
      <c r="P437" s="8" t="str">
        <f>IF(VLOOKUP(VLOOKUP($A437,主线配置!$O:$P,2,FALSE),怪物属性偏向!$F:$P,怪物属性偏向!M$1-1,FALSE)=0,"",VLOOKUP(VLOOKUP($A437,主线配置!$O:$P,2,FALSE),怪物属性偏向!$F:$P,怪物属性偏向!M$1-1,FALSE))</f>
        <v/>
      </c>
      <c r="Q437" s="8" t="str">
        <f>IF(VLOOKUP(VLOOKUP($A437,主线配置!$O:$P,2,FALSE),怪物属性偏向!$F:$P,怪物属性偏向!N$1-1,FALSE)=0,"",VLOOKUP(VLOOKUP($A437,主线配置!$O:$P,2,FALSE),怪物属性偏向!$F:$P,怪物属性偏向!N$1-1,FALSE))</f>
        <v/>
      </c>
      <c r="R437" s="8" t="str">
        <f>IF(VLOOKUP(VLOOKUP($A437,主线配置!$O:$P,2,FALSE),怪物属性偏向!$F:$P,怪物属性偏向!O$1-1,FALSE)=0,"",VLOOKUP(VLOOKUP($A437,主线配置!$O:$P,2,FALSE),怪物属性偏向!$F:$P,怪物属性偏向!O$1-1,FALSE))</f>
        <v/>
      </c>
      <c r="S437" s="8" t="str">
        <f>IF(VLOOKUP(VLOOKUP($A437,主线配置!$O:$P,2,FALSE),怪物属性偏向!$F:$P,怪物属性偏向!P$1-1,FALSE)=0,"",VLOOKUP(VLOOKUP($A437,主线配置!$O:$P,2,FALSE),怪物属性偏向!$F:$P,怪物属性偏向!P$1-1,FALSE))</f>
        <v/>
      </c>
    </row>
    <row r="438" spans="1:19" x14ac:dyDescent="0.15">
      <c r="A438" s="3">
        <f t="shared" si="6"/>
        <v>1000435</v>
      </c>
      <c r="B438" s="1" t="str">
        <f>VLOOKUP(A438,主线配置!G:I,3,FALSE)</f>
        <v>食人花</v>
      </c>
      <c r="C438" s="7"/>
      <c r="D438" s="6" t="str">
        <f>VLOOKUP(B438,怪物属性偏向!G:Q,11,FALSE)</f>
        <v>m1004</v>
      </c>
      <c r="E438" s="9">
        <v>1</v>
      </c>
      <c r="F438" s="9">
        <v>0</v>
      </c>
      <c r="G438" s="7" t="s">
        <v>133</v>
      </c>
      <c r="H438" s="9">
        <v>122</v>
      </c>
      <c r="I438" s="9">
        <v>1</v>
      </c>
      <c r="J438" s="9">
        <v>7</v>
      </c>
      <c r="K438" s="9">
        <v>20</v>
      </c>
      <c r="L438" s="9">
        <v>1</v>
      </c>
      <c r="M438" s="9">
        <v>1</v>
      </c>
      <c r="N438" s="8">
        <f>IF(VLOOKUP(VLOOKUP($A438,主线配置!$O:$P,2,FALSE),怪物属性偏向!$F:$P,怪物属性偏向!K$1-1,FALSE)=0,"",VLOOKUP(VLOOKUP($A438,主线配置!$O:$P,2,FALSE),怪物属性偏向!$F:$P,怪物属性偏向!K$1-1,FALSE))</f>
        <v>20002001</v>
      </c>
      <c r="O438" s="8">
        <f>IF(VLOOKUP(VLOOKUP($A438,主线配置!$O:$P,2,FALSE),怪物属性偏向!$F:$P,怪物属性偏向!L$1-1,FALSE)=0,"",VLOOKUP(VLOOKUP($A438,主线配置!$O:$P,2,FALSE),怪物属性偏向!$F:$P,怪物属性偏向!L$1-1,FALSE))</f>
        <v>20002002</v>
      </c>
      <c r="P438" s="8" t="str">
        <f>IF(VLOOKUP(VLOOKUP($A438,主线配置!$O:$P,2,FALSE),怪物属性偏向!$F:$P,怪物属性偏向!M$1-1,FALSE)=0,"",VLOOKUP(VLOOKUP($A438,主线配置!$O:$P,2,FALSE),怪物属性偏向!$F:$P,怪物属性偏向!M$1-1,FALSE))</f>
        <v/>
      </c>
      <c r="Q438" s="8" t="str">
        <f>IF(VLOOKUP(VLOOKUP($A438,主线配置!$O:$P,2,FALSE),怪物属性偏向!$F:$P,怪物属性偏向!N$1-1,FALSE)=0,"",VLOOKUP(VLOOKUP($A438,主线配置!$O:$P,2,FALSE),怪物属性偏向!$F:$P,怪物属性偏向!N$1-1,FALSE))</f>
        <v/>
      </c>
      <c r="R438" s="8" t="str">
        <f>IF(VLOOKUP(VLOOKUP($A438,主线配置!$O:$P,2,FALSE),怪物属性偏向!$F:$P,怪物属性偏向!O$1-1,FALSE)=0,"",VLOOKUP(VLOOKUP($A438,主线配置!$O:$P,2,FALSE),怪物属性偏向!$F:$P,怪物属性偏向!O$1-1,FALSE))</f>
        <v/>
      </c>
      <c r="S438" s="8" t="str">
        <f>IF(VLOOKUP(VLOOKUP($A438,主线配置!$O:$P,2,FALSE),怪物属性偏向!$F:$P,怪物属性偏向!P$1-1,FALSE)=0,"",VLOOKUP(VLOOKUP($A438,主线配置!$O:$P,2,FALSE),怪物属性偏向!$F:$P,怪物属性偏向!P$1-1,FALSE))</f>
        <v/>
      </c>
    </row>
    <row r="439" spans="1:19" x14ac:dyDescent="0.15">
      <c r="A439" s="3">
        <f t="shared" si="6"/>
        <v>1000436</v>
      </c>
      <c r="B439" s="1" t="str">
        <f>VLOOKUP(A439,主线配置!G:I,3,FALSE)</f>
        <v>毒蘑菇</v>
      </c>
      <c r="C439" s="7"/>
      <c r="D439" s="6" t="str">
        <f>VLOOKUP(B439,怪物属性偏向!G:Q,11,FALSE)</f>
        <v>m1000</v>
      </c>
      <c r="E439" s="9">
        <v>1</v>
      </c>
      <c r="F439" s="9">
        <v>0</v>
      </c>
      <c r="G439" s="7" t="s">
        <v>133</v>
      </c>
      <c r="H439" s="9">
        <v>122</v>
      </c>
      <c r="I439" s="9">
        <v>1</v>
      </c>
      <c r="J439" s="9">
        <v>7</v>
      </c>
      <c r="K439" s="9">
        <v>20</v>
      </c>
      <c r="L439" s="9">
        <v>1</v>
      </c>
      <c r="M439" s="9">
        <v>1</v>
      </c>
      <c r="N439" s="8">
        <f>IF(VLOOKUP(VLOOKUP($A439,主线配置!$O:$P,2,FALSE),怪物属性偏向!$F:$P,怪物属性偏向!K$1-1,FALSE)=0,"",VLOOKUP(VLOOKUP($A439,主线配置!$O:$P,2,FALSE),怪物属性偏向!$F:$P,怪物属性偏向!K$1-1,FALSE))</f>
        <v>20006001</v>
      </c>
      <c r="O439" s="8">
        <f>IF(VLOOKUP(VLOOKUP($A439,主线配置!$O:$P,2,FALSE),怪物属性偏向!$F:$P,怪物属性偏向!L$1-1,FALSE)=0,"",VLOOKUP(VLOOKUP($A439,主线配置!$O:$P,2,FALSE),怪物属性偏向!$F:$P,怪物属性偏向!L$1-1,FALSE))</f>
        <v>20006002</v>
      </c>
      <c r="P439" s="8" t="str">
        <f>IF(VLOOKUP(VLOOKUP($A439,主线配置!$O:$P,2,FALSE),怪物属性偏向!$F:$P,怪物属性偏向!M$1-1,FALSE)=0,"",VLOOKUP(VLOOKUP($A439,主线配置!$O:$P,2,FALSE),怪物属性偏向!$F:$P,怪物属性偏向!M$1-1,FALSE))</f>
        <v/>
      </c>
      <c r="Q439" s="8" t="str">
        <f>IF(VLOOKUP(VLOOKUP($A439,主线配置!$O:$P,2,FALSE),怪物属性偏向!$F:$P,怪物属性偏向!N$1-1,FALSE)=0,"",VLOOKUP(VLOOKUP($A439,主线配置!$O:$P,2,FALSE),怪物属性偏向!$F:$P,怪物属性偏向!N$1-1,FALSE))</f>
        <v/>
      </c>
      <c r="R439" s="8" t="str">
        <f>IF(VLOOKUP(VLOOKUP($A439,主线配置!$O:$P,2,FALSE),怪物属性偏向!$F:$P,怪物属性偏向!O$1-1,FALSE)=0,"",VLOOKUP(VLOOKUP($A439,主线配置!$O:$P,2,FALSE),怪物属性偏向!$F:$P,怪物属性偏向!O$1-1,FALSE))</f>
        <v/>
      </c>
      <c r="S439" s="8" t="str">
        <f>IF(VLOOKUP(VLOOKUP($A439,主线配置!$O:$P,2,FALSE),怪物属性偏向!$F:$P,怪物属性偏向!P$1-1,FALSE)=0,"",VLOOKUP(VLOOKUP($A439,主线配置!$O:$P,2,FALSE),怪物属性偏向!$F:$P,怪物属性偏向!P$1-1,FALSE))</f>
        <v/>
      </c>
    </row>
    <row r="440" spans="1:19" x14ac:dyDescent="0.15">
      <c r="A440" s="3">
        <f t="shared" si="6"/>
        <v>1000437</v>
      </c>
      <c r="B440" s="1" t="str">
        <f>VLOOKUP(A440,主线配置!G:I,3,FALSE)</f>
        <v>小蘑菇</v>
      </c>
      <c r="C440" s="7"/>
      <c r="D440" s="6" t="str">
        <f>VLOOKUP(B440,怪物属性偏向!G:Q,11,FALSE)</f>
        <v>m1008</v>
      </c>
      <c r="E440" s="9">
        <v>1</v>
      </c>
      <c r="F440" s="9">
        <v>0</v>
      </c>
      <c r="G440" s="7" t="s">
        <v>133</v>
      </c>
      <c r="H440" s="9">
        <v>122</v>
      </c>
      <c r="I440" s="9">
        <v>1</v>
      </c>
      <c r="J440" s="9">
        <v>7</v>
      </c>
      <c r="K440" s="9">
        <v>20</v>
      </c>
      <c r="L440" s="9">
        <v>1</v>
      </c>
      <c r="M440" s="9">
        <v>1</v>
      </c>
      <c r="N440" s="8">
        <f>IF(VLOOKUP(VLOOKUP($A440,主线配置!$O:$P,2,FALSE),怪物属性偏向!$F:$P,怪物属性偏向!K$1-1,FALSE)=0,"",VLOOKUP(VLOOKUP($A440,主线配置!$O:$P,2,FALSE),怪物属性偏向!$F:$P,怪物属性偏向!K$1-1,FALSE))</f>
        <v>20001001</v>
      </c>
      <c r="O440" s="8" t="str">
        <f>IF(VLOOKUP(VLOOKUP($A440,主线配置!$O:$P,2,FALSE),怪物属性偏向!$F:$P,怪物属性偏向!L$1-1,FALSE)=0,"",VLOOKUP(VLOOKUP($A440,主线配置!$O:$P,2,FALSE),怪物属性偏向!$F:$P,怪物属性偏向!L$1-1,FALSE))</f>
        <v/>
      </c>
      <c r="P440" s="8" t="str">
        <f>IF(VLOOKUP(VLOOKUP($A440,主线配置!$O:$P,2,FALSE),怪物属性偏向!$F:$P,怪物属性偏向!M$1-1,FALSE)=0,"",VLOOKUP(VLOOKUP($A440,主线配置!$O:$P,2,FALSE),怪物属性偏向!$F:$P,怪物属性偏向!M$1-1,FALSE))</f>
        <v/>
      </c>
      <c r="Q440" s="8" t="str">
        <f>IF(VLOOKUP(VLOOKUP($A440,主线配置!$O:$P,2,FALSE),怪物属性偏向!$F:$P,怪物属性偏向!N$1-1,FALSE)=0,"",VLOOKUP(VLOOKUP($A440,主线配置!$O:$P,2,FALSE),怪物属性偏向!$F:$P,怪物属性偏向!N$1-1,FALSE))</f>
        <v/>
      </c>
      <c r="R440" s="8" t="str">
        <f>IF(VLOOKUP(VLOOKUP($A440,主线配置!$O:$P,2,FALSE),怪物属性偏向!$F:$P,怪物属性偏向!O$1-1,FALSE)=0,"",VLOOKUP(VLOOKUP($A440,主线配置!$O:$P,2,FALSE),怪物属性偏向!$F:$P,怪物属性偏向!O$1-1,FALSE))</f>
        <v/>
      </c>
      <c r="S440" s="8" t="str">
        <f>IF(VLOOKUP(VLOOKUP($A440,主线配置!$O:$P,2,FALSE),怪物属性偏向!$F:$P,怪物属性偏向!P$1-1,FALSE)=0,"",VLOOKUP(VLOOKUP($A440,主线配置!$O:$P,2,FALSE),怪物属性偏向!$F:$P,怪物属性偏向!P$1-1,FALSE))</f>
        <v/>
      </c>
    </row>
    <row r="441" spans="1:19" x14ac:dyDescent="0.15">
      <c r="A441" s="3">
        <f t="shared" si="6"/>
        <v>1000438</v>
      </c>
      <c r="B441" s="1" t="str">
        <f>VLOOKUP(A441,主线配置!G:I,3,FALSE)</f>
        <v>黄蜂怪</v>
      </c>
      <c r="C441" s="7"/>
      <c r="D441" s="6" t="str">
        <f>VLOOKUP(B441,怪物属性偏向!G:Q,11,FALSE)</f>
        <v>m1001</v>
      </c>
      <c r="E441" s="9">
        <v>1</v>
      </c>
      <c r="F441" s="9">
        <v>0</v>
      </c>
      <c r="G441" s="7" t="s">
        <v>133</v>
      </c>
      <c r="H441" s="9">
        <v>122</v>
      </c>
      <c r="I441" s="9">
        <v>1</v>
      </c>
      <c r="J441" s="9">
        <v>7</v>
      </c>
      <c r="K441" s="9">
        <v>20</v>
      </c>
      <c r="L441" s="9">
        <v>1</v>
      </c>
      <c r="M441" s="9">
        <v>1</v>
      </c>
      <c r="N441" s="8">
        <f>IF(VLOOKUP(VLOOKUP($A441,主线配置!$O:$P,2,FALSE),怪物属性偏向!$F:$P,怪物属性偏向!K$1-1,FALSE)=0,"",VLOOKUP(VLOOKUP($A441,主线配置!$O:$P,2,FALSE),怪物属性偏向!$F:$P,怪物属性偏向!K$1-1,FALSE))</f>
        <v>20007001</v>
      </c>
      <c r="O441" s="8">
        <f>IF(VLOOKUP(VLOOKUP($A441,主线配置!$O:$P,2,FALSE),怪物属性偏向!$F:$P,怪物属性偏向!L$1-1,FALSE)=0,"",VLOOKUP(VLOOKUP($A441,主线配置!$O:$P,2,FALSE),怪物属性偏向!$F:$P,怪物属性偏向!L$1-1,FALSE))</f>
        <v>20007002</v>
      </c>
      <c r="P441" s="8" t="str">
        <f>IF(VLOOKUP(VLOOKUP($A441,主线配置!$O:$P,2,FALSE),怪物属性偏向!$F:$P,怪物属性偏向!M$1-1,FALSE)=0,"",VLOOKUP(VLOOKUP($A441,主线配置!$O:$P,2,FALSE),怪物属性偏向!$F:$P,怪物属性偏向!M$1-1,FALSE))</f>
        <v/>
      </c>
      <c r="Q441" s="8" t="str">
        <f>IF(VLOOKUP(VLOOKUP($A441,主线配置!$O:$P,2,FALSE),怪物属性偏向!$F:$P,怪物属性偏向!N$1-1,FALSE)=0,"",VLOOKUP(VLOOKUP($A441,主线配置!$O:$P,2,FALSE),怪物属性偏向!$F:$P,怪物属性偏向!N$1-1,FALSE))</f>
        <v/>
      </c>
      <c r="R441" s="8" t="str">
        <f>IF(VLOOKUP(VLOOKUP($A441,主线配置!$O:$P,2,FALSE),怪物属性偏向!$F:$P,怪物属性偏向!O$1-1,FALSE)=0,"",VLOOKUP(VLOOKUP($A441,主线配置!$O:$P,2,FALSE),怪物属性偏向!$F:$P,怪物属性偏向!O$1-1,FALSE))</f>
        <v/>
      </c>
      <c r="S441" s="8" t="str">
        <f>IF(VLOOKUP(VLOOKUP($A441,主线配置!$O:$P,2,FALSE),怪物属性偏向!$F:$P,怪物属性偏向!P$1-1,FALSE)=0,"",VLOOKUP(VLOOKUP($A441,主线配置!$O:$P,2,FALSE),怪物属性偏向!$F:$P,怪物属性偏向!P$1-1,FALSE))</f>
        <v/>
      </c>
    </row>
    <row r="442" spans="1:19" x14ac:dyDescent="0.15">
      <c r="A442" s="3">
        <f t="shared" si="6"/>
        <v>1000439</v>
      </c>
      <c r="B442" s="1" t="str">
        <f>VLOOKUP(A442,主线配置!G:I,3,FALSE)</f>
        <v>食人花</v>
      </c>
      <c r="C442" s="7"/>
      <c r="D442" s="6" t="str">
        <f>VLOOKUP(B442,怪物属性偏向!G:Q,11,FALSE)</f>
        <v>m1004</v>
      </c>
      <c r="E442" s="9">
        <v>1</v>
      </c>
      <c r="F442" s="9">
        <v>0</v>
      </c>
      <c r="G442" s="7" t="s">
        <v>133</v>
      </c>
      <c r="H442" s="9">
        <v>122</v>
      </c>
      <c r="I442" s="9">
        <v>1</v>
      </c>
      <c r="J442" s="9">
        <v>7</v>
      </c>
      <c r="K442" s="9">
        <v>20</v>
      </c>
      <c r="L442" s="9">
        <v>1</v>
      </c>
      <c r="M442" s="9">
        <v>1</v>
      </c>
      <c r="N442" s="8">
        <f>IF(VLOOKUP(VLOOKUP($A442,主线配置!$O:$P,2,FALSE),怪物属性偏向!$F:$P,怪物属性偏向!K$1-1,FALSE)=0,"",VLOOKUP(VLOOKUP($A442,主线配置!$O:$P,2,FALSE),怪物属性偏向!$F:$P,怪物属性偏向!K$1-1,FALSE))</f>
        <v>20002001</v>
      </c>
      <c r="O442" s="8">
        <f>IF(VLOOKUP(VLOOKUP($A442,主线配置!$O:$P,2,FALSE),怪物属性偏向!$F:$P,怪物属性偏向!L$1-1,FALSE)=0,"",VLOOKUP(VLOOKUP($A442,主线配置!$O:$P,2,FALSE),怪物属性偏向!$F:$P,怪物属性偏向!L$1-1,FALSE))</f>
        <v>20002002</v>
      </c>
      <c r="P442" s="8" t="str">
        <f>IF(VLOOKUP(VLOOKUP($A442,主线配置!$O:$P,2,FALSE),怪物属性偏向!$F:$P,怪物属性偏向!M$1-1,FALSE)=0,"",VLOOKUP(VLOOKUP($A442,主线配置!$O:$P,2,FALSE),怪物属性偏向!$F:$P,怪物属性偏向!M$1-1,FALSE))</f>
        <v/>
      </c>
      <c r="Q442" s="8" t="str">
        <f>IF(VLOOKUP(VLOOKUP($A442,主线配置!$O:$P,2,FALSE),怪物属性偏向!$F:$P,怪物属性偏向!N$1-1,FALSE)=0,"",VLOOKUP(VLOOKUP($A442,主线配置!$O:$P,2,FALSE),怪物属性偏向!$F:$P,怪物属性偏向!N$1-1,FALSE))</f>
        <v/>
      </c>
      <c r="R442" s="8" t="str">
        <f>IF(VLOOKUP(VLOOKUP($A442,主线配置!$O:$P,2,FALSE),怪物属性偏向!$F:$P,怪物属性偏向!O$1-1,FALSE)=0,"",VLOOKUP(VLOOKUP($A442,主线配置!$O:$P,2,FALSE),怪物属性偏向!$F:$P,怪物属性偏向!O$1-1,FALSE))</f>
        <v/>
      </c>
      <c r="S442" s="8" t="str">
        <f>IF(VLOOKUP(VLOOKUP($A442,主线配置!$O:$P,2,FALSE),怪物属性偏向!$F:$P,怪物属性偏向!P$1-1,FALSE)=0,"",VLOOKUP(VLOOKUP($A442,主线配置!$O:$P,2,FALSE),怪物属性偏向!$F:$P,怪物属性偏向!P$1-1,FALSE))</f>
        <v/>
      </c>
    </row>
    <row r="443" spans="1:19" x14ac:dyDescent="0.15">
      <c r="A443" s="3">
        <f t="shared" si="6"/>
        <v>1000440</v>
      </c>
      <c r="B443" s="1" t="str">
        <f>VLOOKUP(A443,主线配置!G:I,3,FALSE)</f>
        <v>甲虫精</v>
      </c>
      <c r="C443" s="7"/>
      <c r="D443" s="6" t="str">
        <f>VLOOKUP(B443,怪物属性偏向!G:Q,11,FALSE)</f>
        <v>m1002</v>
      </c>
      <c r="E443" s="9">
        <v>1</v>
      </c>
      <c r="F443" s="9">
        <v>0</v>
      </c>
      <c r="G443" s="7" t="s">
        <v>133</v>
      </c>
      <c r="H443" s="9">
        <v>122</v>
      </c>
      <c r="I443" s="9">
        <v>1</v>
      </c>
      <c r="J443" s="9">
        <v>7</v>
      </c>
      <c r="K443" s="9">
        <v>20</v>
      </c>
      <c r="L443" s="9">
        <v>1</v>
      </c>
      <c r="M443" s="9">
        <v>1</v>
      </c>
      <c r="N443" s="8">
        <f>IF(VLOOKUP(VLOOKUP($A443,主线配置!$O:$P,2,FALSE),怪物属性偏向!$F:$P,怪物属性偏向!K$1-1,FALSE)=0,"",VLOOKUP(VLOOKUP($A443,主线配置!$O:$P,2,FALSE),怪物属性偏向!$F:$P,怪物属性偏向!K$1-1,FALSE))</f>
        <v>20008001</v>
      </c>
      <c r="O443" s="8" t="str">
        <f>IF(VLOOKUP(VLOOKUP($A443,主线配置!$O:$P,2,FALSE),怪物属性偏向!$F:$P,怪物属性偏向!L$1-1,FALSE)=0,"",VLOOKUP(VLOOKUP($A443,主线配置!$O:$P,2,FALSE),怪物属性偏向!$F:$P,怪物属性偏向!L$1-1,FALSE))</f>
        <v/>
      </c>
      <c r="P443" s="8" t="str">
        <f>IF(VLOOKUP(VLOOKUP($A443,主线配置!$O:$P,2,FALSE),怪物属性偏向!$F:$P,怪物属性偏向!M$1-1,FALSE)=0,"",VLOOKUP(VLOOKUP($A443,主线配置!$O:$P,2,FALSE),怪物属性偏向!$F:$P,怪物属性偏向!M$1-1,FALSE))</f>
        <v/>
      </c>
      <c r="Q443" s="8">
        <f>IF(VLOOKUP(VLOOKUP($A443,主线配置!$O:$P,2,FALSE),怪物属性偏向!$F:$P,怪物属性偏向!N$1-1,FALSE)=0,"",VLOOKUP(VLOOKUP($A443,主线配置!$O:$P,2,FALSE),怪物属性偏向!$F:$P,怪物属性偏向!N$1-1,FALSE))</f>
        <v>200002</v>
      </c>
      <c r="R443" s="8" t="str">
        <f>IF(VLOOKUP(VLOOKUP($A443,主线配置!$O:$P,2,FALSE),怪物属性偏向!$F:$P,怪物属性偏向!O$1-1,FALSE)=0,"",VLOOKUP(VLOOKUP($A443,主线配置!$O:$P,2,FALSE),怪物属性偏向!$F:$P,怪物属性偏向!O$1-1,FALSE))</f>
        <v/>
      </c>
      <c r="S443" s="8" t="str">
        <f>IF(VLOOKUP(VLOOKUP($A443,主线配置!$O:$P,2,FALSE),怪物属性偏向!$F:$P,怪物属性偏向!P$1-1,FALSE)=0,"",VLOOKUP(VLOOKUP($A443,主线配置!$O:$P,2,FALSE),怪物属性偏向!$F:$P,怪物属性偏向!P$1-1,FALSE))</f>
        <v/>
      </c>
    </row>
    <row r="444" spans="1:19" x14ac:dyDescent="0.15">
      <c r="A444" s="3">
        <f t="shared" si="6"/>
        <v>1000441</v>
      </c>
      <c r="B444" s="1" t="str">
        <f>VLOOKUP(A444,主线配置!G:I,3,FALSE)</f>
        <v>黄蜂怪</v>
      </c>
      <c r="C444" s="7"/>
      <c r="D444" s="6" t="str">
        <f>VLOOKUP(B444,怪物属性偏向!G:Q,11,FALSE)</f>
        <v>m1001</v>
      </c>
      <c r="E444" s="9">
        <v>1</v>
      </c>
      <c r="F444" s="9">
        <v>0</v>
      </c>
      <c r="G444" s="7" t="s">
        <v>133</v>
      </c>
      <c r="H444" s="9">
        <v>122</v>
      </c>
      <c r="I444" s="9">
        <v>1</v>
      </c>
      <c r="J444" s="9">
        <v>7</v>
      </c>
      <c r="K444" s="9">
        <v>20</v>
      </c>
      <c r="L444" s="9">
        <v>1</v>
      </c>
      <c r="M444" s="9">
        <v>1</v>
      </c>
      <c r="N444" s="8">
        <f>IF(VLOOKUP(VLOOKUP($A444,主线配置!$O:$P,2,FALSE),怪物属性偏向!$F:$P,怪物属性偏向!K$1-1,FALSE)=0,"",VLOOKUP(VLOOKUP($A444,主线配置!$O:$P,2,FALSE),怪物属性偏向!$F:$P,怪物属性偏向!K$1-1,FALSE))</f>
        <v>20007001</v>
      </c>
      <c r="O444" s="8">
        <f>IF(VLOOKUP(VLOOKUP($A444,主线配置!$O:$P,2,FALSE),怪物属性偏向!$F:$P,怪物属性偏向!L$1-1,FALSE)=0,"",VLOOKUP(VLOOKUP($A444,主线配置!$O:$P,2,FALSE),怪物属性偏向!$F:$P,怪物属性偏向!L$1-1,FALSE))</f>
        <v>20007002</v>
      </c>
      <c r="P444" s="8" t="str">
        <f>IF(VLOOKUP(VLOOKUP($A444,主线配置!$O:$P,2,FALSE),怪物属性偏向!$F:$P,怪物属性偏向!M$1-1,FALSE)=0,"",VLOOKUP(VLOOKUP($A444,主线配置!$O:$P,2,FALSE),怪物属性偏向!$F:$P,怪物属性偏向!M$1-1,FALSE))</f>
        <v/>
      </c>
      <c r="Q444" s="8" t="str">
        <f>IF(VLOOKUP(VLOOKUP($A444,主线配置!$O:$P,2,FALSE),怪物属性偏向!$F:$P,怪物属性偏向!N$1-1,FALSE)=0,"",VLOOKUP(VLOOKUP($A444,主线配置!$O:$P,2,FALSE),怪物属性偏向!$F:$P,怪物属性偏向!N$1-1,FALSE))</f>
        <v/>
      </c>
      <c r="R444" s="8" t="str">
        <f>IF(VLOOKUP(VLOOKUP($A444,主线配置!$O:$P,2,FALSE),怪物属性偏向!$F:$P,怪物属性偏向!O$1-1,FALSE)=0,"",VLOOKUP(VLOOKUP($A444,主线配置!$O:$P,2,FALSE),怪物属性偏向!$F:$P,怪物属性偏向!O$1-1,FALSE))</f>
        <v/>
      </c>
      <c r="S444" s="8" t="str">
        <f>IF(VLOOKUP(VLOOKUP($A444,主线配置!$O:$P,2,FALSE),怪物属性偏向!$F:$P,怪物属性偏向!P$1-1,FALSE)=0,"",VLOOKUP(VLOOKUP($A444,主线配置!$O:$P,2,FALSE),怪物属性偏向!$F:$P,怪物属性偏向!P$1-1,FALSE))</f>
        <v/>
      </c>
    </row>
    <row r="445" spans="1:19" x14ac:dyDescent="0.15">
      <c r="A445" s="3">
        <f t="shared" si="6"/>
        <v>1000442</v>
      </c>
      <c r="B445" s="1" t="str">
        <f>VLOOKUP(A445,主线配置!G:I,3,FALSE)</f>
        <v>藤蔓怪</v>
      </c>
      <c r="C445" s="7"/>
      <c r="D445" s="6" t="str">
        <f>VLOOKUP(B445,怪物属性偏向!G:Q,11,FALSE)</f>
        <v>m1006</v>
      </c>
      <c r="E445" s="9">
        <v>1</v>
      </c>
      <c r="F445" s="9">
        <v>0</v>
      </c>
      <c r="G445" s="7" t="s">
        <v>133</v>
      </c>
      <c r="H445" s="9">
        <v>122</v>
      </c>
      <c r="I445" s="9">
        <v>1</v>
      </c>
      <c r="J445" s="9">
        <v>7</v>
      </c>
      <c r="K445" s="9">
        <v>20</v>
      </c>
      <c r="L445" s="9">
        <v>1</v>
      </c>
      <c r="M445" s="9">
        <v>1</v>
      </c>
      <c r="N445" s="8">
        <f>IF(VLOOKUP(VLOOKUP($A445,主线配置!$O:$P,2,FALSE),怪物属性偏向!$F:$P,怪物属性偏向!K$1-1,FALSE)=0,"",VLOOKUP(VLOOKUP($A445,主线配置!$O:$P,2,FALSE),怪物属性偏向!$F:$P,怪物属性偏向!K$1-1,FALSE))</f>
        <v>20009001</v>
      </c>
      <c r="O445" s="8">
        <f>IF(VLOOKUP(VLOOKUP($A445,主线配置!$O:$P,2,FALSE),怪物属性偏向!$F:$P,怪物属性偏向!L$1-1,FALSE)=0,"",VLOOKUP(VLOOKUP($A445,主线配置!$O:$P,2,FALSE),怪物属性偏向!$F:$P,怪物属性偏向!L$1-1,FALSE))</f>
        <v>20009002</v>
      </c>
      <c r="P445" s="8" t="str">
        <f>IF(VLOOKUP(VLOOKUP($A445,主线配置!$O:$P,2,FALSE),怪物属性偏向!$F:$P,怪物属性偏向!M$1-1,FALSE)=0,"",VLOOKUP(VLOOKUP($A445,主线配置!$O:$P,2,FALSE),怪物属性偏向!$F:$P,怪物属性偏向!M$1-1,FALSE))</f>
        <v/>
      </c>
      <c r="Q445" s="8" t="str">
        <f>IF(VLOOKUP(VLOOKUP($A445,主线配置!$O:$P,2,FALSE),怪物属性偏向!$F:$P,怪物属性偏向!N$1-1,FALSE)=0,"",VLOOKUP(VLOOKUP($A445,主线配置!$O:$P,2,FALSE),怪物属性偏向!$F:$P,怪物属性偏向!N$1-1,FALSE))</f>
        <v/>
      </c>
      <c r="R445" s="8" t="str">
        <f>IF(VLOOKUP(VLOOKUP($A445,主线配置!$O:$P,2,FALSE),怪物属性偏向!$F:$P,怪物属性偏向!O$1-1,FALSE)=0,"",VLOOKUP(VLOOKUP($A445,主线配置!$O:$P,2,FALSE),怪物属性偏向!$F:$P,怪物属性偏向!O$1-1,FALSE))</f>
        <v/>
      </c>
      <c r="S445" s="8" t="str">
        <f>IF(VLOOKUP(VLOOKUP($A445,主线配置!$O:$P,2,FALSE),怪物属性偏向!$F:$P,怪物属性偏向!P$1-1,FALSE)=0,"",VLOOKUP(VLOOKUP($A445,主线配置!$O:$P,2,FALSE),怪物属性偏向!$F:$P,怪物属性偏向!P$1-1,FALSE))</f>
        <v/>
      </c>
    </row>
    <row r="446" spans="1:19" x14ac:dyDescent="0.15">
      <c r="A446" s="3">
        <f t="shared" si="6"/>
        <v>1000443</v>
      </c>
      <c r="B446" s="1" t="str">
        <f>VLOOKUP(A446,主线配置!G:I,3,FALSE)</f>
        <v>黄蜂怪</v>
      </c>
      <c r="C446" s="7"/>
      <c r="D446" s="6" t="str">
        <f>VLOOKUP(B446,怪物属性偏向!G:Q,11,FALSE)</f>
        <v>m1001</v>
      </c>
      <c r="E446" s="9">
        <v>1</v>
      </c>
      <c r="F446" s="9">
        <v>0</v>
      </c>
      <c r="G446" s="7" t="s">
        <v>133</v>
      </c>
      <c r="H446" s="9">
        <v>122</v>
      </c>
      <c r="I446" s="9">
        <v>1</v>
      </c>
      <c r="J446" s="9">
        <v>7</v>
      </c>
      <c r="K446" s="9">
        <v>20</v>
      </c>
      <c r="L446" s="9">
        <v>1</v>
      </c>
      <c r="M446" s="9">
        <v>1</v>
      </c>
      <c r="N446" s="8">
        <f>IF(VLOOKUP(VLOOKUP($A446,主线配置!$O:$P,2,FALSE),怪物属性偏向!$F:$P,怪物属性偏向!K$1-1,FALSE)=0,"",VLOOKUP(VLOOKUP($A446,主线配置!$O:$P,2,FALSE),怪物属性偏向!$F:$P,怪物属性偏向!K$1-1,FALSE))</f>
        <v>20007001</v>
      </c>
      <c r="O446" s="8">
        <f>IF(VLOOKUP(VLOOKUP($A446,主线配置!$O:$P,2,FALSE),怪物属性偏向!$F:$P,怪物属性偏向!L$1-1,FALSE)=0,"",VLOOKUP(VLOOKUP($A446,主线配置!$O:$P,2,FALSE),怪物属性偏向!$F:$P,怪物属性偏向!L$1-1,FALSE))</f>
        <v>20007002</v>
      </c>
      <c r="P446" s="8" t="str">
        <f>IF(VLOOKUP(VLOOKUP($A446,主线配置!$O:$P,2,FALSE),怪物属性偏向!$F:$P,怪物属性偏向!M$1-1,FALSE)=0,"",VLOOKUP(VLOOKUP($A446,主线配置!$O:$P,2,FALSE),怪物属性偏向!$F:$P,怪物属性偏向!M$1-1,FALSE))</f>
        <v/>
      </c>
      <c r="Q446" s="8" t="str">
        <f>IF(VLOOKUP(VLOOKUP($A446,主线配置!$O:$P,2,FALSE),怪物属性偏向!$F:$P,怪物属性偏向!N$1-1,FALSE)=0,"",VLOOKUP(VLOOKUP($A446,主线配置!$O:$P,2,FALSE),怪物属性偏向!$F:$P,怪物属性偏向!N$1-1,FALSE))</f>
        <v/>
      </c>
      <c r="R446" s="8" t="str">
        <f>IF(VLOOKUP(VLOOKUP($A446,主线配置!$O:$P,2,FALSE),怪物属性偏向!$F:$P,怪物属性偏向!O$1-1,FALSE)=0,"",VLOOKUP(VLOOKUP($A446,主线配置!$O:$P,2,FALSE),怪物属性偏向!$F:$P,怪物属性偏向!O$1-1,FALSE))</f>
        <v/>
      </c>
      <c r="S446" s="8" t="str">
        <f>IF(VLOOKUP(VLOOKUP($A446,主线配置!$O:$P,2,FALSE),怪物属性偏向!$F:$P,怪物属性偏向!P$1-1,FALSE)=0,"",VLOOKUP(VLOOKUP($A446,主线配置!$O:$P,2,FALSE),怪物属性偏向!$F:$P,怪物属性偏向!P$1-1,FALSE))</f>
        <v/>
      </c>
    </row>
    <row r="447" spans="1:19" x14ac:dyDescent="0.15">
      <c r="A447" s="3">
        <f t="shared" si="6"/>
        <v>1000444</v>
      </c>
      <c r="B447" s="1" t="str">
        <f>VLOOKUP(A447,主线配置!G:I,3,FALSE)</f>
        <v>小蘑菇</v>
      </c>
      <c r="C447" s="7"/>
      <c r="D447" s="6" t="str">
        <f>VLOOKUP(B447,怪物属性偏向!G:Q,11,FALSE)</f>
        <v>m1008</v>
      </c>
      <c r="E447" s="9">
        <v>1</v>
      </c>
      <c r="F447" s="9">
        <v>0</v>
      </c>
      <c r="G447" s="7" t="s">
        <v>133</v>
      </c>
      <c r="H447" s="9">
        <v>122</v>
      </c>
      <c r="I447" s="9">
        <v>1</v>
      </c>
      <c r="J447" s="9">
        <v>7</v>
      </c>
      <c r="K447" s="9">
        <v>20</v>
      </c>
      <c r="L447" s="9">
        <v>1</v>
      </c>
      <c r="M447" s="9">
        <v>1</v>
      </c>
      <c r="N447" s="8">
        <f>IF(VLOOKUP(VLOOKUP($A447,主线配置!$O:$P,2,FALSE),怪物属性偏向!$F:$P,怪物属性偏向!K$1-1,FALSE)=0,"",VLOOKUP(VLOOKUP($A447,主线配置!$O:$P,2,FALSE),怪物属性偏向!$F:$P,怪物属性偏向!K$1-1,FALSE))</f>
        <v>20001001</v>
      </c>
      <c r="O447" s="8" t="str">
        <f>IF(VLOOKUP(VLOOKUP($A447,主线配置!$O:$P,2,FALSE),怪物属性偏向!$F:$P,怪物属性偏向!L$1-1,FALSE)=0,"",VLOOKUP(VLOOKUP($A447,主线配置!$O:$P,2,FALSE),怪物属性偏向!$F:$P,怪物属性偏向!L$1-1,FALSE))</f>
        <v/>
      </c>
      <c r="P447" s="8" t="str">
        <f>IF(VLOOKUP(VLOOKUP($A447,主线配置!$O:$P,2,FALSE),怪物属性偏向!$F:$P,怪物属性偏向!M$1-1,FALSE)=0,"",VLOOKUP(VLOOKUP($A447,主线配置!$O:$P,2,FALSE),怪物属性偏向!$F:$P,怪物属性偏向!M$1-1,FALSE))</f>
        <v/>
      </c>
      <c r="Q447" s="8" t="str">
        <f>IF(VLOOKUP(VLOOKUP($A447,主线配置!$O:$P,2,FALSE),怪物属性偏向!$F:$P,怪物属性偏向!N$1-1,FALSE)=0,"",VLOOKUP(VLOOKUP($A447,主线配置!$O:$P,2,FALSE),怪物属性偏向!$F:$P,怪物属性偏向!N$1-1,FALSE))</f>
        <v/>
      </c>
      <c r="R447" s="8" t="str">
        <f>IF(VLOOKUP(VLOOKUP($A447,主线配置!$O:$P,2,FALSE),怪物属性偏向!$F:$P,怪物属性偏向!O$1-1,FALSE)=0,"",VLOOKUP(VLOOKUP($A447,主线配置!$O:$P,2,FALSE),怪物属性偏向!$F:$P,怪物属性偏向!O$1-1,FALSE))</f>
        <v/>
      </c>
      <c r="S447" s="8" t="str">
        <f>IF(VLOOKUP(VLOOKUP($A447,主线配置!$O:$P,2,FALSE),怪物属性偏向!$F:$P,怪物属性偏向!P$1-1,FALSE)=0,"",VLOOKUP(VLOOKUP($A447,主线配置!$O:$P,2,FALSE),怪物属性偏向!$F:$P,怪物属性偏向!P$1-1,FALSE))</f>
        <v/>
      </c>
    </row>
    <row r="448" spans="1:19" x14ac:dyDescent="0.15">
      <c r="A448" s="3">
        <f t="shared" si="6"/>
        <v>1000445</v>
      </c>
      <c r="B448" s="1" t="str">
        <f>VLOOKUP(A448,主线配置!G:I,3,FALSE)</f>
        <v>黄蜂怪</v>
      </c>
      <c r="C448" s="7"/>
      <c r="D448" s="6" t="str">
        <f>VLOOKUP(B448,怪物属性偏向!G:Q,11,FALSE)</f>
        <v>m1001</v>
      </c>
      <c r="E448" s="9">
        <v>1</v>
      </c>
      <c r="F448" s="9">
        <v>0</v>
      </c>
      <c r="G448" s="7" t="s">
        <v>133</v>
      </c>
      <c r="H448" s="9">
        <v>122</v>
      </c>
      <c r="I448" s="9">
        <v>1</v>
      </c>
      <c r="J448" s="9">
        <v>7</v>
      </c>
      <c r="K448" s="9">
        <v>20</v>
      </c>
      <c r="L448" s="9">
        <v>1</v>
      </c>
      <c r="M448" s="9">
        <v>1</v>
      </c>
      <c r="N448" s="8">
        <f>IF(VLOOKUP(VLOOKUP($A448,主线配置!$O:$P,2,FALSE),怪物属性偏向!$F:$P,怪物属性偏向!K$1-1,FALSE)=0,"",VLOOKUP(VLOOKUP($A448,主线配置!$O:$P,2,FALSE),怪物属性偏向!$F:$P,怪物属性偏向!K$1-1,FALSE))</f>
        <v>20007001</v>
      </c>
      <c r="O448" s="8">
        <f>IF(VLOOKUP(VLOOKUP($A448,主线配置!$O:$P,2,FALSE),怪物属性偏向!$F:$P,怪物属性偏向!L$1-1,FALSE)=0,"",VLOOKUP(VLOOKUP($A448,主线配置!$O:$P,2,FALSE),怪物属性偏向!$F:$P,怪物属性偏向!L$1-1,FALSE))</f>
        <v>20007002</v>
      </c>
      <c r="P448" s="8" t="str">
        <f>IF(VLOOKUP(VLOOKUP($A448,主线配置!$O:$P,2,FALSE),怪物属性偏向!$F:$P,怪物属性偏向!M$1-1,FALSE)=0,"",VLOOKUP(VLOOKUP($A448,主线配置!$O:$P,2,FALSE),怪物属性偏向!$F:$P,怪物属性偏向!M$1-1,FALSE))</f>
        <v/>
      </c>
      <c r="Q448" s="8" t="str">
        <f>IF(VLOOKUP(VLOOKUP($A448,主线配置!$O:$P,2,FALSE),怪物属性偏向!$F:$P,怪物属性偏向!N$1-1,FALSE)=0,"",VLOOKUP(VLOOKUP($A448,主线配置!$O:$P,2,FALSE),怪物属性偏向!$F:$P,怪物属性偏向!N$1-1,FALSE))</f>
        <v/>
      </c>
      <c r="R448" s="8" t="str">
        <f>IF(VLOOKUP(VLOOKUP($A448,主线配置!$O:$P,2,FALSE),怪物属性偏向!$F:$P,怪物属性偏向!O$1-1,FALSE)=0,"",VLOOKUP(VLOOKUP($A448,主线配置!$O:$P,2,FALSE),怪物属性偏向!$F:$P,怪物属性偏向!O$1-1,FALSE))</f>
        <v/>
      </c>
      <c r="S448" s="8" t="str">
        <f>IF(VLOOKUP(VLOOKUP($A448,主线配置!$O:$P,2,FALSE),怪物属性偏向!$F:$P,怪物属性偏向!P$1-1,FALSE)=0,"",VLOOKUP(VLOOKUP($A448,主线配置!$O:$P,2,FALSE),怪物属性偏向!$F:$P,怪物属性偏向!P$1-1,FALSE))</f>
        <v/>
      </c>
    </row>
    <row r="449" spans="1:19" x14ac:dyDescent="0.15">
      <c r="A449" s="3">
        <f t="shared" si="6"/>
        <v>1000446</v>
      </c>
      <c r="B449" s="1" t="str">
        <f>VLOOKUP(A449,主线配置!G:I,3,FALSE)</f>
        <v>黄蜂怪</v>
      </c>
      <c r="C449" s="7"/>
      <c r="D449" s="6" t="str">
        <f>VLOOKUP(B449,怪物属性偏向!G:Q,11,FALSE)</f>
        <v>m1001</v>
      </c>
      <c r="E449" s="9">
        <v>1</v>
      </c>
      <c r="F449" s="9">
        <v>0</v>
      </c>
      <c r="G449" s="7" t="s">
        <v>133</v>
      </c>
      <c r="H449" s="9">
        <v>122</v>
      </c>
      <c r="I449" s="9">
        <v>1</v>
      </c>
      <c r="J449" s="9">
        <v>7</v>
      </c>
      <c r="K449" s="9">
        <v>20</v>
      </c>
      <c r="L449" s="9">
        <v>1</v>
      </c>
      <c r="M449" s="9">
        <v>1</v>
      </c>
      <c r="N449" s="8">
        <f>IF(VLOOKUP(VLOOKUP($A449,主线配置!$O:$P,2,FALSE),怪物属性偏向!$F:$P,怪物属性偏向!K$1-1,FALSE)=0,"",VLOOKUP(VLOOKUP($A449,主线配置!$O:$P,2,FALSE),怪物属性偏向!$F:$P,怪物属性偏向!K$1-1,FALSE))</f>
        <v>20007001</v>
      </c>
      <c r="O449" s="8">
        <f>IF(VLOOKUP(VLOOKUP($A449,主线配置!$O:$P,2,FALSE),怪物属性偏向!$F:$P,怪物属性偏向!L$1-1,FALSE)=0,"",VLOOKUP(VLOOKUP($A449,主线配置!$O:$P,2,FALSE),怪物属性偏向!$F:$P,怪物属性偏向!L$1-1,FALSE))</f>
        <v>20007002</v>
      </c>
      <c r="P449" s="8" t="str">
        <f>IF(VLOOKUP(VLOOKUP($A449,主线配置!$O:$P,2,FALSE),怪物属性偏向!$F:$P,怪物属性偏向!M$1-1,FALSE)=0,"",VLOOKUP(VLOOKUP($A449,主线配置!$O:$P,2,FALSE),怪物属性偏向!$F:$P,怪物属性偏向!M$1-1,FALSE))</f>
        <v/>
      </c>
      <c r="Q449" s="8" t="str">
        <f>IF(VLOOKUP(VLOOKUP($A449,主线配置!$O:$P,2,FALSE),怪物属性偏向!$F:$P,怪物属性偏向!N$1-1,FALSE)=0,"",VLOOKUP(VLOOKUP($A449,主线配置!$O:$P,2,FALSE),怪物属性偏向!$F:$P,怪物属性偏向!N$1-1,FALSE))</f>
        <v/>
      </c>
      <c r="R449" s="8" t="str">
        <f>IF(VLOOKUP(VLOOKUP($A449,主线配置!$O:$P,2,FALSE),怪物属性偏向!$F:$P,怪物属性偏向!O$1-1,FALSE)=0,"",VLOOKUP(VLOOKUP($A449,主线配置!$O:$P,2,FALSE),怪物属性偏向!$F:$P,怪物属性偏向!O$1-1,FALSE))</f>
        <v/>
      </c>
      <c r="S449" s="8" t="str">
        <f>IF(VLOOKUP(VLOOKUP($A449,主线配置!$O:$P,2,FALSE),怪物属性偏向!$F:$P,怪物属性偏向!P$1-1,FALSE)=0,"",VLOOKUP(VLOOKUP($A449,主线配置!$O:$P,2,FALSE),怪物属性偏向!$F:$P,怪物属性偏向!P$1-1,FALSE))</f>
        <v/>
      </c>
    </row>
    <row r="450" spans="1:19" x14ac:dyDescent="0.15">
      <c r="A450" s="3">
        <f t="shared" si="6"/>
        <v>1000447</v>
      </c>
      <c r="B450" s="1" t="str">
        <f>VLOOKUP(A450,主线配置!G:I,3,FALSE)</f>
        <v>甲虫精</v>
      </c>
      <c r="C450" s="7"/>
      <c r="D450" s="6" t="str">
        <f>VLOOKUP(B450,怪物属性偏向!G:Q,11,FALSE)</f>
        <v>m1002</v>
      </c>
      <c r="E450" s="9">
        <v>1</v>
      </c>
      <c r="F450" s="9">
        <v>0</v>
      </c>
      <c r="G450" s="7" t="s">
        <v>133</v>
      </c>
      <c r="H450" s="9">
        <v>122</v>
      </c>
      <c r="I450" s="9">
        <v>1</v>
      </c>
      <c r="J450" s="9">
        <v>7</v>
      </c>
      <c r="K450" s="9">
        <v>20</v>
      </c>
      <c r="L450" s="9">
        <v>1</v>
      </c>
      <c r="M450" s="9">
        <v>1</v>
      </c>
      <c r="N450" s="8">
        <f>IF(VLOOKUP(VLOOKUP($A450,主线配置!$O:$P,2,FALSE),怪物属性偏向!$F:$P,怪物属性偏向!K$1-1,FALSE)=0,"",VLOOKUP(VLOOKUP($A450,主线配置!$O:$P,2,FALSE),怪物属性偏向!$F:$P,怪物属性偏向!K$1-1,FALSE))</f>
        <v>20008001</v>
      </c>
      <c r="O450" s="8" t="str">
        <f>IF(VLOOKUP(VLOOKUP($A450,主线配置!$O:$P,2,FALSE),怪物属性偏向!$F:$P,怪物属性偏向!L$1-1,FALSE)=0,"",VLOOKUP(VLOOKUP($A450,主线配置!$O:$P,2,FALSE),怪物属性偏向!$F:$P,怪物属性偏向!L$1-1,FALSE))</f>
        <v/>
      </c>
      <c r="P450" s="8" t="str">
        <f>IF(VLOOKUP(VLOOKUP($A450,主线配置!$O:$P,2,FALSE),怪物属性偏向!$F:$P,怪物属性偏向!M$1-1,FALSE)=0,"",VLOOKUP(VLOOKUP($A450,主线配置!$O:$P,2,FALSE),怪物属性偏向!$F:$P,怪物属性偏向!M$1-1,FALSE))</f>
        <v/>
      </c>
      <c r="Q450" s="8">
        <f>IF(VLOOKUP(VLOOKUP($A450,主线配置!$O:$P,2,FALSE),怪物属性偏向!$F:$P,怪物属性偏向!N$1-1,FALSE)=0,"",VLOOKUP(VLOOKUP($A450,主线配置!$O:$P,2,FALSE),怪物属性偏向!$F:$P,怪物属性偏向!N$1-1,FALSE))</f>
        <v>200002</v>
      </c>
      <c r="R450" s="8" t="str">
        <f>IF(VLOOKUP(VLOOKUP($A450,主线配置!$O:$P,2,FALSE),怪物属性偏向!$F:$P,怪物属性偏向!O$1-1,FALSE)=0,"",VLOOKUP(VLOOKUP($A450,主线配置!$O:$P,2,FALSE),怪物属性偏向!$F:$P,怪物属性偏向!O$1-1,FALSE))</f>
        <v/>
      </c>
      <c r="S450" s="8" t="str">
        <f>IF(VLOOKUP(VLOOKUP($A450,主线配置!$O:$P,2,FALSE),怪物属性偏向!$F:$P,怪物属性偏向!P$1-1,FALSE)=0,"",VLOOKUP(VLOOKUP($A450,主线配置!$O:$P,2,FALSE),怪物属性偏向!$F:$P,怪物属性偏向!P$1-1,FALSE))</f>
        <v/>
      </c>
    </row>
    <row r="451" spans="1:19" x14ac:dyDescent="0.15">
      <c r="A451" s="3">
        <f t="shared" si="6"/>
        <v>1000448</v>
      </c>
      <c r="B451" s="1" t="str">
        <f>VLOOKUP(A451,主线配置!G:I,3,FALSE)</f>
        <v>小蘑菇</v>
      </c>
      <c r="C451" s="7"/>
      <c r="D451" s="6" t="str">
        <f>VLOOKUP(B451,怪物属性偏向!G:Q,11,FALSE)</f>
        <v>m1008</v>
      </c>
      <c r="E451" s="9">
        <v>1</v>
      </c>
      <c r="F451" s="9">
        <v>0</v>
      </c>
      <c r="G451" s="7" t="s">
        <v>133</v>
      </c>
      <c r="H451" s="9">
        <v>122</v>
      </c>
      <c r="I451" s="9">
        <v>1</v>
      </c>
      <c r="J451" s="9">
        <v>7</v>
      </c>
      <c r="K451" s="9">
        <v>20</v>
      </c>
      <c r="L451" s="9">
        <v>1</v>
      </c>
      <c r="M451" s="9">
        <v>1</v>
      </c>
      <c r="N451" s="8">
        <f>IF(VLOOKUP(VLOOKUP($A451,主线配置!$O:$P,2,FALSE),怪物属性偏向!$F:$P,怪物属性偏向!K$1-1,FALSE)=0,"",VLOOKUP(VLOOKUP($A451,主线配置!$O:$P,2,FALSE),怪物属性偏向!$F:$P,怪物属性偏向!K$1-1,FALSE))</f>
        <v>20001001</v>
      </c>
      <c r="O451" s="8" t="str">
        <f>IF(VLOOKUP(VLOOKUP($A451,主线配置!$O:$P,2,FALSE),怪物属性偏向!$F:$P,怪物属性偏向!L$1-1,FALSE)=0,"",VLOOKUP(VLOOKUP($A451,主线配置!$O:$P,2,FALSE),怪物属性偏向!$F:$P,怪物属性偏向!L$1-1,FALSE))</f>
        <v/>
      </c>
      <c r="P451" s="8" t="str">
        <f>IF(VLOOKUP(VLOOKUP($A451,主线配置!$O:$P,2,FALSE),怪物属性偏向!$F:$P,怪物属性偏向!M$1-1,FALSE)=0,"",VLOOKUP(VLOOKUP($A451,主线配置!$O:$P,2,FALSE),怪物属性偏向!$F:$P,怪物属性偏向!M$1-1,FALSE))</f>
        <v/>
      </c>
      <c r="Q451" s="8" t="str">
        <f>IF(VLOOKUP(VLOOKUP($A451,主线配置!$O:$P,2,FALSE),怪物属性偏向!$F:$P,怪物属性偏向!N$1-1,FALSE)=0,"",VLOOKUP(VLOOKUP($A451,主线配置!$O:$P,2,FALSE),怪物属性偏向!$F:$P,怪物属性偏向!N$1-1,FALSE))</f>
        <v/>
      </c>
      <c r="R451" s="8" t="str">
        <f>IF(VLOOKUP(VLOOKUP($A451,主线配置!$O:$P,2,FALSE),怪物属性偏向!$F:$P,怪物属性偏向!O$1-1,FALSE)=0,"",VLOOKUP(VLOOKUP($A451,主线配置!$O:$P,2,FALSE),怪物属性偏向!$F:$P,怪物属性偏向!O$1-1,FALSE))</f>
        <v/>
      </c>
      <c r="S451" s="8" t="str">
        <f>IF(VLOOKUP(VLOOKUP($A451,主线配置!$O:$P,2,FALSE),怪物属性偏向!$F:$P,怪物属性偏向!P$1-1,FALSE)=0,"",VLOOKUP(VLOOKUP($A451,主线配置!$O:$P,2,FALSE),怪物属性偏向!$F:$P,怪物属性偏向!P$1-1,FALSE))</f>
        <v/>
      </c>
    </row>
    <row r="452" spans="1:19" x14ac:dyDescent="0.15">
      <c r="A452" s="3">
        <f t="shared" si="6"/>
        <v>1000449</v>
      </c>
      <c r="B452" s="1" t="str">
        <f>VLOOKUP(A452,主线配置!G:I,3,FALSE)</f>
        <v>小蘑菇</v>
      </c>
      <c r="C452" s="7"/>
      <c r="D452" s="6" t="str">
        <f>VLOOKUP(B452,怪物属性偏向!G:Q,11,FALSE)</f>
        <v>m1008</v>
      </c>
      <c r="E452" s="9">
        <v>1</v>
      </c>
      <c r="F452" s="9">
        <v>0</v>
      </c>
      <c r="G452" s="7" t="s">
        <v>133</v>
      </c>
      <c r="H452" s="9">
        <v>122</v>
      </c>
      <c r="I452" s="9">
        <v>1</v>
      </c>
      <c r="J452" s="9">
        <v>7</v>
      </c>
      <c r="K452" s="9">
        <v>20</v>
      </c>
      <c r="L452" s="9">
        <v>1</v>
      </c>
      <c r="M452" s="9">
        <v>1</v>
      </c>
      <c r="N452" s="8">
        <f>IF(VLOOKUP(VLOOKUP($A452,主线配置!$O:$P,2,FALSE),怪物属性偏向!$F:$P,怪物属性偏向!K$1-1,FALSE)=0,"",VLOOKUP(VLOOKUP($A452,主线配置!$O:$P,2,FALSE),怪物属性偏向!$F:$P,怪物属性偏向!K$1-1,FALSE))</f>
        <v>20001001</v>
      </c>
      <c r="O452" s="8" t="str">
        <f>IF(VLOOKUP(VLOOKUP($A452,主线配置!$O:$P,2,FALSE),怪物属性偏向!$F:$P,怪物属性偏向!L$1-1,FALSE)=0,"",VLOOKUP(VLOOKUP($A452,主线配置!$O:$P,2,FALSE),怪物属性偏向!$F:$P,怪物属性偏向!L$1-1,FALSE))</f>
        <v/>
      </c>
      <c r="P452" s="8" t="str">
        <f>IF(VLOOKUP(VLOOKUP($A452,主线配置!$O:$P,2,FALSE),怪物属性偏向!$F:$P,怪物属性偏向!M$1-1,FALSE)=0,"",VLOOKUP(VLOOKUP($A452,主线配置!$O:$P,2,FALSE),怪物属性偏向!$F:$P,怪物属性偏向!M$1-1,FALSE))</f>
        <v/>
      </c>
      <c r="Q452" s="8" t="str">
        <f>IF(VLOOKUP(VLOOKUP($A452,主线配置!$O:$P,2,FALSE),怪物属性偏向!$F:$P,怪物属性偏向!N$1-1,FALSE)=0,"",VLOOKUP(VLOOKUP($A452,主线配置!$O:$P,2,FALSE),怪物属性偏向!$F:$P,怪物属性偏向!N$1-1,FALSE))</f>
        <v/>
      </c>
      <c r="R452" s="8" t="str">
        <f>IF(VLOOKUP(VLOOKUP($A452,主线配置!$O:$P,2,FALSE),怪物属性偏向!$F:$P,怪物属性偏向!O$1-1,FALSE)=0,"",VLOOKUP(VLOOKUP($A452,主线配置!$O:$P,2,FALSE),怪物属性偏向!$F:$P,怪物属性偏向!O$1-1,FALSE))</f>
        <v/>
      </c>
      <c r="S452" s="8" t="str">
        <f>IF(VLOOKUP(VLOOKUP($A452,主线配置!$O:$P,2,FALSE),怪物属性偏向!$F:$P,怪物属性偏向!P$1-1,FALSE)=0,"",VLOOKUP(VLOOKUP($A452,主线配置!$O:$P,2,FALSE),怪物属性偏向!$F:$P,怪物属性偏向!P$1-1,FALSE))</f>
        <v/>
      </c>
    </row>
    <row r="453" spans="1:19" x14ac:dyDescent="0.15">
      <c r="A453" s="3">
        <f t="shared" si="6"/>
        <v>1000450</v>
      </c>
      <c r="B453" s="1" t="str">
        <f>VLOOKUP(A453,主线配置!G:I,3,FALSE)</f>
        <v>食人花</v>
      </c>
      <c r="C453" s="7"/>
      <c r="D453" s="6" t="str">
        <f>VLOOKUP(B453,怪物属性偏向!G:Q,11,FALSE)</f>
        <v>m1004</v>
      </c>
      <c r="E453" s="9">
        <v>1</v>
      </c>
      <c r="F453" s="9">
        <v>0</v>
      </c>
      <c r="G453" s="7" t="s">
        <v>133</v>
      </c>
      <c r="H453" s="9">
        <v>122</v>
      </c>
      <c r="I453" s="9">
        <v>1</v>
      </c>
      <c r="J453" s="9">
        <v>7</v>
      </c>
      <c r="K453" s="9">
        <v>20</v>
      </c>
      <c r="L453" s="9">
        <v>1</v>
      </c>
      <c r="M453" s="9">
        <v>1</v>
      </c>
      <c r="N453" s="8">
        <f>IF(VLOOKUP(VLOOKUP($A453,主线配置!$O:$P,2,FALSE),怪物属性偏向!$F:$P,怪物属性偏向!K$1-1,FALSE)=0,"",VLOOKUP(VLOOKUP($A453,主线配置!$O:$P,2,FALSE),怪物属性偏向!$F:$P,怪物属性偏向!K$1-1,FALSE))</f>
        <v>20002001</v>
      </c>
      <c r="O453" s="8">
        <f>IF(VLOOKUP(VLOOKUP($A453,主线配置!$O:$P,2,FALSE),怪物属性偏向!$F:$P,怪物属性偏向!L$1-1,FALSE)=0,"",VLOOKUP(VLOOKUP($A453,主线配置!$O:$P,2,FALSE),怪物属性偏向!$F:$P,怪物属性偏向!L$1-1,FALSE))</f>
        <v>20002002</v>
      </c>
      <c r="P453" s="8" t="str">
        <f>IF(VLOOKUP(VLOOKUP($A453,主线配置!$O:$P,2,FALSE),怪物属性偏向!$F:$P,怪物属性偏向!M$1-1,FALSE)=0,"",VLOOKUP(VLOOKUP($A453,主线配置!$O:$P,2,FALSE),怪物属性偏向!$F:$P,怪物属性偏向!M$1-1,FALSE))</f>
        <v/>
      </c>
      <c r="Q453" s="8" t="str">
        <f>IF(VLOOKUP(VLOOKUP($A453,主线配置!$O:$P,2,FALSE),怪物属性偏向!$F:$P,怪物属性偏向!N$1-1,FALSE)=0,"",VLOOKUP(VLOOKUP($A453,主线配置!$O:$P,2,FALSE),怪物属性偏向!$F:$P,怪物属性偏向!N$1-1,FALSE))</f>
        <v/>
      </c>
      <c r="R453" s="8" t="str">
        <f>IF(VLOOKUP(VLOOKUP($A453,主线配置!$O:$P,2,FALSE),怪物属性偏向!$F:$P,怪物属性偏向!O$1-1,FALSE)=0,"",VLOOKUP(VLOOKUP($A453,主线配置!$O:$P,2,FALSE),怪物属性偏向!$F:$P,怪物属性偏向!O$1-1,FALSE))</f>
        <v/>
      </c>
      <c r="S453" s="8" t="str">
        <f>IF(VLOOKUP(VLOOKUP($A453,主线配置!$O:$P,2,FALSE),怪物属性偏向!$F:$P,怪物属性偏向!P$1-1,FALSE)=0,"",VLOOKUP(VLOOKUP($A453,主线配置!$O:$P,2,FALSE),怪物属性偏向!$F:$P,怪物属性偏向!P$1-1,FALSE))</f>
        <v/>
      </c>
    </row>
    <row r="454" spans="1:19" x14ac:dyDescent="0.15">
      <c r="A454" s="3">
        <f t="shared" ref="A454:A517" si="7">A453+1</f>
        <v>1000451</v>
      </c>
      <c r="B454" s="1" t="str">
        <f>VLOOKUP(A454,主线配置!G:I,3,FALSE)</f>
        <v>黄蜂怪</v>
      </c>
      <c r="C454" s="7"/>
      <c r="D454" s="6" t="str">
        <f>VLOOKUP(B454,怪物属性偏向!G:Q,11,FALSE)</f>
        <v>m1001</v>
      </c>
      <c r="E454" s="9">
        <v>1</v>
      </c>
      <c r="F454" s="9">
        <v>0</v>
      </c>
      <c r="G454" s="7" t="s">
        <v>133</v>
      </c>
      <c r="H454" s="9">
        <v>122</v>
      </c>
      <c r="I454" s="9">
        <v>1</v>
      </c>
      <c r="J454" s="9">
        <v>7</v>
      </c>
      <c r="K454" s="9">
        <v>20</v>
      </c>
      <c r="L454" s="9">
        <v>1</v>
      </c>
      <c r="M454" s="9">
        <v>1</v>
      </c>
      <c r="N454" s="8">
        <f>IF(VLOOKUP(VLOOKUP($A454,主线配置!$O:$P,2,FALSE),怪物属性偏向!$F:$P,怪物属性偏向!K$1-1,FALSE)=0,"",VLOOKUP(VLOOKUP($A454,主线配置!$O:$P,2,FALSE),怪物属性偏向!$F:$P,怪物属性偏向!K$1-1,FALSE))</f>
        <v>20007001</v>
      </c>
      <c r="O454" s="8">
        <f>IF(VLOOKUP(VLOOKUP($A454,主线配置!$O:$P,2,FALSE),怪物属性偏向!$F:$P,怪物属性偏向!L$1-1,FALSE)=0,"",VLOOKUP(VLOOKUP($A454,主线配置!$O:$P,2,FALSE),怪物属性偏向!$F:$P,怪物属性偏向!L$1-1,FALSE))</f>
        <v>20007002</v>
      </c>
      <c r="P454" s="8" t="str">
        <f>IF(VLOOKUP(VLOOKUP($A454,主线配置!$O:$P,2,FALSE),怪物属性偏向!$F:$P,怪物属性偏向!M$1-1,FALSE)=0,"",VLOOKUP(VLOOKUP($A454,主线配置!$O:$P,2,FALSE),怪物属性偏向!$F:$P,怪物属性偏向!M$1-1,FALSE))</f>
        <v/>
      </c>
      <c r="Q454" s="8" t="str">
        <f>IF(VLOOKUP(VLOOKUP($A454,主线配置!$O:$P,2,FALSE),怪物属性偏向!$F:$P,怪物属性偏向!N$1-1,FALSE)=0,"",VLOOKUP(VLOOKUP($A454,主线配置!$O:$P,2,FALSE),怪物属性偏向!$F:$P,怪物属性偏向!N$1-1,FALSE))</f>
        <v/>
      </c>
      <c r="R454" s="8" t="str">
        <f>IF(VLOOKUP(VLOOKUP($A454,主线配置!$O:$P,2,FALSE),怪物属性偏向!$F:$P,怪物属性偏向!O$1-1,FALSE)=0,"",VLOOKUP(VLOOKUP($A454,主线配置!$O:$P,2,FALSE),怪物属性偏向!$F:$P,怪物属性偏向!O$1-1,FALSE))</f>
        <v/>
      </c>
      <c r="S454" s="8" t="str">
        <f>IF(VLOOKUP(VLOOKUP($A454,主线配置!$O:$P,2,FALSE),怪物属性偏向!$F:$P,怪物属性偏向!P$1-1,FALSE)=0,"",VLOOKUP(VLOOKUP($A454,主线配置!$O:$P,2,FALSE),怪物属性偏向!$F:$P,怪物属性偏向!P$1-1,FALSE))</f>
        <v/>
      </c>
    </row>
    <row r="455" spans="1:19" x14ac:dyDescent="0.15">
      <c r="A455" s="3">
        <f t="shared" si="7"/>
        <v>1000452</v>
      </c>
      <c r="B455" s="1" t="str">
        <f>VLOOKUP(A455,主线配置!G:I,3,FALSE)</f>
        <v>小蘑菇</v>
      </c>
      <c r="C455" s="7"/>
      <c r="D455" s="6" t="str">
        <f>VLOOKUP(B455,怪物属性偏向!G:Q,11,FALSE)</f>
        <v>m1008</v>
      </c>
      <c r="E455" s="9">
        <v>1</v>
      </c>
      <c r="F455" s="9">
        <v>0</v>
      </c>
      <c r="G455" s="7" t="s">
        <v>133</v>
      </c>
      <c r="H455" s="9">
        <v>122</v>
      </c>
      <c r="I455" s="9">
        <v>1</v>
      </c>
      <c r="J455" s="9">
        <v>7</v>
      </c>
      <c r="K455" s="9">
        <v>20</v>
      </c>
      <c r="L455" s="9">
        <v>1</v>
      </c>
      <c r="M455" s="9">
        <v>1</v>
      </c>
      <c r="N455" s="8">
        <f>IF(VLOOKUP(VLOOKUP($A455,主线配置!$O:$P,2,FALSE),怪物属性偏向!$F:$P,怪物属性偏向!K$1-1,FALSE)=0,"",VLOOKUP(VLOOKUP($A455,主线配置!$O:$P,2,FALSE),怪物属性偏向!$F:$P,怪物属性偏向!K$1-1,FALSE))</f>
        <v>20001001</v>
      </c>
      <c r="O455" s="8" t="str">
        <f>IF(VLOOKUP(VLOOKUP($A455,主线配置!$O:$P,2,FALSE),怪物属性偏向!$F:$P,怪物属性偏向!L$1-1,FALSE)=0,"",VLOOKUP(VLOOKUP($A455,主线配置!$O:$P,2,FALSE),怪物属性偏向!$F:$P,怪物属性偏向!L$1-1,FALSE))</f>
        <v/>
      </c>
      <c r="P455" s="8" t="str">
        <f>IF(VLOOKUP(VLOOKUP($A455,主线配置!$O:$P,2,FALSE),怪物属性偏向!$F:$P,怪物属性偏向!M$1-1,FALSE)=0,"",VLOOKUP(VLOOKUP($A455,主线配置!$O:$P,2,FALSE),怪物属性偏向!$F:$P,怪物属性偏向!M$1-1,FALSE))</f>
        <v/>
      </c>
      <c r="Q455" s="8" t="str">
        <f>IF(VLOOKUP(VLOOKUP($A455,主线配置!$O:$P,2,FALSE),怪物属性偏向!$F:$P,怪物属性偏向!N$1-1,FALSE)=0,"",VLOOKUP(VLOOKUP($A455,主线配置!$O:$P,2,FALSE),怪物属性偏向!$F:$P,怪物属性偏向!N$1-1,FALSE))</f>
        <v/>
      </c>
      <c r="R455" s="8" t="str">
        <f>IF(VLOOKUP(VLOOKUP($A455,主线配置!$O:$P,2,FALSE),怪物属性偏向!$F:$P,怪物属性偏向!O$1-1,FALSE)=0,"",VLOOKUP(VLOOKUP($A455,主线配置!$O:$P,2,FALSE),怪物属性偏向!$F:$P,怪物属性偏向!O$1-1,FALSE))</f>
        <v/>
      </c>
      <c r="S455" s="8" t="str">
        <f>IF(VLOOKUP(VLOOKUP($A455,主线配置!$O:$P,2,FALSE),怪物属性偏向!$F:$P,怪物属性偏向!P$1-1,FALSE)=0,"",VLOOKUP(VLOOKUP($A455,主线配置!$O:$P,2,FALSE),怪物属性偏向!$F:$P,怪物属性偏向!P$1-1,FALSE))</f>
        <v/>
      </c>
    </row>
    <row r="456" spans="1:19" x14ac:dyDescent="0.15">
      <c r="A456" s="3">
        <f t="shared" si="7"/>
        <v>1000453</v>
      </c>
      <c r="B456" s="1" t="str">
        <f>VLOOKUP(A456,主线配置!G:I,3,FALSE)</f>
        <v>小蘑菇</v>
      </c>
      <c r="C456" s="7"/>
      <c r="D456" s="6" t="str">
        <f>VLOOKUP(B456,怪物属性偏向!G:Q,11,FALSE)</f>
        <v>m1008</v>
      </c>
      <c r="E456" s="9">
        <v>1</v>
      </c>
      <c r="F456" s="9">
        <v>0</v>
      </c>
      <c r="G456" s="7" t="s">
        <v>133</v>
      </c>
      <c r="H456" s="9">
        <v>122</v>
      </c>
      <c r="I456" s="9">
        <v>1</v>
      </c>
      <c r="J456" s="9">
        <v>7</v>
      </c>
      <c r="K456" s="9">
        <v>20</v>
      </c>
      <c r="L456" s="9">
        <v>1</v>
      </c>
      <c r="M456" s="9">
        <v>1</v>
      </c>
      <c r="N456" s="8">
        <f>IF(VLOOKUP(VLOOKUP($A456,主线配置!$O:$P,2,FALSE),怪物属性偏向!$F:$P,怪物属性偏向!K$1-1,FALSE)=0,"",VLOOKUP(VLOOKUP($A456,主线配置!$O:$P,2,FALSE),怪物属性偏向!$F:$P,怪物属性偏向!K$1-1,FALSE))</f>
        <v>20001001</v>
      </c>
      <c r="O456" s="8" t="str">
        <f>IF(VLOOKUP(VLOOKUP($A456,主线配置!$O:$P,2,FALSE),怪物属性偏向!$F:$P,怪物属性偏向!L$1-1,FALSE)=0,"",VLOOKUP(VLOOKUP($A456,主线配置!$O:$P,2,FALSE),怪物属性偏向!$F:$P,怪物属性偏向!L$1-1,FALSE))</f>
        <v/>
      </c>
      <c r="P456" s="8" t="str">
        <f>IF(VLOOKUP(VLOOKUP($A456,主线配置!$O:$P,2,FALSE),怪物属性偏向!$F:$P,怪物属性偏向!M$1-1,FALSE)=0,"",VLOOKUP(VLOOKUP($A456,主线配置!$O:$P,2,FALSE),怪物属性偏向!$F:$P,怪物属性偏向!M$1-1,FALSE))</f>
        <v/>
      </c>
      <c r="Q456" s="8" t="str">
        <f>IF(VLOOKUP(VLOOKUP($A456,主线配置!$O:$P,2,FALSE),怪物属性偏向!$F:$P,怪物属性偏向!N$1-1,FALSE)=0,"",VLOOKUP(VLOOKUP($A456,主线配置!$O:$P,2,FALSE),怪物属性偏向!$F:$P,怪物属性偏向!N$1-1,FALSE))</f>
        <v/>
      </c>
      <c r="R456" s="8" t="str">
        <f>IF(VLOOKUP(VLOOKUP($A456,主线配置!$O:$P,2,FALSE),怪物属性偏向!$F:$P,怪物属性偏向!O$1-1,FALSE)=0,"",VLOOKUP(VLOOKUP($A456,主线配置!$O:$P,2,FALSE),怪物属性偏向!$F:$P,怪物属性偏向!O$1-1,FALSE))</f>
        <v/>
      </c>
      <c r="S456" s="8" t="str">
        <f>IF(VLOOKUP(VLOOKUP($A456,主线配置!$O:$P,2,FALSE),怪物属性偏向!$F:$P,怪物属性偏向!P$1-1,FALSE)=0,"",VLOOKUP(VLOOKUP($A456,主线配置!$O:$P,2,FALSE),怪物属性偏向!$F:$P,怪物属性偏向!P$1-1,FALSE))</f>
        <v/>
      </c>
    </row>
    <row r="457" spans="1:19" x14ac:dyDescent="0.15">
      <c r="A457" s="3">
        <f t="shared" si="7"/>
        <v>1000454</v>
      </c>
      <c r="B457" s="1" t="str">
        <f>VLOOKUP(A457,主线配置!G:I,3,FALSE)</f>
        <v>食人花</v>
      </c>
      <c r="C457" s="7"/>
      <c r="D457" s="6" t="str">
        <f>VLOOKUP(B457,怪物属性偏向!G:Q,11,FALSE)</f>
        <v>m1004</v>
      </c>
      <c r="E457" s="9">
        <v>1</v>
      </c>
      <c r="F457" s="9">
        <v>0</v>
      </c>
      <c r="G457" s="7" t="s">
        <v>133</v>
      </c>
      <c r="H457" s="9">
        <v>122</v>
      </c>
      <c r="I457" s="9">
        <v>1</v>
      </c>
      <c r="J457" s="9">
        <v>7</v>
      </c>
      <c r="K457" s="9">
        <v>20</v>
      </c>
      <c r="L457" s="9">
        <v>1</v>
      </c>
      <c r="M457" s="9">
        <v>1</v>
      </c>
      <c r="N457" s="8">
        <f>IF(VLOOKUP(VLOOKUP($A457,主线配置!$O:$P,2,FALSE),怪物属性偏向!$F:$P,怪物属性偏向!K$1-1,FALSE)=0,"",VLOOKUP(VLOOKUP($A457,主线配置!$O:$P,2,FALSE),怪物属性偏向!$F:$P,怪物属性偏向!K$1-1,FALSE))</f>
        <v>20002001</v>
      </c>
      <c r="O457" s="8">
        <f>IF(VLOOKUP(VLOOKUP($A457,主线配置!$O:$P,2,FALSE),怪物属性偏向!$F:$P,怪物属性偏向!L$1-1,FALSE)=0,"",VLOOKUP(VLOOKUP($A457,主线配置!$O:$P,2,FALSE),怪物属性偏向!$F:$P,怪物属性偏向!L$1-1,FALSE))</f>
        <v>20002002</v>
      </c>
      <c r="P457" s="8" t="str">
        <f>IF(VLOOKUP(VLOOKUP($A457,主线配置!$O:$P,2,FALSE),怪物属性偏向!$F:$P,怪物属性偏向!M$1-1,FALSE)=0,"",VLOOKUP(VLOOKUP($A457,主线配置!$O:$P,2,FALSE),怪物属性偏向!$F:$P,怪物属性偏向!M$1-1,FALSE))</f>
        <v/>
      </c>
      <c r="Q457" s="8" t="str">
        <f>IF(VLOOKUP(VLOOKUP($A457,主线配置!$O:$P,2,FALSE),怪物属性偏向!$F:$P,怪物属性偏向!N$1-1,FALSE)=0,"",VLOOKUP(VLOOKUP($A457,主线配置!$O:$P,2,FALSE),怪物属性偏向!$F:$P,怪物属性偏向!N$1-1,FALSE))</f>
        <v/>
      </c>
      <c r="R457" s="8" t="str">
        <f>IF(VLOOKUP(VLOOKUP($A457,主线配置!$O:$P,2,FALSE),怪物属性偏向!$F:$P,怪物属性偏向!O$1-1,FALSE)=0,"",VLOOKUP(VLOOKUP($A457,主线配置!$O:$P,2,FALSE),怪物属性偏向!$F:$P,怪物属性偏向!O$1-1,FALSE))</f>
        <v/>
      </c>
      <c r="S457" s="8" t="str">
        <f>IF(VLOOKUP(VLOOKUP($A457,主线配置!$O:$P,2,FALSE),怪物属性偏向!$F:$P,怪物属性偏向!P$1-1,FALSE)=0,"",VLOOKUP(VLOOKUP($A457,主线配置!$O:$P,2,FALSE),怪物属性偏向!$F:$P,怪物属性偏向!P$1-1,FALSE))</f>
        <v/>
      </c>
    </row>
    <row r="458" spans="1:19" x14ac:dyDescent="0.15">
      <c r="A458" s="3">
        <f t="shared" si="7"/>
        <v>1000455</v>
      </c>
      <c r="B458" s="1" t="str">
        <f>VLOOKUP(A458,主线配置!G:I,3,FALSE)</f>
        <v>小花精</v>
      </c>
      <c r="C458" s="7"/>
      <c r="D458" s="6" t="str">
        <f>VLOOKUP(B458,怪物属性偏向!G:Q,11,FALSE)</f>
        <v>m1007</v>
      </c>
      <c r="E458" s="9">
        <v>1</v>
      </c>
      <c r="F458" s="9">
        <v>0</v>
      </c>
      <c r="G458" s="7" t="s">
        <v>133</v>
      </c>
      <c r="H458" s="9">
        <v>122</v>
      </c>
      <c r="I458" s="9">
        <v>1</v>
      </c>
      <c r="J458" s="9">
        <v>7</v>
      </c>
      <c r="K458" s="9">
        <v>20</v>
      </c>
      <c r="L458" s="9">
        <v>1</v>
      </c>
      <c r="M458" s="9">
        <v>1</v>
      </c>
      <c r="N458" s="8">
        <f>IF(VLOOKUP(VLOOKUP($A458,主线配置!$O:$P,2,FALSE),怪物属性偏向!$F:$P,怪物属性偏向!K$1-1,FALSE)=0,"",VLOOKUP(VLOOKUP($A458,主线配置!$O:$P,2,FALSE),怪物属性偏向!$F:$P,怪物属性偏向!K$1-1,FALSE))</f>
        <v>20005001</v>
      </c>
      <c r="O458" s="8">
        <f>IF(VLOOKUP(VLOOKUP($A458,主线配置!$O:$P,2,FALSE),怪物属性偏向!$F:$P,怪物属性偏向!L$1-1,FALSE)=0,"",VLOOKUP(VLOOKUP($A458,主线配置!$O:$P,2,FALSE),怪物属性偏向!$F:$P,怪物属性偏向!L$1-1,FALSE))</f>
        <v>20005002</v>
      </c>
      <c r="P458" s="8" t="str">
        <f>IF(VLOOKUP(VLOOKUP($A458,主线配置!$O:$P,2,FALSE),怪物属性偏向!$F:$P,怪物属性偏向!M$1-1,FALSE)=0,"",VLOOKUP(VLOOKUP($A458,主线配置!$O:$P,2,FALSE),怪物属性偏向!$F:$P,怪物属性偏向!M$1-1,FALSE))</f>
        <v/>
      </c>
      <c r="Q458" s="8" t="str">
        <f>IF(VLOOKUP(VLOOKUP($A458,主线配置!$O:$P,2,FALSE),怪物属性偏向!$F:$P,怪物属性偏向!N$1-1,FALSE)=0,"",VLOOKUP(VLOOKUP($A458,主线配置!$O:$P,2,FALSE),怪物属性偏向!$F:$P,怪物属性偏向!N$1-1,FALSE))</f>
        <v/>
      </c>
      <c r="R458" s="8" t="str">
        <f>IF(VLOOKUP(VLOOKUP($A458,主线配置!$O:$P,2,FALSE),怪物属性偏向!$F:$P,怪物属性偏向!O$1-1,FALSE)=0,"",VLOOKUP(VLOOKUP($A458,主线配置!$O:$P,2,FALSE),怪物属性偏向!$F:$P,怪物属性偏向!O$1-1,FALSE))</f>
        <v/>
      </c>
      <c r="S458" s="8" t="str">
        <f>IF(VLOOKUP(VLOOKUP($A458,主线配置!$O:$P,2,FALSE),怪物属性偏向!$F:$P,怪物属性偏向!P$1-1,FALSE)=0,"",VLOOKUP(VLOOKUP($A458,主线配置!$O:$P,2,FALSE),怪物属性偏向!$F:$P,怪物属性偏向!P$1-1,FALSE))</f>
        <v/>
      </c>
    </row>
    <row r="459" spans="1:19" x14ac:dyDescent="0.15">
      <c r="A459" s="3">
        <f t="shared" si="7"/>
        <v>1000456</v>
      </c>
      <c r="B459" s="1" t="str">
        <f>VLOOKUP(A459,主线配置!G:I,3,FALSE)</f>
        <v>小花精</v>
      </c>
      <c r="C459" s="7"/>
      <c r="D459" s="6" t="str">
        <f>VLOOKUP(B459,怪物属性偏向!G:Q,11,FALSE)</f>
        <v>m1007</v>
      </c>
      <c r="E459" s="9">
        <v>1</v>
      </c>
      <c r="F459" s="9">
        <v>0</v>
      </c>
      <c r="G459" s="7" t="s">
        <v>133</v>
      </c>
      <c r="H459" s="9">
        <v>122</v>
      </c>
      <c r="I459" s="9">
        <v>1</v>
      </c>
      <c r="J459" s="9">
        <v>7</v>
      </c>
      <c r="K459" s="9">
        <v>20</v>
      </c>
      <c r="L459" s="9">
        <v>1</v>
      </c>
      <c r="M459" s="9">
        <v>1</v>
      </c>
      <c r="N459" s="8">
        <f>IF(VLOOKUP(VLOOKUP($A459,主线配置!$O:$P,2,FALSE),怪物属性偏向!$F:$P,怪物属性偏向!K$1-1,FALSE)=0,"",VLOOKUP(VLOOKUP($A459,主线配置!$O:$P,2,FALSE),怪物属性偏向!$F:$P,怪物属性偏向!K$1-1,FALSE))</f>
        <v>20005001</v>
      </c>
      <c r="O459" s="8">
        <f>IF(VLOOKUP(VLOOKUP($A459,主线配置!$O:$P,2,FALSE),怪物属性偏向!$F:$P,怪物属性偏向!L$1-1,FALSE)=0,"",VLOOKUP(VLOOKUP($A459,主线配置!$O:$P,2,FALSE),怪物属性偏向!$F:$P,怪物属性偏向!L$1-1,FALSE))</f>
        <v>20005002</v>
      </c>
      <c r="P459" s="8" t="str">
        <f>IF(VLOOKUP(VLOOKUP($A459,主线配置!$O:$P,2,FALSE),怪物属性偏向!$F:$P,怪物属性偏向!M$1-1,FALSE)=0,"",VLOOKUP(VLOOKUP($A459,主线配置!$O:$P,2,FALSE),怪物属性偏向!$F:$P,怪物属性偏向!M$1-1,FALSE))</f>
        <v/>
      </c>
      <c r="Q459" s="8" t="str">
        <f>IF(VLOOKUP(VLOOKUP($A459,主线配置!$O:$P,2,FALSE),怪物属性偏向!$F:$P,怪物属性偏向!N$1-1,FALSE)=0,"",VLOOKUP(VLOOKUP($A459,主线配置!$O:$P,2,FALSE),怪物属性偏向!$F:$P,怪物属性偏向!N$1-1,FALSE))</f>
        <v/>
      </c>
      <c r="R459" s="8" t="str">
        <f>IF(VLOOKUP(VLOOKUP($A459,主线配置!$O:$P,2,FALSE),怪物属性偏向!$F:$P,怪物属性偏向!O$1-1,FALSE)=0,"",VLOOKUP(VLOOKUP($A459,主线配置!$O:$P,2,FALSE),怪物属性偏向!$F:$P,怪物属性偏向!O$1-1,FALSE))</f>
        <v/>
      </c>
      <c r="S459" s="8" t="str">
        <f>IF(VLOOKUP(VLOOKUP($A459,主线配置!$O:$P,2,FALSE),怪物属性偏向!$F:$P,怪物属性偏向!P$1-1,FALSE)=0,"",VLOOKUP(VLOOKUP($A459,主线配置!$O:$P,2,FALSE),怪物属性偏向!$F:$P,怪物属性偏向!P$1-1,FALSE))</f>
        <v/>
      </c>
    </row>
    <row r="460" spans="1:19" x14ac:dyDescent="0.15">
      <c r="A460" s="3">
        <f t="shared" si="7"/>
        <v>1000457</v>
      </c>
      <c r="B460" s="1" t="str">
        <f>VLOOKUP(A460,主线配置!G:I,3,FALSE)</f>
        <v>甲虫精</v>
      </c>
      <c r="C460" s="7"/>
      <c r="D460" s="6" t="str">
        <f>VLOOKUP(B460,怪物属性偏向!G:Q,11,FALSE)</f>
        <v>m1002</v>
      </c>
      <c r="E460" s="9">
        <v>1</v>
      </c>
      <c r="F460" s="9">
        <v>0</v>
      </c>
      <c r="G460" s="7" t="s">
        <v>133</v>
      </c>
      <c r="H460" s="9">
        <v>122</v>
      </c>
      <c r="I460" s="9">
        <v>1</v>
      </c>
      <c r="J460" s="9">
        <v>7</v>
      </c>
      <c r="K460" s="9">
        <v>20</v>
      </c>
      <c r="L460" s="9">
        <v>1</v>
      </c>
      <c r="M460" s="9">
        <v>1</v>
      </c>
      <c r="N460" s="8">
        <f>IF(VLOOKUP(VLOOKUP($A460,主线配置!$O:$P,2,FALSE),怪物属性偏向!$F:$P,怪物属性偏向!K$1-1,FALSE)=0,"",VLOOKUP(VLOOKUP($A460,主线配置!$O:$P,2,FALSE),怪物属性偏向!$F:$P,怪物属性偏向!K$1-1,FALSE))</f>
        <v>20008001</v>
      </c>
      <c r="O460" s="8" t="str">
        <f>IF(VLOOKUP(VLOOKUP($A460,主线配置!$O:$P,2,FALSE),怪物属性偏向!$F:$P,怪物属性偏向!L$1-1,FALSE)=0,"",VLOOKUP(VLOOKUP($A460,主线配置!$O:$P,2,FALSE),怪物属性偏向!$F:$P,怪物属性偏向!L$1-1,FALSE))</f>
        <v/>
      </c>
      <c r="P460" s="8" t="str">
        <f>IF(VLOOKUP(VLOOKUP($A460,主线配置!$O:$P,2,FALSE),怪物属性偏向!$F:$P,怪物属性偏向!M$1-1,FALSE)=0,"",VLOOKUP(VLOOKUP($A460,主线配置!$O:$P,2,FALSE),怪物属性偏向!$F:$P,怪物属性偏向!M$1-1,FALSE))</f>
        <v/>
      </c>
      <c r="Q460" s="8">
        <f>IF(VLOOKUP(VLOOKUP($A460,主线配置!$O:$P,2,FALSE),怪物属性偏向!$F:$P,怪物属性偏向!N$1-1,FALSE)=0,"",VLOOKUP(VLOOKUP($A460,主线配置!$O:$P,2,FALSE),怪物属性偏向!$F:$P,怪物属性偏向!N$1-1,FALSE))</f>
        <v>200002</v>
      </c>
      <c r="R460" s="8" t="str">
        <f>IF(VLOOKUP(VLOOKUP($A460,主线配置!$O:$P,2,FALSE),怪物属性偏向!$F:$P,怪物属性偏向!O$1-1,FALSE)=0,"",VLOOKUP(VLOOKUP($A460,主线配置!$O:$P,2,FALSE),怪物属性偏向!$F:$P,怪物属性偏向!O$1-1,FALSE))</f>
        <v/>
      </c>
      <c r="S460" s="8" t="str">
        <f>IF(VLOOKUP(VLOOKUP($A460,主线配置!$O:$P,2,FALSE),怪物属性偏向!$F:$P,怪物属性偏向!P$1-1,FALSE)=0,"",VLOOKUP(VLOOKUP($A460,主线配置!$O:$P,2,FALSE),怪物属性偏向!$F:$P,怪物属性偏向!P$1-1,FALSE))</f>
        <v/>
      </c>
    </row>
    <row r="461" spans="1:19" x14ac:dyDescent="0.15">
      <c r="A461" s="3">
        <f t="shared" si="7"/>
        <v>1000458</v>
      </c>
      <c r="B461" s="1" t="str">
        <f>VLOOKUP(A461,主线配置!G:I,3,FALSE)</f>
        <v>藤蔓怪</v>
      </c>
      <c r="C461" s="7"/>
      <c r="D461" s="6" t="str">
        <f>VLOOKUP(B461,怪物属性偏向!G:Q,11,FALSE)</f>
        <v>m1006</v>
      </c>
      <c r="E461" s="9">
        <v>1</v>
      </c>
      <c r="F461" s="9">
        <v>0</v>
      </c>
      <c r="G461" s="7" t="s">
        <v>133</v>
      </c>
      <c r="H461" s="9">
        <v>122</v>
      </c>
      <c r="I461" s="9">
        <v>1</v>
      </c>
      <c r="J461" s="9">
        <v>7</v>
      </c>
      <c r="K461" s="9">
        <v>20</v>
      </c>
      <c r="L461" s="9">
        <v>1</v>
      </c>
      <c r="M461" s="9">
        <v>1</v>
      </c>
      <c r="N461" s="8">
        <f>IF(VLOOKUP(VLOOKUP($A461,主线配置!$O:$P,2,FALSE),怪物属性偏向!$F:$P,怪物属性偏向!K$1-1,FALSE)=0,"",VLOOKUP(VLOOKUP($A461,主线配置!$O:$P,2,FALSE),怪物属性偏向!$F:$P,怪物属性偏向!K$1-1,FALSE))</f>
        <v>20009001</v>
      </c>
      <c r="O461" s="8">
        <f>IF(VLOOKUP(VLOOKUP($A461,主线配置!$O:$P,2,FALSE),怪物属性偏向!$F:$P,怪物属性偏向!L$1-1,FALSE)=0,"",VLOOKUP(VLOOKUP($A461,主线配置!$O:$P,2,FALSE),怪物属性偏向!$F:$P,怪物属性偏向!L$1-1,FALSE))</f>
        <v>20009002</v>
      </c>
      <c r="P461" s="8" t="str">
        <f>IF(VLOOKUP(VLOOKUP($A461,主线配置!$O:$P,2,FALSE),怪物属性偏向!$F:$P,怪物属性偏向!M$1-1,FALSE)=0,"",VLOOKUP(VLOOKUP($A461,主线配置!$O:$P,2,FALSE),怪物属性偏向!$F:$P,怪物属性偏向!M$1-1,FALSE))</f>
        <v/>
      </c>
      <c r="Q461" s="8" t="str">
        <f>IF(VLOOKUP(VLOOKUP($A461,主线配置!$O:$P,2,FALSE),怪物属性偏向!$F:$P,怪物属性偏向!N$1-1,FALSE)=0,"",VLOOKUP(VLOOKUP($A461,主线配置!$O:$P,2,FALSE),怪物属性偏向!$F:$P,怪物属性偏向!N$1-1,FALSE))</f>
        <v/>
      </c>
      <c r="R461" s="8" t="str">
        <f>IF(VLOOKUP(VLOOKUP($A461,主线配置!$O:$P,2,FALSE),怪物属性偏向!$F:$P,怪物属性偏向!O$1-1,FALSE)=0,"",VLOOKUP(VLOOKUP($A461,主线配置!$O:$P,2,FALSE),怪物属性偏向!$F:$P,怪物属性偏向!O$1-1,FALSE))</f>
        <v/>
      </c>
      <c r="S461" s="8" t="str">
        <f>IF(VLOOKUP(VLOOKUP($A461,主线配置!$O:$P,2,FALSE),怪物属性偏向!$F:$P,怪物属性偏向!P$1-1,FALSE)=0,"",VLOOKUP(VLOOKUP($A461,主线配置!$O:$P,2,FALSE),怪物属性偏向!$F:$P,怪物属性偏向!P$1-1,FALSE))</f>
        <v/>
      </c>
    </row>
    <row r="462" spans="1:19" x14ac:dyDescent="0.15">
      <c r="A462" s="3">
        <f t="shared" si="7"/>
        <v>1000459</v>
      </c>
      <c r="B462" s="1" t="str">
        <f>VLOOKUP(A462,主线配置!G:I,3,FALSE)</f>
        <v>黄蜂怪</v>
      </c>
      <c r="C462" s="7"/>
      <c r="D462" s="6" t="str">
        <f>VLOOKUP(B462,怪物属性偏向!G:Q,11,FALSE)</f>
        <v>m1001</v>
      </c>
      <c r="E462" s="9">
        <v>1</v>
      </c>
      <c r="F462" s="9">
        <v>0</v>
      </c>
      <c r="G462" s="7" t="s">
        <v>133</v>
      </c>
      <c r="H462" s="9">
        <v>122</v>
      </c>
      <c r="I462" s="9">
        <v>1</v>
      </c>
      <c r="J462" s="9">
        <v>7</v>
      </c>
      <c r="K462" s="9">
        <v>20</v>
      </c>
      <c r="L462" s="9">
        <v>1</v>
      </c>
      <c r="M462" s="9">
        <v>1</v>
      </c>
      <c r="N462" s="8">
        <f>IF(VLOOKUP(VLOOKUP($A462,主线配置!$O:$P,2,FALSE),怪物属性偏向!$F:$P,怪物属性偏向!K$1-1,FALSE)=0,"",VLOOKUP(VLOOKUP($A462,主线配置!$O:$P,2,FALSE),怪物属性偏向!$F:$P,怪物属性偏向!K$1-1,FALSE))</f>
        <v>20007001</v>
      </c>
      <c r="O462" s="8">
        <f>IF(VLOOKUP(VLOOKUP($A462,主线配置!$O:$P,2,FALSE),怪物属性偏向!$F:$P,怪物属性偏向!L$1-1,FALSE)=0,"",VLOOKUP(VLOOKUP($A462,主线配置!$O:$P,2,FALSE),怪物属性偏向!$F:$P,怪物属性偏向!L$1-1,FALSE))</f>
        <v>20007002</v>
      </c>
      <c r="P462" s="8" t="str">
        <f>IF(VLOOKUP(VLOOKUP($A462,主线配置!$O:$P,2,FALSE),怪物属性偏向!$F:$P,怪物属性偏向!M$1-1,FALSE)=0,"",VLOOKUP(VLOOKUP($A462,主线配置!$O:$P,2,FALSE),怪物属性偏向!$F:$P,怪物属性偏向!M$1-1,FALSE))</f>
        <v/>
      </c>
      <c r="Q462" s="8" t="str">
        <f>IF(VLOOKUP(VLOOKUP($A462,主线配置!$O:$P,2,FALSE),怪物属性偏向!$F:$P,怪物属性偏向!N$1-1,FALSE)=0,"",VLOOKUP(VLOOKUP($A462,主线配置!$O:$P,2,FALSE),怪物属性偏向!$F:$P,怪物属性偏向!N$1-1,FALSE))</f>
        <v/>
      </c>
      <c r="R462" s="8" t="str">
        <f>IF(VLOOKUP(VLOOKUP($A462,主线配置!$O:$P,2,FALSE),怪物属性偏向!$F:$P,怪物属性偏向!O$1-1,FALSE)=0,"",VLOOKUP(VLOOKUP($A462,主线配置!$O:$P,2,FALSE),怪物属性偏向!$F:$P,怪物属性偏向!O$1-1,FALSE))</f>
        <v/>
      </c>
      <c r="S462" s="8" t="str">
        <f>IF(VLOOKUP(VLOOKUP($A462,主线配置!$O:$P,2,FALSE),怪物属性偏向!$F:$P,怪物属性偏向!P$1-1,FALSE)=0,"",VLOOKUP(VLOOKUP($A462,主线配置!$O:$P,2,FALSE),怪物属性偏向!$F:$P,怪物属性偏向!P$1-1,FALSE))</f>
        <v/>
      </c>
    </row>
    <row r="463" spans="1:19" x14ac:dyDescent="0.15">
      <c r="A463" s="3">
        <f t="shared" si="7"/>
        <v>1000460</v>
      </c>
      <c r="B463" s="1" t="str">
        <f>VLOOKUP(A463,主线配置!G:I,3,FALSE)</f>
        <v>小花精</v>
      </c>
      <c r="C463" s="7"/>
      <c r="D463" s="6" t="str">
        <f>VLOOKUP(B463,怪物属性偏向!G:Q,11,FALSE)</f>
        <v>m1007</v>
      </c>
      <c r="E463" s="9">
        <v>1</v>
      </c>
      <c r="F463" s="9">
        <v>0</v>
      </c>
      <c r="G463" s="7" t="s">
        <v>133</v>
      </c>
      <c r="H463" s="9">
        <v>122</v>
      </c>
      <c r="I463" s="9">
        <v>1</v>
      </c>
      <c r="J463" s="9">
        <v>7</v>
      </c>
      <c r="K463" s="9">
        <v>20</v>
      </c>
      <c r="L463" s="9">
        <v>1</v>
      </c>
      <c r="M463" s="9">
        <v>1</v>
      </c>
      <c r="N463" s="8">
        <f>IF(VLOOKUP(VLOOKUP($A463,主线配置!$O:$P,2,FALSE),怪物属性偏向!$F:$P,怪物属性偏向!K$1-1,FALSE)=0,"",VLOOKUP(VLOOKUP($A463,主线配置!$O:$P,2,FALSE),怪物属性偏向!$F:$P,怪物属性偏向!K$1-1,FALSE))</f>
        <v>20005001</v>
      </c>
      <c r="O463" s="8">
        <f>IF(VLOOKUP(VLOOKUP($A463,主线配置!$O:$P,2,FALSE),怪物属性偏向!$F:$P,怪物属性偏向!L$1-1,FALSE)=0,"",VLOOKUP(VLOOKUP($A463,主线配置!$O:$P,2,FALSE),怪物属性偏向!$F:$P,怪物属性偏向!L$1-1,FALSE))</f>
        <v>20005002</v>
      </c>
      <c r="P463" s="8" t="str">
        <f>IF(VLOOKUP(VLOOKUP($A463,主线配置!$O:$P,2,FALSE),怪物属性偏向!$F:$P,怪物属性偏向!M$1-1,FALSE)=0,"",VLOOKUP(VLOOKUP($A463,主线配置!$O:$P,2,FALSE),怪物属性偏向!$F:$P,怪物属性偏向!M$1-1,FALSE))</f>
        <v/>
      </c>
      <c r="Q463" s="8" t="str">
        <f>IF(VLOOKUP(VLOOKUP($A463,主线配置!$O:$P,2,FALSE),怪物属性偏向!$F:$P,怪物属性偏向!N$1-1,FALSE)=0,"",VLOOKUP(VLOOKUP($A463,主线配置!$O:$P,2,FALSE),怪物属性偏向!$F:$P,怪物属性偏向!N$1-1,FALSE))</f>
        <v/>
      </c>
      <c r="R463" s="8" t="str">
        <f>IF(VLOOKUP(VLOOKUP($A463,主线配置!$O:$P,2,FALSE),怪物属性偏向!$F:$P,怪物属性偏向!O$1-1,FALSE)=0,"",VLOOKUP(VLOOKUP($A463,主线配置!$O:$P,2,FALSE),怪物属性偏向!$F:$P,怪物属性偏向!O$1-1,FALSE))</f>
        <v/>
      </c>
      <c r="S463" s="8" t="str">
        <f>IF(VLOOKUP(VLOOKUP($A463,主线配置!$O:$P,2,FALSE),怪物属性偏向!$F:$P,怪物属性偏向!P$1-1,FALSE)=0,"",VLOOKUP(VLOOKUP($A463,主线配置!$O:$P,2,FALSE),怪物属性偏向!$F:$P,怪物属性偏向!P$1-1,FALSE))</f>
        <v/>
      </c>
    </row>
    <row r="464" spans="1:19" x14ac:dyDescent="0.15">
      <c r="A464" s="3">
        <f t="shared" si="7"/>
        <v>1000461</v>
      </c>
      <c r="B464" s="1" t="str">
        <f>VLOOKUP(A464,主线配置!G:I,3,FALSE)</f>
        <v>小花精</v>
      </c>
      <c r="C464" s="7"/>
      <c r="D464" s="6" t="str">
        <f>VLOOKUP(B464,怪物属性偏向!G:Q,11,FALSE)</f>
        <v>m1007</v>
      </c>
      <c r="E464" s="9">
        <v>1</v>
      </c>
      <c r="F464" s="9">
        <v>0</v>
      </c>
      <c r="G464" s="7" t="s">
        <v>133</v>
      </c>
      <c r="H464" s="9">
        <v>122</v>
      </c>
      <c r="I464" s="9">
        <v>1</v>
      </c>
      <c r="J464" s="9">
        <v>7</v>
      </c>
      <c r="K464" s="9">
        <v>20</v>
      </c>
      <c r="L464" s="9">
        <v>1</v>
      </c>
      <c r="M464" s="9">
        <v>1</v>
      </c>
      <c r="N464" s="8">
        <f>IF(VLOOKUP(VLOOKUP($A464,主线配置!$O:$P,2,FALSE),怪物属性偏向!$F:$P,怪物属性偏向!K$1-1,FALSE)=0,"",VLOOKUP(VLOOKUP($A464,主线配置!$O:$P,2,FALSE),怪物属性偏向!$F:$P,怪物属性偏向!K$1-1,FALSE))</f>
        <v>20005001</v>
      </c>
      <c r="O464" s="8">
        <f>IF(VLOOKUP(VLOOKUP($A464,主线配置!$O:$P,2,FALSE),怪物属性偏向!$F:$P,怪物属性偏向!L$1-1,FALSE)=0,"",VLOOKUP(VLOOKUP($A464,主线配置!$O:$P,2,FALSE),怪物属性偏向!$F:$P,怪物属性偏向!L$1-1,FALSE))</f>
        <v>20005002</v>
      </c>
      <c r="P464" s="8" t="str">
        <f>IF(VLOOKUP(VLOOKUP($A464,主线配置!$O:$P,2,FALSE),怪物属性偏向!$F:$P,怪物属性偏向!M$1-1,FALSE)=0,"",VLOOKUP(VLOOKUP($A464,主线配置!$O:$P,2,FALSE),怪物属性偏向!$F:$P,怪物属性偏向!M$1-1,FALSE))</f>
        <v/>
      </c>
      <c r="Q464" s="8" t="str">
        <f>IF(VLOOKUP(VLOOKUP($A464,主线配置!$O:$P,2,FALSE),怪物属性偏向!$F:$P,怪物属性偏向!N$1-1,FALSE)=0,"",VLOOKUP(VLOOKUP($A464,主线配置!$O:$P,2,FALSE),怪物属性偏向!$F:$P,怪物属性偏向!N$1-1,FALSE))</f>
        <v/>
      </c>
      <c r="R464" s="8" t="str">
        <f>IF(VLOOKUP(VLOOKUP($A464,主线配置!$O:$P,2,FALSE),怪物属性偏向!$F:$P,怪物属性偏向!O$1-1,FALSE)=0,"",VLOOKUP(VLOOKUP($A464,主线配置!$O:$P,2,FALSE),怪物属性偏向!$F:$P,怪物属性偏向!O$1-1,FALSE))</f>
        <v/>
      </c>
      <c r="S464" s="8" t="str">
        <f>IF(VLOOKUP(VLOOKUP($A464,主线配置!$O:$P,2,FALSE),怪物属性偏向!$F:$P,怪物属性偏向!P$1-1,FALSE)=0,"",VLOOKUP(VLOOKUP($A464,主线配置!$O:$P,2,FALSE),怪物属性偏向!$F:$P,怪物属性偏向!P$1-1,FALSE))</f>
        <v/>
      </c>
    </row>
    <row r="465" spans="1:19" x14ac:dyDescent="0.15">
      <c r="A465" s="3">
        <f t="shared" si="7"/>
        <v>1000462</v>
      </c>
      <c r="B465" s="1" t="str">
        <f>VLOOKUP(A465,主线配置!G:I,3,FALSE)</f>
        <v>藤蔓怪</v>
      </c>
      <c r="C465" s="7"/>
      <c r="D465" s="6" t="str">
        <f>VLOOKUP(B465,怪物属性偏向!G:Q,11,FALSE)</f>
        <v>m1006</v>
      </c>
      <c r="E465" s="9">
        <v>1</v>
      </c>
      <c r="F465" s="9">
        <v>0</v>
      </c>
      <c r="G465" s="7" t="s">
        <v>133</v>
      </c>
      <c r="H465" s="9">
        <v>122</v>
      </c>
      <c r="I465" s="9">
        <v>1</v>
      </c>
      <c r="J465" s="9">
        <v>7</v>
      </c>
      <c r="K465" s="9">
        <v>20</v>
      </c>
      <c r="L465" s="9">
        <v>1</v>
      </c>
      <c r="M465" s="9">
        <v>1</v>
      </c>
      <c r="N465" s="8">
        <f>IF(VLOOKUP(VLOOKUP($A465,主线配置!$O:$P,2,FALSE),怪物属性偏向!$F:$P,怪物属性偏向!K$1-1,FALSE)=0,"",VLOOKUP(VLOOKUP($A465,主线配置!$O:$P,2,FALSE),怪物属性偏向!$F:$P,怪物属性偏向!K$1-1,FALSE))</f>
        <v>20009001</v>
      </c>
      <c r="O465" s="8">
        <f>IF(VLOOKUP(VLOOKUP($A465,主线配置!$O:$P,2,FALSE),怪物属性偏向!$F:$P,怪物属性偏向!L$1-1,FALSE)=0,"",VLOOKUP(VLOOKUP($A465,主线配置!$O:$P,2,FALSE),怪物属性偏向!$F:$P,怪物属性偏向!L$1-1,FALSE))</f>
        <v>20009002</v>
      </c>
      <c r="P465" s="8" t="str">
        <f>IF(VLOOKUP(VLOOKUP($A465,主线配置!$O:$P,2,FALSE),怪物属性偏向!$F:$P,怪物属性偏向!M$1-1,FALSE)=0,"",VLOOKUP(VLOOKUP($A465,主线配置!$O:$P,2,FALSE),怪物属性偏向!$F:$P,怪物属性偏向!M$1-1,FALSE))</f>
        <v/>
      </c>
      <c r="Q465" s="8" t="str">
        <f>IF(VLOOKUP(VLOOKUP($A465,主线配置!$O:$P,2,FALSE),怪物属性偏向!$F:$P,怪物属性偏向!N$1-1,FALSE)=0,"",VLOOKUP(VLOOKUP($A465,主线配置!$O:$P,2,FALSE),怪物属性偏向!$F:$P,怪物属性偏向!N$1-1,FALSE))</f>
        <v/>
      </c>
      <c r="R465" s="8" t="str">
        <f>IF(VLOOKUP(VLOOKUP($A465,主线配置!$O:$P,2,FALSE),怪物属性偏向!$F:$P,怪物属性偏向!O$1-1,FALSE)=0,"",VLOOKUP(VLOOKUP($A465,主线配置!$O:$P,2,FALSE),怪物属性偏向!$F:$P,怪物属性偏向!O$1-1,FALSE))</f>
        <v/>
      </c>
      <c r="S465" s="8" t="str">
        <f>IF(VLOOKUP(VLOOKUP($A465,主线配置!$O:$P,2,FALSE),怪物属性偏向!$F:$P,怪物属性偏向!P$1-1,FALSE)=0,"",VLOOKUP(VLOOKUP($A465,主线配置!$O:$P,2,FALSE),怪物属性偏向!$F:$P,怪物属性偏向!P$1-1,FALSE))</f>
        <v/>
      </c>
    </row>
    <row r="466" spans="1:19" x14ac:dyDescent="0.15">
      <c r="A466" s="3">
        <f t="shared" si="7"/>
        <v>1000463</v>
      </c>
      <c r="B466" s="1" t="str">
        <f>VLOOKUP(A466,主线配置!G:I,3,FALSE)</f>
        <v>小花精</v>
      </c>
      <c r="C466" s="7"/>
      <c r="D466" s="6" t="str">
        <f>VLOOKUP(B466,怪物属性偏向!G:Q,11,FALSE)</f>
        <v>m1007</v>
      </c>
      <c r="E466" s="9">
        <v>1</v>
      </c>
      <c r="F466" s="9">
        <v>0</v>
      </c>
      <c r="G466" s="7" t="s">
        <v>133</v>
      </c>
      <c r="H466" s="9">
        <v>122</v>
      </c>
      <c r="I466" s="9">
        <v>1</v>
      </c>
      <c r="J466" s="9">
        <v>7</v>
      </c>
      <c r="K466" s="9">
        <v>20</v>
      </c>
      <c r="L466" s="9">
        <v>1</v>
      </c>
      <c r="M466" s="9">
        <v>1</v>
      </c>
      <c r="N466" s="8">
        <f>IF(VLOOKUP(VLOOKUP($A466,主线配置!$O:$P,2,FALSE),怪物属性偏向!$F:$P,怪物属性偏向!K$1-1,FALSE)=0,"",VLOOKUP(VLOOKUP($A466,主线配置!$O:$P,2,FALSE),怪物属性偏向!$F:$P,怪物属性偏向!K$1-1,FALSE))</f>
        <v>20005001</v>
      </c>
      <c r="O466" s="8">
        <f>IF(VLOOKUP(VLOOKUP($A466,主线配置!$O:$P,2,FALSE),怪物属性偏向!$F:$P,怪物属性偏向!L$1-1,FALSE)=0,"",VLOOKUP(VLOOKUP($A466,主线配置!$O:$P,2,FALSE),怪物属性偏向!$F:$P,怪物属性偏向!L$1-1,FALSE))</f>
        <v>20005002</v>
      </c>
      <c r="P466" s="8" t="str">
        <f>IF(VLOOKUP(VLOOKUP($A466,主线配置!$O:$P,2,FALSE),怪物属性偏向!$F:$P,怪物属性偏向!M$1-1,FALSE)=0,"",VLOOKUP(VLOOKUP($A466,主线配置!$O:$P,2,FALSE),怪物属性偏向!$F:$P,怪物属性偏向!M$1-1,FALSE))</f>
        <v/>
      </c>
      <c r="Q466" s="8" t="str">
        <f>IF(VLOOKUP(VLOOKUP($A466,主线配置!$O:$P,2,FALSE),怪物属性偏向!$F:$P,怪物属性偏向!N$1-1,FALSE)=0,"",VLOOKUP(VLOOKUP($A466,主线配置!$O:$P,2,FALSE),怪物属性偏向!$F:$P,怪物属性偏向!N$1-1,FALSE))</f>
        <v/>
      </c>
      <c r="R466" s="8" t="str">
        <f>IF(VLOOKUP(VLOOKUP($A466,主线配置!$O:$P,2,FALSE),怪物属性偏向!$F:$P,怪物属性偏向!O$1-1,FALSE)=0,"",VLOOKUP(VLOOKUP($A466,主线配置!$O:$P,2,FALSE),怪物属性偏向!$F:$P,怪物属性偏向!O$1-1,FALSE))</f>
        <v/>
      </c>
      <c r="S466" s="8" t="str">
        <f>IF(VLOOKUP(VLOOKUP($A466,主线配置!$O:$P,2,FALSE),怪物属性偏向!$F:$P,怪物属性偏向!P$1-1,FALSE)=0,"",VLOOKUP(VLOOKUP($A466,主线配置!$O:$P,2,FALSE),怪物属性偏向!$F:$P,怪物属性偏向!P$1-1,FALSE))</f>
        <v/>
      </c>
    </row>
    <row r="467" spans="1:19" x14ac:dyDescent="0.15">
      <c r="A467" s="3">
        <f t="shared" si="7"/>
        <v>1000464</v>
      </c>
      <c r="B467" s="1" t="str">
        <f>VLOOKUP(A467,主线配置!G:I,3,FALSE)</f>
        <v>毒蘑菇</v>
      </c>
      <c r="C467" s="7"/>
      <c r="D467" s="6" t="str">
        <f>VLOOKUP(B467,怪物属性偏向!G:Q,11,FALSE)</f>
        <v>m1000</v>
      </c>
      <c r="E467" s="9">
        <v>1</v>
      </c>
      <c r="F467" s="9">
        <v>0</v>
      </c>
      <c r="G467" s="7" t="s">
        <v>133</v>
      </c>
      <c r="H467" s="9">
        <v>122</v>
      </c>
      <c r="I467" s="9">
        <v>1</v>
      </c>
      <c r="J467" s="9">
        <v>7</v>
      </c>
      <c r="K467" s="9">
        <v>20</v>
      </c>
      <c r="L467" s="9">
        <v>1</v>
      </c>
      <c r="M467" s="9">
        <v>1</v>
      </c>
      <c r="N467" s="8">
        <f>IF(VLOOKUP(VLOOKUP($A467,主线配置!$O:$P,2,FALSE),怪物属性偏向!$F:$P,怪物属性偏向!K$1-1,FALSE)=0,"",VLOOKUP(VLOOKUP($A467,主线配置!$O:$P,2,FALSE),怪物属性偏向!$F:$P,怪物属性偏向!K$1-1,FALSE))</f>
        <v>20006001</v>
      </c>
      <c r="O467" s="8">
        <f>IF(VLOOKUP(VLOOKUP($A467,主线配置!$O:$P,2,FALSE),怪物属性偏向!$F:$P,怪物属性偏向!L$1-1,FALSE)=0,"",VLOOKUP(VLOOKUP($A467,主线配置!$O:$P,2,FALSE),怪物属性偏向!$F:$P,怪物属性偏向!L$1-1,FALSE))</f>
        <v>20006002</v>
      </c>
      <c r="P467" s="8" t="str">
        <f>IF(VLOOKUP(VLOOKUP($A467,主线配置!$O:$P,2,FALSE),怪物属性偏向!$F:$P,怪物属性偏向!M$1-1,FALSE)=0,"",VLOOKUP(VLOOKUP($A467,主线配置!$O:$P,2,FALSE),怪物属性偏向!$F:$P,怪物属性偏向!M$1-1,FALSE))</f>
        <v/>
      </c>
      <c r="Q467" s="8" t="str">
        <f>IF(VLOOKUP(VLOOKUP($A467,主线配置!$O:$P,2,FALSE),怪物属性偏向!$F:$P,怪物属性偏向!N$1-1,FALSE)=0,"",VLOOKUP(VLOOKUP($A467,主线配置!$O:$P,2,FALSE),怪物属性偏向!$F:$P,怪物属性偏向!N$1-1,FALSE))</f>
        <v/>
      </c>
      <c r="R467" s="8" t="str">
        <f>IF(VLOOKUP(VLOOKUP($A467,主线配置!$O:$P,2,FALSE),怪物属性偏向!$F:$P,怪物属性偏向!O$1-1,FALSE)=0,"",VLOOKUP(VLOOKUP($A467,主线配置!$O:$P,2,FALSE),怪物属性偏向!$F:$P,怪物属性偏向!O$1-1,FALSE))</f>
        <v/>
      </c>
      <c r="S467" s="8" t="str">
        <f>IF(VLOOKUP(VLOOKUP($A467,主线配置!$O:$P,2,FALSE),怪物属性偏向!$F:$P,怪物属性偏向!P$1-1,FALSE)=0,"",VLOOKUP(VLOOKUP($A467,主线配置!$O:$P,2,FALSE),怪物属性偏向!$F:$P,怪物属性偏向!P$1-1,FALSE))</f>
        <v/>
      </c>
    </row>
    <row r="468" spans="1:19" x14ac:dyDescent="0.15">
      <c r="A468" s="3">
        <f t="shared" si="7"/>
        <v>1000465</v>
      </c>
      <c r="B468" s="1" t="str">
        <f>VLOOKUP(A468,主线配置!G:I,3,FALSE)</f>
        <v>食人花</v>
      </c>
      <c r="C468" s="7"/>
      <c r="D468" s="6" t="str">
        <f>VLOOKUP(B468,怪物属性偏向!G:Q,11,FALSE)</f>
        <v>m1004</v>
      </c>
      <c r="E468" s="9">
        <v>1</v>
      </c>
      <c r="F468" s="9">
        <v>0</v>
      </c>
      <c r="G468" s="7" t="s">
        <v>133</v>
      </c>
      <c r="H468" s="9">
        <v>122</v>
      </c>
      <c r="I468" s="9">
        <v>1</v>
      </c>
      <c r="J468" s="9">
        <v>7</v>
      </c>
      <c r="K468" s="9">
        <v>20</v>
      </c>
      <c r="L468" s="9">
        <v>1</v>
      </c>
      <c r="M468" s="9">
        <v>1</v>
      </c>
      <c r="N468" s="8">
        <f>IF(VLOOKUP(VLOOKUP($A468,主线配置!$O:$P,2,FALSE),怪物属性偏向!$F:$P,怪物属性偏向!K$1-1,FALSE)=0,"",VLOOKUP(VLOOKUP($A468,主线配置!$O:$P,2,FALSE),怪物属性偏向!$F:$P,怪物属性偏向!K$1-1,FALSE))</f>
        <v>20002001</v>
      </c>
      <c r="O468" s="8">
        <f>IF(VLOOKUP(VLOOKUP($A468,主线配置!$O:$P,2,FALSE),怪物属性偏向!$F:$P,怪物属性偏向!L$1-1,FALSE)=0,"",VLOOKUP(VLOOKUP($A468,主线配置!$O:$P,2,FALSE),怪物属性偏向!$F:$P,怪物属性偏向!L$1-1,FALSE))</f>
        <v>20002002</v>
      </c>
      <c r="P468" s="8" t="str">
        <f>IF(VLOOKUP(VLOOKUP($A468,主线配置!$O:$P,2,FALSE),怪物属性偏向!$F:$P,怪物属性偏向!M$1-1,FALSE)=0,"",VLOOKUP(VLOOKUP($A468,主线配置!$O:$P,2,FALSE),怪物属性偏向!$F:$P,怪物属性偏向!M$1-1,FALSE))</f>
        <v/>
      </c>
      <c r="Q468" s="8" t="str">
        <f>IF(VLOOKUP(VLOOKUP($A468,主线配置!$O:$P,2,FALSE),怪物属性偏向!$F:$P,怪物属性偏向!N$1-1,FALSE)=0,"",VLOOKUP(VLOOKUP($A468,主线配置!$O:$P,2,FALSE),怪物属性偏向!$F:$P,怪物属性偏向!N$1-1,FALSE))</f>
        <v/>
      </c>
      <c r="R468" s="8" t="str">
        <f>IF(VLOOKUP(VLOOKUP($A468,主线配置!$O:$P,2,FALSE),怪物属性偏向!$F:$P,怪物属性偏向!O$1-1,FALSE)=0,"",VLOOKUP(VLOOKUP($A468,主线配置!$O:$P,2,FALSE),怪物属性偏向!$F:$P,怪物属性偏向!O$1-1,FALSE))</f>
        <v/>
      </c>
      <c r="S468" s="8" t="str">
        <f>IF(VLOOKUP(VLOOKUP($A468,主线配置!$O:$P,2,FALSE),怪物属性偏向!$F:$P,怪物属性偏向!P$1-1,FALSE)=0,"",VLOOKUP(VLOOKUP($A468,主线配置!$O:$P,2,FALSE),怪物属性偏向!$F:$P,怪物属性偏向!P$1-1,FALSE))</f>
        <v/>
      </c>
    </row>
    <row r="469" spans="1:19" x14ac:dyDescent="0.15">
      <c r="A469" s="3">
        <f t="shared" si="7"/>
        <v>1000466</v>
      </c>
      <c r="B469" s="1" t="str">
        <f>VLOOKUP(A469,主线配置!G:I,3,FALSE)</f>
        <v>黄蜂怪</v>
      </c>
      <c r="C469" s="7"/>
      <c r="D469" s="6" t="str">
        <f>VLOOKUP(B469,怪物属性偏向!G:Q,11,FALSE)</f>
        <v>m1001</v>
      </c>
      <c r="E469" s="9">
        <v>1</v>
      </c>
      <c r="F469" s="9">
        <v>0</v>
      </c>
      <c r="G469" s="7" t="s">
        <v>133</v>
      </c>
      <c r="H469" s="9">
        <v>122</v>
      </c>
      <c r="I469" s="9">
        <v>1</v>
      </c>
      <c r="J469" s="9">
        <v>7</v>
      </c>
      <c r="K469" s="9">
        <v>20</v>
      </c>
      <c r="L469" s="9">
        <v>1</v>
      </c>
      <c r="M469" s="9">
        <v>1</v>
      </c>
      <c r="N469" s="8">
        <f>IF(VLOOKUP(VLOOKUP($A469,主线配置!$O:$P,2,FALSE),怪物属性偏向!$F:$P,怪物属性偏向!K$1-1,FALSE)=0,"",VLOOKUP(VLOOKUP($A469,主线配置!$O:$P,2,FALSE),怪物属性偏向!$F:$P,怪物属性偏向!K$1-1,FALSE))</f>
        <v>20007001</v>
      </c>
      <c r="O469" s="8">
        <f>IF(VLOOKUP(VLOOKUP($A469,主线配置!$O:$P,2,FALSE),怪物属性偏向!$F:$P,怪物属性偏向!L$1-1,FALSE)=0,"",VLOOKUP(VLOOKUP($A469,主线配置!$O:$P,2,FALSE),怪物属性偏向!$F:$P,怪物属性偏向!L$1-1,FALSE))</f>
        <v>20007002</v>
      </c>
      <c r="P469" s="8" t="str">
        <f>IF(VLOOKUP(VLOOKUP($A469,主线配置!$O:$P,2,FALSE),怪物属性偏向!$F:$P,怪物属性偏向!M$1-1,FALSE)=0,"",VLOOKUP(VLOOKUP($A469,主线配置!$O:$P,2,FALSE),怪物属性偏向!$F:$P,怪物属性偏向!M$1-1,FALSE))</f>
        <v/>
      </c>
      <c r="Q469" s="8" t="str">
        <f>IF(VLOOKUP(VLOOKUP($A469,主线配置!$O:$P,2,FALSE),怪物属性偏向!$F:$P,怪物属性偏向!N$1-1,FALSE)=0,"",VLOOKUP(VLOOKUP($A469,主线配置!$O:$P,2,FALSE),怪物属性偏向!$F:$P,怪物属性偏向!N$1-1,FALSE))</f>
        <v/>
      </c>
      <c r="R469" s="8" t="str">
        <f>IF(VLOOKUP(VLOOKUP($A469,主线配置!$O:$P,2,FALSE),怪物属性偏向!$F:$P,怪物属性偏向!O$1-1,FALSE)=0,"",VLOOKUP(VLOOKUP($A469,主线配置!$O:$P,2,FALSE),怪物属性偏向!$F:$P,怪物属性偏向!O$1-1,FALSE))</f>
        <v/>
      </c>
      <c r="S469" s="8" t="str">
        <f>IF(VLOOKUP(VLOOKUP($A469,主线配置!$O:$P,2,FALSE),怪物属性偏向!$F:$P,怪物属性偏向!P$1-1,FALSE)=0,"",VLOOKUP(VLOOKUP($A469,主线配置!$O:$P,2,FALSE),怪物属性偏向!$F:$P,怪物属性偏向!P$1-1,FALSE))</f>
        <v/>
      </c>
    </row>
    <row r="470" spans="1:19" x14ac:dyDescent="0.15">
      <c r="A470" s="3">
        <f t="shared" si="7"/>
        <v>1000467</v>
      </c>
      <c r="B470" s="1" t="str">
        <f>VLOOKUP(A470,主线配置!G:I,3,FALSE)</f>
        <v>藤蔓怪</v>
      </c>
      <c r="C470" s="7"/>
      <c r="D470" s="6" t="str">
        <f>VLOOKUP(B470,怪物属性偏向!G:Q,11,FALSE)</f>
        <v>m1006</v>
      </c>
      <c r="E470" s="9">
        <v>1</v>
      </c>
      <c r="F470" s="9">
        <v>0</v>
      </c>
      <c r="G470" s="7" t="s">
        <v>133</v>
      </c>
      <c r="H470" s="9">
        <v>122</v>
      </c>
      <c r="I470" s="9">
        <v>1</v>
      </c>
      <c r="J470" s="9">
        <v>7</v>
      </c>
      <c r="K470" s="9">
        <v>20</v>
      </c>
      <c r="L470" s="9">
        <v>1</v>
      </c>
      <c r="M470" s="9">
        <v>1</v>
      </c>
      <c r="N470" s="8">
        <f>IF(VLOOKUP(VLOOKUP($A470,主线配置!$O:$P,2,FALSE),怪物属性偏向!$F:$P,怪物属性偏向!K$1-1,FALSE)=0,"",VLOOKUP(VLOOKUP($A470,主线配置!$O:$P,2,FALSE),怪物属性偏向!$F:$P,怪物属性偏向!K$1-1,FALSE))</f>
        <v>20009001</v>
      </c>
      <c r="O470" s="8">
        <f>IF(VLOOKUP(VLOOKUP($A470,主线配置!$O:$P,2,FALSE),怪物属性偏向!$F:$P,怪物属性偏向!L$1-1,FALSE)=0,"",VLOOKUP(VLOOKUP($A470,主线配置!$O:$P,2,FALSE),怪物属性偏向!$F:$P,怪物属性偏向!L$1-1,FALSE))</f>
        <v>20009002</v>
      </c>
      <c r="P470" s="8" t="str">
        <f>IF(VLOOKUP(VLOOKUP($A470,主线配置!$O:$P,2,FALSE),怪物属性偏向!$F:$P,怪物属性偏向!M$1-1,FALSE)=0,"",VLOOKUP(VLOOKUP($A470,主线配置!$O:$P,2,FALSE),怪物属性偏向!$F:$P,怪物属性偏向!M$1-1,FALSE))</f>
        <v/>
      </c>
      <c r="Q470" s="8" t="str">
        <f>IF(VLOOKUP(VLOOKUP($A470,主线配置!$O:$P,2,FALSE),怪物属性偏向!$F:$P,怪物属性偏向!N$1-1,FALSE)=0,"",VLOOKUP(VLOOKUP($A470,主线配置!$O:$P,2,FALSE),怪物属性偏向!$F:$P,怪物属性偏向!N$1-1,FALSE))</f>
        <v/>
      </c>
      <c r="R470" s="8" t="str">
        <f>IF(VLOOKUP(VLOOKUP($A470,主线配置!$O:$P,2,FALSE),怪物属性偏向!$F:$P,怪物属性偏向!O$1-1,FALSE)=0,"",VLOOKUP(VLOOKUP($A470,主线配置!$O:$P,2,FALSE),怪物属性偏向!$F:$P,怪物属性偏向!O$1-1,FALSE))</f>
        <v/>
      </c>
      <c r="S470" s="8" t="str">
        <f>IF(VLOOKUP(VLOOKUP($A470,主线配置!$O:$P,2,FALSE),怪物属性偏向!$F:$P,怪物属性偏向!P$1-1,FALSE)=0,"",VLOOKUP(VLOOKUP($A470,主线配置!$O:$P,2,FALSE),怪物属性偏向!$F:$P,怪物属性偏向!P$1-1,FALSE))</f>
        <v/>
      </c>
    </row>
    <row r="471" spans="1:19" x14ac:dyDescent="0.15">
      <c r="A471" s="3">
        <f t="shared" si="7"/>
        <v>1000468</v>
      </c>
      <c r="B471" s="1" t="str">
        <f>VLOOKUP(A471,主线配置!G:I,3,FALSE)</f>
        <v>树妖</v>
      </c>
      <c r="C471" s="7"/>
      <c r="D471" s="6" t="str">
        <f>VLOOKUP(B471,怪物属性偏向!G:Q,11,FALSE)</f>
        <v>m10000</v>
      </c>
      <c r="E471" s="9">
        <v>1</v>
      </c>
      <c r="F471" s="9">
        <v>0</v>
      </c>
      <c r="G471" s="7" t="s">
        <v>133</v>
      </c>
      <c r="H471" s="9">
        <v>122</v>
      </c>
      <c r="I471" s="9">
        <v>1</v>
      </c>
      <c r="J471" s="9">
        <v>7</v>
      </c>
      <c r="K471" s="9">
        <v>20</v>
      </c>
      <c r="L471" s="9">
        <v>1</v>
      </c>
      <c r="M471" s="9">
        <v>1</v>
      </c>
      <c r="N471" s="8">
        <f>IF(VLOOKUP(VLOOKUP($A471,主线配置!$O:$P,2,FALSE),怪物属性偏向!$F:$P,怪物属性偏向!K$1-1,FALSE)=0,"",VLOOKUP(VLOOKUP($A471,主线配置!$O:$P,2,FALSE),怪物属性偏向!$F:$P,怪物属性偏向!K$1-1,FALSE))</f>
        <v>20003001</v>
      </c>
      <c r="O471" s="8" t="str">
        <f>IF(VLOOKUP(VLOOKUP($A471,主线配置!$O:$P,2,FALSE),怪物属性偏向!$F:$P,怪物属性偏向!L$1-1,FALSE)=0,"",VLOOKUP(VLOOKUP($A471,主线配置!$O:$P,2,FALSE),怪物属性偏向!$F:$P,怪物属性偏向!L$1-1,FALSE))</f>
        <v/>
      </c>
      <c r="P471" s="8" t="str">
        <f>IF(VLOOKUP(VLOOKUP($A471,主线配置!$O:$P,2,FALSE),怪物属性偏向!$F:$P,怪物属性偏向!M$1-1,FALSE)=0,"",VLOOKUP(VLOOKUP($A471,主线配置!$O:$P,2,FALSE),怪物属性偏向!$F:$P,怪物属性偏向!M$1-1,FALSE))</f>
        <v/>
      </c>
      <c r="Q471" s="8" t="str">
        <f>IF(VLOOKUP(VLOOKUP($A471,主线配置!$O:$P,2,FALSE),怪物属性偏向!$F:$P,怪物属性偏向!N$1-1,FALSE)=0,"",VLOOKUP(VLOOKUP($A471,主线配置!$O:$P,2,FALSE),怪物属性偏向!$F:$P,怪物属性偏向!N$1-1,FALSE))</f>
        <v/>
      </c>
      <c r="R471" s="8" t="str">
        <f>IF(VLOOKUP(VLOOKUP($A471,主线配置!$O:$P,2,FALSE),怪物属性偏向!$F:$P,怪物属性偏向!O$1-1,FALSE)=0,"",VLOOKUP(VLOOKUP($A471,主线配置!$O:$P,2,FALSE),怪物属性偏向!$F:$P,怪物属性偏向!O$1-1,FALSE))</f>
        <v/>
      </c>
      <c r="S471" s="8" t="str">
        <f>IF(VLOOKUP(VLOOKUP($A471,主线配置!$O:$P,2,FALSE),怪物属性偏向!$F:$P,怪物属性偏向!P$1-1,FALSE)=0,"",VLOOKUP(VLOOKUP($A471,主线配置!$O:$P,2,FALSE),怪物属性偏向!$F:$P,怪物属性偏向!P$1-1,FALSE))</f>
        <v/>
      </c>
    </row>
    <row r="472" spans="1:19" x14ac:dyDescent="0.15">
      <c r="A472" s="3">
        <f t="shared" si="7"/>
        <v>1000469</v>
      </c>
      <c r="B472" s="1" t="str">
        <f>VLOOKUP(A472,主线配置!G:I,3,FALSE)</f>
        <v>毒蘑菇</v>
      </c>
      <c r="C472" s="7"/>
      <c r="D472" s="6" t="str">
        <f>VLOOKUP(B472,怪物属性偏向!G:Q,11,FALSE)</f>
        <v>m1000</v>
      </c>
      <c r="E472" s="9">
        <v>1</v>
      </c>
      <c r="F472" s="9">
        <v>0</v>
      </c>
      <c r="G472" s="7" t="s">
        <v>133</v>
      </c>
      <c r="H472" s="9">
        <v>122</v>
      </c>
      <c r="I472" s="9">
        <v>1</v>
      </c>
      <c r="J472" s="9">
        <v>7</v>
      </c>
      <c r="K472" s="9">
        <v>20</v>
      </c>
      <c r="L472" s="9">
        <v>1</v>
      </c>
      <c r="M472" s="9">
        <v>1</v>
      </c>
      <c r="N472" s="8">
        <f>IF(VLOOKUP(VLOOKUP($A472,主线配置!$O:$P,2,FALSE),怪物属性偏向!$F:$P,怪物属性偏向!K$1-1,FALSE)=0,"",VLOOKUP(VLOOKUP($A472,主线配置!$O:$P,2,FALSE),怪物属性偏向!$F:$P,怪物属性偏向!K$1-1,FALSE))</f>
        <v>20006001</v>
      </c>
      <c r="O472" s="8">
        <f>IF(VLOOKUP(VLOOKUP($A472,主线配置!$O:$P,2,FALSE),怪物属性偏向!$F:$P,怪物属性偏向!L$1-1,FALSE)=0,"",VLOOKUP(VLOOKUP($A472,主线配置!$O:$P,2,FALSE),怪物属性偏向!$F:$P,怪物属性偏向!L$1-1,FALSE))</f>
        <v>20006002</v>
      </c>
      <c r="P472" s="8" t="str">
        <f>IF(VLOOKUP(VLOOKUP($A472,主线配置!$O:$P,2,FALSE),怪物属性偏向!$F:$P,怪物属性偏向!M$1-1,FALSE)=0,"",VLOOKUP(VLOOKUP($A472,主线配置!$O:$P,2,FALSE),怪物属性偏向!$F:$P,怪物属性偏向!M$1-1,FALSE))</f>
        <v/>
      </c>
      <c r="Q472" s="8" t="str">
        <f>IF(VLOOKUP(VLOOKUP($A472,主线配置!$O:$P,2,FALSE),怪物属性偏向!$F:$P,怪物属性偏向!N$1-1,FALSE)=0,"",VLOOKUP(VLOOKUP($A472,主线配置!$O:$P,2,FALSE),怪物属性偏向!$F:$P,怪物属性偏向!N$1-1,FALSE))</f>
        <v/>
      </c>
      <c r="R472" s="8" t="str">
        <f>IF(VLOOKUP(VLOOKUP($A472,主线配置!$O:$P,2,FALSE),怪物属性偏向!$F:$P,怪物属性偏向!O$1-1,FALSE)=0,"",VLOOKUP(VLOOKUP($A472,主线配置!$O:$P,2,FALSE),怪物属性偏向!$F:$P,怪物属性偏向!O$1-1,FALSE))</f>
        <v/>
      </c>
      <c r="S472" s="8" t="str">
        <f>IF(VLOOKUP(VLOOKUP($A472,主线配置!$O:$P,2,FALSE),怪物属性偏向!$F:$P,怪物属性偏向!P$1-1,FALSE)=0,"",VLOOKUP(VLOOKUP($A472,主线配置!$O:$P,2,FALSE),怪物属性偏向!$F:$P,怪物属性偏向!P$1-1,FALSE))</f>
        <v/>
      </c>
    </row>
    <row r="473" spans="1:19" x14ac:dyDescent="0.15">
      <c r="A473" s="3">
        <f t="shared" si="7"/>
        <v>1000470</v>
      </c>
      <c r="B473" s="1" t="str">
        <f>VLOOKUP(A473,主线配置!G:I,3,FALSE)</f>
        <v>藤蔓怪</v>
      </c>
      <c r="C473" s="7"/>
      <c r="D473" s="6" t="str">
        <f>VLOOKUP(B473,怪物属性偏向!G:Q,11,FALSE)</f>
        <v>m1006</v>
      </c>
      <c r="E473" s="9">
        <v>1</v>
      </c>
      <c r="F473" s="9">
        <v>0</v>
      </c>
      <c r="G473" s="7" t="s">
        <v>133</v>
      </c>
      <c r="H473" s="9">
        <v>122</v>
      </c>
      <c r="I473" s="9">
        <v>1</v>
      </c>
      <c r="J473" s="9">
        <v>7</v>
      </c>
      <c r="K473" s="9">
        <v>20</v>
      </c>
      <c r="L473" s="9">
        <v>1</v>
      </c>
      <c r="M473" s="9">
        <v>1</v>
      </c>
      <c r="N473" s="8">
        <f>IF(VLOOKUP(VLOOKUP($A473,主线配置!$O:$P,2,FALSE),怪物属性偏向!$F:$P,怪物属性偏向!K$1-1,FALSE)=0,"",VLOOKUP(VLOOKUP($A473,主线配置!$O:$P,2,FALSE),怪物属性偏向!$F:$P,怪物属性偏向!K$1-1,FALSE))</f>
        <v>20009001</v>
      </c>
      <c r="O473" s="8">
        <f>IF(VLOOKUP(VLOOKUP($A473,主线配置!$O:$P,2,FALSE),怪物属性偏向!$F:$P,怪物属性偏向!L$1-1,FALSE)=0,"",VLOOKUP(VLOOKUP($A473,主线配置!$O:$P,2,FALSE),怪物属性偏向!$F:$P,怪物属性偏向!L$1-1,FALSE))</f>
        <v>20009002</v>
      </c>
      <c r="P473" s="8" t="str">
        <f>IF(VLOOKUP(VLOOKUP($A473,主线配置!$O:$P,2,FALSE),怪物属性偏向!$F:$P,怪物属性偏向!M$1-1,FALSE)=0,"",VLOOKUP(VLOOKUP($A473,主线配置!$O:$P,2,FALSE),怪物属性偏向!$F:$P,怪物属性偏向!M$1-1,FALSE))</f>
        <v/>
      </c>
      <c r="Q473" s="8" t="str">
        <f>IF(VLOOKUP(VLOOKUP($A473,主线配置!$O:$P,2,FALSE),怪物属性偏向!$F:$P,怪物属性偏向!N$1-1,FALSE)=0,"",VLOOKUP(VLOOKUP($A473,主线配置!$O:$P,2,FALSE),怪物属性偏向!$F:$P,怪物属性偏向!N$1-1,FALSE))</f>
        <v/>
      </c>
      <c r="R473" s="8" t="str">
        <f>IF(VLOOKUP(VLOOKUP($A473,主线配置!$O:$P,2,FALSE),怪物属性偏向!$F:$P,怪物属性偏向!O$1-1,FALSE)=0,"",VLOOKUP(VLOOKUP($A473,主线配置!$O:$P,2,FALSE),怪物属性偏向!$F:$P,怪物属性偏向!O$1-1,FALSE))</f>
        <v/>
      </c>
      <c r="S473" s="8" t="str">
        <f>IF(VLOOKUP(VLOOKUP($A473,主线配置!$O:$P,2,FALSE),怪物属性偏向!$F:$P,怪物属性偏向!P$1-1,FALSE)=0,"",VLOOKUP(VLOOKUP($A473,主线配置!$O:$P,2,FALSE),怪物属性偏向!$F:$P,怪物属性偏向!P$1-1,FALSE))</f>
        <v/>
      </c>
    </row>
    <row r="474" spans="1:19" x14ac:dyDescent="0.15">
      <c r="A474" s="3">
        <f t="shared" si="7"/>
        <v>1000471</v>
      </c>
      <c r="B474" s="1" t="str">
        <f>VLOOKUP(A474,主线配置!G:I,3,FALSE)</f>
        <v>毒蘑菇</v>
      </c>
      <c r="C474" s="7"/>
      <c r="D474" s="6" t="str">
        <f>VLOOKUP(B474,怪物属性偏向!G:Q,11,FALSE)</f>
        <v>m1000</v>
      </c>
      <c r="E474" s="9">
        <v>1</v>
      </c>
      <c r="F474" s="9">
        <v>0</v>
      </c>
      <c r="G474" s="7" t="s">
        <v>133</v>
      </c>
      <c r="H474" s="9">
        <v>122</v>
      </c>
      <c r="I474" s="9">
        <v>1</v>
      </c>
      <c r="J474" s="9">
        <v>7</v>
      </c>
      <c r="K474" s="9">
        <v>20</v>
      </c>
      <c r="L474" s="9">
        <v>1</v>
      </c>
      <c r="M474" s="9">
        <v>1</v>
      </c>
      <c r="N474" s="8">
        <f>IF(VLOOKUP(VLOOKUP($A474,主线配置!$O:$P,2,FALSE),怪物属性偏向!$F:$P,怪物属性偏向!K$1-1,FALSE)=0,"",VLOOKUP(VLOOKUP($A474,主线配置!$O:$P,2,FALSE),怪物属性偏向!$F:$P,怪物属性偏向!K$1-1,FALSE))</f>
        <v>20006001</v>
      </c>
      <c r="O474" s="8">
        <f>IF(VLOOKUP(VLOOKUP($A474,主线配置!$O:$P,2,FALSE),怪物属性偏向!$F:$P,怪物属性偏向!L$1-1,FALSE)=0,"",VLOOKUP(VLOOKUP($A474,主线配置!$O:$P,2,FALSE),怪物属性偏向!$F:$P,怪物属性偏向!L$1-1,FALSE))</f>
        <v>20006002</v>
      </c>
      <c r="P474" s="8" t="str">
        <f>IF(VLOOKUP(VLOOKUP($A474,主线配置!$O:$P,2,FALSE),怪物属性偏向!$F:$P,怪物属性偏向!M$1-1,FALSE)=0,"",VLOOKUP(VLOOKUP($A474,主线配置!$O:$P,2,FALSE),怪物属性偏向!$F:$P,怪物属性偏向!M$1-1,FALSE))</f>
        <v/>
      </c>
      <c r="Q474" s="8" t="str">
        <f>IF(VLOOKUP(VLOOKUP($A474,主线配置!$O:$P,2,FALSE),怪物属性偏向!$F:$P,怪物属性偏向!N$1-1,FALSE)=0,"",VLOOKUP(VLOOKUP($A474,主线配置!$O:$P,2,FALSE),怪物属性偏向!$F:$P,怪物属性偏向!N$1-1,FALSE))</f>
        <v/>
      </c>
      <c r="R474" s="8" t="str">
        <f>IF(VLOOKUP(VLOOKUP($A474,主线配置!$O:$P,2,FALSE),怪物属性偏向!$F:$P,怪物属性偏向!O$1-1,FALSE)=0,"",VLOOKUP(VLOOKUP($A474,主线配置!$O:$P,2,FALSE),怪物属性偏向!$F:$P,怪物属性偏向!O$1-1,FALSE))</f>
        <v/>
      </c>
      <c r="S474" s="8" t="str">
        <f>IF(VLOOKUP(VLOOKUP($A474,主线配置!$O:$P,2,FALSE),怪物属性偏向!$F:$P,怪物属性偏向!P$1-1,FALSE)=0,"",VLOOKUP(VLOOKUP($A474,主线配置!$O:$P,2,FALSE),怪物属性偏向!$F:$P,怪物属性偏向!P$1-1,FALSE))</f>
        <v/>
      </c>
    </row>
    <row r="475" spans="1:19" x14ac:dyDescent="0.15">
      <c r="A475" s="3">
        <f t="shared" si="7"/>
        <v>1000472</v>
      </c>
      <c r="B475" s="1" t="str">
        <f>VLOOKUP(A475,主线配置!G:I,3,FALSE)</f>
        <v>树妖</v>
      </c>
      <c r="C475" s="7"/>
      <c r="D475" s="6" t="str">
        <f>VLOOKUP(B475,怪物属性偏向!G:Q,11,FALSE)</f>
        <v>m10000</v>
      </c>
      <c r="E475" s="9">
        <v>1</v>
      </c>
      <c r="F475" s="9">
        <v>0</v>
      </c>
      <c r="G475" s="7" t="s">
        <v>133</v>
      </c>
      <c r="H475" s="9">
        <v>122</v>
      </c>
      <c r="I475" s="9">
        <v>1</v>
      </c>
      <c r="J475" s="9">
        <v>7</v>
      </c>
      <c r="K475" s="9">
        <v>20</v>
      </c>
      <c r="L475" s="9">
        <v>1</v>
      </c>
      <c r="M475" s="9">
        <v>1</v>
      </c>
      <c r="N475" s="8">
        <f>IF(VLOOKUP(VLOOKUP($A475,主线配置!$O:$P,2,FALSE),怪物属性偏向!$F:$P,怪物属性偏向!K$1-1,FALSE)=0,"",VLOOKUP(VLOOKUP($A475,主线配置!$O:$P,2,FALSE),怪物属性偏向!$F:$P,怪物属性偏向!K$1-1,FALSE))</f>
        <v>20003001</v>
      </c>
      <c r="O475" s="8" t="str">
        <f>IF(VLOOKUP(VLOOKUP($A475,主线配置!$O:$P,2,FALSE),怪物属性偏向!$F:$P,怪物属性偏向!L$1-1,FALSE)=0,"",VLOOKUP(VLOOKUP($A475,主线配置!$O:$P,2,FALSE),怪物属性偏向!$F:$P,怪物属性偏向!L$1-1,FALSE))</f>
        <v/>
      </c>
      <c r="P475" s="8" t="str">
        <f>IF(VLOOKUP(VLOOKUP($A475,主线配置!$O:$P,2,FALSE),怪物属性偏向!$F:$P,怪物属性偏向!M$1-1,FALSE)=0,"",VLOOKUP(VLOOKUP($A475,主线配置!$O:$P,2,FALSE),怪物属性偏向!$F:$P,怪物属性偏向!M$1-1,FALSE))</f>
        <v/>
      </c>
      <c r="Q475" s="8" t="str">
        <f>IF(VLOOKUP(VLOOKUP($A475,主线配置!$O:$P,2,FALSE),怪物属性偏向!$F:$P,怪物属性偏向!N$1-1,FALSE)=0,"",VLOOKUP(VLOOKUP($A475,主线配置!$O:$P,2,FALSE),怪物属性偏向!$F:$P,怪物属性偏向!N$1-1,FALSE))</f>
        <v/>
      </c>
      <c r="R475" s="8" t="str">
        <f>IF(VLOOKUP(VLOOKUP($A475,主线配置!$O:$P,2,FALSE),怪物属性偏向!$F:$P,怪物属性偏向!O$1-1,FALSE)=0,"",VLOOKUP(VLOOKUP($A475,主线配置!$O:$P,2,FALSE),怪物属性偏向!$F:$P,怪物属性偏向!O$1-1,FALSE))</f>
        <v/>
      </c>
      <c r="S475" s="8" t="str">
        <f>IF(VLOOKUP(VLOOKUP($A475,主线配置!$O:$P,2,FALSE),怪物属性偏向!$F:$P,怪物属性偏向!P$1-1,FALSE)=0,"",VLOOKUP(VLOOKUP($A475,主线配置!$O:$P,2,FALSE),怪物属性偏向!$F:$P,怪物属性偏向!P$1-1,FALSE))</f>
        <v/>
      </c>
    </row>
    <row r="476" spans="1:19" x14ac:dyDescent="0.15">
      <c r="A476" s="3">
        <f t="shared" si="7"/>
        <v>1000473</v>
      </c>
      <c r="B476" s="1" t="str">
        <f>VLOOKUP(A476,主线配置!G:I,3,FALSE)</f>
        <v>树妖</v>
      </c>
      <c r="C476" s="7"/>
      <c r="D476" s="6" t="str">
        <f>VLOOKUP(B476,怪物属性偏向!G:Q,11,FALSE)</f>
        <v>m10000</v>
      </c>
      <c r="E476" s="9">
        <v>1</v>
      </c>
      <c r="F476" s="9">
        <v>0</v>
      </c>
      <c r="G476" s="7" t="s">
        <v>133</v>
      </c>
      <c r="H476" s="9">
        <v>122</v>
      </c>
      <c r="I476" s="9">
        <v>1</v>
      </c>
      <c r="J476" s="9">
        <v>7</v>
      </c>
      <c r="K476" s="9">
        <v>20</v>
      </c>
      <c r="L476" s="9">
        <v>1</v>
      </c>
      <c r="M476" s="9">
        <v>1</v>
      </c>
      <c r="N476" s="8">
        <f>IF(VLOOKUP(VLOOKUP($A476,主线配置!$O:$P,2,FALSE),怪物属性偏向!$F:$P,怪物属性偏向!K$1-1,FALSE)=0,"",VLOOKUP(VLOOKUP($A476,主线配置!$O:$P,2,FALSE),怪物属性偏向!$F:$P,怪物属性偏向!K$1-1,FALSE))</f>
        <v>20003001</v>
      </c>
      <c r="O476" s="8" t="str">
        <f>IF(VLOOKUP(VLOOKUP($A476,主线配置!$O:$P,2,FALSE),怪物属性偏向!$F:$P,怪物属性偏向!L$1-1,FALSE)=0,"",VLOOKUP(VLOOKUP($A476,主线配置!$O:$P,2,FALSE),怪物属性偏向!$F:$P,怪物属性偏向!L$1-1,FALSE))</f>
        <v/>
      </c>
      <c r="P476" s="8" t="str">
        <f>IF(VLOOKUP(VLOOKUP($A476,主线配置!$O:$P,2,FALSE),怪物属性偏向!$F:$P,怪物属性偏向!M$1-1,FALSE)=0,"",VLOOKUP(VLOOKUP($A476,主线配置!$O:$P,2,FALSE),怪物属性偏向!$F:$P,怪物属性偏向!M$1-1,FALSE))</f>
        <v/>
      </c>
      <c r="Q476" s="8" t="str">
        <f>IF(VLOOKUP(VLOOKUP($A476,主线配置!$O:$P,2,FALSE),怪物属性偏向!$F:$P,怪物属性偏向!N$1-1,FALSE)=0,"",VLOOKUP(VLOOKUP($A476,主线配置!$O:$P,2,FALSE),怪物属性偏向!$F:$P,怪物属性偏向!N$1-1,FALSE))</f>
        <v/>
      </c>
      <c r="R476" s="8" t="str">
        <f>IF(VLOOKUP(VLOOKUP($A476,主线配置!$O:$P,2,FALSE),怪物属性偏向!$F:$P,怪物属性偏向!O$1-1,FALSE)=0,"",VLOOKUP(VLOOKUP($A476,主线配置!$O:$P,2,FALSE),怪物属性偏向!$F:$P,怪物属性偏向!O$1-1,FALSE))</f>
        <v/>
      </c>
      <c r="S476" s="8" t="str">
        <f>IF(VLOOKUP(VLOOKUP($A476,主线配置!$O:$P,2,FALSE),怪物属性偏向!$F:$P,怪物属性偏向!P$1-1,FALSE)=0,"",VLOOKUP(VLOOKUP($A476,主线配置!$O:$P,2,FALSE),怪物属性偏向!$F:$P,怪物属性偏向!P$1-1,FALSE))</f>
        <v/>
      </c>
    </row>
    <row r="477" spans="1:19" x14ac:dyDescent="0.15">
      <c r="A477" s="3">
        <f t="shared" si="7"/>
        <v>1000474</v>
      </c>
      <c r="B477" s="1" t="str">
        <f>VLOOKUP(A477,主线配置!G:I,3,FALSE)</f>
        <v>小蘑菇</v>
      </c>
      <c r="C477" s="7"/>
      <c r="D477" s="6" t="str">
        <f>VLOOKUP(B477,怪物属性偏向!G:Q,11,FALSE)</f>
        <v>m1008</v>
      </c>
      <c r="E477" s="9">
        <v>1</v>
      </c>
      <c r="F477" s="9">
        <v>0</v>
      </c>
      <c r="G477" s="7" t="s">
        <v>133</v>
      </c>
      <c r="H477" s="9">
        <v>122</v>
      </c>
      <c r="I477" s="9">
        <v>1</v>
      </c>
      <c r="J477" s="9">
        <v>7</v>
      </c>
      <c r="K477" s="9">
        <v>20</v>
      </c>
      <c r="L477" s="9">
        <v>1</v>
      </c>
      <c r="M477" s="9">
        <v>1</v>
      </c>
      <c r="N477" s="8">
        <f>IF(VLOOKUP(VLOOKUP($A477,主线配置!$O:$P,2,FALSE),怪物属性偏向!$F:$P,怪物属性偏向!K$1-1,FALSE)=0,"",VLOOKUP(VLOOKUP($A477,主线配置!$O:$P,2,FALSE),怪物属性偏向!$F:$P,怪物属性偏向!K$1-1,FALSE))</f>
        <v>20001001</v>
      </c>
      <c r="O477" s="8" t="str">
        <f>IF(VLOOKUP(VLOOKUP($A477,主线配置!$O:$P,2,FALSE),怪物属性偏向!$F:$P,怪物属性偏向!L$1-1,FALSE)=0,"",VLOOKUP(VLOOKUP($A477,主线配置!$O:$P,2,FALSE),怪物属性偏向!$F:$P,怪物属性偏向!L$1-1,FALSE))</f>
        <v/>
      </c>
      <c r="P477" s="8" t="str">
        <f>IF(VLOOKUP(VLOOKUP($A477,主线配置!$O:$P,2,FALSE),怪物属性偏向!$F:$P,怪物属性偏向!M$1-1,FALSE)=0,"",VLOOKUP(VLOOKUP($A477,主线配置!$O:$P,2,FALSE),怪物属性偏向!$F:$P,怪物属性偏向!M$1-1,FALSE))</f>
        <v/>
      </c>
      <c r="Q477" s="8" t="str">
        <f>IF(VLOOKUP(VLOOKUP($A477,主线配置!$O:$P,2,FALSE),怪物属性偏向!$F:$P,怪物属性偏向!N$1-1,FALSE)=0,"",VLOOKUP(VLOOKUP($A477,主线配置!$O:$P,2,FALSE),怪物属性偏向!$F:$P,怪物属性偏向!N$1-1,FALSE))</f>
        <v/>
      </c>
      <c r="R477" s="8" t="str">
        <f>IF(VLOOKUP(VLOOKUP($A477,主线配置!$O:$P,2,FALSE),怪物属性偏向!$F:$P,怪物属性偏向!O$1-1,FALSE)=0,"",VLOOKUP(VLOOKUP($A477,主线配置!$O:$P,2,FALSE),怪物属性偏向!$F:$P,怪物属性偏向!O$1-1,FALSE))</f>
        <v/>
      </c>
      <c r="S477" s="8" t="str">
        <f>IF(VLOOKUP(VLOOKUP($A477,主线配置!$O:$P,2,FALSE),怪物属性偏向!$F:$P,怪物属性偏向!P$1-1,FALSE)=0,"",VLOOKUP(VLOOKUP($A477,主线配置!$O:$P,2,FALSE),怪物属性偏向!$F:$P,怪物属性偏向!P$1-1,FALSE))</f>
        <v/>
      </c>
    </row>
    <row r="478" spans="1:19" x14ac:dyDescent="0.15">
      <c r="A478" s="3">
        <f t="shared" si="7"/>
        <v>1000475</v>
      </c>
      <c r="B478" s="1" t="str">
        <f>VLOOKUP(A478,主线配置!G:I,3,FALSE)</f>
        <v>藤蔓怪</v>
      </c>
      <c r="C478" s="7"/>
      <c r="D478" s="6" t="str">
        <f>VLOOKUP(B478,怪物属性偏向!G:Q,11,FALSE)</f>
        <v>m1006</v>
      </c>
      <c r="E478" s="9">
        <v>1</v>
      </c>
      <c r="F478" s="9">
        <v>0</v>
      </c>
      <c r="G478" s="7" t="s">
        <v>133</v>
      </c>
      <c r="H478" s="9">
        <v>122</v>
      </c>
      <c r="I478" s="9">
        <v>1</v>
      </c>
      <c r="J478" s="9">
        <v>7</v>
      </c>
      <c r="K478" s="9">
        <v>20</v>
      </c>
      <c r="L478" s="9">
        <v>1</v>
      </c>
      <c r="M478" s="9">
        <v>1</v>
      </c>
      <c r="N478" s="8">
        <f>IF(VLOOKUP(VLOOKUP($A478,主线配置!$O:$P,2,FALSE),怪物属性偏向!$F:$P,怪物属性偏向!K$1-1,FALSE)=0,"",VLOOKUP(VLOOKUP($A478,主线配置!$O:$P,2,FALSE),怪物属性偏向!$F:$P,怪物属性偏向!K$1-1,FALSE))</f>
        <v>20009001</v>
      </c>
      <c r="O478" s="8">
        <f>IF(VLOOKUP(VLOOKUP($A478,主线配置!$O:$P,2,FALSE),怪物属性偏向!$F:$P,怪物属性偏向!L$1-1,FALSE)=0,"",VLOOKUP(VLOOKUP($A478,主线配置!$O:$P,2,FALSE),怪物属性偏向!$F:$P,怪物属性偏向!L$1-1,FALSE))</f>
        <v>20009002</v>
      </c>
      <c r="P478" s="8" t="str">
        <f>IF(VLOOKUP(VLOOKUP($A478,主线配置!$O:$P,2,FALSE),怪物属性偏向!$F:$P,怪物属性偏向!M$1-1,FALSE)=0,"",VLOOKUP(VLOOKUP($A478,主线配置!$O:$P,2,FALSE),怪物属性偏向!$F:$P,怪物属性偏向!M$1-1,FALSE))</f>
        <v/>
      </c>
      <c r="Q478" s="8" t="str">
        <f>IF(VLOOKUP(VLOOKUP($A478,主线配置!$O:$P,2,FALSE),怪物属性偏向!$F:$P,怪物属性偏向!N$1-1,FALSE)=0,"",VLOOKUP(VLOOKUP($A478,主线配置!$O:$P,2,FALSE),怪物属性偏向!$F:$P,怪物属性偏向!N$1-1,FALSE))</f>
        <v/>
      </c>
      <c r="R478" s="8" t="str">
        <f>IF(VLOOKUP(VLOOKUP($A478,主线配置!$O:$P,2,FALSE),怪物属性偏向!$F:$P,怪物属性偏向!O$1-1,FALSE)=0,"",VLOOKUP(VLOOKUP($A478,主线配置!$O:$P,2,FALSE),怪物属性偏向!$F:$P,怪物属性偏向!O$1-1,FALSE))</f>
        <v/>
      </c>
      <c r="S478" s="8" t="str">
        <f>IF(VLOOKUP(VLOOKUP($A478,主线配置!$O:$P,2,FALSE),怪物属性偏向!$F:$P,怪物属性偏向!P$1-1,FALSE)=0,"",VLOOKUP(VLOOKUP($A478,主线配置!$O:$P,2,FALSE),怪物属性偏向!$F:$P,怪物属性偏向!P$1-1,FALSE))</f>
        <v/>
      </c>
    </row>
    <row r="479" spans="1:19" x14ac:dyDescent="0.15">
      <c r="A479" s="3">
        <f t="shared" si="7"/>
        <v>1000476</v>
      </c>
      <c r="B479" s="1" t="str">
        <f>VLOOKUP(A479,主线配置!G:I,3,FALSE)</f>
        <v>毒蘑菇</v>
      </c>
      <c r="C479" s="7"/>
      <c r="D479" s="6" t="str">
        <f>VLOOKUP(B479,怪物属性偏向!G:Q,11,FALSE)</f>
        <v>m1000</v>
      </c>
      <c r="E479" s="9">
        <v>1</v>
      </c>
      <c r="F479" s="9">
        <v>0</v>
      </c>
      <c r="G479" s="7" t="s">
        <v>133</v>
      </c>
      <c r="H479" s="9">
        <v>122</v>
      </c>
      <c r="I479" s="9">
        <v>1</v>
      </c>
      <c r="J479" s="9">
        <v>7</v>
      </c>
      <c r="K479" s="9">
        <v>20</v>
      </c>
      <c r="L479" s="9">
        <v>1</v>
      </c>
      <c r="M479" s="9">
        <v>1</v>
      </c>
      <c r="N479" s="8">
        <f>IF(VLOOKUP(VLOOKUP($A479,主线配置!$O:$P,2,FALSE),怪物属性偏向!$F:$P,怪物属性偏向!K$1-1,FALSE)=0,"",VLOOKUP(VLOOKUP($A479,主线配置!$O:$P,2,FALSE),怪物属性偏向!$F:$P,怪物属性偏向!K$1-1,FALSE))</f>
        <v>20006001</v>
      </c>
      <c r="O479" s="8">
        <f>IF(VLOOKUP(VLOOKUP($A479,主线配置!$O:$P,2,FALSE),怪物属性偏向!$F:$P,怪物属性偏向!L$1-1,FALSE)=0,"",VLOOKUP(VLOOKUP($A479,主线配置!$O:$P,2,FALSE),怪物属性偏向!$F:$P,怪物属性偏向!L$1-1,FALSE))</f>
        <v>20006002</v>
      </c>
      <c r="P479" s="8" t="str">
        <f>IF(VLOOKUP(VLOOKUP($A479,主线配置!$O:$P,2,FALSE),怪物属性偏向!$F:$P,怪物属性偏向!M$1-1,FALSE)=0,"",VLOOKUP(VLOOKUP($A479,主线配置!$O:$P,2,FALSE),怪物属性偏向!$F:$P,怪物属性偏向!M$1-1,FALSE))</f>
        <v/>
      </c>
      <c r="Q479" s="8" t="str">
        <f>IF(VLOOKUP(VLOOKUP($A479,主线配置!$O:$P,2,FALSE),怪物属性偏向!$F:$P,怪物属性偏向!N$1-1,FALSE)=0,"",VLOOKUP(VLOOKUP($A479,主线配置!$O:$P,2,FALSE),怪物属性偏向!$F:$P,怪物属性偏向!N$1-1,FALSE))</f>
        <v/>
      </c>
      <c r="R479" s="8" t="str">
        <f>IF(VLOOKUP(VLOOKUP($A479,主线配置!$O:$P,2,FALSE),怪物属性偏向!$F:$P,怪物属性偏向!O$1-1,FALSE)=0,"",VLOOKUP(VLOOKUP($A479,主线配置!$O:$P,2,FALSE),怪物属性偏向!$F:$P,怪物属性偏向!O$1-1,FALSE))</f>
        <v/>
      </c>
      <c r="S479" s="8" t="str">
        <f>IF(VLOOKUP(VLOOKUP($A479,主线配置!$O:$P,2,FALSE),怪物属性偏向!$F:$P,怪物属性偏向!P$1-1,FALSE)=0,"",VLOOKUP(VLOOKUP($A479,主线配置!$O:$P,2,FALSE),怪物属性偏向!$F:$P,怪物属性偏向!P$1-1,FALSE))</f>
        <v/>
      </c>
    </row>
    <row r="480" spans="1:19" x14ac:dyDescent="0.15">
      <c r="A480" s="3">
        <f t="shared" si="7"/>
        <v>1000477</v>
      </c>
      <c r="B480" s="1" t="str">
        <f>VLOOKUP(A480,主线配置!G:I,3,FALSE)</f>
        <v>甲虫精</v>
      </c>
      <c r="C480" s="7"/>
      <c r="D480" s="6" t="str">
        <f>VLOOKUP(B480,怪物属性偏向!G:Q,11,FALSE)</f>
        <v>m1002</v>
      </c>
      <c r="E480" s="9">
        <v>1</v>
      </c>
      <c r="F480" s="9">
        <v>0</v>
      </c>
      <c r="G480" s="7" t="s">
        <v>133</v>
      </c>
      <c r="H480" s="9">
        <v>122</v>
      </c>
      <c r="I480" s="9">
        <v>1</v>
      </c>
      <c r="J480" s="9">
        <v>7</v>
      </c>
      <c r="K480" s="9">
        <v>20</v>
      </c>
      <c r="L480" s="9">
        <v>1</v>
      </c>
      <c r="M480" s="9">
        <v>1</v>
      </c>
      <c r="N480" s="8">
        <f>IF(VLOOKUP(VLOOKUP($A480,主线配置!$O:$P,2,FALSE),怪物属性偏向!$F:$P,怪物属性偏向!K$1-1,FALSE)=0,"",VLOOKUP(VLOOKUP($A480,主线配置!$O:$P,2,FALSE),怪物属性偏向!$F:$P,怪物属性偏向!K$1-1,FALSE))</f>
        <v>20008001</v>
      </c>
      <c r="O480" s="8" t="str">
        <f>IF(VLOOKUP(VLOOKUP($A480,主线配置!$O:$P,2,FALSE),怪物属性偏向!$F:$P,怪物属性偏向!L$1-1,FALSE)=0,"",VLOOKUP(VLOOKUP($A480,主线配置!$O:$P,2,FALSE),怪物属性偏向!$F:$P,怪物属性偏向!L$1-1,FALSE))</f>
        <v/>
      </c>
      <c r="P480" s="8" t="str">
        <f>IF(VLOOKUP(VLOOKUP($A480,主线配置!$O:$P,2,FALSE),怪物属性偏向!$F:$P,怪物属性偏向!M$1-1,FALSE)=0,"",VLOOKUP(VLOOKUP($A480,主线配置!$O:$P,2,FALSE),怪物属性偏向!$F:$P,怪物属性偏向!M$1-1,FALSE))</f>
        <v/>
      </c>
      <c r="Q480" s="8">
        <f>IF(VLOOKUP(VLOOKUP($A480,主线配置!$O:$P,2,FALSE),怪物属性偏向!$F:$P,怪物属性偏向!N$1-1,FALSE)=0,"",VLOOKUP(VLOOKUP($A480,主线配置!$O:$P,2,FALSE),怪物属性偏向!$F:$P,怪物属性偏向!N$1-1,FALSE))</f>
        <v>200002</v>
      </c>
      <c r="R480" s="8" t="str">
        <f>IF(VLOOKUP(VLOOKUP($A480,主线配置!$O:$P,2,FALSE),怪物属性偏向!$F:$P,怪物属性偏向!O$1-1,FALSE)=0,"",VLOOKUP(VLOOKUP($A480,主线配置!$O:$P,2,FALSE),怪物属性偏向!$F:$P,怪物属性偏向!O$1-1,FALSE))</f>
        <v/>
      </c>
      <c r="S480" s="8" t="str">
        <f>IF(VLOOKUP(VLOOKUP($A480,主线配置!$O:$P,2,FALSE),怪物属性偏向!$F:$P,怪物属性偏向!P$1-1,FALSE)=0,"",VLOOKUP(VLOOKUP($A480,主线配置!$O:$P,2,FALSE),怪物属性偏向!$F:$P,怪物属性偏向!P$1-1,FALSE))</f>
        <v/>
      </c>
    </row>
    <row r="481" spans="1:19" x14ac:dyDescent="0.15">
      <c r="A481" s="3">
        <f t="shared" si="7"/>
        <v>1000478</v>
      </c>
      <c r="B481" s="1" t="str">
        <f>VLOOKUP(A481,主线配置!G:I,3,FALSE)</f>
        <v>食人花</v>
      </c>
      <c r="C481" s="7"/>
      <c r="D481" s="6" t="str">
        <f>VLOOKUP(B481,怪物属性偏向!G:Q,11,FALSE)</f>
        <v>m1004</v>
      </c>
      <c r="E481" s="9">
        <v>1</v>
      </c>
      <c r="F481" s="9">
        <v>0</v>
      </c>
      <c r="G481" s="7" t="s">
        <v>133</v>
      </c>
      <c r="H481" s="9">
        <v>122</v>
      </c>
      <c r="I481" s="9">
        <v>1</v>
      </c>
      <c r="J481" s="9">
        <v>7</v>
      </c>
      <c r="K481" s="9">
        <v>20</v>
      </c>
      <c r="L481" s="9">
        <v>1</v>
      </c>
      <c r="M481" s="9">
        <v>1</v>
      </c>
      <c r="N481" s="8">
        <f>IF(VLOOKUP(VLOOKUP($A481,主线配置!$O:$P,2,FALSE),怪物属性偏向!$F:$P,怪物属性偏向!K$1-1,FALSE)=0,"",VLOOKUP(VLOOKUP($A481,主线配置!$O:$P,2,FALSE),怪物属性偏向!$F:$P,怪物属性偏向!K$1-1,FALSE))</f>
        <v>20002001</v>
      </c>
      <c r="O481" s="8">
        <f>IF(VLOOKUP(VLOOKUP($A481,主线配置!$O:$P,2,FALSE),怪物属性偏向!$F:$P,怪物属性偏向!L$1-1,FALSE)=0,"",VLOOKUP(VLOOKUP($A481,主线配置!$O:$P,2,FALSE),怪物属性偏向!$F:$P,怪物属性偏向!L$1-1,FALSE))</f>
        <v>20002002</v>
      </c>
      <c r="P481" s="8" t="str">
        <f>IF(VLOOKUP(VLOOKUP($A481,主线配置!$O:$P,2,FALSE),怪物属性偏向!$F:$P,怪物属性偏向!M$1-1,FALSE)=0,"",VLOOKUP(VLOOKUP($A481,主线配置!$O:$P,2,FALSE),怪物属性偏向!$F:$P,怪物属性偏向!M$1-1,FALSE))</f>
        <v/>
      </c>
      <c r="Q481" s="8" t="str">
        <f>IF(VLOOKUP(VLOOKUP($A481,主线配置!$O:$P,2,FALSE),怪物属性偏向!$F:$P,怪物属性偏向!N$1-1,FALSE)=0,"",VLOOKUP(VLOOKUP($A481,主线配置!$O:$P,2,FALSE),怪物属性偏向!$F:$P,怪物属性偏向!N$1-1,FALSE))</f>
        <v/>
      </c>
      <c r="R481" s="8" t="str">
        <f>IF(VLOOKUP(VLOOKUP($A481,主线配置!$O:$P,2,FALSE),怪物属性偏向!$F:$P,怪物属性偏向!O$1-1,FALSE)=0,"",VLOOKUP(VLOOKUP($A481,主线配置!$O:$P,2,FALSE),怪物属性偏向!$F:$P,怪物属性偏向!O$1-1,FALSE))</f>
        <v/>
      </c>
      <c r="S481" s="8" t="str">
        <f>IF(VLOOKUP(VLOOKUP($A481,主线配置!$O:$P,2,FALSE),怪物属性偏向!$F:$P,怪物属性偏向!P$1-1,FALSE)=0,"",VLOOKUP(VLOOKUP($A481,主线配置!$O:$P,2,FALSE),怪物属性偏向!$F:$P,怪物属性偏向!P$1-1,FALSE))</f>
        <v/>
      </c>
    </row>
    <row r="482" spans="1:19" x14ac:dyDescent="0.15">
      <c r="A482" s="3">
        <f t="shared" si="7"/>
        <v>1000479</v>
      </c>
      <c r="B482" s="1" t="str">
        <f>VLOOKUP(A482,主线配置!G:I,3,FALSE)</f>
        <v>小花精</v>
      </c>
      <c r="C482" s="7"/>
      <c r="D482" s="6" t="str">
        <f>VLOOKUP(B482,怪物属性偏向!G:Q,11,FALSE)</f>
        <v>m1007</v>
      </c>
      <c r="E482" s="9">
        <v>1</v>
      </c>
      <c r="F482" s="9">
        <v>0</v>
      </c>
      <c r="G482" s="7" t="s">
        <v>133</v>
      </c>
      <c r="H482" s="9">
        <v>122</v>
      </c>
      <c r="I482" s="9">
        <v>1</v>
      </c>
      <c r="J482" s="9">
        <v>7</v>
      </c>
      <c r="K482" s="9">
        <v>20</v>
      </c>
      <c r="L482" s="9">
        <v>1</v>
      </c>
      <c r="M482" s="9">
        <v>1</v>
      </c>
      <c r="N482" s="8">
        <f>IF(VLOOKUP(VLOOKUP($A482,主线配置!$O:$P,2,FALSE),怪物属性偏向!$F:$P,怪物属性偏向!K$1-1,FALSE)=0,"",VLOOKUP(VLOOKUP($A482,主线配置!$O:$P,2,FALSE),怪物属性偏向!$F:$P,怪物属性偏向!K$1-1,FALSE))</f>
        <v>20005001</v>
      </c>
      <c r="O482" s="8">
        <f>IF(VLOOKUP(VLOOKUP($A482,主线配置!$O:$P,2,FALSE),怪物属性偏向!$F:$P,怪物属性偏向!L$1-1,FALSE)=0,"",VLOOKUP(VLOOKUP($A482,主线配置!$O:$P,2,FALSE),怪物属性偏向!$F:$P,怪物属性偏向!L$1-1,FALSE))</f>
        <v>20005002</v>
      </c>
      <c r="P482" s="8" t="str">
        <f>IF(VLOOKUP(VLOOKUP($A482,主线配置!$O:$P,2,FALSE),怪物属性偏向!$F:$P,怪物属性偏向!M$1-1,FALSE)=0,"",VLOOKUP(VLOOKUP($A482,主线配置!$O:$P,2,FALSE),怪物属性偏向!$F:$P,怪物属性偏向!M$1-1,FALSE))</f>
        <v/>
      </c>
      <c r="Q482" s="8" t="str">
        <f>IF(VLOOKUP(VLOOKUP($A482,主线配置!$O:$P,2,FALSE),怪物属性偏向!$F:$P,怪物属性偏向!N$1-1,FALSE)=0,"",VLOOKUP(VLOOKUP($A482,主线配置!$O:$P,2,FALSE),怪物属性偏向!$F:$P,怪物属性偏向!N$1-1,FALSE))</f>
        <v/>
      </c>
      <c r="R482" s="8" t="str">
        <f>IF(VLOOKUP(VLOOKUP($A482,主线配置!$O:$P,2,FALSE),怪物属性偏向!$F:$P,怪物属性偏向!O$1-1,FALSE)=0,"",VLOOKUP(VLOOKUP($A482,主线配置!$O:$P,2,FALSE),怪物属性偏向!$F:$P,怪物属性偏向!O$1-1,FALSE))</f>
        <v/>
      </c>
      <c r="S482" s="8" t="str">
        <f>IF(VLOOKUP(VLOOKUP($A482,主线配置!$O:$P,2,FALSE),怪物属性偏向!$F:$P,怪物属性偏向!P$1-1,FALSE)=0,"",VLOOKUP(VLOOKUP($A482,主线配置!$O:$P,2,FALSE),怪物属性偏向!$F:$P,怪物属性偏向!P$1-1,FALSE))</f>
        <v/>
      </c>
    </row>
    <row r="483" spans="1:19" x14ac:dyDescent="0.15">
      <c r="A483" s="3">
        <f t="shared" si="7"/>
        <v>1000480</v>
      </c>
      <c r="B483" s="1" t="str">
        <f>VLOOKUP(A483,主线配置!G:I,3,FALSE)</f>
        <v>食人花</v>
      </c>
      <c r="C483" s="7"/>
      <c r="D483" s="6" t="str">
        <f>VLOOKUP(B483,怪物属性偏向!G:Q,11,FALSE)</f>
        <v>m1004</v>
      </c>
      <c r="E483" s="9">
        <v>1</v>
      </c>
      <c r="F483" s="9">
        <v>0</v>
      </c>
      <c r="G483" s="7" t="s">
        <v>133</v>
      </c>
      <c r="H483" s="9">
        <v>122</v>
      </c>
      <c r="I483" s="9">
        <v>1</v>
      </c>
      <c r="J483" s="9">
        <v>7</v>
      </c>
      <c r="K483" s="9">
        <v>20</v>
      </c>
      <c r="L483" s="9">
        <v>1</v>
      </c>
      <c r="M483" s="9">
        <v>1</v>
      </c>
      <c r="N483" s="8">
        <f>IF(VLOOKUP(VLOOKUP($A483,主线配置!$O:$P,2,FALSE),怪物属性偏向!$F:$P,怪物属性偏向!K$1-1,FALSE)=0,"",VLOOKUP(VLOOKUP($A483,主线配置!$O:$P,2,FALSE),怪物属性偏向!$F:$P,怪物属性偏向!K$1-1,FALSE))</f>
        <v>20002001</v>
      </c>
      <c r="O483" s="8">
        <f>IF(VLOOKUP(VLOOKUP($A483,主线配置!$O:$P,2,FALSE),怪物属性偏向!$F:$P,怪物属性偏向!L$1-1,FALSE)=0,"",VLOOKUP(VLOOKUP($A483,主线配置!$O:$P,2,FALSE),怪物属性偏向!$F:$P,怪物属性偏向!L$1-1,FALSE))</f>
        <v>20002002</v>
      </c>
      <c r="P483" s="8" t="str">
        <f>IF(VLOOKUP(VLOOKUP($A483,主线配置!$O:$P,2,FALSE),怪物属性偏向!$F:$P,怪物属性偏向!M$1-1,FALSE)=0,"",VLOOKUP(VLOOKUP($A483,主线配置!$O:$P,2,FALSE),怪物属性偏向!$F:$P,怪物属性偏向!M$1-1,FALSE))</f>
        <v/>
      </c>
      <c r="Q483" s="8" t="str">
        <f>IF(VLOOKUP(VLOOKUP($A483,主线配置!$O:$P,2,FALSE),怪物属性偏向!$F:$P,怪物属性偏向!N$1-1,FALSE)=0,"",VLOOKUP(VLOOKUP($A483,主线配置!$O:$P,2,FALSE),怪物属性偏向!$F:$P,怪物属性偏向!N$1-1,FALSE))</f>
        <v/>
      </c>
      <c r="R483" s="8" t="str">
        <f>IF(VLOOKUP(VLOOKUP($A483,主线配置!$O:$P,2,FALSE),怪物属性偏向!$F:$P,怪物属性偏向!O$1-1,FALSE)=0,"",VLOOKUP(VLOOKUP($A483,主线配置!$O:$P,2,FALSE),怪物属性偏向!$F:$P,怪物属性偏向!O$1-1,FALSE))</f>
        <v/>
      </c>
      <c r="S483" s="8" t="str">
        <f>IF(VLOOKUP(VLOOKUP($A483,主线配置!$O:$P,2,FALSE),怪物属性偏向!$F:$P,怪物属性偏向!P$1-1,FALSE)=0,"",VLOOKUP(VLOOKUP($A483,主线配置!$O:$P,2,FALSE),怪物属性偏向!$F:$P,怪物属性偏向!P$1-1,FALSE))</f>
        <v/>
      </c>
    </row>
    <row r="484" spans="1:19" x14ac:dyDescent="0.15">
      <c r="A484" s="3">
        <f t="shared" si="7"/>
        <v>1000481</v>
      </c>
      <c r="B484" s="1" t="str">
        <f>VLOOKUP(A484,主线配置!G:I,3,FALSE)</f>
        <v>小花精</v>
      </c>
      <c r="C484" s="7"/>
      <c r="D484" s="6" t="str">
        <f>VLOOKUP(B484,怪物属性偏向!G:Q,11,FALSE)</f>
        <v>m1007</v>
      </c>
      <c r="E484" s="9">
        <v>1</v>
      </c>
      <c r="F484" s="9">
        <v>0</v>
      </c>
      <c r="G484" s="7" t="s">
        <v>133</v>
      </c>
      <c r="H484" s="9">
        <v>122</v>
      </c>
      <c r="I484" s="9">
        <v>1</v>
      </c>
      <c r="J484" s="9">
        <v>7</v>
      </c>
      <c r="K484" s="9">
        <v>20</v>
      </c>
      <c r="L484" s="9">
        <v>1</v>
      </c>
      <c r="M484" s="9">
        <v>1</v>
      </c>
      <c r="N484" s="8">
        <f>IF(VLOOKUP(VLOOKUP($A484,主线配置!$O:$P,2,FALSE),怪物属性偏向!$F:$P,怪物属性偏向!K$1-1,FALSE)=0,"",VLOOKUP(VLOOKUP($A484,主线配置!$O:$P,2,FALSE),怪物属性偏向!$F:$P,怪物属性偏向!K$1-1,FALSE))</f>
        <v>20005001</v>
      </c>
      <c r="O484" s="8">
        <f>IF(VLOOKUP(VLOOKUP($A484,主线配置!$O:$P,2,FALSE),怪物属性偏向!$F:$P,怪物属性偏向!L$1-1,FALSE)=0,"",VLOOKUP(VLOOKUP($A484,主线配置!$O:$P,2,FALSE),怪物属性偏向!$F:$P,怪物属性偏向!L$1-1,FALSE))</f>
        <v>20005002</v>
      </c>
      <c r="P484" s="8" t="str">
        <f>IF(VLOOKUP(VLOOKUP($A484,主线配置!$O:$P,2,FALSE),怪物属性偏向!$F:$P,怪物属性偏向!M$1-1,FALSE)=0,"",VLOOKUP(VLOOKUP($A484,主线配置!$O:$P,2,FALSE),怪物属性偏向!$F:$P,怪物属性偏向!M$1-1,FALSE))</f>
        <v/>
      </c>
      <c r="Q484" s="8" t="str">
        <f>IF(VLOOKUP(VLOOKUP($A484,主线配置!$O:$P,2,FALSE),怪物属性偏向!$F:$P,怪物属性偏向!N$1-1,FALSE)=0,"",VLOOKUP(VLOOKUP($A484,主线配置!$O:$P,2,FALSE),怪物属性偏向!$F:$P,怪物属性偏向!N$1-1,FALSE))</f>
        <v/>
      </c>
      <c r="R484" s="8" t="str">
        <f>IF(VLOOKUP(VLOOKUP($A484,主线配置!$O:$P,2,FALSE),怪物属性偏向!$F:$P,怪物属性偏向!O$1-1,FALSE)=0,"",VLOOKUP(VLOOKUP($A484,主线配置!$O:$P,2,FALSE),怪物属性偏向!$F:$P,怪物属性偏向!O$1-1,FALSE))</f>
        <v/>
      </c>
      <c r="S484" s="8" t="str">
        <f>IF(VLOOKUP(VLOOKUP($A484,主线配置!$O:$P,2,FALSE),怪物属性偏向!$F:$P,怪物属性偏向!P$1-1,FALSE)=0,"",VLOOKUP(VLOOKUP($A484,主线配置!$O:$P,2,FALSE),怪物属性偏向!$F:$P,怪物属性偏向!P$1-1,FALSE))</f>
        <v/>
      </c>
    </row>
    <row r="485" spans="1:19" x14ac:dyDescent="0.15">
      <c r="A485" s="3">
        <f t="shared" si="7"/>
        <v>1000482</v>
      </c>
      <c r="B485" s="1" t="str">
        <f>VLOOKUP(A485,主线配置!G:I,3,FALSE)</f>
        <v>小蘑菇</v>
      </c>
      <c r="C485" s="7"/>
      <c r="D485" s="6" t="str">
        <f>VLOOKUP(B485,怪物属性偏向!G:Q,11,FALSE)</f>
        <v>m1008</v>
      </c>
      <c r="E485" s="9">
        <v>1</v>
      </c>
      <c r="F485" s="9">
        <v>0</v>
      </c>
      <c r="G485" s="7" t="s">
        <v>133</v>
      </c>
      <c r="H485" s="9">
        <v>122</v>
      </c>
      <c r="I485" s="9">
        <v>1</v>
      </c>
      <c r="J485" s="9">
        <v>7</v>
      </c>
      <c r="K485" s="9">
        <v>20</v>
      </c>
      <c r="L485" s="9">
        <v>1</v>
      </c>
      <c r="M485" s="9">
        <v>1</v>
      </c>
      <c r="N485" s="8">
        <f>IF(VLOOKUP(VLOOKUP($A485,主线配置!$O:$P,2,FALSE),怪物属性偏向!$F:$P,怪物属性偏向!K$1-1,FALSE)=0,"",VLOOKUP(VLOOKUP($A485,主线配置!$O:$P,2,FALSE),怪物属性偏向!$F:$P,怪物属性偏向!K$1-1,FALSE))</f>
        <v>20001001</v>
      </c>
      <c r="O485" s="8" t="str">
        <f>IF(VLOOKUP(VLOOKUP($A485,主线配置!$O:$P,2,FALSE),怪物属性偏向!$F:$P,怪物属性偏向!L$1-1,FALSE)=0,"",VLOOKUP(VLOOKUP($A485,主线配置!$O:$P,2,FALSE),怪物属性偏向!$F:$P,怪物属性偏向!L$1-1,FALSE))</f>
        <v/>
      </c>
      <c r="P485" s="8" t="str">
        <f>IF(VLOOKUP(VLOOKUP($A485,主线配置!$O:$P,2,FALSE),怪物属性偏向!$F:$P,怪物属性偏向!M$1-1,FALSE)=0,"",VLOOKUP(VLOOKUP($A485,主线配置!$O:$P,2,FALSE),怪物属性偏向!$F:$P,怪物属性偏向!M$1-1,FALSE))</f>
        <v/>
      </c>
      <c r="Q485" s="8" t="str">
        <f>IF(VLOOKUP(VLOOKUP($A485,主线配置!$O:$P,2,FALSE),怪物属性偏向!$F:$P,怪物属性偏向!N$1-1,FALSE)=0,"",VLOOKUP(VLOOKUP($A485,主线配置!$O:$P,2,FALSE),怪物属性偏向!$F:$P,怪物属性偏向!N$1-1,FALSE))</f>
        <v/>
      </c>
      <c r="R485" s="8" t="str">
        <f>IF(VLOOKUP(VLOOKUP($A485,主线配置!$O:$P,2,FALSE),怪物属性偏向!$F:$P,怪物属性偏向!O$1-1,FALSE)=0,"",VLOOKUP(VLOOKUP($A485,主线配置!$O:$P,2,FALSE),怪物属性偏向!$F:$P,怪物属性偏向!O$1-1,FALSE))</f>
        <v/>
      </c>
      <c r="S485" s="8" t="str">
        <f>IF(VLOOKUP(VLOOKUP($A485,主线配置!$O:$P,2,FALSE),怪物属性偏向!$F:$P,怪物属性偏向!P$1-1,FALSE)=0,"",VLOOKUP(VLOOKUP($A485,主线配置!$O:$P,2,FALSE),怪物属性偏向!$F:$P,怪物属性偏向!P$1-1,FALSE))</f>
        <v/>
      </c>
    </row>
    <row r="486" spans="1:19" x14ac:dyDescent="0.15">
      <c r="A486" s="3">
        <f t="shared" si="7"/>
        <v>1000483</v>
      </c>
      <c r="B486" s="1" t="str">
        <f>VLOOKUP(A486,主线配置!G:I,3,FALSE)</f>
        <v>树妖</v>
      </c>
      <c r="C486" s="7"/>
      <c r="D486" s="6" t="str">
        <f>VLOOKUP(B486,怪物属性偏向!G:Q,11,FALSE)</f>
        <v>m10000</v>
      </c>
      <c r="E486" s="9">
        <v>1</v>
      </c>
      <c r="F486" s="9">
        <v>0</v>
      </c>
      <c r="G486" s="7" t="s">
        <v>133</v>
      </c>
      <c r="H486" s="9">
        <v>122</v>
      </c>
      <c r="I486" s="9">
        <v>1</v>
      </c>
      <c r="J486" s="9">
        <v>7</v>
      </c>
      <c r="K486" s="9">
        <v>20</v>
      </c>
      <c r="L486" s="9">
        <v>1</v>
      </c>
      <c r="M486" s="9">
        <v>1</v>
      </c>
      <c r="N486" s="8">
        <f>IF(VLOOKUP(VLOOKUP($A486,主线配置!$O:$P,2,FALSE),怪物属性偏向!$F:$P,怪物属性偏向!K$1-1,FALSE)=0,"",VLOOKUP(VLOOKUP($A486,主线配置!$O:$P,2,FALSE),怪物属性偏向!$F:$P,怪物属性偏向!K$1-1,FALSE))</f>
        <v>20003001</v>
      </c>
      <c r="O486" s="8" t="str">
        <f>IF(VLOOKUP(VLOOKUP($A486,主线配置!$O:$P,2,FALSE),怪物属性偏向!$F:$P,怪物属性偏向!L$1-1,FALSE)=0,"",VLOOKUP(VLOOKUP($A486,主线配置!$O:$P,2,FALSE),怪物属性偏向!$F:$P,怪物属性偏向!L$1-1,FALSE))</f>
        <v/>
      </c>
      <c r="P486" s="8" t="str">
        <f>IF(VLOOKUP(VLOOKUP($A486,主线配置!$O:$P,2,FALSE),怪物属性偏向!$F:$P,怪物属性偏向!M$1-1,FALSE)=0,"",VLOOKUP(VLOOKUP($A486,主线配置!$O:$P,2,FALSE),怪物属性偏向!$F:$P,怪物属性偏向!M$1-1,FALSE))</f>
        <v/>
      </c>
      <c r="Q486" s="8" t="str">
        <f>IF(VLOOKUP(VLOOKUP($A486,主线配置!$O:$P,2,FALSE),怪物属性偏向!$F:$P,怪物属性偏向!N$1-1,FALSE)=0,"",VLOOKUP(VLOOKUP($A486,主线配置!$O:$P,2,FALSE),怪物属性偏向!$F:$P,怪物属性偏向!N$1-1,FALSE))</f>
        <v/>
      </c>
      <c r="R486" s="8" t="str">
        <f>IF(VLOOKUP(VLOOKUP($A486,主线配置!$O:$P,2,FALSE),怪物属性偏向!$F:$P,怪物属性偏向!O$1-1,FALSE)=0,"",VLOOKUP(VLOOKUP($A486,主线配置!$O:$P,2,FALSE),怪物属性偏向!$F:$P,怪物属性偏向!O$1-1,FALSE))</f>
        <v/>
      </c>
      <c r="S486" s="8" t="str">
        <f>IF(VLOOKUP(VLOOKUP($A486,主线配置!$O:$P,2,FALSE),怪物属性偏向!$F:$P,怪物属性偏向!P$1-1,FALSE)=0,"",VLOOKUP(VLOOKUP($A486,主线配置!$O:$P,2,FALSE),怪物属性偏向!$F:$P,怪物属性偏向!P$1-1,FALSE))</f>
        <v/>
      </c>
    </row>
    <row r="487" spans="1:19" x14ac:dyDescent="0.15">
      <c r="A487" s="3">
        <f t="shared" si="7"/>
        <v>1000484</v>
      </c>
      <c r="B487" s="1" t="str">
        <f>VLOOKUP(A487,主线配置!G:I,3,FALSE)</f>
        <v>藤蔓怪</v>
      </c>
      <c r="C487" s="7"/>
      <c r="D487" s="6" t="str">
        <f>VLOOKUP(B487,怪物属性偏向!G:Q,11,FALSE)</f>
        <v>m1006</v>
      </c>
      <c r="E487" s="9">
        <v>1</v>
      </c>
      <c r="F487" s="9">
        <v>0</v>
      </c>
      <c r="G487" s="7" t="s">
        <v>133</v>
      </c>
      <c r="H487" s="9">
        <v>122</v>
      </c>
      <c r="I487" s="9">
        <v>1</v>
      </c>
      <c r="J487" s="9">
        <v>7</v>
      </c>
      <c r="K487" s="9">
        <v>20</v>
      </c>
      <c r="L487" s="9">
        <v>1</v>
      </c>
      <c r="M487" s="9">
        <v>1</v>
      </c>
      <c r="N487" s="8">
        <f>IF(VLOOKUP(VLOOKUP($A487,主线配置!$O:$P,2,FALSE),怪物属性偏向!$F:$P,怪物属性偏向!K$1-1,FALSE)=0,"",VLOOKUP(VLOOKUP($A487,主线配置!$O:$P,2,FALSE),怪物属性偏向!$F:$P,怪物属性偏向!K$1-1,FALSE))</f>
        <v>20009001</v>
      </c>
      <c r="O487" s="8">
        <f>IF(VLOOKUP(VLOOKUP($A487,主线配置!$O:$P,2,FALSE),怪物属性偏向!$F:$P,怪物属性偏向!L$1-1,FALSE)=0,"",VLOOKUP(VLOOKUP($A487,主线配置!$O:$P,2,FALSE),怪物属性偏向!$F:$P,怪物属性偏向!L$1-1,FALSE))</f>
        <v>20009002</v>
      </c>
      <c r="P487" s="8" t="str">
        <f>IF(VLOOKUP(VLOOKUP($A487,主线配置!$O:$P,2,FALSE),怪物属性偏向!$F:$P,怪物属性偏向!M$1-1,FALSE)=0,"",VLOOKUP(VLOOKUP($A487,主线配置!$O:$P,2,FALSE),怪物属性偏向!$F:$P,怪物属性偏向!M$1-1,FALSE))</f>
        <v/>
      </c>
      <c r="Q487" s="8" t="str">
        <f>IF(VLOOKUP(VLOOKUP($A487,主线配置!$O:$P,2,FALSE),怪物属性偏向!$F:$P,怪物属性偏向!N$1-1,FALSE)=0,"",VLOOKUP(VLOOKUP($A487,主线配置!$O:$P,2,FALSE),怪物属性偏向!$F:$P,怪物属性偏向!N$1-1,FALSE))</f>
        <v/>
      </c>
      <c r="R487" s="8" t="str">
        <f>IF(VLOOKUP(VLOOKUP($A487,主线配置!$O:$P,2,FALSE),怪物属性偏向!$F:$P,怪物属性偏向!O$1-1,FALSE)=0,"",VLOOKUP(VLOOKUP($A487,主线配置!$O:$P,2,FALSE),怪物属性偏向!$F:$P,怪物属性偏向!O$1-1,FALSE))</f>
        <v/>
      </c>
      <c r="S487" s="8" t="str">
        <f>IF(VLOOKUP(VLOOKUP($A487,主线配置!$O:$P,2,FALSE),怪物属性偏向!$F:$P,怪物属性偏向!P$1-1,FALSE)=0,"",VLOOKUP(VLOOKUP($A487,主线配置!$O:$P,2,FALSE),怪物属性偏向!$F:$P,怪物属性偏向!P$1-1,FALSE))</f>
        <v/>
      </c>
    </row>
    <row r="488" spans="1:19" x14ac:dyDescent="0.15">
      <c r="A488" s="3">
        <f t="shared" si="7"/>
        <v>1000485</v>
      </c>
      <c r="B488" s="1" t="str">
        <f>VLOOKUP(A488,主线配置!G:I,3,FALSE)</f>
        <v>树妖</v>
      </c>
      <c r="C488" s="7"/>
      <c r="D488" s="6" t="str">
        <f>VLOOKUP(B488,怪物属性偏向!G:Q,11,FALSE)</f>
        <v>m10000</v>
      </c>
      <c r="E488" s="9">
        <v>1</v>
      </c>
      <c r="F488" s="9">
        <v>0</v>
      </c>
      <c r="G488" s="7" t="s">
        <v>133</v>
      </c>
      <c r="H488" s="9">
        <v>122</v>
      </c>
      <c r="I488" s="9">
        <v>1</v>
      </c>
      <c r="J488" s="9">
        <v>7</v>
      </c>
      <c r="K488" s="9">
        <v>20</v>
      </c>
      <c r="L488" s="9">
        <v>1</v>
      </c>
      <c r="M488" s="9">
        <v>1</v>
      </c>
      <c r="N488" s="8">
        <f>IF(VLOOKUP(VLOOKUP($A488,主线配置!$O:$P,2,FALSE),怪物属性偏向!$F:$P,怪物属性偏向!K$1-1,FALSE)=0,"",VLOOKUP(VLOOKUP($A488,主线配置!$O:$P,2,FALSE),怪物属性偏向!$F:$P,怪物属性偏向!K$1-1,FALSE))</f>
        <v>20003001</v>
      </c>
      <c r="O488" s="8" t="str">
        <f>IF(VLOOKUP(VLOOKUP($A488,主线配置!$O:$P,2,FALSE),怪物属性偏向!$F:$P,怪物属性偏向!L$1-1,FALSE)=0,"",VLOOKUP(VLOOKUP($A488,主线配置!$O:$P,2,FALSE),怪物属性偏向!$F:$P,怪物属性偏向!L$1-1,FALSE))</f>
        <v/>
      </c>
      <c r="P488" s="8" t="str">
        <f>IF(VLOOKUP(VLOOKUP($A488,主线配置!$O:$P,2,FALSE),怪物属性偏向!$F:$P,怪物属性偏向!M$1-1,FALSE)=0,"",VLOOKUP(VLOOKUP($A488,主线配置!$O:$P,2,FALSE),怪物属性偏向!$F:$P,怪物属性偏向!M$1-1,FALSE))</f>
        <v/>
      </c>
      <c r="Q488" s="8" t="str">
        <f>IF(VLOOKUP(VLOOKUP($A488,主线配置!$O:$P,2,FALSE),怪物属性偏向!$F:$P,怪物属性偏向!N$1-1,FALSE)=0,"",VLOOKUP(VLOOKUP($A488,主线配置!$O:$P,2,FALSE),怪物属性偏向!$F:$P,怪物属性偏向!N$1-1,FALSE))</f>
        <v/>
      </c>
      <c r="R488" s="8" t="str">
        <f>IF(VLOOKUP(VLOOKUP($A488,主线配置!$O:$P,2,FALSE),怪物属性偏向!$F:$P,怪物属性偏向!O$1-1,FALSE)=0,"",VLOOKUP(VLOOKUP($A488,主线配置!$O:$P,2,FALSE),怪物属性偏向!$F:$P,怪物属性偏向!O$1-1,FALSE))</f>
        <v/>
      </c>
      <c r="S488" s="8" t="str">
        <f>IF(VLOOKUP(VLOOKUP($A488,主线配置!$O:$P,2,FALSE),怪物属性偏向!$F:$P,怪物属性偏向!P$1-1,FALSE)=0,"",VLOOKUP(VLOOKUP($A488,主线配置!$O:$P,2,FALSE),怪物属性偏向!$F:$P,怪物属性偏向!P$1-1,FALSE))</f>
        <v/>
      </c>
    </row>
    <row r="489" spans="1:19" x14ac:dyDescent="0.15">
      <c r="A489" s="3">
        <f t="shared" si="7"/>
        <v>1000486</v>
      </c>
      <c r="B489" s="1" t="str">
        <f>VLOOKUP(A489,主线配置!G:I,3,FALSE)</f>
        <v>食人花</v>
      </c>
      <c r="C489" s="7"/>
      <c r="D489" s="6" t="str">
        <f>VLOOKUP(B489,怪物属性偏向!G:Q,11,FALSE)</f>
        <v>m1004</v>
      </c>
      <c r="E489" s="9">
        <v>1</v>
      </c>
      <c r="F489" s="9">
        <v>0</v>
      </c>
      <c r="G489" s="7" t="s">
        <v>133</v>
      </c>
      <c r="H489" s="9">
        <v>122</v>
      </c>
      <c r="I489" s="9">
        <v>1</v>
      </c>
      <c r="J489" s="9">
        <v>7</v>
      </c>
      <c r="K489" s="9">
        <v>20</v>
      </c>
      <c r="L489" s="9">
        <v>1</v>
      </c>
      <c r="M489" s="9">
        <v>1</v>
      </c>
      <c r="N489" s="8">
        <f>IF(VLOOKUP(VLOOKUP($A489,主线配置!$O:$P,2,FALSE),怪物属性偏向!$F:$P,怪物属性偏向!K$1-1,FALSE)=0,"",VLOOKUP(VLOOKUP($A489,主线配置!$O:$P,2,FALSE),怪物属性偏向!$F:$P,怪物属性偏向!K$1-1,FALSE))</f>
        <v>20002001</v>
      </c>
      <c r="O489" s="8">
        <f>IF(VLOOKUP(VLOOKUP($A489,主线配置!$O:$P,2,FALSE),怪物属性偏向!$F:$P,怪物属性偏向!L$1-1,FALSE)=0,"",VLOOKUP(VLOOKUP($A489,主线配置!$O:$P,2,FALSE),怪物属性偏向!$F:$P,怪物属性偏向!L$1-1,FALSE))</f>
        <v>20002002</v>
      </c>
      <c r="P489" s="8" t="str">
        <f>IF(VLOOKUP(VLOOKUP($A489,主线配置!$O:$P,2,FALSE),怪物属性偏向!$F:$P,怪物属性偏向!M$1-1,FALSE)=0,"",VLOOKUP(VLOOKUP($A489,主线配置!$O:$P,2,FALSE),怪物属性偏向!$F:$P,怪物属性偏向!M$1-1,FALSE))</f>
        <v/>
      </c>
      <c r="Q489" s="8" t="str">
        <f>IF(VLOOKUP(VLOOKUP($A489,主线配置!$O:$P,2,FALSE),怪物属性偏向!$F:$P,怪物属性偏向!N$1-1,FALSE)=0,"",VLOOKUP(VLOOKUP($A489,主线配置!$O:$P,2,FALSE),怪物属性偏向!$F:$P,怪物属性偏向!N$1-1,FALSE))</f>
        <v/>
      </c>
      <c r="R489" s="8" t="str">
        <f>IF(VLOOKUP(VLOOKUP($A489,主线配置!$O:$P,2,FALSE),怪物属性偏向!$F:$P,怪物属性偏向!O$1-1,FALSE)=0,"",VLOOKUP(VLOOKUP($A489,主线配置!$O:$P,2,FALSE),怪物属性偏向!$F:$P,怪物属性偏向!O$1-1,FALSE))</f>
        <v/>
      </c>
      <c r="S489" s="8" t="str">
        <f>IF(VLOOKUP(VLOOKUP($A489,主线配置!$O:$P,2,FALSE),怪物属性偏向!$F:$P,怪物属性偏向!P$1-1,FALSE)=0,"",VLOOKUP(VLOOKUP($A489,主线配置!$O:$P,2,FALSE),怪物属性偏向!$F:$P,怪物属性偏向!P$1-1,FALSE))</f>
        <v/>
      </c>
    </row>
    <row r="490" spans="1:19" x14ac:dyDescent="0.15">
      <c r="A490" s="3">
        <f t="shared" si="7"/>
        <v>1000487</v>
      </c>
      <c r="B490" s="1" t="str">
        <f>VLOOKUP(A490,主线配置!G:I,3,FALSE)</f>
        <v>藤蔓怪</v>
      </c>
      <c r="C490" s="7"/>
      <c r="D490" s="6" t="str">
        <f>VLOOKUP(B490,怪物属性偏向!G:Q,11,FALSE)</f>
        <v>m1006</v>
      </c>
      <c r="E490" s="9">
        <v>1</v>
      </c>
      <c r="F490" s="9">
        <v>0</v>
      </c>
      <c r="G490" s="7" t="s">
        <v>133</v>
      </c>
      <c r="H490" s="9">
        <v>122</v>
      </c>
      <c r="I490" s="9">
        <v>1</v>
      </c>
      <c r="J490" s="9">
        <v>7</v>
      </c>
      <c r="K490" s="9">
        <v>20</v>
      </c>
      <c r="L490" s="9">
        <v>1</v>
      </c>
      <c r="M490" s="9">
        <v>1</v>
      </c>
      <c r="N490" s="8">
        <f>IF(VLOOKUP(VLOOKUP($A490,主线配置!$O:$P,2,FALSE),怪物属性偏向!$F:$P,怪物属性偏向!K$1-1,FALSE)=0,"",VLOOKUP(VLOOKUP($A490,主线配置!$O:$P,2,FALSE),怪物属性偏向!$F:$P,怪物属性偏向!K$1-1,FALSE))</f>
        <v>20009001</v>
      </c>
      <c r="O490" s="8">
        <f>IF(VLOOKUP(VLOOKUP($A490,主线配置!$O:$P,2,FALSE),怪物属性偏向!$F:$P,怪物属性偏向!L$1-1,FALSE)=0,"",VLOOKUP(VLOOKUP($A490,主线配置!$O:$P,2,FALSE),怪物属性偏向!$F:$P,怪物属性偏向!L$1-1,FALSE))</f>
        <v>20009002</v>
      </c>
      <c r="P490" s="8" t="str">
        <f>IF(VLOOKUP(VLOOKUP($A490,主线配置!$O:$P,2,FALSE),怪物属性偏向!$F:$P,怪物属性偏向!M$1-1,FALSE)=0,"",VLOOKUP(VLOOKUP($A490,主线配置!$O:$P,2,FALSE),怪物属性偏向!$F:$P,怪物属性偏向!M$1-1,FALSE))</f>
        <v/>
      </c>
      <c r="Q490" s="8" t="str">
        <f>IF(VLOOKUP(VLOOKUP($A490,主线配置!$O:$P,2,FALSE),怪物属性偏向!$F:$P,怪物属性偏向!N$1-1,FALSE)=0,"",VLOOKUP(VLOOKUP($A490,主线配置!$O:$P,2,FALSE),怪物属性偏向!$F:$P,怪物属性偏向!N$1-1,FALSE))</f>
        <v/>
      </c>
      <c r="R490" s="8" t="str">
        <f>IF(VLOOKUP(VLOOKUP($A490,主线配置!$O:$P,2,FALSE),怪物属性偏向!$F:$P,怪物属性偏向!O$1-1,FALSE)=0,"",VLOOKUP(VLOOKUP($A490,主线配置!$O:$P,2,FALSE),怪物属性偏向!$F:$P,怪物属性偏向!O$1-1,FALSE))</f>
        <v/>
      </c>
      <c r="S490" s="8" t="str">
        <f>IF(VLOOKUP(VLOOKUP($A490,主线配置!$O:$P,2,FALSE),怪物属性偏向!$F:$P,怪物属性偏向!P$1-1,FALSE)=0,"",VLOOKUP(VLOOKUP($A490,主线配置!$O:$P,2,FALSE),怪物属性偏向!$F:$P,怪物属性偏向!P$1-1,FALSE))</f>
        <v/>
      </c>
    </row>
    <row r="491" spans="1:19" x14ac:dyDescent="0.15">
      <c r="A491" s="3">
        <f t="shared" si="7"/>
        <v>1000488</v>
      </c>
      <c r="B491" s="1" t="str">
        <f>VLOOKUP(A491,主线配置!G:I,3,FALSE)</f>
        <v>食人花</v>
      </c>
      <c r="C491" s="7"/>
      <c r="D491" s="6" t="str">
        <f>VLOOKUP(B491,怪物属性偏向!G:Q,11,FALSE)</f>
        <v>m1004</v>
      </c>
      <c r="E491" s="9">
        <v>1</v>
      </c>
      <c r="F491" s="9">
        <v>0</v>
      </c>
      <c r="G491" s="7" t="s">
        <v>133</v>
      </c>
      <c r="H491" s="9">
        <v>122</v>
      </c>
      <c r="I491" s="9">
        <v>1</v>
      </c>
      <c r="J491" s="9">
        <v>7</v>
      </c>
      <c r="K491" s="9">
        <v>20</v>
      </c>
      <c r="L491" s="9">
        <v>1</v>
      </c>
      <c r="M491" s="9">
        <v>1</v>
      </c>
      <c r="N491" s="8">
        <f>IF(VLOOKUP(VLOOKUP($A491,主线配置!$O:$P,2,FALSE),怪物属性偏向!$F:$P,怪物属性偏向!K$1-1,FALSE)=0,"",VLOOKUP(VLOOKUP($A491,主线配置!$O:$P,2,FALSE),怪物属性偏向!$F:$P,怪物属性偏向!K$1-1,FALSE))</f>
        <v>20002001</v>
      </c>
      <c r="O491" s="8">
        <f>IF(VLOOKUP(VLOOKUP($A491,主线配置!$O:$P,2,FALSE),怪物属性偏向!$F:$P,怪物属性偏向!L$1-1,FALSE)=0,"",VLOOKUP(VLOOKUP($A491,主线配置!$O:$P,2,FALSE),怪物属性偏向!$F:$P,怪物属性偏向!L$1-1,FALSE))</f>
        <v>20002002</v>
      </c>
      <c r="P491" s="8" t="str">
        <f>IF(VLOOKUP(VLOOKUP($A491,主线配置!$O:$P,2,FALSE),怪物属性偏向!$F:$P,怪物属性偏向!M$1-1,FALSE)=0,"",VLOOKUP(VLOOKUP($A491,主线配置!$O:$P,2,FALSE),怪物属性偏向!$F:$P,怪物属性偏向!M$1-1,FALSE))</f>
        <v/>
      </c>
      <c r="Q491" s="8" t="str">
        <f>IF(VLOOKUP(VLOOKUP($A491,主线配置!$O:$P,2,FALSE),怪物属性偏向!$F:$P,怪物属性偏向!N$1-1,FALSE)=0,"",VLOOKUP(VLOOKUP($A491,主线配置!$O:$P,2,FALSE),怪物属性偏向!$F:$P,怪物属性偏向!N$1-1,FALSE))</f>
        <v/>
      </c>
      <c r="R491" s="8" t="str">
        <f>IF(VLOOKUP(VLOOKUP($A491,主线配置!$O:$P,2,FALSE),怪物属性偏向!$F:$P,怪物属性偏向!O$1-1,FALSE)=0,"",VLOOKUP(VLOOKUP($A491,主线配置!$O:$P,2,FALSE),怪物属性偏向!$F:$P,怪物属性偏向!O$1-1,FALSE))</f>
        <v/>
      </c>
      <c r="S491" s="8" t="str">
        <f>IF(VLOOKUP(VLOOKUP($A491,主线配置!$O:$P,2,FALSE),怪物属性偏向!$F:$P,怪物属性偏向!P$1-1,FALSE)=0,"",VLOOKUP(VLOOKUP($A491,主线配置!$O:$P,2,FALSE),怪物属性偏向!$F:$P,怪物属性偏向!P$1-1,FALSE))</f>
        <v/>
      </c>
    </row>
    <row r="492" spans="1:19" x14ac:dyDescent="0.15">
      <c r="A492" s="3">
        <f t="shared" si="7"/>
        <v>1000489</v>
      </c>
      <c r="B492" s="1" t="str">
        <f>VLOOKUP(A492,主线配置!G:I,3,FALSE)</f>
        <v>毒蘑菇</v>
      </c>
      <c r="C492" s="7"/>
      <c r="D492" s="6" t="str">
        <f>VLOOKUP(B492,怪物属性偏向!G:Q,11,FALSE)</f>
        <v>m1000</v>
      </c>
      <c r="E492" s="9">
        <v>1</v>
      </c>
      <c r="F492" s="9">
        <v>0</v>
      </c>
      <c r="G492" s="7" t="s">
        <v>133</v>
      </c>
      <c r="H492" s="9">
        <v>122</v>
      </c>
      <c r="I492" s="9">
        <v>1</v>
      </c>
      <c r="J492" s="9">
        <v>7</v>
      </c>
      <c r="K492" s="9">
        <v>20</v>
      </c>
      <c r="L492" s="9">
        <v>1</v>
      </c>
      <c r="M492" s="9">
        <v>1</v>
      </c>
      <c r="N492" s="8">
        <f>IF(VLOOKUP(VLOOKUP($A492,主线配置!$O:$P,2,FALSE),怪物属性偏向!$F:$P,怪物属性偏向!K$1-1,FALSE)=0,"",VLOOKUP(VLOOKUP($A492,主线配置!$O:$P,2,FALSE),怪物属性偏向!$F:$P,怪物属性偏向!K$1-1,FALSE))</f>
        <v>20006001</v>
      </c>
      <c r="O492" s="8">
        <f>IF(VLOOKUP(VLOOKUP($A492,主线配置!$O:$P,2,FALSE),怪物属性偏向!$F:$P,怪物属性偏向!L$1-1,FALSE)=0,"",VLOOKUP(VLOOKUP($A492,主线配置!$O:$P,2,FALSE),怪物属性偏向!$F:$P,怪物属性偏向!L$1-1,FALSE))</f>
        <v>20006002</v>
      </c>
      <c r="P492" s="8" t="str">
        <f>IF(VLOOKUP(VLOOKUP($A492,主线配置!$O:$P,2,FALSE),怪物属性偏向!$F:$P,怪物属性偏向!M$1-1,FALSE)=0,"",VLOOKUP(VLOOKUP($A492,主线配置!$O:$P,2,FALSE),怪物属性偏向!$F:$P,怪物属性偏向!M$1-1,FALSE))</f>
        <v/>
      </c>
      <c r="Q492" s="8" t="str">
        <f>IF(VLOOKUP(VLOOKUP($A492,主线配置!$O:$P,2,FALSE),怪物属性偏向!$F:$P,怪物属性偏向!N$1-1,FALSE)=0,"",VLOOKUP(VLOOKUP($A492,主线配置!$O:$P,2,FALSE),怪物属性偏向!$F:$P,怪物属性偏向!N$1-1,FALSE))</f>
        <v/>
      </c>
      <c r="R492" s="8" t="str">
        <f>IF(VLOOKUP(VLOOKUP($A492,主线配置!$O:$P,2,FALSE),怪物属性偏向!$F:$P,怪物属性偏向!O$1-1,FALSE)=0,"",VLOOKUP(VLOOKUP($A492,主线配置!$O:$P,2,FALSE),怪物属性偏向!$F:$P,怪物属性偏向!O$1-1,FALSE))</f>
        <v/>
      </c>
      <c r="S492" s="8" t="str">
        <f>IF(VLOOKUP(VLOOKUP($A492,主线配置!$O:$P,2,FALSE),怪物属性偏向!$F:$P,怪物属性偏向!P$1-1,FALSE)=0,"",VLOOKUP(VLOOKUP($A492,主线配置!$O:$P,2,FALSE),怪物属性偏向!$F:$P,怪物属性偏向!P$1-1,FALSE))</f>
        <v/>
      </c>
    </row>
    <row r="493" spans="1:19" x14ac:dyDescent="0.15">
      <c r="A493" s="3">
        <f t="shared" si="7"/>
        <v>1000490</v>
      </c>
      <c r="B493" s="1" t="str">
        <f>VLOOKUP(A493,主线配置!G:I,3,FALSE)</f>
        <v>食人花</v>
      </c>
      <c r="C493" s="7"/>
      <c r="D493" s="6" t="str">
        <f>VLOOKUP(B493,怪物属性偏向!G:Q,11,FALSE)</f>
        <v>m1004</v>
      </c>
      <c r="E493" s="9">
        <v>1</v>
      </c>
      <c r="F493" s="9">
        <v>0</v>
      </c>
      <c r="G493" s="7" t="s">
        <v>133</v>
      </c>
      <c r="H493" s="9">
        <v>122</v>
      </c>
      <c r="I493" s="9">
        <v>1</v>
      </c>
      <c r="J493" s="9">
        <v>7</v>
      </c>
      <c r="K493" s="9">
        <v>20</v>
      </c>
      <c r="L493" s="9">
        <v>1</v>
      </c>
      <c r="M493" s="9">
        <v>1</v>
      </c>
      <c r="N493" s="8">
        <f>IF(VLOOKUP(VLOOKUP($A493,主线配置!$O:$P,2,FALSE),怪物属性偏向!$F:$P,怪物属性偏向!K$1-1,FALSE)=0,"",VLOOKUP(VLOOKUP($A493,主线配置!$O:$P,2,FALSE),怪物属性偏向!$F:$P,怪物属性偏向!K$1-1,FALSE))</f>
        <v>20002001</v>
      </c>
      <c r="O493" s="8">
        <f>IF(VLOOKUP(VLOOKUP($A493,主线配置!$O:$P,2,FALSE),怪物属性偏向!$F:$P,怪物属性偏向!L$1-1,FALSE)=0,"",VLOOKUP(VLOOKUP($A493,主线配置!$O:$P,2,FALSE),怪物属性偏向!$F:$P,怪物属性偏向!L$1-1,FALSE))</f>
        <v>20002002</v>
      </c>
      <c r="P493" s="8" t="str">
        <f>IF(VLOOKUP(VLOOKUP($A493,主线配置!$O:$P,2,FALSE),怪物属性偏向!$F:$P,怪物属性偏向!M$1-1,FALSE)=0,"",VLOOKUP(VLOOKUP($A493,主线配置!$O:$P,2,FALSE),怪物属性偏向!$F:$P,怪物属性偏向!M$1-1,FALSE))</f>
        <v/>
      </c>
      <c r="Q493" s="8" t="str">
        <f>IF(VLOOKUP(VLOOKUP($A493,主线配置!$O:$P,2,FALSE),怪物属性偏向!$F:$P,怪物属性偏向!N$1-1,FALSE)=0,"",VLOOKUP(VLOOKUP($A493,主线配置!$O:$P,2,FALSE),怪物属性偏向!$F:$P,怪物属性偏向!N$1-1,FALSE))</f>
        <v/>
      </c>
      <c r="R493" s="8" t="str">
        <f>IF(VLOOKUP(VLOOKUP($A493,主线配置!$O:$P,2,FALSE),怪物属性偏向!$F:$P,怪物属性偏向!O$1-1,FALSE)=0,"",VLOOKUP(VLOOKUP($A493,主线配置!$O:$P,2,FALSE),怪物属性偏向!$F:$P,怪物属性偏向!O$1-1,FALSE))</f>
        <v/>
      </c>
      <c r="S493" s="8" t="str">
        <f>IF(VLOOKUP(VLOOKUP($A493,主线配置!$O:$P,2,FALSE),怪物属性偏向!$F:$P,怪物属性偏向!P$1-1,FALSE)=0,"",VLOOKUP(VLOOKUP($A493,主线配置!$O:$P,2,FALSE),怪物属性偏向!$F:$P,怪物属性偏向!P$1-1,FALSE))</f>
        <v/>
      </c>
    </row>
    <row r="494" spans="1:19" x14ac:dyDescent="0.15">
      <c r="A494" s="3">
        <f t="shared" si="7"/>
        <v>1000491</v>
      </c>
      <c r="B494" s="1" t="str">
        <f>VLOOKUP(A494,主线配置!G:I,3,FALSE)</f>
        <v>毒蘑菇</v>
      </c>
      <c r="C494" s="7"/>
      <c r="D494" s="6" t="str">
        <f>VLOOKUP(B494,怪物属性偏向!G:Q,11,FALSE)</f>
        <v>m1000</v>
      </c>
      <c r="E494" s="9">
        <v>1</v>
      </c>
      <c r="F494" s="9">
        <v>0</v>
      </c>
      <c r="G494" s="7" t="s">
        <v>133</v>
      </c>
      <c r="H494" s="9">
        <v>122</v>
      </c>
      <c r="I494" s="9">
        <v>1</v>
      </c>
      <c r="J494" s="9">
        <v>7</v>
      </c>
      <c r="K494" s="9">
        <v>20</v>
      </c>
      <c r="L494" s="9">
        <v>1</v>
      </c>
      <c r="M494" s="9">
        <v>1</v>
      </c>
      <c r="N494" s="8">
        <f>IF(VLOOKUP(VLOOKUP($A494,主线配置!$O:$P,2,FALSE),怪物属性偏向!$F:$P,怪物属性偏向!K$1-1,FALSE)=0,"",VLOOKUP(VLOOKUP($A494,主线配置!$O:$P,2,FALSE),怪物属性偏向!$F:$P,怪物属性偏向!K$1-1,FALSE))</f>
        <v>20006001</v>
      </c>
      <c r="O494" s="8">
        <f>IF(VLOOKUP(VLOOKUP($A494,主线配置!$O:$P,2,FALSE),怪物属性偏向!$F:$P,怪物属性偏向!L$1-1,FALSE)=0,"",VLOOKUP(VLOOKUP($A494,主线配置!$O:$P,2,FALSE),怪物属性偏向!$F:$P,怪物属性偏向!L$1-1,FALSE))</f>
        <v>20006002</v>
      </c>
      <c r="P494" s="8" t="str">
        <f>IF(VLOOKUP(VLOOKUP($A494,主线配置!$O:$P,2,FALSE),怪物属性偏向!$F:$P,怪物属性偏向!M$1-1,FALSE)=0,"",VLOOKUP(VLOOKUP($A494,主线配置!$O:$P,2,FALSE),怪物属性偏向!$F:$P,怪物属性偏向!M$1-1,FALSE))</f>
        <v/>
      </c>
      <c r="Q494" s="8" t="str">
        <f>IF(VLOOKUP(VLOOKUP($A494,主线配置!$O:$P,2,FALSE),怪物属性偏向!$F:$P,怪物属性偏向!N$1-1,FALSE)=0,"",VLOOKUP(VLOOKUP($A494,主线配置!$O:$P,2,FALSE),怪物属性偏向!$F:$P,怪物属性偏向!N$1-1,FALSE))</f>
        <v/>
      </c>
      <c r="R494" s="8" t="str">
        <f>IF(VLOOKUP(VLOOKUP($A494,主线配置!$O:$P,2,FALSE),怪物属性偏向!$F:$P,怪物属性偏向!O$1-1,FALSE)=0,"",VLOOKUP(VLOOKUP($A494,主线配置!$O:$P,2,FALSE),怪物属性偏向!$F:$P,怪物属性偏向!O$1-1,FALSE))</f>
        <v/>
      </c>
      <c r="S494" s="8" t="str">
        <f>IF(VLOOKUP(VLOOKUP($A494,主线配置!$O:$P,2,FALSE),怪物属性偏向!$F:$P,怪物属性偏向!P$1-1,FALSE)=0,"",VLOOKUP(VLOOKUP($A494,主线配置!$O:$P,2,FALSE),怪物属性偏向!$F:$P,怪物属性偏向!P$1-1,FALSE))</f>
        <v/>
      </c>
    </row>
    <row r="495" spans="1:19" x14ac:dyDescent="0.15">
      <c r="A495" s="3">
        <f t="shared" si="7"/>
        <v>1000492</v>
      </c>
      <c r="B495" s="1" t="str">
        <f>VLOOKUP(A495,主线配置!G:I,3,FALSE)</f>
        <v>树妖</v>
      </c>
      <c r="C495" s="7"/>
      <c r="D495" s="6" t="str">
        <f>VLOOKUP(B495,怪物属性偏向!G:Q,11,FALSE)</f>
        <v>m10000</v>
      </c>
      <c r="E495" s="9">
        <v>1</v>
      </c>
      <c r="F495" s="9">
        <v>0</v>
      </c>
      <c r="G495" s="7" t="s">
        <v>133</v>
      </c>
      <c r="H495" s="9">
        <v>122</v>
      </c>
      <c r="I495" s="9">
        <v>1</v>
      </c>
      <c r="J495" s="9">
        <v>7</v>
      </c>
      <c r="K495" s="9">
        <v>20</v>
      </c>
      <c r="L495" s="9">
        <v>1</v>
      </c>
      <c r="M495" s="9">
        <v>1</v>
      </c>
      <c r="N495" s="8">
        <f>IF(VLOOKUP(VLOOKUP($A495,主线配置!$O:$P,2,FALSE),怪物属性偏向!$F:$P,怪物属性偏向!K$1-1,FALSE)=0,"",VLOOKUP(VLOOKUP($A495,主线配置!$O:$P,2,FALSE),怪物属性偏向!$F:$P,怪物属性偏向!K$1-1,FALSE))</f>
        <v>20003001</v>
      </c>
      <c r="O495" s="8" t="str">
        <f>IF(VLOOKUP(VLOOKUP($A495,主线配置!$O:$P,2,FALSE),怪物属性偏向!$F:$P,怪物属性偏向!L$1-1,FALSE)=0,"",VLOOKUP(VLOOKUP($A495,主线配置!$O:$P,2,FALSE),怪物属性偏向!$F:$P,怪物属性偏向!L$1-1,FALSE))</f>
        <v/>
      </c>
      <c r="P495" s="8" t="str">
        <f>IF(VLOOKUP(VLOOKUP($A495,主线配置!$O:$P,2,FALSE),怪物属性偏向!$F:$P,怪物属性偏向!M$1-1,FALSE)=0,"",VLOOKUP(VLOOKUP($A495,主线配置!$O:$P,2,FALSE),怪物属性偏向!$F:$P,怪物属性偏向!M$1-1,FALSE))</f>
        <v/>
      </c>
      <c r="Q495" s="8" t="str">
        <f>IF(VLOOKUP(VLOOKUP($A495,主线配置!$O:$P,2,FALSE),怪物属性偏向!$F:$P,怪物属性偏向!N$1-1,FALSE)=0,"",VLOOKUP(VLOOKUP($A495,主线配置!$O:$P,2,FALSE),怪物属性偏向!$F:$P,怪物属性偏向!N$1-1,FALSE))</f>
        <v/>
      </c>
      <c r="R495" s="8" t="str">
        <f>IF(VLOOKUP(VLOOKUP($A495,主线配置!$O:$P,2,FALSE),怪物属性偏向!$F:$P,怪物属性偏向!O$1-1,FALSE)=0,"",VLOOKUP(VLOOKUP($A495,主线配置!$O:$P,2,FALSE),怪物属性偏向!$F:$P,怪物属性偏向!O$1-1,FALSE))</f>
        <v/>
      </c>
      <c r="S495" s="8" t="str">
        <f>IF(VLOOKUP(VLOOKUP($A495,主线配置!$O:$P,2,FALSE),怪物属性偏向!$F:$P,怪物属性偏向!P$1-1,FALSE)=0,"",VLOOKUP(VLOOKUP($A495,主线配置!$O:$P,2,FALSE),怪物属性偏向!$F:$P,怪物属性偏向!P$1-1,FALSE))</f>
        <v/>
      </c>
    </row>
    <row r="496" spans="1:19" x14ac:dyDescent="0.15">
      <c r="A496" s="3">
        <f t="shared" si="7"/>
        <v>1000493</v>
      </c>
      <c r="B496" s="1" t="str">
        <f>VLOOKUP(A496,主线配置!G:I,3,FALSE)</f>
        <v>黄蜂怪</v>
      </c>
      <c r="C496" s="7"/>
      <c r="D496" s="6" t="str">
        <f>VLOOKUP(B496,怪物属性偏向!G:Q,11,FALSE)</f>
        <v>m1001</v>
      </c>
      <c r="E496" s="9">
        <v>1</v>
      </c>
      <c r="F496" s="9">
        <v>0</v>
      </c>
      <c r="G496" s="7" t="s">
        <v>133</v>
      </c>
      <c r="H496" s="9">
        <v>122</v>
      </c>
      <c r="I496" s="9">
        <v>1</v>
      </c>
      <c r="J496" s="9">
        <v>7</v>
      </c>
      <c r="K496" s="9">
        <v>20</v>
      </c>
      <c r="L496" s="9">
        <v>1</v>
      </c>
      <c r="M496" s="9">
        <v>1</v>
      </c>
      <c r="N496" s="8">
        <f>IF(VLOOKUP(VLOOKUP($A496,主线配置!$O:$P,2,FALSE),怪物属性偏向!$F:$P,怪物属性偏向!K$1-1,FALSE)=0,"",VLOOKUP(VLOOKUP($A496,主线配置!$O:$P,2,FALSE),怪物属性偏向!$F:$P,怪物属性偏向!K$1-1,FALSE))</f>
        <v>20007001</v>
      </c>
      <c r="O496" s="8">
        <f>IF(VLOOKUP(VLOOKUP($A496,主线配置!$O:$P,2,FALSE),怪物属性偏向!$F:$P,怪物属性偏向!L$1-1,FALSE)=0,"",VLOOKUP(VLOOKUP($A496,主线配置!$O:$P,2,FALSE),怪物属性偏向!$F:$P,怪物属性偏向!L$1-1,FALSE))</f>
        <v>20007002</v>
      </c>
      <c r="P496" s="8" t="str">
        <f>IF(VLOOKUP(VLOOKUP($A496,主线配置!$O:$P,2,FALSE),怪物属性偏向!$F:$P,怪物属性偏向!M$1-1,FALSE)=0,"",VLOOKUP(VLOOKUP($A496,主线配置!$O:$P,2,FALSE),怪物属性偏向!$F:$P,怪物属性偏向!M$1-1,FALSE))</f>
        <v/>
      </c>
      <c r="Q496" s="8" t="str">
        <f>IF(VLOOKUP(VLOOKUP($A496,主线配置!$O:$P,2,FALSE),怪物属性偏向!$F:$P,怪物属性偏向!N$1-1,FALSE)=0,"",VLOOKUP(VLOOKUP($A496,主线配置!$O:$P,2,FALSE),怪物属性偏向!$F:$P,怪物属性偏向!N$1-1,FALSE))</f>
        <v/>
      </c>
      <c r="R496" s="8" t="str">
        <f>IF(VLOOKUP(VLOOKUP($A496,主线配置!$O:$P,2,FALSE),怪物属性偏向!$F:$P,怪物属性偏向!O$1-1,FALSE)=0,"",VLOOKUP(VLOOKUP($A496,主线配置!$O:$P,2,FALSE),怪物属性偏向!$F:$P,怪物属性偏向!O$1-1,FALSE))</f>
        <v/>
      </c>
      <c r="S496" s="8" t="str">
        <f>IF(VLOOKUP(VLOOKUP($A496,主线配置!$O:$P,2,FALSE),怪物属性偏向!$F:$P,怪物属性偏向!P$1-1,FALSE)=0,"",VLOOKUP(VLOOKUP($A496,主线配置!$O:$P,2,FALSE),怪物属性偏向!$F:$P,怪物属性偏向!P$1-1,FALSE))</f>
        <v/>
      </c>
    </row>
    <row r="497" spans="1:19" x14ac:dyDescent="0.15">
      <c r="A497" s="3">
        <f t="shared" si="7"/>
        <v>1000494</v>
      </c>
      <c r="B497" s="1" t="str">
        <f>VLOOKUP(A497,主线配置!G:I,3,FALSE)</f>
        <v>甲虫精</v>
      </c>
      <c r="C497" s="7"/>
      <c r="D497" s="6" t="str">
        <f>VLOOKUP(B497,怪物属性偏向!G:Q,11,FALSE)</f>
        <v>m1002</v>
      </c>
      <c r="E497" s="9">
        <v>1</v>
      </c>
      <c r="F497" s="9">
        <v>0</v>
      </c>
      <c r="G497" s="7" t="s">
        <v>133</v>
      </c>
      <c r="H497" s="9">
        <v>122</v>
      </c>
      <c r="I497" s="9">
        <v>1</v>
      </c>
      <c r="J497" s="9">
        <v>7</v>
      </c>
      <c r="K497" s="9">
        <v>20</v>
      </c>
      <c r="L497" s="9">
        <v>1</v>
      </c>
      <c r="M497" s="9">
        <v>1</v>
      </c>
      <c r="N497" s="8">
        <f>IF(VLOOKUP(VLOOKUP($A497,主线配置!$O:$P,2,FALSE),怪物属性偏向!$F:$P,怪物属性偏向!K$1-1,FALSE)=0,"",VLOOKUP(VLOOKUP($A497,主线配置!$O:$P,2,FALSE),怪物属性偏向!$F:$P,怪物属性偏向!K$1-1,FALSE))</f>
        <v>20008001</v>
      </c>
      <c r="O497" s="8" t="str">
        <f>IF(VLOOKUP(VLOOKUP($A497,主线配置!$O:$P,2,FALSE),怪物属性偏向!$F:$P,怪物属性偏向!L$1-1,FALSE)=0,"",VLOOKUP(VLOOKUP($A497,主线配置!$O:$P,2,FALSE),怪物属性偏向!$F:$P,怪物属性偏向!L$1-1,FALSE))</f>
        <v/>
      </c>
      <c r="P497" s="8" t="str">
        <f>IF(VLOOKUP(VLOOKUP($A497,主线配置!$O:$P,2,FALSE),怪物属性偏向!$F:$P,怪物属性偏向!M$1-1,FALSE)=0,"",VLOOKUP(VLOOKUP($A497,主线配置!$O:$P,2,FALSE),怪物属性偏向!$F:$P,怪物属性偏向!M$1-1,FALSE))</f>
        <v/>
      </c>
      <c r="Q497" s="8">
        <f>IF(VLOOKUP(VLOOKUP($A497,主线配置!$O:$P,2,FALSE),怪物属性偏向!$F:$P,怪物属性偏向!N$1-1,FALSE)=0,"",VLOOKUP(VLOOKUP($A497,主线配置!$O:$P,2,FALSE),怪物属性偏向!$F:$P,怪物属性偏向!N$1-1,FALSE))</f>
        <v>200002</v>
      </c>
      <c r="R497" s="8" t="str">
        <f>IF(VLOOKUP(VLOOKUP($A497,主线配置!$O:$P,2,FALSE),怪物属性偏向!$F:$P,怪物属性偏向!O$1-1,FALSE)=0,"",VLOOKUP(VLOOKUP($A497,主线配置!$O:$P,2,FALSE),怪物属性偏向!$F:$P,怪物属性偏向!O$1-1,FALSE))</f>
        <v/>
      </c>
      <c r="S497" s="8" t="str">
        <f>IF(VLOOKUP(VLOOKUP($A497,主线配置!$O:$P,2,FALSE),怪物属性偏向!$F:$P,怪物属性偏向!P$1-1,FALSE)=0,"",VLOOKUP(VLOOKUP($A497,主线配置!$O:$P,2,FALSE),怪物属性偏向!$F:$P,怪物属性偏向!P$1-1,FALSE))</f>
        <v/>
      </c>
    </row>
    <row r="498" spans="1:19" x14ac:dyDescent="0.15">
      <c r="A498" s="3">
        <f t="shared" si="7"/>
        <v>1000495</v>
      </c>
      <c r="B498" s="1" t="str">
        <f>VLOOKUP(A498,主线配置!G:I,3,FALSE)</f>
        <v>食人花</v>
      </c>
      <c r="C498" s="7"/>
      <c r="D498" s="6" t="str">
        <f>VLOOKUP(B498,怪物属性偏向!G:Q,11,FALSE)</f>
        <v>m1004</v>
      </c>
      <c r="E498" s="9">
        <v>1</v>
      </c>
      <c r="F498" s="9">
        <v>0</v>
      </c>
      <c r="G498" s="7" t="s">
        <v>133</v>
      </c>
      <c r="H498" s="9">
        <v>122</v>
      </c>
      <c r="I498" s="9">
        <v>1</v>
      </c>
      <c r="J498" s="9">
        <v>7</v>
      </c>
      <c r="K498" s="9">
        <v>20</v>
      </c>
      <c r="L498" s="9">
        <v>1</v>
      </c>
      <c r="M498" s="9">
        <v>1</v>
      </c>
      <c r="N498" s="8">
        <f>IF(VLOOKUP(VLOOKUP($A498,主线配置!$O:$P,2,FALSE),怪物属性偏向!$F:$P,怪物属性偏向!K$1-1,FALSE)=0,"",VLOOKUP(VLOOKUP($A498,主线配置!$O:$P,2,FALSE),怪物属性偏向!$F:$P,怪物属性偏向!K$1-1,FALSE))</f>
        <v>20002001</v>
      </c>
      <c r="O498" s="8">
        <f>IF(VLOOKUP(VLOOKUP($A498,主线配置!$O:$P,2,FALSE),怪物属性偏向!$F:$P,怪物属性偏向!L$1-1,FALSE)=0,"",VLOOKUP(VLOOKUP($A498,主线配置!$O:$P,2,FALSE),怪物属性偏向!$F:$P,怪物属性偏向!L$1-1,FALSE))</f>
        <v>20002002</v>
      </c>
      <c r="P498" s="8" t="str">
        <f>IF(VLOOKUP(VLOOKUP($A498,主线配置!$O:$P,2,FALSE),怪物属性偏向!$F:$P,怪物属性偏向!M$1-1,FALSE)=0,"",VLOOKUP(VLOOKUP($A498,主线配置!$O:$P,2,FALSE),怪物属性偏向!$F:$P,怪物属性偏向!M$1-1,FALSE))</f>
        <v/>
      </c>
      <c r="Q498" s="8" t="str">
        <f>IF(VLOOKUP(VLOOKUP($A498,主线配置!$O:$P,2,FALSE),怪物属性偏向!$F:$P,怪物属性偏向!N$1-1,FALSE)=0,"",VLOOKUP(VLOOKUP($A498,主线配置!$O:$P,2,FALSE),怪物属性偏向!$F:$P,怪物属性偏向!N$1-1,FALSE))</f>
        <v/>
      </c>
      <c r="R498" s="8" t="str">
        <f>IF(VLOOKUP(VLOOKUP($A498,主线配置!$O:$P,2,FALSE),怪物属性偏向!$F:$P,怪物属性偏向!O$1-1,FALSE)=0,"",VLOOKUP(VLOOKUP($A498,主线配置!$O:$P,2,FALSE),怪物属性偏向!$F:$P,怪物属性偏向!O$1-1,FALSE))</f>
        <v/>
      </c>
      <c r="S498" s="8" t="str">
        <f>IF(VLOOKUP(VLOOKUP($A498,主线配置!$O:$P,2,FALSE),怪物属性偏向!$F:$P,怪物属性偏向!P$1-1,FALSE)=0,"",VLOOKUP(VLOOKUP($A498,主线配置!$O:$P,2,FALSE),怪物属性偏向!$F:$P,怪物属性偏向!P$1-1,FALSE))</f>
        <v/>
      </c>
    </row>
    <row r="499" spans="1:19" x14ac:dyDescent="0.15">
      <c r="A499" s="3">
        <f t="shared" si="7"/>
        <v>1000496</v>
      </c>
      <c r="B499" s="1" t="str">
        <f>VLOOKUP(A499,主线配置!G:I,3,FALSE)</f>
        <v>小花精</v>
      </c>
      <c r="C499" s="7"/>
      <c r="D499" s="6" t="str">
        <f>VLOOKUP(B499,怪物属性偏向!G:Q,11,FALSE)</f>
        <v>m1007</v>
      </c>
      <c r="E499" s="9">
        <v>1</v>
      </c>
      <c r="F499" s="9">
        <v>0</v>
      </c>
      <c r="G499" s="7" t="s">
        <v>133</v>
      </c>
      <c r="H499" s="9">
        <v>122</v>
      </c>
      <c r="I499" s="9">
        <v>1</v>
      </c>
      <c r="J499" s="9">
        <v>7</v>
      </c>
      <c r="K499" s="9">
        <v>20</v>
      </c>
      <c r="L499" s="9">
        <v>1</v>
      </c>
      <c r="M499" s="9">
        <v>1</v>
      </c>
      <c r="N499" s="8">
        <f>IF(VLOOKUP(VLOOKUP($A499,主线配置!$O:$P,2,FALSE),怪物属性偏向!$F:$P,怪物属性偏向!K$1-1,FALSE)=0,"",VLOOKUP(VLOOKUP($A499,主线配置!$O:$P,2,FALSE),怪物属性偏向!$F:$P,怪物属性偏向!K$1-1,FALSE))</f>
        <v>20005001</v>
      </c>
      <c r="O499" s="8">
        <f>IF(VLOOKUP(VLOOKUP($A499,主线配置!$O:$P,2,FALSE),怪物属性偏向!$F:$P,怪物属性偏向!L$1-1,FALSE)=0,"",VLOOKUP(VLOOKUP($A499,主线配置!$O:$P,2,FALSE),怪物属性偏向!$F:$P,怪物属性偏向!L$1-1,FALSE))</f>
        <v>20005002</v>
      </c>
      <c r="P499" s="8" t="str">
        <f>IF(VLOOKUP(VLOOKUP($A499,主线配置!$O:$P,2,FALSE),怪物属性偏向!$F:$P,怪物属性偏向!M$1-1,FALSE)=0,"",VLOOKUP(VLOOKUP($A499,主线配置!$O:$P,2,FALSE),怪物属性偏向!$F:$P,怪物属性偏向!M$1-1,FALSE))</f>
        <v/>
      </c>
      <c r="Q499" s="8" t="str">
        <f>IF(VLOOKUP(VLOOKUP($A499,主线配置!$O:$P,2,FALSE),怪物属性偏向!$F:$P,怪物属性偏向!N$1-1,FALSE)=0,"",VLOOKUP(VLOOKUP($A499,主线配置!$O:$P,2,FALSE),怪物属性偏向!$F:$P,怪物属性偏向!N$1-1,FALSE))</f>
        <v/>
      </c>
      <c r="R499" s="8" t="str">
        <f>IF(VLOOKUP(VLOOKUP($A499,主线配置!$O:$P,2,FALSE),怪物属性偏向!$F:$P,怪物属性偏向!O$1-1,FALSE)=0,"",VLOOKUP(VLOOKUP($A499,主线配置!$O:$P,2,FALSE),怪物属性偏向!$F:$P,怪物属性偏向!O$1-1,FALSE))</f>
        <v/>
      </c>
      <c r="S499" s="8" t="str">
        <f>IF(VLOOKUP(VLOOKUP($A499,主线配置!$O:$P,2,FALSE),怪物属性偏向!$F:$P,怪物属性偏向!P$1-1,FALSE)=0,"",VLOOKUP(VLOOKUP($A499,主线配置!$O:$P,2,FALSE),怪物属性偏向!$F:$P,怪物属性偏向!P$1-1,FALSE))</f>
        <v/>
      </c>
    </row>
    <row r="500" spans="1:19" x14ac:dyDescent="0.15">
      <c r="A500" s="3">
        <f t="shared" si="7"/>
        <v>1000497</v>
      </c>
      <c r="B500" s="1" t="str">
        <f>VLOOKUP(A500,主线配置!G:I,3,FALSE)</f>
        <v>甲虫精</v>
      </c>
      <c r="C500" s="7"/>
      <c r="D500" s="6" t="str">
        <f>VLOOKUP(B500,怪物属性偏向!G:Q,11,FALSE)</f>
        <v>m1002</v>
      </c>
      <c r="E500" s="9">
        <v>1</v>
      </c>
      <c r="F500" s="9">
        <v>0</v>
      </c>
      <c r="G500" s="7" t="s">
        <v>133</v>
      </c>
      <c r="H500" s="9">
        <v>122</v>
      </c>
      <c r="I500" s="9">
        <v>1</v>
      </c>
      <c r="J500" s="9">
        <v>7</v>
      </c>
      <c r="K500" s="9">
        <v>20</v>
      </c>
      <c r="L500" s="9">
        <v>1</v>
      </c>
      <c r="M500" s="9">
        <v>1</v>
      </c>
      <c r="N500" s="8">
        <f>IF(VLOOKUP(VLOOKUP($A500,主线配置!$O:$P,2,FALSE),怪物属性偏向!$F:$P,怪物属性偏向!K$1-1,FALSE)=0,"",VLOOKUP(VLOOKUP($A500,主线配置!$O:$P,2,FALSE),怪物属性偏向!$F:$P,怪物属性偏向!K$1-1,FALSE))</f>
        <v>20008001</v>
      </c>
      <c r="O500" s="8" t="str">
        <f>IF(VLOOKUP(VLOOKUP($A500,主线配置!$O:$P,2,FALSE),怪物属性偏向!$F:$P,怪物属性偏向!L$1-1,FALSE)=0,"",VLOOKUP(VLOOKUP($A500,主线配置!$O:$P,2,FALSE),怪物属性偏向!$F:$P,怪物属性偏向!L$1-1,FALSE))</f>
        <v/>
      </c>
      <c r="P500" s="8" t="str">
        <f>IF(VLOOKUP(VLOOKUP($A500,主线配置!$O:$P,2,FALSE),怪物属性偏向!$F:$P,怪物属性偏向!M$1-1,FALSE)=0,"",VLOOKUP(VLOOKUP($A500,主线配置!$O:$P,2,FALSE),怪物属性偏向!$F:$P,怪物属性偏向!M$1-1,FALSE))</f>
        <v/>
      </c>
      <c r="Q500" s="8">
        <f>IF(VLOOKUP(VLOOKUP($A500,主线配置!$O:$P,2,FALSE),怪物属性偏向!$F:$P,怪物属性偏向!N$1-1,FALSE)=0,"",VLOOKUP(VLOOKUP($A500,主线配置!$O:$P,2,FALSE),怪物属性偏向!$F:$P,怪物属性偏向!N$1-1,FALSE))</f>
        <v>200002</v>
      </c>
      <c r="R500" s="8" t="str">
        <f>IF(VLOOKUP(VLOOKUP($A500,主线配置!$O:$P,2,FALSE),怪物属性偏向!$F:$P,怪物属性偏向!O$1-1,FALSE)=0,"",VLOOKUP(VLOOKUP($A500,主线配置!$O:$P,2,FALSE),怪物属性偏向!$F:$P,怪物属性偏向!O$1-1,FALSE))</f>
        <v/>
      </c>
      <c r="S500" s="8" t="str">
        <f>IF(VLOOKUP(VLOOKUP($A500,主线配置!$O:$P,2,FALSE),怪物属性偏向!$F:$P,怪物属性偏向!P$1-1,FALSE)=0,"",VLOOKUP(VLOOKUP($A500,主线配置!$O:$P,2,FALSE),怪物属性偏向!$F:$P,怪物属性偏向!P$1-1,FALSE))</f>
        <v/>
      </c>
    </row>
    <row r="501" spans="1:19" x14ac:dyDescent="0.15">
      <c r="A501" s="3">
        <f t="shared" si="7"/>
        <v>1000498</v>
      </c>
      <c r="B501" s="1" t="str">
        <f>VLOOKUP(A501,主线配置!G:I,3,FALSE)</f>
        <v>藤蔓怪</v>
      </c>
      <c r="C501" s="7"/>
      <c r="D501" s="6" t="str">
        <f>VLOOKUP(B501,怪物属性偏向!G:Q,11,FALSE)</f>
        <v>m1006</v>
      </c>
      <c r="E501" s="9">
        <v>1</v>
      </c>
      <c r="F501" s="9">
        <v>0</v>
      </c>
      <c r="G501" s="7" t="s">
        <v>133</v>
      </c>
      <c r="H501" s="9">
        <v>122</v>
      </c>
      <c r="I501" s="9">
        <v>1</v>
      </c>
      <c r="J501" s="9">
        <v>7</v>
      </c>
      <c r="K501" s="9">
        <v>20</v>
      </c>
      <c r="L501" s="9">
        <v>1</v>
      </c>
      <c r="M501" s="9">
        <v>1</v>
      </c>
      <c r="N501" s="8">
        <f>IF(VLOOKUP(VLOOKUP($A501,主线配置!$O:$P,2,FALSE),怪物属性偏向!$F:$P,怪物属性偏向!K$1-1,FALSE)=0,"",VLOOKUP(VLOOKUP($A501,主线配置!$O:$P,2,FALSE),怪物属性偏向!$F:$P,怪物属性偏向!K$1-1,FALSE))</f>
        <v>20009001</v>
      </c>
      <c r="O501" s="8">
        <f>IF(VLOOKUP(VLOOKUP($A501,主线配置!$O:$P,2,FALSE),怪物属性偏向!$F:$P,怪物属性偏向!L$1-1,FALSE)=0,"",VLOOKUP(VLOOKUP($A501,主线配置!$O:$P,2,FALSE),怪物属性偏向!$F:$P,怪物属性偏向!L$1-1,FALSE))</f>
        <v>20009002</v>
      </c>
      <c r="P501" s="8" t="str">
        <f>IF(VLOOKUP(VLOOKUP($A501,主线配置!$O:$P,2,FALSE),怪物属性偏向!$F:$P,怪物属性偏向!M$1-1,FALSE)=0,"",VLOOKUP(VLOOKUP($A501,主线配置!$O:$P,2,FALSE),怪物属性偏向!$F:$P,怪物属性偏向!M$1-1,FALSE))</f>
        <v/>
      </c>
      <c r="Q501" s="8" t="str">
        <f>IF(VLOOKUP(VLOOKUP($A501,主线配置!$O:$P,2,FALSE),怪物属性偏向!$F:$P,怪物属性偏向!N$1-1,FALSE)=0,"",VLOOKUP(VLOOKUP($A501,主线配置!$O:$P,2,FALSE),怪物属性偏向!$F:$P,怪物属性偏向!N$1-1,FALSE))</f>
        <v/>
      </c>
      <c r="R501" s="8" t="str">
        <f>IF(VLOOKUP(VLOOKUP($A501,主线配置!$O:$P,2,FALSE),怪物属性偏向!$F:$P,怪物属性偏向!O$1-1,FALSE)=0,"",VLOOKUP(VLOOKUP($A501,主线配置!$O:$P,2,FALSE),怪物属性偏向!$F:$P,怪物属性偏向!O$1-1,FALSE))</f>
        <v/>
      </c>
      <c r="S501" s="8" t="str">
        <f>IF(VLOOKUP(VLOOKUP($A501,主线配置!$O:$P,2,FALSE),怪物属性偏向!$F:$P,怪物属性偏向!P$1-1,FALSE)=0,"",VLOOKUP(VLOOKUP($A501,主线配置!$O:$P,2,FALSE),怪物属性偏向!$F:$P,怪物属性偏向!P$1-1,FALSE))</f>
        <v/>
      </c>
    </row>
    <row r="502" spans="1:19" x14ac:dyDescent="0.15">
      <c r="A502" s="3">
        <f t="shared" si="7"/>
        <v>1000499</v>
      </c>
      <c r="B502" s="1" t="str">
        <f>VLOOKUP(A502,主线配置!G:I,3,FALSE)</f>
        <v>树妖</v>
      </c>
      <c r="C502" s="7"/>
      <c r="D502" s="6" t="str">
        <f>VLOOKUP(B502,怪物属性偏向!G:Q,11,FALSE)</f>
        <v>m10000</v>
      </c>
      <c r="E502" s="9">
        <v>1</v>
      </c>
      <c r="F502" s="9">
        <v>0</v>
      </c>
      <c r="G502" s="7" t="s">
        <v>133</v>
      </c>
      <c r="H502" s="9">
        <v>122</v>
      </c>
      <c r="I502" s="9">
        <v>1</v>
      </c>
      <c r="J502" s="9">
        <v>7</v>
      </c>
      <c r="K502" s="9">
        <v>20</v>
      </c>
      <c r="L502" s="9">
        <v>1</v>
      </c>
      <c r="M502" s="9">
        <v>1</v>
      </c>
      <c r="N502" s="8">
        <f>IF(VLOOKUP(VLOOKUP($A502,主线配置!$O:$P,2,FALSE),怪物属性偏向!$F:$P,怪物属性偏向!K$1-1,FALSE)=0,"",VLOOKUP(VLOOKUP($A502,主线配置!$O:$P,2,FALSE),怪物属性偏向!$F:$P,怪物属性偏向!K$1-1,FALSE))</f>
        <v>20003001</v>
      </c>
      <c r="O502" s="8" t="str">
        <f>IF(VLOOKUP(VLOOKUP($A502,主线配置!$O:$P,2,FALSE),怪物属性偏向!$F:$P,怪物属性偏向!L$1-1,FALSE)=0,"",VLOOKUP(VLOOKUP($A502,主线配置!$O:$P,2,FALSE),怪物属性偏向!$F:$P,怪物属性偏向!L$1-1,FALSE))</f>
        <v/>
      </c>
      <c r="P502" s="8" t="str">
        <f>IF(VLOOKUP(VLOOKUP($A502,主线配置!$O:$P,2,FALSE),怪物属性偏向!$F:$P,怪物属性偏向!M$1-1,FALSE)=0,"",VLOOKUP(VLOOKUP($A502,主线配置!$O:$P,2,FALSE),怪物属性偏向!$F:$P,怪物属性偏向!M$1-1,FALSE))</f>
        <v/>
      </c>
      <c r="Q502" s="8" t="str">
        <f>IF(VLOOKUP(VLOOKUP($A502,主线配置!$O:$P,2,FALSE),怪物属性偏向!$F:$P,怪物属性偏向!N$1-1,FALSE)=0,"",VLOOKUP(VLOOKUP($A502,主线配置!$O:$P,2,FALSE),怪物属性偏向!$F:$P,怪物属性偏向!N$1-1,FALSE))</f>
        <v/>
      </c>
      <c r="R502" s="8" t="str">
        <f>IF(VLOOKUP(VLOOKUP($A502,主线配置!$O:$P,2,FALSE),怪物属性偏向!$F:$P,怪物属性偏向!O$1-1,FALSE)=0,"",VLOOKUP(VLOOKUP($A502,主线配置!$O:$P,2,FALSE),怪物属性偏向!$F:$P,怪物属性偏向!O$1-1,FALSE))</f>
        <v/>
      </c>
      <c r="S502" s="8" t="str">
        <f>IF(VLOOKUP(VLOOKUP($A502,主线配置!$O:$P,2,FALSE),怪物属性偏向!$F:$P,怪物属性偏向!P$1-1,FALSE)=0,"",VLOOKUP(VLOOKUP($A502,主线配置!$O:$P,2,FALSE),怪物属性偏向!$F:$P,怪物属性偏向!P$1-1,FALSE))</f>
        <v/>
      </c>
    </row>
    <row r="503" spans="1:19" x14ac:dyDescent="0.15">
      <c r="A503" s="3">
        <f t="shared" si="7"/>
        <v>1000500</v>
      </c>
      <c r="B503" s="1" t="str">
        <f>VLOOKUP(A503,主线配置!G:I,3,FALSE)</f>
        <v>甲虫精</v>
      </c>
      <c r="C503" s="7"/>
      <c r="D503" s="6" t="str">
        <f>VLOOKUP(B503,怪物属性偏向!G:Q,11,FALSE)</f>
        <v>m1002</v>
      </c>
      <c r="E503" s="9">
        <v>1</v>
      </c>
      <c r="F503" s="9">
        <v>0</v>
      </c>
      <c r="G503" s="7" t="s">
        <v>133</v>
      </c>
      <c r="H503" s="9">
        <v>122</v>
      </c>
      <c r="I503" s="9">
        <v>1</v>
      </c>
      <c r="J503" s="9">
        <v>7</v>
      </c>
      <c r="K503" s="9">
        <v>20</v>
      </c>
      <c r="L503" s="9">
        <v>1</v>
      </c>
      <c r="M503" s="9">
        <v>1</v>
      </c>
      <c r="N503" s="8">
        <f>IF(VLOOKUP(VLOOKUP($A503,主线配置!$O:$P,2,FALSE),怪物属性偏向!$F:$P,怪物属性偏向!K$1-1,FALSE)=0,"",VLOOKUP(VLOOKUP($A503,主线配置!$O:$P,2,FALSE),怪物属性偏向!$F:$P,怪物属性偏向!K$1-1,FALSE))</f>
        <v>20008001</v>
      </c>
      <c r="O503" s="8" t="str">
        <f>IF(VLOOKUP(VLOOKUP($A503,主线配置!$O:$P,2,FALSE),怪物属性偏向!$F:$P,怪物属性偏向!L$1-1,FALSE)=0,"",VLOOKUP(VLOOKUP($A503,主线配置!$O:$P,2,FALSE),怪物属性偏向!$F:$P,怪物属性偏向!L$1-1,FALSE))</f>
        <v/>
      </c>
      <c r="P503" s="8" t="str">
        <f>IF(VLOOKUP(VLOOKUP($A503,主线配置!$O:$P,2,FALSE),怪物属性偏向!$F:$P,怪物属性偏向!M$1-1,FALSE)=0,"",VLOOKUP(VLOOKUP($A503,主线配置!$O:$P,2,FALSE),怪物属性偏向!$F:$P,怪物属性偏向!M$1-1,FALSE))</f>
        <v/>
      </c>
      <c r="Q503" s="8">
        <f>IF(VLOOKUP(VLOOKUP($A503,主线配置!$O:$P,2,FALSE),怪物属性偏向!$F:$P,怪物属性偏向!N$1-1,FALSE)=0,"",VLOOKUP(VLOOKUP($A503,主线配置!$O:$P,2,FALSE),怪物属性偏向!$F:$P,怪物属性偏向!N$1-1,FALSE))</f>
        <v>200002</v>
      </c>
      <c r="R503" s="8" t="str">
        <f>IF(VLOOKUP(VLOOKUP($A503,主线配置!$O:$P,2,FALSE),怪物属性偏向!$F:$P,怪物属性偏向!O$1-1,FALSE)=0,"",VLOOKUP(VLOOKUP($A503,主线配置!$O:$P,2,FALSE),怪物属性偏向!$F:$P,怪物属性偏向!O$1-1,FALSE))</f>
        <v/>
      </c>
      <c r="S503" s="8" t="str">
        <f>IF(VLOOKUP(VLOOKUP($A503,主线配置!$O:$P,2,FALSE),怪物属性偏向!$F:$P,怪物属性偏向!P$1-1,FALSE)=0,"",VLOOKUP(VLOOKUP($A503,主线配置!$O:$P,2,FALSE),怪物属性偏向!$F:$P,怪物属性偏向!P$1-1,FALSE))</f>
        <v/>
      </c>
    </row>
    <row r="504" spans="1:19" x14ac:dyDescent="0.15">
      <c r="A504" s="3">
        <f t="shared" si="7"/>
        <v>1000501</v>
      </c>
      <c r="B504" s="1" t="str">
        <f>VLOOKUP(A504,主线配置!G:I,3,FALSE)</f>
        <v>小花精</v>
      </c>
      <c r="C504" s="7"/>
      <c r="D504" s="6" t="str">
        <f>VLOOKUP(B504,怪物属性偏向!G:Q,11,FALSE)</f>
        <v>m1007</v>
      </c>
      <c r="E504" s="9">
        <v>1</v>
      </c>
      <c r="F504" s="9">
        <v>0</v>
      </c>
      <c r="G504" s="7" t="s">
        <v>133</v>
      </c>
      <c r="H504" s="9">
        <v>122</v>
      </c>
      <c r="I504" s="9">
        <v>1</v>
      </c>
      <c r="J504" s="9">
        <v>7</v>
      </c>
      <c r="K504" s="9">
        <v>20</v>
      </c>
      <c r="L504" s="9">
        <v>1</v>
      </c>
      <c r="M504" s="9">
        <v>1</v>
      </c>
      <c r="N504" s="8">
        <f>IF(VLOOKUP(VLOOKUP($A504,主线配置!$O:$P,2,FALSE),怪物属性偏向!$F:$P,怪物属性偏向!K$1-1,FALSE)=0,"",VLOOKUP(VLOOKUP($A504,主线配置!$O:$P,2,FALSE),怪物属性偏向!$F:$P,怪物属性偏向!K$1-1,FALSE))</f>
        <v>20005001</v>
      </c>
      <c r="O504" s="8">
        <f>IF(VLOOKUP(VLOOKUP($A504,主线配置!$O:$P,2,FALSE),怪物属性偏向!$F:$P,怪物属性偏向!L$1-1,FALSE)=0,"",VLOOKUP(VLOOKUP($A504,主线配置!$O:$P,2,FALSE),怪物属性偏向!$F:$P,怪物属性偏向!L$1-1,FALSE))</f>
        <v>20005002</v>
      </c>
      <c r="P504" s="8" t="str">
        <f>IF(VLOOKUP(VLOOKUP($A504,主线配置!$O:$P,2,FALSE),怪物属性偏向!$F:$P,怪物属性偏向!M$1-1,FALSE)=0,"",VLOOKUP(VLOOKUP($A504,主线配置!$O:$P,2,FALSE),怪物属性偏向!$F:$P,怪物属性偏向!M$1-1,FALSE))</f>
        <v/>
      </c>
      <c r="Q504" s="8" t="str">
        <f>IF(VLOOKUP(VLOOKUP($A504,主线配置!$O:$P,2,FALSE),怪物属性偏向!$F:$P,怪物属性偏向!N$1-1,FALSE)=0,"",VLOOKUP(VLOOKUP($A504,主线配置!$O:$P,2,FALSE),怪物属性偏向!$F:$P,怪物属性偏向!N$1-1,FALSE))</f>
        <v/>
      </c>
      <c r="R504" s="8" t="str">
        <f>IF(VLOOKUP(VLOOKUP($A504,主线配置!$O:$P,2,FALSE),怪物属性偏向!$F:$P,怪物属性偏向!O$1-1,FALSE)=0,"",VLOOKUP(VLOOKUP($A504,主线配置!$O:$P,2,FALSE),怪物属性偏向!$F:$P,怪物属性偏向!O$1-1,FALSE))</f>
        <v/>
      </c>
      <c r="S504" s="8" t="str">
        <f>IF(VLOOKUP(VLOOKUP($A504,主线配置!$O:$P,2,FALSE),怪物属性偏向!$F:$P,怪物属性偏向!P$1-1,FALSE)=0,"",VLOOKUP(VLOOKUP($A504,主线配置!$O:$P,2,FALSE),怪物属性偏向!$F:$P,怪物属性偏向!P$1-1,FALSE))</f>
        <v/>
      </c>
    </row>
    <row r="505" spans="1:19" x14ac:dyDescent="0.15">
      <c r="A505" s="3">
        <f t="shared" si="7"/>
        <v>1000502</v>
      </c>
      <c r="B505" s="1" t="str">
        <f>VLOOKUP(A505,主线配置!G:I,3,FALSE)</f>
        <v>藤蔓怪</v>
      </c>
      <c r="C505" s="7"/>
      <c r="D505" s="6" t="str">
        <f>VLOOKUP(B505,怪物属性偏向!G:Q,11,FALSE)</f>
        <v>m1006</v>
      </c>
      <c r="E505" s="9">
        <v>1</v>
      </c>
      <c r="F505" s="9">
        <v>0</v>
      </c>
      <c r="G505" s="7" t="s">
        <v>133</v>
      </c>
      <c r="H505" s="9">
        <v>122</v>
      </c>
      <c r="I505" s="9">
        <v>1</v>
      </c>
      <c r="J505" s="9">
        <v>7</v>
      </c>
      <c r="K505" s="9">
        <v>20</v>
      </c>
      <c r="L505" s="9">
        <v>1</v>
      </c>
      <c r="M505" s="9">
        <v>1</v>
      </c>
      <c r="N505" s="8">
        <f>IF(VLOOKUP(VLOOKUP($A505,主线配置!$O:$P,2,FALSE),怪物属性偏向!$F:$P,怪物属性偏向!K$1-1,FALSE)=0,"",VLOOKUP(VLOOKUP($A505,主线配置!$O:$P,2,FALSE),怪物属性偏向!$F:$P,怪物属性偏向!K$1-1,FALSE))</f>
        <v>20009001</v>
      </c>
      <c r="O505" s="8">
        <f>IF(VLOOKUP(VLOOKUP($A505,主线配置!$O:$P,2,FALSE),怪物属性偏向!$F:$P,怪物属性偏向!L$1-1,FALSE)=0,"",VLOOKUP(VLOOKUP($A505,主线配置!$O:$P,2,FALSE),怪物属性偏向!$F:$P,怪物属性偏向!L$1-1,FALSE))</f>
        <v>20009002</v>
      </c>
      <c r="P505" s="8" t="str">
        <f>IF(VLOOKUP(VLOOKUP($A505,主线配置!$O:$P,2,FALSE),怪物属性偏向!$F:$P,怪物属性偏向!M$1-1,FALSE)=0,"",VLOOKUP(VLOOKUP($A505,主线配置!$O:$P,2,FALSE),怪物属性偏向!$F:$P,怪物属性偏向!M$1-1,FALSE))</f>
        <v/>
      </c>
      <c r="Q505" s="8" t="str">
        <f>IF(VLOOKUP(VLOOKUP($A505,主线配置!$O:$P,2,FALSE),怪物属性偏向!$F:$P,怪物属性偏向!N$1-1,FALSE)=0,"",VLOOKUP(VLOOKUP($A505,主线配置!$O:$P,2,FALSE),怪物属性偏向!$F:$P,怪物属性偏向!N$1-1,FALSE))</f>
        <v/>
      </c>
      <c r="R505" s="8" t="str">
        <f>IF(VLOOKUP(VLOOKUP($A505,主线配置!$O:$P,2,FALSE),怪物属性偏向!$F:$P,怪物属性偏向!O$1-1,FALSE)=0,"",VLOOKUP(VLOOKUP($A505,主线配置!$O:$P,2,FALSE),怪物属性偏向!$F:$P,怪物属性偏向!O$1-1,FALSE))</f>
        <v/>
      </c>
      <c r="S505" s="8" t="str">
        <f>IF(VLOOKUP(VLOOKUP($A505,主线配置!$O:$P,2,FALSE),怪物属性偏向!$F:$P,怪物属性偏向!P$1-1,FALSE)=0,"",VLOOKUP(VLOOKUP($A505,主线配置!$O:$P,2,FALSE),怪物属性偏向!$F:$P,怪物属性偏向!P$1-1,FALSE))</f>
        <v/>
      </c>
    </row>
    <row r="506" spans="1:19" x14ac:dyDescent="0.15">
      <c r="A506" s="3">
        <f t="shared" si="7"/>
        <v>1000503</v>
      </c>
      <c r="B506" s="1" t="str">
        <f>VLOOKUP(A506,主线配置!G:I,3,FALSE)</f>
        <v>甲虫精</v>
      </c>
      <c r="C506" s="7"/>
      <c r="D506" s="6" t="str">
        <f>VLOOKUP(B506,怪物属性偏向!G:Q,11,FALSE)</f>
        <v>m1002</v>
      </c>
      <c r="E506" s="9">
        <v>1</v>
      </c>
      <c r="F506" s="9">
        <v>0</v>
      </c>
      <c r="G506" s="7" t="s">
        <v>133</v>
      </c>
      <c r="H506" s="9">
        <v>122</v>
      </c>
      <c r="I506" s="9">
        <v>1</v>
      </c>
      <c r="J506" s="9">
        <v>7</v>
      </c>
      <c r="K506" s="9">
        <v>20</v>
      </c>
      <c r="L506" s="9">
        <v>1</v>
      </c>
      <c r="M506" s="9">
        <v>1</v>
      </c>
      <c r="N506" s="8">
        <f>IF(VLOOKUP(VLOOKUP($A506,主线配置!$O:$P,2,FALSE),怪物属性偏向!$F:$P,怪物属性偏向!K$1-1,FALSE)=0,"",VLOOKUP(VLOOKUP($A506,主线配置!$O:$P,2,FALSE),怪物属性偏向!$F:$P,怪物属性偏向!K$1-1,FALSE))</f>
        <v>20008001</v>
      </c>
      <c r="O506" s="8" t="str">
        <f>IF(VLOOKUP(VLOOKUP($A506,主线配置!$O:$P,2,FALSE),怪物属性偏向!$F:$P,怪物属性偏向!L$1-1,FALSE)=0,"",VLOOKUP(VLOOKUP($A506,主线配置!$O:$P,2,FALSE),怪物属性偏向!$F:$P,怪物属性偏向!L$1-1,FALSE))</f>
        <v/>
      </c>
      <c r="P506" s="8" t="str">
        <f>IF(VLOOKUP(VLOOKUP($A506,主线配置!$O:$P,2,FALSE),怪物属性偏向!$F:$P,怪物属性偏向!M$1-1,FALSE)=0,"",VLOOKUP(VLOOKUP($A506,主线配置!$O:$P,2,FALSE),怪物属性偏向!$F:$P,怪物属性偏向!M$1-1,FALSE))</f>
        <v/>
      </c>
      <c r="Q506" s="8">
        <f>IF(VLOOKUP(VLOOKUP($A506,主线配置!$O:$P,2,FALSE),怪物属性偏向!$F:$P,怪物属性偏向!N$1-1,FALSE)=0,"",VLOOKUP(VLOOKUP($A506,主线配置!$O:$P,2,FALSE),怪物属性偏向!$F:$P,怪物属性偏向!N$1-1,FALSE))</f>
        <v>200002</v>
      </c>
      <c r="R506" s="8" t="str">
        <f>IF(VLOOKUP(VLOOKUP($A506,主线配置!$O:$P,2,FALSE),怪物属性偏向!$F:$P,怪物属性偏向!O$1-1,FALSE)=0,"",VLOOKUP(VLOOKUP($A506,主线配置!$O:$P,2,FALSE),怪物属性偏向!$F:$P,怪物属性偏向!O$1-1,FALSE))</f>
        <v/>
      </c>
      <c r="S506" s="8" t="str">
        <f>IF(VLOOKUP(VLOOKUP($A506,主线配置!$O:$P,2,FALSE),怪物属性偏向!$F:$P,怪物属性偏向!P$1-1,FALSE)=0,"",VLOOKUP(VLOOKUP($A506,主线配置!$O:$P,2,FALSE),怪物属性偏向!$F:$P,怪物属性偏向!P$1-1,FALSE))</f>
        <v/>
      </c>
    </row>
    <row r="507" spans="1:19" x14ac:dyDescent="0.15">
      <c r="A507" s="3">
        <f t="shared" si="7"/>
        <v>1000504</v>
      </c>
      <c r="B507" s="1" t="str">
        <f>VLOOKUP(A507,主线配置!G:I,3,FALSE)</f>
        <v>甲虫精</v>
      </c>
      <c r="C507" s="7"/>
      <c r="D507" s="6" t="str">
        <f>VLOOKUP(B507,怪物属性偏向!G:Q,11,FALSE)</f>
        <v>m1002</v>
      </c>
      <c r="E507" s="9">
        <v>1</v>
      </c>
      <c r="F507" s="9">
        <v>0</v>
      </c>
      <c r="G507" s="7" t="s">
        <v>133</v>
      </c>
      <c r="H507" s="9">
        <v>122</v>
      </c>
      <c r="I507" s="9">
        <v>1</v>
      </c>
      <c r="J507" s="9">
        <v>7</v>
      </c>
      <c r="K507" s="9">
        <v>20</v>
      </c>
      <c r="L507" s="9">
        <v>1</v>
      </c>
      <c r="M507" s="9">
        <v>1</v>
      </c>
      <c r="N507" s="8">
        <f>IF(VLOOKUP(VLOOKUP($A507,主线配置!$O:$P,2,FALSE),怪物属性偏向!$F:$P,怪物属性偏向!K$1-1,FALSE)=0,"",VLOOKUP(VLOOKUP($A507,主线配置!$O:$P,2,FALSE),怪物属性偏向!$F:$P,怪物属性偏向!K$1-1,FALSE))</f>
        <v>20008001</v>
      </c>
      <c r="O507" s="8" t="str">
        <f>IF(VLOOKUP(VLOOKUP($A507,主线配置!$O:$P,2,FALSE),怪物属性偏向!$F:$P,怪物属性偏向!L$1-1,FALSE)=0,"",VLOOKUP(VLOOKUP($A507,主线配置!$O:$P,2,FALSE),怪物属性偏向!$F:$P,怪物属性偏向!L$1-1,FALSE))</f>
        <v/>
      </c>
      <c r="P507" s="8" t="str">
        <f>IF(VLOOKUP(VLOOKUP($A507,主线配置!$O:$P,2,FALSE),怪物属性偏向!$F:$P,怪物属性偏向!M$1-1,FALSE)=0,"",VLOOKUP(VLOOKUP($A507,主线配置!$O:$P,2,FALSE),怪物属性偏向!$F:$P,怪物属性偏向!M$1-1,FALSE))</f>
        <v/>
      </c>
      <c r="Q507" s="8">
        <f>IF(VLOOKUP(VLOOKUP($A507,主线配置!$O:$P,2,FALSE),怪物属性偏向!$F:$P,怪物属性偏向!N$1-1,FALSE)=0,"",VLOOKUP(VLOOKUP($A507,主线配置!$O:$P,2,FALSE),怪物属性偏向!$F:$P,怪物属性偏向!N$1-1,FALSE))</f>
        <v>200002</v>
      </c>
      <c r="R507" s="8" t="str">
        <f>IF(VLOOKUP(VLOOKUP($A507,主线配置!$O:$P,2,FALSE),怪物属性偏向!$F:$P,怪物属性偏向!O$1-1,FALSE)=0,"",VLOOKUP(VLOOKUP($A507,主线配置!$O:$P,2,FALSE),怪物属性偏向!$F:$P,怪物属性偏向!O$1-1,FALSE))</f>
        <v/>
      </c>
      <c r="S507" s="8" t="str">
        <f>IF(VLOOKUP(VLOOKUP($A507,主线配置!$O:$P,2,FALSE),怪物属性偏向!$F:$P,怪物属性偏向!P$1-1,FALSE)=0,"",VLOOKUP(VLOOKUP($A507,主线配置!$O:$P,2,FALSE),怪物属性偏向!$F:$P,怪物属性偏向!P$1-1,FALSE))</f>
        <v/>
      </c>
    </row>
    <row r="508" spans="1:19" x14ac:dyDescent="0.15">
      <c r="A508" s="3">
        <f t="shared" si="7"/>
        <v>1000505</v>
      </c>
      <c r="B508" s="1" t="str">
        <f>VLOOKUP(A508,主线配置!G:I,3,FALSE)</f>
        <v>小花精</v>
      </c>
      <c r="C508" s="7"/>
      <c r="D508" s="6" t="str">
        <f>VLOOKUP(B508,怪物属性偏向!G:Q,11,FALSE)</f>
        <v>m1007</v>
      </c>
      <c r="E508" s="9">
        <v>1</v>
      </c>
      <c r="F508" s="9">
        <v>0</v>
      </c>
      <c r="G508" s="7" t="s">
        <v>133</v>
      </c>
      <c r="H508" s="9">
        <v>122</v>
      </c>
      <c r="I508" s="9">
        <v>1</v>
      </c>
      <c r="J508" s="9">
        <v>7</v>
      </c>
      <c r="K508" s="9">
        <v>20</v>
      </c>
      <c r="L508" s="9">
        <v>1</v>
      </c>
      <c r="M508" s="9">
        <v>1</v>
      </c>
      <c r="N508" s="8">
        <f>IF(VLOOKUP(VLOOKUP($A508,主线配置!$O:$P,2,FALSE),怪物属性偏向!$F:$P,怪物属性偏向!K$1-1,FALSE)=0,"",VLOOKUP(VLOOKUP($A508,主线配置!$O:$P,2,FALSE),怪物属性偏向!$F:$P,怪物属性偏向!K$1-1,FALSE))</f>
        <v>20005001</v>
      </c>
      <c r="O508" s="8">
        <f>IF(VLOOKUP(VLOOKUP($A508,主线配置!$O:$P,2,FALSE),怪物属性偏向!$F:$P,怪物属性偏向!L$1-1,FALSE)=0,"",VLOOKUP(VLOOKUP($A508,主线配置!$O:$P,2,FALSE),怪物属性偏向!$F:$P,怪物属性偏向!L$1-1,FALSE))</f>
        <v>20005002</v>
      </c>
      <c r="P508" s="8" t="str">
        <f>IF(VLOOKUP(VLOOKUP($A508,主线配置!$O:$P,2,FALSE),怪物属性偏向!$F:$P,怪物属性偏向!M$1-1,FALSE)=0,"",VLOOKUP(VLOOKUP($A508,主线配置!$O:$P,2,FALSE),怪物属性偏向!$F:$P,怪物属性偏向!M$1-1,FALSE))</f>
        <v/>
      </c>
      <c r="Q508" s="8" t="str">
        <f>IF(VLOOKUP(VLOOKUP($A508,主线配置!$O:$P,2,FALSE),怪物属性偏向!$F:$P,怪物属性偏向!N$1-1,FALSE)=0,"",VLOOKUP(VLOOKUP($A508,主线配置!$O:$P,2,FALSE),怪物属性偏向!$F:$P,怪物属性偏向!N$1-1,FALSE))</f>
        <v/>
      </c>
      <c r="R508" s="8" t="str">
        <f>IF(VLOOKUP(VLOOKUP($A508,主线配置!$O:$P,2,FALSE),怪物属性偏向!$F:$P,怪物属性偏向!O$1-1,FALSE)=0,"",VLOOKUP(VLOOKUP($A508,主线配置!$O:$P,2,FALSE),怪物属性偏向!$F:$P,怪物属性偏向!O$1-1,FALSE))</f>
        <v/>
      </c>
      <c r="S508" s="8" t="str">
        <f>IF(VLOOKUP(VLOOKUP($A508,主线配置!$O:$P,2,FALSE),怪物属性偏向!$F:$P,怪物属性偏向!P$1-1,FALSE)=0,"",VLOOKUP(VLOOKUP($A508,主线配置!$O:$P,2,FALSE),怪物属性偏向!$F:$P,怪物属性偏向!P$1-1,FALSE))</f>
        <v/>
      </c>
    </row>
    <row r="509" spans="1:19" x14ac:dyDescent="0.15">
      <c r="A509" s="3">
        <f t="shared" si="7"/>
        <v>1000506</v>
      </c>
      <c r="B509" s="1" t="str">
        <f>VLOOKUP(A509,主线配置!G:I,3,FALSE)</f>
        <v>小花精</v>
      </c>
      <c r="C509" s="7"/>
      <c r="D509" s="6" t="str">
        <f>VLOOKUP(B509,怪物属性偏向!G:Q,11,FALSE)</f>
        <v>m1007</v>
      </c>
      <c r="E509" s="9">
        <v>1</v>
      </c>
      <c r="F509" s="9">
        <v>0</v>
      </c>
      <c r="G509" s="7" t="s">
        <v>133</v>
      </c>
      <c r="H509" s="9">
        <v>122</v>
      </c>
      <c r="I509" s="9">
        <v>1</v>
      </c>
      <c r="J509" s="9">
        <v>7</v>
      </c>
      <c r="K509" s="9">
        <v>20</v>
      </c>
      <c r="L509" s="9">
        <v>1</v>
      </c>
      <c r="M509" s="9">
        <v>1</v>
      </c>
      <c r="N509" s="8">
        <f>IF(VLOOKUP(VLOOKUP($A509,主线配置!$O:$P,2,FALSE),怪物属性偏向!$F:$P,怪物属性偏向!K$1-1,FALSE)=0,"",VLOOKUP(VLOOKUP($A509,主线配置!$O:$P,2,FALSE),怪物属性偏向!$F:$P,怪物属性偏向!K$1-1,FALSE))</f>
        <v>20005001</v>
      </c>
      <c r="O509" s="8">
        <f>IF(VLOOKUP(VLOOKUP($A509,主线配置!$O:$P,2,FALSE),怪物属性偏向!$F:$P,怪物属性偏向!L$1-1,FALSE)=0,"",VLOOKUP(VLOOKUP($A509,主线配置!$O:$P,2,FALSE),怪物属性偏向!$F:$P,怪物属性偏向!L$1-1,FALSE))</f>
        <v>20005002</v>
      </c>
      <c r="P509" s="8" t="str">
        <f>IF(VLOOKUP(VLOOKUP($A509,主线配置!$O:$P,2,FALSE),怪物属性偏向!$F:$P,怪物属性偏向!M$1-1,FALSE)=0,"",VLOOKUP(VLOOKUP($A509,主线配置!$O:$P,2,FALSE),怪物属性偏向!$F:$P,怪物属性偏向!M$1-1,FALSE))</f>
        <v/>
      </c>
      <c r="Q509" s="8" t="str">
        <f>IF(VLOOKUP(VLOOKUP($A509,主线配置!$O:$P,2,FALSE),怪物属性偏向!$F:$P,怪物属性偏向!N$1-1,FALSE)=0,"",VLOOKUP(VLOOKUP($A509,主线配置!$O:$P,2,FALSE),怪物属性偏向!$F:$P,怪物属性偏向!N$1-1,FALSE))</f>
        <v/>
      </c>
      <c r="R509" s="8" t="str">
        <f>IF(VLOOKUP(VLOOKUP($A509,主线配置!$O:$P,2,FALSE),怪物属性偏向!$F:$P,怪物属性偏向!O$1-1,FALSE)=0,"",VLOOKUP(VLOOKUP($A509,主线配置!$O:$P,2,FALSE),怪物属性偏向!$F:$P,怪物属性偏向!O$1-1,FALSE))</f>
        <v/>
      </c>
      <c r="S509" s="8" t="str">
        <f>IF(VLOOKUP(VLOOKUP($A509,主线配置!$O:$P,2,FALSE),怪物属性偏向!$F:$P,怪物属性偏向!P$1-1,FALSE)=0,"",VLOOKUP(VLOOKUP($A509,主线配置!$O:$P,2,FALSE),怪物属性偏向!$F:$P,怪物属性偏向!P$1-1,FALSE))</f>
        <v/>
      </c>
    </row>
    <row r="510" spans="1:19" x14ac:dyDescent="0.15">
      <c r="A510" s="3">
        <f t="shared" si="7"/>
        <v>1000507</v>
      </c>
      <c r="B510" s="1" t="str">
        <f>VLOOKUP(A510,主线配置!G:I,3,FALSE)</f>
        <v>树妖</v>
      </c>
      <c r="C510" s="7"/>
      <c r="D510" s="6" t="str">
        <f>VLOOKUP(B510,怪物属性偏向!G:Q,11,FALSE)</f>
        <v>m10000</v>
      </c>
      <c r="E510" s="9">
        <v>1</v>
      </c>
      <c r="F510" s="9">
        <v>0</v>
      </c>
      <c r="G510" s="7" t="s">
        <v>133</v>
      </c>
      <c r="H510" s="9">
        <v>122</v>
      </c>
      <c r="I510" s="9">
        <v>1</v>
      </c>
      <c r="J510" s="9">
        <v>7</v>
      </c>
      <c r="K510" s="9">
        <v>20</v>
      </c>
      <c r="L510" s="9">
        <v>1</v>
      </c>
      <c r="M510" s="9">
        <v>1</v>
      </c>
      <c r="N510" s="8">
        <f>IF(VLOOKUP(VLOOKUP($A510,主线配置!$O:$P,2,FALSE),怪物属性偏向!$F:$P,怪物属性偏向!K$1-1,FALSE)=0,"",VLOOKUP(VLOOKUP($A510,主线配置!$O:$P,2,FALSE),怪物属性偏向!$F:$P,怪物属性偏向!K$1-1,FALSE))</f>
        <v>20003001</v>
      </c>
      <c r="O510" s="8" t="str">
        <f>IF(VLOOKUP(VLOOKUP($A510,主线配置!$O:$P,2,FALSE),怪物属性偏向!$F:$P,怪物属性偏向!L$1-1,FALSE)=0,"",VLOOKUP(VLOOKUP($A510,主线配置!$O:$P,2,FALSE),怪物属性偏向!$F:$P,怪物属性偏向!L$1-1,FALSE))</f>
        <v/>
      </c>
      <c r="P510" s="8" t="str">
        <f>IF(VLOOKUP(VLOOKUP($A510,主线配置!$O:$P,2,FALSE),怪物属性偏向!$F:$P,怪物属性偏向!M$1-1,FALSE)=0,"",VLOOKUP(VLOOKUP($A510,主线配置!$O:$P,2,FALSE),怪物属性偏向!$F:$P,怪物属性偏向!M$1-1,FALSE))</f>
        <v/>
      </c>
      <c r="Q510" s="8" t="str">
        <f>IF(VLOOKUP(VLOOKUP($A510,主线配置!$O:$P,2,FALSE),怪物属性偏向!$F:$P,怪物属性偏向!N$1-1,FALSE)=0,"",VLOOKUP(VLOOKUP($A510,主线配置!$O:$P,2,FALSE),怪物属性偏向!$F:$P,怪物属性偏向!N$1-1,FALSE))</f>
        <v/>
      </c>
      <c r="R510" s="8" t="str">
        <f>IF(VLOOKUP(VLOOKUP($A510,主线配置!$O:$P,2,FALSE),怪物属性偏向!$F:$P,怪物属性偏向!O$1-1,FALSE)=0,"",VLOOKUP(VLOOKUP($A510,主线配置!$O:$P,2,FALSE),怪物属性偏向!$F:$P,怪物属性偏向!O$1-1,FALSE))</f>
        <v/>
      </c>
      <c r="S510" s="8" t="str">
        <f>IF(VLOOKUP(VLOOKUP($A510,主线配置!$O:$P,2,FALSE),怪物属性偏向!$F:$P,怪物属性偏向!P$1-1,FALSE)=0,"",VLOOKUP(VLOOKUP($A510,主线配置!$O:$P,2,FALSE),怪物属性偏向!$F:$P,怪物属性偏向!P$1-1,FALSE))</f>
        <v/>
      </c>
    </row>
    <row r="511" spans="1:19" x14ac:dyDescent="0.15">
      <c r="A511" s="3">
        <f t="shared" si="7"/>
        <v>1000508</v>
      </c>
      <c r="B511" s="1" t="str">
        <f>VLOOKUP(A511,主线配置!G:I,3,FALSE)</f>
        <v>毒蘑菇</v>
      </c>
      <c r="C511" s="7"/>
      <c r="D511" s="6" t="str">
        <f>VLOOKUP(B511,怪物属性偏向!G:Q,11,FALSE)</f>
        <v>m1000</v>
      </c>
      <c r="E511" s="9">
        <v>1</v>
      </c>
      <c r="F511" s="9">
        <v>0</v>
      </c>
      <c r="G511" s="7" t="s">
        <v>133</v>
      </c>
      <c r="H511" s="9">
        <v>122</v>
      </c>
      <c r="I511" s="9">
        <v>1</v>
      </c>
      <c r="J511" s="9">
        <v>7</v>
      </c>
      <c r="K511" s="9">
        <v>20</v>
      </c>
      <c r="L511" s="9">
        <v>1</v>
      </c>
      <c r="M511" s="9">
        <v>1</v>
      </c>
      <c r="N511" s="8">
        <f>IF(VLOOKUP(VLOOKUP($A511,主线配置!$O:$P,2,FALSE),怪物属性偏向!$F:$P,怪物属性偏向!K$1-1,FALSE)=0,"",VLOOKUP(VLOOKUP($A511,主线配置!$O:$P,2,FALSE),怪物属性偏向!$F:$P,怪物属性偏向!K$1-1,FALSE))</f>
        <v>20006001</v>
      </c>
      <c r="O511" s="8">
        <f>IF(VLOOKUP(VLOOKUP($A511,主线配置!$O:$P,2,FALSE),怪物属性偏向!$F:$P,怪物属性偏向!L$1-1,FALSE)=0,"",VLOOKUP(VLOOKUP($A511,主线配置!$O:$P,2,FALSE),怪物属性偏向!$F:$P,怪物属性偏向!L$1-1,FALSE))</f>
        <v>20006002</v>
      </c>
      <c r="P511" s="8" t="str">
        <f>IF(VLOOKUP(VLOOKUP($A511,主线配置!$O:$P,2,FALSE),怪物属性偏向!$F:$P,怪物属性偏向!M$1-1,FALSE)=0,"",VLOOKUP(VLOOKUP($A511,主线配置!$O:$P,2,FALSE),怪物属性偏向!$F:$P,怪物属性偏向!M$1-1,FALSE))</f>
        <v/>
      </c>
      <c r="Q511" s="8" t="str">
        <f>IF(VLOOKUP(VLOOKUP($A511,主线配置!$O:$P,2,FALSE),怪物属性偏向!$F:$P,怪物属性偏向!N$1-1,FALSE)=0,"",VLOOKUP(VLOOKUP($A511,主线配置!$O:$P,2,FALSE),怪物属性偏向!$F:$P,怪物属性偏向!N$1-1,FALSE))</f>
        <v/>
      </c>
      <c r="R511" s="8" t="str">
        <f>IF(VLOOKUP(VLOOKUP($A511,主线配置!$O:$P,2,FALSE),怪物属性偏向!$F:$P,怪物属性偏向!O$1-1,FALSE)=0,"",VLOOKUP(VLOOKUP($A511,主线配置!$O:$P,2,FALSE),怪物属性偏向!$F:$P,怪物属性偏向!O$1-1,FALSE))</f>
        <v/>
      </c>
      <c r="S511" s="8" t="str">
        <f>IF(VLOOKUP(VLOOKUP($A511,主线配置!$O:$P,2,FALSE),怪物属性偏向!$F:$P,怪物属性偏向!P$1-1,FALSE)=0,"",VLOOKUP(VLOOKUP($A511,主线配置!$O:$P,2,FALSE),怪物属性偏向!$F:$P,怪物属性偏向!P$1-1,FALSE))</f>
        <v/>
      </c>
    </row>
    <row r="512" spans="1:19" x14ac:dyDescent="0.15">
      <c r="A512" s="3">
        <f t="shared" si="7"/>
        <v>1000509</v>
      </c>
      <c r="B512" s="1" t="str">
        <f>VLOOKUP(A512,主线配置!G:I,3,FALSE)</f>
        <v>甲虫精</v>
      </c>
      <c r="C512" s="7"/>
      <c r="D512" s="6" t="str">
        <f>VLOOKUP(B512,怪物属性偏向!G:Q,11,FALSE)</f>
        <v>m1002</v>
      </c>
      <c r="E512" s="9">
        <v>1</v>
      </c>
      <c r="F512" s="9">
        <v>0</v>
      </c>
      <c r="G512" s="7" t="s">
        <v>133</v>
      </c>
      <c r="H512" s="9">
        <v>122</v>
      </c>
      <c r="I512" s="9">
        <v>1</v>
      </c>
      <c r="J512" s="9">
        <v>7</v>
      </c>
      <c r="K512" s="9">
        <v>20</v>
      </c>
      <c r="L512" s="9">
        <v>1</v>
      </c>
      <c r="M512" s="9">
        <v>1</v>
      </c>
      <c r="N512" s="8">
        <f>IF(VLOOKUP(VLOOKUP($A512,主线配置!$O:$P,2,FALSE),怪物属性偏向!$F:$P,怪物属性偏向!K$1-1,FALSE)=0,"",VLOOKUP(VLOOKUP($A512,主线配置!$O:$P,2,FALSE),怪物属性偏向!$F:$P,怪物属性偏向!K$1-1,FALSE))</f>
        <v>20008001</v>
      </c>
      <c r="O512" s="8" t="str">
        <f>IF(VLOOKUP(VLOOKUP($A512,主线配置!$O:$P,2,FALSE),怪物属性偏向!$F:$P,怪物属性偏向!L$1-1,FALSE)=0,"",VLOOKUP(VLOOKUP($A512,主线配置!$O:$P,2,FALSE),怪物属性偏向!$F:$P,怪物属性偏向!L$1-1,FALSE))</f>
        <v/>
      </c>
      <c r="P512" s="8" t="str">
        <f>IF(VLOOKUP(VLOOKUP($A512,主线配置!$O:$P,2,FALSE),怪物属性偏向!$F:$P,怪物属性偏向!M$1-1,FALSE)=0,"",VLOOKUP(VLOOKUP($A512,主线配置!$O:$P,2,FALSE),怪物属性偏向!$F:$P,怪物属性偏向!M$1-1,FALSE))</f>
        <v/>
      </c>
      <c r="Q512" s="8">
        <f>IF(VLOOKUP(VLOOKUP($A512,主线配置!$O:$P,2,FALSE),怪物属性偏向!$F:$P,怪物属性偏向!N$1-1,FALSE)=0,"",VLOOKUP(VLOOKUP($A512,主线配置!$O:$P,2,FALSE),怪物属性偏向!$F:$P,怪物属性偏向!N$1-1,FALSE))</f>
        <v>200002</v>
      </c>
      <c r="R512" s="8" t="str">
        <f>IF(VLOOKUP(VLOOKUP($A512,主线配置!$O:$P,2,FALSE),怪物属性偏向!$F:$P,怪物属性偏向!O$1-1,FALSE)=0,"",VLOOKUP(VLOOKUP($A512,主线配置!$O:$P,2,FALSE),怪物属性偏向!$F:$P,怪物属性偏向!O$1-1,FALSE))</f>
        <v/>
      </c>
      <c r="S512" s="8" t="str">
        <f>IF(VLOOKUP(VLOOKUP($A512,主线配置!$O:$P,2,FALSE),怪物属性偏向!$F:$P,怪物属性偏向!P$1-1,FALSE)=0,"",VLOOKUP(VLOOKUP($A512,主线配置!$O:$P,2,FALSE),怪物属性偏向!$F:$P,怪物属性偏向!P$1-1,FALSE))</f>
        <v/>
      </c>
    </row>
    <row r="513" spans="1:19" x14ac:dyDescent="0.15">
      <c r="A513" s="3">
        <f t="shared" si="7"/>
        <v>1000510</v>
      </c>
      <c r="B513" s="1" t="str">
        <f>VLOOKUP(A513,主线配置!G:I,3,FALSE)</f>
        <v>毒蘑菇</v>
      </c>
      <c r="C513" s="7"/>
      <c r="D513" s="6" t="str">
        <f>VLOOKUP(B513,怪物属性偏向!G:Q,11,FALSE)</f>
        <v>m1000</v>
      </c>
      <c r="E513" s="9">
        <v>1</v>
      </c>
      <c r="F513" s="9">
        <v>0</v>
      </c>
      <c r="G513" s="7" t="s">
        <v>133</v>
      </c>
      <c r="H513" s="9">
        <v>122</v>
      </c>
      <c r="I513" s="9">
        <v>1</v>
      </c>
      <c r="J513" s="9">
        <v>7</v>
      </c>
      <c r="K513" s="9">
        <v>20</v>
      </c>
      <c r="L513" s="9">
        <v>1</v>
      </c>
      <c r="M513" s="9">
        <v>1</v>
      </c>
      <c r="N513" s="8">
        <f>IF(VLOOKUP(VLOOKUP($A513,主线配置!$O:$P,2,FALSE),怪物属性偏向!$F:$P,怪物属性偏向!K$1-1,FALSE)=0,"",VLOOKUP(VLOOKUP($A513,主线配置!$O:$P,2,FALSE),怪物属性偏向!$F:$P,怪物属性偏向!K$1-1,FALSE))</f>
        <v>20006001</v>
      </c>
      <c r="O513" s="8">
        <f>IF(VLOOKUP(VLOOKUP($A513,主线配置!$O:$P,2,FALSE),怪物属性偏向!$F:$P,怪物属性偏向!L$1-1,FALSE)=0,"",VLOOKUP(VLOOKUP($A513,主线配置!$O:$P,2,FALSE),怪物属性偏向!$F:$P,怪物属性偏向!L$1-1,FALSE))</f>
        <v>20006002</v>
      </c>
      <c r="P513" s="8" t="str">
        <f>IF(VLOOKUP(VLOOKUP($A513,主线配置!$O:$P,2,FALSE),怪物属性偏向!$F:$P,怪物属性偏向!M$1-1,FALSE)=0,"",VLOOKUP(VLOOKUP($A513,主线配置!$O:$P,2,FALSE),怪物属性偏向!$F:$P,怪物属性偏向!M$1-1,FALSE))</f>
        <v/>
      </c>
      <c r="Q513" s="8" t="str">
        <f>IF(VLOOKUP(VLOOKUP($A513,主线配置!$O:$P,2,FALSE),怪物属性偏向!$F:$P,怪物属性偏向!N$1-1,FALSE)=0,"",VLOOKUP(VLOOKUP($A513,主线配置!$O:$P,2,FALSE),怪物属性偏向!$F:$P,怪物属性偏向!N$1-1,FALSE))</f>
        <v/>
      </c>
      <c r="R513" s="8" t="str">
        <f>IF(VLOOKUP(VLOOKUP($A513,主线配置!$O:$P,2,FALSE),怪物属性偏向!$F:$P,怪物属性偏向!O$1-1,FALSE)=0,"",VLOOKUP(VLOOKUP($A513,主线配置!$O:$P,2,FALSE),怪物属性偏向!$F:$P,怪物属性偏向!O$1-1,FALSE))</f>
        <v/>
      </c>
      <c r="S513" s="8" t="str">
        <f>IF(VLOOKUP(VLOOKUP($A513,主线配置!$O:$P,2,FALSE),怪物属性偏向!$F:$P,怪物属性偏向!P$1-1,FALSE)=0,"",VLOOKUP(VLOOKUP($A513,主线配置!$O:$P,2,FALSE),怪物属性偏向!$F:$P,怪物属性偏向!P$1-1,FALSE))</f>
        <v/>
      </c>
    </row>
    <row r="514" spans="1:19" x14ac:dyDescent="0.15">
      <c r="A514" s="3">
        <f t="shared" si="7"/>
        <v>1000511</v>
      </c>
      <c r="B514" s="1" t="str">
        <f>VLOOKUP(A514,主线配置!G:I,3,FALSE)</f>
        <v>食人花</v>
      </c>
      <c r="C514" s="7"/>
      <c r="D514" s="6" t="str">
        <f>VLOOKUP(B514,怪物属性偏向!G:Q,11,FALSE)</f>
        <v>m1004</v>
      </c>
      <c r="E514" s="9">
        <v>1</v>
      </c>
      <c r="F514" s="9">
        <v>0</v>
      </c>
      <c r="G514" s="7" t="s">
        <v>133</v>
      </c>
      <c r="H514" s="9">
        <v>122</v>
      </c>
      <c r="I514" s="9">
        <v>1</v>
      </c>
      <c r="J514" s="9">
        <v>7</v>
      </c>
      <c r="K514" s="9">
        <v>20</v>
      </c>
      <c r="L514" s="9">
        <v>1</v>
      </c>
      <c r="M514" s="9">
        <v>1</v>
      </c>
      <c r="N514" s="8">
        <f>IF(VLOOKUP(VLOOKUP($A514,主线配置!$O:$P,2,FALSE),怪物属性偏向!$F:$P,怪物属性偏向!K$1-1,FALSE)=0,"",VLOOKUP(VLOOKUP($A514,主线配置!$O:$P,2,FALSE),怪物属性偏向!$F:$P,怪物属性偏向!K$1-1,FALSE))</f>
        <v>20002001</v>
      </c>
      <c r="O514" s="8">
        <f>IF(VLOOKUP(VLOOKUP($A514,主线配置!$O:$P,2,FALSE),怪物属性偏向!$F:$P,怪物属性偏向!L$1-1,FALSE)=0,"",VLOOKUP(VLOOKUP($A514,主线配置!$O:$P,2,FALSE),怪物属性偏向!$F:$P,怪物属性偏向!L$1-1,FALSE))</f>
        <v>20002002</v>
      </c>
      <c r="P514" s="8" t="str">
        <f>IF(VLOOKUP(VLOOKUP($A514,主线配置!$O:$P,2,FALSE),怪物属性偏向!$F:$P,怪物属性偏向!M$1-1,FALSE)=0,"",VLOOKUP(VLOOKUP($A514,主线配置!$O:$P,2,FALSE),怪物属性偏向!$F:$P,怪物属性偏向!M$1-1,FALSE))</f>
        <v/>
      </c>
      <c r="Q514" s="8" t="str">
        <f>IF(VLOOKUP(VLOOKUP($A514,主线配置!$O:$P,2,FALSE),怪物属性偏向!$F:$P,怪物属性偏向!N$1-1,FALSE)=0,"",VLOOKUP(VLOOKUP($A514,主线配置!$O:$P,2,FALSE),怪物属性偏向!$F:$P,怪物属性偏向!N$1-1,FALSE))</f>
        <v/>
      </c>
      <c r="R514" s="8" t="str">
        <f>IF(VLOOKUP(VLOOKUP($A514,主线配置!$O:$P,2,FALSE),怪物属性偏向!$F:$P,怪物属性偏向!O$1-1,FALSE)=0,"",VLOOKUP(VLOOKUP($A514,主线配置!$O:$P,2,FALSE),怪物属性偏向!$F:$P,怪物属性偏向!O$1-1,FALSE))</f>
        <v/>
      </c>
      <c r="S514" s="8" t="str">
        <f>IF(VLOOKUP(VLOOKUP($A514,主线配置!$O:$P,2,FALSE),怪物属性偏向!$F:$P,怪物属性偏向!P$1-1,FALSE)=0,"",VLOOKUP(VLOOKUP($A514,主线配置!$O:$P,2,FALSE),怪物属性偏向!$F:$P,怪物属性偏向!P$1-1,FALSE))</f>
        <v/>
      </c>
    </row>
    <row r="515" spans="1:19" x14ac:dyDescent="0.15">
      <c r="A515" s="3">
        <f t="shared" si="7"/>
        <v>1000512</v>
      </c>
      <c r="B515" s="1" t="str">
        <f>VLOOKUP(A515,主线配置!G:I,3,FALSE)</f>
        <v>甲虫精</v>
      </c>
      <c r="C515" s="7"/>
      <c r="D515" s="6" t="str">
        <f>VLOOKUP(B515,怪物属性偏向!G:Q,11,FALSE)</f>
        <v>m1002</v>
      </c>
      <c r="E515" s="9">
        <v>1</v>
      </c>
      <c r="F515" s="9">
        <v>0</v>
      </c>
      <c r="G515" s="7" t="s">
        <v>133</v>
      </c>
      <c r="H515" s="9">
        <v>122</v>
      </c>
      <c r="I515" s="9">
        <v>1</v>
      </c>
      <c r="J515" s="9">
        <v>7</v>
      </c>
      <c r="K515" s="9">
        <v>20</v>
      </c>
      <c r="L515" s="9">
        <v>1</v>
      </c>
      <c r="M515" s="9">
        <v>1</v>
      </c>
      <c r="N515" s="8">
        <f>IF(VLOOKUP(VLOOKUP($A515,主线配置!$O:$P,2,FALSE),怪物属性偏向!$F:$P,怪物属性偏向!K$1-1,FALSE)=0,"",VLOOKUP(VLOOKUP($A515,主线配置!$O:$P,2,FALSE),怪物属性偏向!$F:$P,怪物属性偏向!K$1-1,FALSE))</f>
        <v>20008001</v>
      </c>
      <c r="O515" s="8" t="str">
        <f>IF(VLOOKUP(VLOOKUP($A515,主线配置!$O:$P,2,FALSE),怪物属性偏向!$F:$P,怪物属性偏向!L$1-1,FALSE)=0,"",VLOOKUP(VLOOKUP($A515,主线配置!$O:$P,2,FALSE),怪物属性偏向!$F:$P,怪物属性偏向!L$1-1,FALSE))</f>
        <v/>
      </c>
      <c r="P515" s="8" t="str">
        <f>IF(VLOOKUP(VLOOKUP($A515,主线配置!$O:$P,2,FALSE),怪物属性偏向!$F:$P,怪物属性偏向!M$1-1,FALSE)=0,"",VLOOKUP(VLOOKUP($A515,主线配置!$O:$P,2,FALSE),怪物属性偏向!$F:$P,怪物属性偏向!M$1-1,FALSE))</f>
        <v/>
      </c>
      <c r="Q515" s="8">
        <f>IF(VLOOKUP(VLOOKUP($A515,主线配置!$O:$P,2,FALSE),怪物属性偏向!$F:$P,怪物属性偏向!N$1-1,FALSE)=0,"",VLOOKUP(VLOOKUP($A515,主线配置!$O:$P,2,FALSE),怪物属性偏向!$F:$P,怪物属性偏向!N$1-1,FALSE))</f>
        <v>200002</v>
      </c>
      <c r="R515" s="8" t="str">
        <f>IF(VLOOKUP(VLOOKUP($A515,主线配置!$O:$P,2,FALSE),怪物属性偏向!$F:$P,怪物属性偏向!O$1-1,FALSE)=0,"",VLOOKUP(VLOOKUP($A515,主线配置!$O:$P,2,FALSE),怪物属性偏向!$F:$P,怪物属性偏向!O$1-1,FALSE))</f>
        <v/>
      </c>
      <c r="S515" s="8" t="str">
        <f>IF(VLOOKUP(VLOOKUP($A515,主线配置!$O:$P,2,FALSE),怪物属性偏向!$F:$P,怪物属性偏向!P$1-1,FALSE)=0,"",VLOOKUP(VLOOKUP($A515,主线配置!$O:$P,2,FALSE),怪物属性偏向!$F:$P,怪物属性偏向!P$1-1,FALSE))</f>
        <v/>
      </c>
    </row>
    <row r="516" spans="1:19" x14ac:dyDescent="0.15">
      <c r="A516" s="3">
        <f t="shared" si="7"/>
        <v>1000513</v>
      </c>
      <c r="B516" s="1" t="str">
        <f>VLOOKUP(A516,主线配置!G:I,3,FALSE)</f>
        <v>小蘑菇</v>
      </c>
      <c r="C516" s="7"/>
      <c r="D516" s="6" t="str">
        <f>VLOOKUP(B516,怪物属性偏向!G:Q,11,FALSE)</f>
        <v>m1008</v>
      </c>
      <c r="E516" s="9">
        <v>1</v>
      </c>
      <c r="F516" s="9">
        <v>0</v>
      </c>
      <c r="G516" s="7" t="s">
        <v>133</v>
      </c>
      <c r="H516" s="9">
        <v>122</v>
      </c>
      <c r="I516" s="9">
        <v>1</v>
      </c>
      <c r="J516" s="9">
        <v>7</v>
      </c>
      <c r="K516" s="9">
        <v>20</v>
      </c>
      <c r="L516" s="9">
        <v>1</v>
      </c>
      <c r="M516" s="9">
        <v>1</v>
      </c>
      <c r="N516" s="8">
        <f>IF(VLOOKUP(VLOOKUP($A516,主线配置!$O:$P,2,FALSE),怪物属性偏向!$F:$P,怪物属性偏向!K$1-1,FALSE)=0,"",VLOOKUP(VLOOKUP($A516,主线配置!$O:$P,2,FALSE),怪物属性偏向!$F:$P,怪物属性偏向!K$1-1,FALSE))</f>
        <v>20001001</v>
      </c>
      <c r="O516" s="8" t="str">
        <f>IF(VLOOKUP(VLOOKUP($A516,主线配置!$O:$P,2,FALSE),怪物属性偏向!$F:$P,怪物属性偏向!L$1-1,FALSE)=0,"",VLOOKUP(VLOOKUP($A516,主线配置!$O:$P,2,FALSE),怪物属性偏向!$F:$P,怪物属性偏向!L$1-1,FALSE))</f>
        <v/>
      </c>
      <c r="P516" s="8" t="str">
        <f>IF(VLOOKUP(VLOOKUP($A516,主线配置!$O:$P,2,FALSE),怪物属性偏向!$F:$P,怪物属性偏向!M$1-1,FALSE)=0,"",VLOOKUP(VLOOKUP($A516,主线配置!$O:$P,2,FALSE),怪物属性偏向!$F:$P,怪物属性偏向!M$1-1,FALSE))</f>
        <v/>
      </c>
      <c r="Q516" s="8" t="str">
        <f>IF(VLOOKUP(VLOOKUP($A516,主线配置!$O:$P,2,FALSE),怪物属性偏向!$F:$P,怪物属性偏向!N$1-1,FALSE)=0,"",VLOOKUP(VLOOKUP($A516,主线配置!$O:$P,2,FALSE),怪物属性偏向!$F:$P,怪物属性偏向!N$1-1,FALSE))</f>
        <v/>
      </c>
      <c r="R516" s="8" t="str">
        <f>IF(VLOOKUP(VLOOKUP($A516,主线配置!$O:$P,2,FALSE),怪物属性偏向!$F:$P,怪物属性偏向!O$1-1,FALSE)=0,"",VLOOKUP(VLOOKUP($A516,主线配置!$O:$P,2,FALSE),怪物属性偏向!$F:$P,怪物属性偏向!O$1-1,FALSE))</f>
        <v/>
      </c>
      <c r="S516" s="8" t="str">
        <f>IF(VLOOKUP(VLOOKUP($A516,主线配置!$O:$P,2,FALSE),怪物属性偏向!$F:$P,怪物属性偏向!P$1-1,FALSE)=0,"",VLOOKUP(VLOOKUP($A516,主线配置!$O:$P,2,FALSE),怪物属性偏向!$F:$P,怪物属性偏向!P$1-1,FALSE))</f>
        <v/>
      </c>
    </row>
    <row r="517" spans="1:19" x14ac:dyDescent="0.15">
      <c r="A517" s="3">
        <f t="shared" si="7"/>
        <v>1000514</v>
      </c>
      <c r="B517" s="1" t="str">
        <f>VLOOKUP(A517,主线配置!G:I,3,FALSE)</f>
        <v>树妖</v>
      </c>
      <c r="C517" s="7"/>
      <c r="D517" s="6" t="str">
        <f>VLOOKUP(B517,怪物属性偏向!G:Q,11,FALSE)</f>
        <v>m10000</v>
      </c>
      <c r="E517" s="9">
        <v>1</v>
      </c>
      <c r="F517" s="9">
        <v>0</v>
      </c>
      <c r="G517" s="7" t="s">
        <v>133</v>
      </c>
      <c r="H517" s="9">
        <v>122</v>
      </c>
      <c r="I517" s="9">
        <v>1</v>
      </c>
      <c r="J517" s="9">
        <v>7</v>
      </c>
      <c r="K517" s="9">
        <v>20</v>
      </c>
      <c r="L517" s="9">
        <v>1</v>
      </c>
      <c r="M517" s="9">
        <v>1</v>
      </c>
      <c r="N517" s="8">
        <f>IF(VLOOKUP(VLOOKUP($A517,主线配置!$O:$P,2,FALSE),怪物属性偏向!$F:$P,怪物属性偏向!K$1-1,FALSE)=0,"",VLOOKUP(VLOOKUP($A517,主线配置!$O:$P,2,FALSE),怪物属性偏向!$F:$P,怪物属性偏向!K$1-1,FALSE))</f>
        <v>20003001</v>
      </c>
      <c r="O517" s="8" t="str">
        <f>IF(VLOOKUP(VLOOKUP($A517,主线配置!$O:$P,2,FALSE),怪物属性偏向!$F:$P,怪物属性偏向!L$1-1,FALSE)=0,"",VLOOKUP(VLOOKUP($A517,主线配置!$O:$P,2,FALSE),怪物属性偏向!$F:$P,怪物属性偏向!L$1-1,FALSE))</f>
        <v/>
      </c>
      <c r="P517" s="8" t="str">
        <f>IF(VLOOKUP(VLOOKUP($A517,主线配置!$O:$P,2,FALSE),怪物属性偏向!$F:$P,怪物属性偏向!M$1-1,FALSE)=0,"",VLOOKUP(VLOOKUP($A517,主线配置!$O:$P,2,FALSE),怪物属性偏向!$F:$P,怪物属性偏向!M$1-1,FALSE))</f>
        <v/>
      </c>
      <c r="Q517" s="8" t="str">
        <f>IF(VLOOKUP(VLOOKUP($A517,主线配置!$O:$P,2,FALSE),怪物属性偏向!$F:$P,怪物属性偏向!N$1-1,FALSE)=0,"",VLOOKUP(VLOOKUP($A517,主线配置!$O:$P,2,FALSE),怪物属性偏向!$F:$P,怪物属性偏向!N$1-1,FALSE))</f>
        <v/>
      </c>
      <c r="R517" s="8" t="str">
        <f>IF(VLOOKUP(VLOOKUP($A517,主线配置!$O:$P,2,FALSE),怪物属性偏向!$F:$P,怪物属性偏向!O$1-1,FALSE)=0,"",VLOOKUP(VLOOKUP($A517,主线配置!$O:$P,2,FALSE),怪物属性偏向!$F:$P,怪物属性偏向!O$1-1,FALSE))</f>
        <v/>
      </c>
      <c r="S517" s="8" t="str">
        <f>IF(VLOOKUP(VLOOKUP($A517,主线配置!$O:$P,2,FALSE),怪物属性偏向!$F:$P,怪物属性偏向!P$1-1,FALSE)=0,"",VLOOKUP(VLOOKUP($A517,主线配置!$O:$P,2,FALSE),怪物属性偏向!$F:$P,怪物属性偏向!P$1-1,FALSE))</f>
        <v/>
      </c>
    </row>
    <row r="518" spans="1:19" x14ac:dyDescent="0.15">
      <c r="A518" s="3">
        <f t="shared" ref="A518:A581" si="8">A517+1</f>
        <v>1000515</v>
      </c>
      <c r="B518" s="1" t="str">
        <f>VLOOKUP(A518,主线配置!G:I,3,FALSE)</f>
        <v>甲虫精</v>
      </c>
      <c r="C518" s="7"/>
      <c r="D518" s="6" t="str">
        <f>VLOOKUP(B518,怪物属性偏向!G:Q,11,FALSE)</f>
        <v>m1002</v>
      </c>
      <c r="E518" s="9">
        <v>1</v>
      </c>
      <c r="F518" s="9">
        <v>0</v>
      </c>
      <c r="G518" s="7" t="s">
        <v>133</v>
      </c>
      <c r="H518" s="9">
        <v>122</v>
      </c>
      <c r="I518" s="9">
        <v>1</v>
      </c>
      <c r="J518" s="9">
        <v>7</v>
      </c>
      <c r="K518" s="9">
        <v>20</v>
      </c>
      <c r="L518" s="9">
        <v>1</v>
      </c>
      <c r="M518" s="9">
        <v>1</v>
      </c>
      <c r="N518" s="8">
        <f>IF(VLOOKUP(VLOOKUP($A518,主线配置!$O:$P,2,FALSE),怪物属性偏向!$F:$P,怪物属性偏向!K$1-1,FALSE)=0,"",VLOOKUP(VLOOKUP($A518,主线配置!$O:$P,2,FALSE),怪物属性偏向!$F:$P,怪物属性偏向!K$1-1,FALSE))</f>
        <v>20008001</v>
      </c>
      <c r="O518" s="8" t="str">
        <f>IF(VLOOKUP(VLOOKUP($A518,主线配置!$O:$P,2,FALSE),怪物属性偏向!$F:$P,怪物属性偏向!L$1-1,FALSE)=0,"",VLOOKUP(VLOOKUP($A518,主线配置!$O:$P,2,FALSE),怪物属性偏向!$F:$P,怪物属性偏向!L$1-1,FALSE))</f>
        <v/>
      </c>
      <c r="P518" s="8" t="str">
        <f>IF(VLOOKUP(VLOOKUP($A518,主线配置!$O:$P,2,FALSE),怪物属性偏向!$F:$P,怪物属性偏向!M$1-1,FALSE)=0,"",VLOOKUP(VLOOKUP($A518,主线配置!$O:$P,2,FALSE),怪物属性偏向!$F:$P,怪物属性偏向!M$1-1,FALSE))</f>
        <v/>
      </c>
      <c r="Q518" s="8">
        <f>IF(VLOOKUP(VLOOKUP($A518,主线配置!$O:$P,2,FALSE),怪物属性偏向!$F:$P,怪物属性偏向!N$1-1,FALSE)=0,"",VLOOKUP(VLOOKUP($A518,主线配置!$O:$P,2,FALSE),怪物属性偏向!$F:$P,怪物属性偏向!N$1-1,FALSE))</f>
        <v>200002</v>
      </c>
      <c r="R518" s="8" t="str">
        <f>IF(VLOOKUP(VLOOKUP($A518,主线配置!$O:$P,2,FALSE),怪物属性偏向!$F:$P,怪物属性偏向!O$1-1,FALSE)=0,"",VLOOKUP(VLOOKUP($A518,主线配置!$O:$P,2,FALSE),怪物属性偏向!$F:$P,怪物属性偏向!O$1-1,FALSE))</f>
        <v/>
      </c>
      <c r="S518" s="8" t="str">
        <f>IF(VLOOKUP(VLOOKUP($A518,主线配置!$O:$P,2,FALSE),怪物属性偏向!$F:$P,怪物属性偏向!P$1-1,FALSE)=0,"",VLOOKUP(VLOOKUP($A518,主线配置!$O:$P,2,FALSE),怪物属性偏向!$F:$P,怪物属性偏向!P$1-1,FALSE))</f>
        <v/>
      </c>
    </row>
    <row r="519" spans="1:19" x14ac:dyDescent="0.15">
      <c r="A519" s="3">
        <f t="shared" si="8"/>
        <v>1000516</v>
      </c>
      <c r="B519" s="1" t="str">
        <f>VLOOKUP(A519,主线配置!G:I,3,FALSE)</f>
        <v>小花精</v>
      </c>
      <c r="C519" s="7"/>
      <c r="D519" s="6" t="str">
        <f>VLOOKUP(B519,怪物属性偏向!G:Q,11,FALSE)</f>
        <v>m1007</v>
      </c>
      <c r="E519" s="9">
        <v>1</v>
      </c>
      <c r="F519" s="9">
        <v>0</v>
      </c>
      <c r="G519" s="7" t="s">
        <v>133</v>
      </c>
      <c r="H519" s="9">
        <v>122</v>
      </c>
      <c r="I519" s="9">
        <v>1</v>
      </c>
      <c r="J519" s="9">
        <v>7</v>
      </c>
      <c r="K519" s="9">
        <v>20</v>
      </c>
      <c r="L519" s="9">
        <v>1</v>
      </c>
      <c r="M519" s="9">
        <v>1</v>
      </c>
      <c r="N519" s="8">
        <f>IF(VLOOKUP(VLOOKUP($A519,主线配置!$O:$P,2,FALSE),怪物属性偏向!$F:$P,怪物属性偏向!K$1-1,FALSE)=0,"",VLOOKUP(VLOOKUP($A519,主线配置!$O:$P,2,FALSE),怪物属性偏向!$F:$P,怪物属性偏向!K$1-1,FALSE))</f>
        <v>20005001</v>
      </c>
      <c r="O519" s="8">
        <f>IF(VLOOKUP(VLOOKUP($A519,主线配置!$O:$P,2,FALSE),怪物属性偏向!$F:$P,怪物属性偏向!L$1-1,FALSE)=0,"",VLOOKUP(VLOOKUP($A519,主线配置!$O:$P,2,FALSE),怪物属性偏向!$F:$P,怪物属性偏向!L$1-1,FALSE))</f>
        <v>20005002</v>
      </c>
      <c r="P519" s="8" t="str">
        <f>IF(VLOOKUP(VLOOKUP($A519,主线配置!$O:$P,2,FALSE),怪物属性偏向!$F:$P,怪物属性偏向!M$1-1,FALSE)=0,"",VLOOKUP(VLOOKUP($A519,主线配置!$O:$P,2,FALSE),怪物属性偏向!$F:$P,怪物属性偏向!M$1-1,FALSE))</f>
        <v/>
      </c>
      <c r="Q519" s="8" t="str">
        <f>IF(VLOOKUP(VLOOKUP($A519,主线配置!$O:$P,2,FALSE),怪物属性偏向!$F:$P,怪物属性偏向!N$1-1,FALSE)=0,"",VLOOKUP(VLOOKUP($A519,主线配置!$O:$P,2,FALSE),怪物属性偏向!$F:$P,怪物属性偏向!N$1-1,FALSE))</f>
        <v/>
      </c>
      <c r="R519" s="8" t="str">
        <f>IF(VLOOKUP(VLOOKUP($A519,主线配置!$O:$P,2,FALSE),怪物属性偏向!$F:$P,怪物属性偏向!O$1-1,FALSE)=0,"",VLOOKUP(VLOOKUP($A519,主线配置!$O:$P,2,FALSE),怪物属性偏向!$F:$P,怪物属性偏向!O$1-1,FALSE))</f>
        <v/>
      </c>
      <c r="S519" s="8" t="str">
        <f>IF(VLOOKUP(VLOOKUP($A519,主线配置!$O:$P,2,FALSE),怪物属性偏向!$F:$P,怪物属性偏向!P$1-1,FALSE)=0,"",VLOOKUP(VLOOKUP($A519,主线配置!$O:$P,2,FALSE),怪物属性偏向!$F:$P,怪物属性偏向!P$1-1,FALSE))</f>
        <v/>
      </c>
    </row>
    <row r="520" spans="1:19" x14ac:dyDescent="0.15">
      <c r="A520" s="3">
        <f t="shared" si="8"/>
        <v>1000517</v>
      </c>
      <c r="B520" s="1" t="str">
        <f>VLOOKUP(A520,主线配置!G:I,3,FALSE)</f>
        <v>树妖</v>
      </c>
      <c r="C520" s="7"/>
      <c r="D520" s="6" t="str">
        <f>VLOOKUP(B520,怪物属性偏向!G:Q,11,FALSE)</f>
        <v>m10000</v>
      </c>
      <c r="E520" s="9">
        <v>1</v>
      </c>
      <c r="F520" s="9">
        <v>0</v>
      </c>
      <c r="G520" s="7" t="s">
        <v>133</v>
      </c>
      <c r="H520" s="9">
        <v>122</v>
      </c>
      <c r="I520" s="9">
        <v>1</v>
      </c>
      <c r="J520" s="9">
        <v>7</v>
      </c>
      <c r="K520" s="9">
        <v>20</v>
      </c>
      <c r="L520" s="9">
        <v>1</v>
      </c>
      <c r="M520" s="9">
        <v>1</v>
      </c>
      <c r="N520" s="8">
        <f>IF(VLOOKUP(VLOOKUP($A520,主线配置!$O:$P,2,FALSE),怪物属性偏向!$F:$P,怪物属性偏向!K$1-1,FALSE)=0,"",VLOOKUP(VLOOKUP($A520,主线配置!$O:$P,2,FALSE),怪物属性偏向!$F:$P,怪物属性偏向!K$1-1,FALSE))</f>
        <v>20003001</v>
      </c>
      <c r="O520" s="8" t="str">
        <f>IF(VLOOKUP(VLOOKUP($A520,主线配置!$O:$P,2,FALSE),怪物属性偏向!$F:$P,怪物属性偏向!L$1-1,FALSE)=0,"",VLOOKUP(VLOOKUP($A520,主线配置!$O:$P,2,FALSE),怪物属性偏向!$F:$P,怪物属性偏向!L$1-1,FALSE))</f>
        <v/>
      </c>
      <c r="P520" s="8" t="str">
        <f>IF(VLOOKUP(VLOOKUP($A520,主线配置!$O:$P,2,FALSE),怪物属性偏向!$F:$P,怪物属性偏向!M$1-1,FALSE)=0,"",VLOOKUP(VLOOKUP($A520,主线配置!$O:$P,2,FALSE),怪物属性偏向!$F:$P,怪物属性偏向!M$1-1,FALSE))</f>
        <v/>
      </c>
      <c r="Q520" s="8" t="str">
        <f>IF(VLOOKUP(VLOOKUP($A520,主线配置!$O:$P,2,FALSE),怪物属性偏向!$F:$P,怪物属性偏向!N$1-1,FALSE)=0,"",VLOOKUP(VLOOKUP($A520,主线配置!$O:$P,2,FALSE),怪物属性偏向!$F:$P,怪物属性偏向!N$1-1,FALSE))</f>
        <v/>
      </c>
      <c r="R520" s="8" t="str">
        <f>IF(VLOOKUP(VLOOKUP($A520,主线配置!$O:$P,2,FALSE),怪物属性偏向!$F:$P,怪物属性偏向!O$1-1,FALSE)=0,"",VLOOKUP(VLOOKUP($A520,主线配置!$O:$P,2,FALSE),怪物属性偏向!$F:$P,怪物属性偏向!O$1-1,FALSE))</f>
        <v/>
      </c>
      <c r="S520" s="8" t="str">
        <f>IF(VLOOKUP(VLOOKUP($A520,主线配置!$O:$P,2,FALSE),怪物属性偏向!$F:$P,怪物属性偏向!P$1-1,FALSE)=0,"",VLOOKUP(VLOOKUP($A520,主线配置!$O:$P,2,FALSE),怪物属性偏向!$F:$P,怪物属性偏向!P$1-1,FALSE))</f>
        <v/>
      </c>
    </row>
    <row r="521" spans="1:19" x14ac:dyDescent="0.15">
      <c r="A521" s="3">
        <f t="shared" si="8"/>
        <v>1000518</v>
      </c>
      <c r="B521" s="1" t="str">
        <f>VLOOKUP(A521,主线配置!G:I,3,FALSE)</f>
        <v>甲虫精</v>
      </c>
      <c r="C521" s="7"/>
      <c r="D521" s="6" t="str">
        <f>VLOOKUP(B521,怪物属性偏向!G:Q,11,FALSE)</f>
        <v>m1002</v>
      </c>
      <c r="E521" s="9">
        <v>1</v>
      </c>
      <c r="F521" s="9">
        <v>0</v>
      </c>
      <c r="G521" s="7" t="s">
        <v>133</v>
      </c>
      <c r="H521" s="9">
        <v>122</v>
      </c>
      <c r="I521" s="9">
        <v>1</v>
      </c>
      <c r="J521" s="9">
        <v>7</v>
      </c>
      <c r="K521" s="9">
        <v>20</v>
      </c>
      <c r="L521" s="9">
        <v>1</v>
      </c>
      <c r="M521" s="9">
        <v>1</v>
      </c>
      <c r="N521" s="8">
        <f>IF(VLOOKUP(VLOOKUP($A521,主线配置!$O:$P,2,FALSE),怪物属性偏向!$F:$P,怪物属性偏向!K$1-1,FALSE)=0,"",VLOOKUP(VLOOKUP($A521,主线配置!$O:$P,2,FALSE),怪物属性偏向!$F:$P,怪物属性偏向!K$1-1,FALSE))</f>
        <v>20008001</v>
      </c>
      <c r="O521" s="8" t="str">
        <f>IF(VLOOKUP(VLOOKUP($A521,主线配置!$O:$P,2,FALSE),怪物属性偏向!$F:$P,怪物属性偏向!L$1-1,FALSE)=0,"",VLOOKUP(VLOOKUP($A521,主线配置!$O:$P,2,FALSE),怪物属性偏向!$F:$P,怪物属性偏向!L$1-1,FALSE))</f>
        <v/>
      </c>
      <c r="P521" s="8" t="str">
        <f>IF(VLOOKUP(VLOOKUP($A521,主线配置!$O:$P,2,FALSE),怪物属性偏向!$F:$P,怪物属性偏向!M$1-1,FALSE)=0,"",VLOOKUP(VLOOKUP($A521,主线配置!$O:$P,2,FALSE),怪物属性偏向!$F:$P,怪物属性偏向!M$1-1,FALSE))</f>
        <v/>
      </c>
      <c r="Q521" s="8">
        <f>IF(VLOOKUP(VLOOKUP($A521,主线配置!$O:$P,2,FALSE),怪物属性偏向!$F:$P,怪物属性偏向!N$1-1,FALSE)=0,"",VLOOKUP(VLOOKUP($A521,主线配置!$O:$P,2,FALSE),怪物属性偏向!$F:$P,怪物属性偏向!N$1-1,FALSE))</f>
        <v>200002</v>
      </c>
      <c r="R521" s="8" t="str">
        <f>IF(VLOOKUP(VLOOKUP($A521,主线配置!$O:$P,2,FALSE),怪物属性偏向!$F:$P,怪物属性偏向!O$1-1,FALSE)=0,"",VLOOKUP(VLOOKUP($A521,主线配置!$O:$P,2,FALSE),怪物属性偏向!$F:$P,怪物属性偏向!O$1-1,FALSE))</f>
        <v/>
      </c>
      <c r="S521" s="8" t="str">
        <f>IF(VLOOKUP(VLOOKUP($A521,主线配置!$O:$P,2,FALSE),怪物属性偏向!$F:$P,怪物属性偏向!P$1-1,FALSE)=0,"",VLOOKUP(VLOOKUP($A521,主线配置!$O:$P,2,FALSE),怪物属性偏向!$F:$P,怪物属性偏向!P$1-1,FALSE))</f>
        <v/>
      </c>
    </row>
    <row r="522" spans="1:19" x14ac:dyDescent="0.15">
      <c r="A522" s="3">
        <f t="shared" si="8"/>
        <v>1000519</v>
      </c>
      <c r="B522" s="1" t="str">
        <f>VLOOKUP(A522,主线配置!G:I,3,FALSE)</f>
        <v>树妖</v>
      </c>
      <c r="C522" s="7"/>
      <c r="D522" s="6" t="str">
        <f>VLOOKUP(B522,怪物属性偏向!G:Q,11,FALSE)</f>
        <v>m10000</v>
      </c>
      <c r="E522" s="9">
        <v>1</v>
      </c>
      <c r="F522" s="9">
        <v>0</v>
      </c>
      <c r="G522" s="7" t="s">
        <v>133</v>
      </c>
      <c r="H522" s="9">
        <v>122</v>
      </c>
      <c r="I522" s="9">
        <v>1</v>
      </c>
      <c r="J522" s="9">
        <v>7</v>
      </c>
      <c r="K522" s="9">
        <v>20</v>
      </c>
      <c r="L522" s="9">
        <v>1</v>
      </c>
      <c r="M522" s="9">
        <v>1</v>
      </c>
      <c r="N522" s="8">
        <f>IF(VLOOKUP(VLOOKUP($A522,主线配置!$O:$P,2,FALSE),怪物属性偏向!$F:$P,怪物属性偏向!K$1-1,FALSE)=0,"",VLOOKUP(VLOOKUP($A522,主线配置!$O:$P,2,FALSE),怪物属性偏向!$F:$P,怪物属性偏向!K$1-1,FALSE))</f>
        <v>20003001</v>
      </c>
      <c r="O522" s="8" t="str">
        <f>IF(VLOOKUP(VLOOKUP($A522,主线配置!$O:$P,2,FALSE),怪物属性偏向!$F:$P,怪物属性偏向!L$1-1,FALSE)=0,"",VLOOKUP(VLOOKUP($A522,主线配置!$O:$P,2,FALSE),怪物属性偏向!$F:$P,怪物属性偏向!L$1-1,FALSE))</f>
        <v/>
      </c>
      <c r="P522" s="8" t="str">
        <f>IF(VLOOKUP(VLOOKUP($A522,主线配置!$O:$P,2,FALSE),怪物属性偏向!$F:$P,怪物属性偏向!M$1-1,FALSE)=0,"",VLOOKUP(VLOOKUP($A522,主线配置!$O:$P,2,FALSE),怪物属性偏向!$F:$P,怪物属性偏向!M$1-1,FALSE))</f>
        <v/>
      </c>
      <c r="Q522" s="8" t="str">
        <f>IF(VLOOKUP(VLOOKUP($A522,主线配置!$O:$P,2,FALSE),怪物属性偏向!$F:$P,怪物属性偏向!N$1-1,FALSE)=0,"",VLOOKUP(VLOOKUP($A522,主线配置!$O:$P,2,FALSE),怪物属性偏向!$F:$P,怪物属性偏向!N$1-1,FALSE))</f>
        <v/>
      </c>
      <c r="R522" s="8" t="str">
        <f>IF(VLOOKUP(VLOOKUP($A522,主线配置!$O:$P,2,FALSE),怪物属性偏向!$F:$P,怪物属性偏向!O$1-1,FALSE)=0,"",VLOOKUP(VLOOKUP($A522,主线配置!$O:$P,2,FALSE),怪物属性偏向!$F:$P,怪物属性偏向!O$1-1,FALSE))</f>
        <v/>
      </c>
      <c r="S522" s="8" t="str">
        <f>IF(VLOOKUP(VLOOKUP($A522,主线配置!$O:$P,2,FALSE),怪物属性偏向!$F:$P,怪物属性偏向!P$1-1,FALSE)=0,"",VLOOKUP(VLOOKUP($A522,主线配置!$O:$P,2,FALSE),怪物属性偏向!$F:$P,怪物属性偏向!P$1-1,FALSE))</f>
        <v/>
      </c>
    </row>
    <row r="523" spans="1:19" x14ac:dyDescent="0.15">
      <c r="A523" s="3">
        <f t="shared" si="8"/>
        <v>1000520</v>
      </c>
      <c r="B523" s="1" t="str">
        <f>VLOOKUP(A523,主线配置!G:I,3,FALSE)</f>
        <v>甲虫精</v>
      </c>
      <c r="C523" s="7"/>
      <c r="D523" s="6" t="str">
        <f>VLOOKUP(B523,怪物属性偏向!G:Q,11,FALSE)</f>
        <v>m1002</v>
      </c>
      <c r="E523" s="9">
        <v>1</v>
      </c>
      <c r="F523" s="9">
        <v>0</v>
      </c>
      <c r="G523" s="7" t="s">
        <v>133</v>
      </c>
      <c r="H523" s="9">
        <v>122</v>
      </c>
      <c r="I523" s="9">
        <v>1</v>
      </c>
      <c r="J523" s="9">
        <v>7</v>
      </c>
      <c r="K523" s="9">
        <v>20</v>
      </c>
      <c r="L523" s="9">
        <v>1</v>
      </c>
      <c r="M523" s="9">
        <v>1</v>
      </c>
      <c r="N523" s="8">
        <f>IF(VLOOKUP(VLOOKUP($A523,主线配置!$O:$P,2,FALSE),怪物属性偏向!$F:$P,怪物属性偏向!K$1-1,FALSE)=0,"",VLOOKUP(VLOOKUP($A523,主线配置!$O:$P,2,FALSE),怪物属性偏向!$F:$P,怪物属性偏向!K$1-1,FALSE))</f>
        <v>20008001</v>
      </c>
      <c r="O523" s="8" t="str">
        <f>IF(VLOOKUP(VLOOKUP($A523,主线配置!$O:$P,2,FALSE),怪物属性偏向!$F:$P,怪物属性偏向!L$1-1,FALSE)=0,"",VLOOKUP(VLOOKUP($A523,主线配置!$O:$P,2,FALSE),怪物属性偏向!$F:$P,怪物属性偏向!L$1-1,FALSE))</f>
        <v/>
      </c>
      <c r="P523" s="8" t="str">
        <f>IF(VLOOKUP(VLOOKUP($A523,主线配置!$O:$P,2,FALSE),怪物属性偏向!$F:$P,怪物属性偏向!M$1-1,FALSE)=0,"",VLOOKUP(VLOOKUP($A523,主线配置!$O:$P,2,FALSE),怪物属性偏向!$F:$P,怪物属性偏向!M$1-1,FALSE))</f>
        <v/>
      </c>
      <c r="Q523" s="8">
        <f>IF(VLOOKUP(VLOOKUP($A523,主线配置!$O:$P,2,FALSE),怪物属性偏向!$F:$P,怪物属性偏向!N$1-1,FALSE)=0,"",VLOOKUP(VLOOKUP($A523,主线配置!$O:$P,2,FALSE),怪物属性偏向!$F:$P,怪物属性偏向!N$1-1,FALSE))</f>
        <v>200002</v>
      </c>
      <c r="R523" s="8" t="str">
        <f>IF(VLOOKUP(VLOOKUP($A523,主线配置!$O:$P,2,FALSE),怪物属性偏向!$F:$P,怪物属性偏向!O$1-1,FALSE)=0,"",VLOOKUP(VLOOKUP($A523,主线配置!$O:$P,2,FALSE),怪物属性偏向!$F:$P,怪物属性偏向!O$1-1,FALSE))</f>
        <v/>
      </c>
      <c r="S523" s="8" t="str">
        <f>IF(VLOOKUP(VLOOKUP($A523,主线配置!$O:$P,2,FALSE),怪物属性偏向!$F:$P,怪物属性偏向!P$1-1,FALSE)=0,"",VLOOKUP(VLOOKUP($A523,主线配置!$O:$P,2,FALSE),怪物属性偏向!$F:$P,怪物属性偏向!P$1-1,FALSE))</f>
        <v/>
      </c>
    </row>
    <row r="524" spans="1:19" x14ac:dyDescent="0.15">
      <c r="A524" s="3">
        <f t="shared" si="8"/>
        <v>1000521</v>
      </c>
      <c r="B524" s="1" t="str">
        <f>VLOOKUP(A524,主线配置!G:I,3,FALSE)</f>
        <v>黄蜂怪</v>
      </c>
      <c r="C524" s="7"/>
      <c r="D524" s="6" t="str">
        <f>VLOOKUP(B524,怪物属性偏向!G:Q,11,FALSE)</f>
        <v>m1001</v>
      </c>
      <c r="E524" s="9">
        <v>1</v>
      </c>
      <c r="F524" s="9">
        <v>0</v>
      </c>
      <c r="G524" s="7" t="s">
        <v>133</v>
      </c>
      <c r="H524" s="9">
        <v>122</v>
      </c>
      <c r="I524" s="9">
        <v>1</v>
      </c>
      <c r="J524" s="9">
        <v>7</v>
      </c>
      <c r="K524" s="9">
        <v>20</v>
      </c>
      <c r="L524" s="9">
        <v>1</v>
      </c>
      <c r="M524" s="9">
        <v>1</v>
      </c>
      <c r="N524" s="8">
        <f>IF(VLOOKUP(VLOOKUP($A524,主线配置!$O:$P,2,FALSE),怪物属性偏向!$F:$P,怪物属性偏向!K$1-1,FALSE)=0,"",VLOOKUP(VLOOKUP($A524,主线配置!$O:$P,2,FALSE),怪物属性偏向!$F:$P,怪物属性偏向!K$1-1,FALSE))</f>
        <v>20007001</v>
      </c>
      <c r="O524" s="8">
        <f>IF(VLOOKUP(VLOOKUP($A524,主线配置!$O:$P,2,FALSE),怪物属性偏向!$F:$P,怪物属性偏向!L$1-1,FALSE)=0,"",VLOOKUP(VLOOKUP($A524,主线配置!$O:$P,2,FALSE),怪物属性偏向!$F:$P,怪物属性偏向!L$1-1,FALSE))</f>
        <v>20007002</v>
      </c>
      <c r="P524" s="8" t="str">
        <f>IF(VLOOKUP(VLOOKUP($A524,主线配置!$O:$P,2,FALSE),怪物属性偏向!$F:$P,怪物属性偏向!M$1-1,FALSE)=0,"",VLOOKUP(VLOOKUP($A524,主线配置!$O:$P,2,FALSE),怪物属性偏向!$F:$P,怪物属性偏向!M$1-1,FALSE))</f>
        <v/>
      </c>
      <c r="Q524" s="8" t="str">
        <f>IF(VLOOKUP(VLOOKUP($A524,主线配置!$O:$P,2,FALSE),怪物属性偏向!$F:$P,怪物属性偏向!N$1-1,FALSE)=0,"",VLOOKUP(VLOOKUP($A524,主线配置!$O:$P,2,FALSE),怪物属性偏向!$F:$P,怪物属性偏向!N$1-1,FALSE))</f>
        <v/>
      </c>
      <c r="R524" s="8" t="str">
        <f>IF(VLOOKUP(VLOOKUP($A524,主线配置!$O:$P,2,FALSE),怪物属性偏向!$F:$P,怪物属性偏向!O$1-1,FALSE)=0,"",VLOOKUP(VLOOKUP($A524,主线配置!$O:$P,2,FALSE),怪物属性偏向!$F:$P,怪物属性偏向!O$1-1,FALSE))</f>
        <v/>
      </c>
      <c r="S524" s="8" t="str">
        <f>IF(VLOOKUP(VLOOKUP($A524,主线配置!$O:$P,2,FALSE),怪物属性偏向!$F:$P,怪物属性偏向!P$1-1,FALSE)=0,"",VLOOKUP(VLOOKUP($A524,主线配置!$O:$P,2,FALSE),怪物属性偏向!$F:$P,怪物属性偏向!P$1-1,FALSE))</f>
        <v/>
      </c>
    </row>
    <row r="525" spans="1:19" x14ac:dyDescent="0.15">
      <c r="A525" s="3">
        <f t="shared" si="8"/>
        <v>1000522</v>
      </c>
      <c r="B525" s="1" t="str">
        <f>VLOOKUP(A525,主线配置!G:I,3,FALSE)</f>
        <v>树妖</v>
      </c>
      <c r="C525" s="7"/>
      <c r="D525" s="6" t="str">
        <f>VLOOKUP(B525,怪物属性偏向!G:Q,11,FALSE)</f>
        <v>m10000</v>
      </c>
      <c r="E525" s="9">
        <v>1</v>
      </c>
      <c r="F525" s="9">
        <v>0</v>
      </c>
      <c r="G525" s="7" t="s">
        <v>133</v>
      </c>
      <c r="H525" s="9">
        <v>122</v>
      </c>
      <c r="I525" s="9">
        <v>1</v>
      </c>
      <c r="J525" s="9">
        <v>7</v>
      </c>
      <c r="K525" s="9">
        <v>20</v>
      </c>
      <c r="L525" s="9">
        <v>1</v>
      </c>
      <c r="M525" s="9">
        <v>1</v>
      </c>
      <c r="N525" s="8">
        <f>IF(VLOOKUP(VLOOKUP($A525,主线配置!$O:$P,2,FALSE),怪物属性偏向!$F:$P,怪物属性偏向!K$1-1,FALSE)=0,"",VLOOKUP(VLOOKUP($A525,主线配置!$O:$P,2,FALSE),怪物属性偏向!$F:$P,怪物属性偏向!K$1-1,FALSE))</f>
        <v>20003001</v>
      </c>
      <c r="O525" s="8" t="str">
        <f>IF(VLOOKUP(VLOOKUP($A525,主线配置!$O:$P,2,FALSE),怪物属性偏向!$F:$P,怪物属性偏向!L$1-1,FALSE)=0,"",VLOOKUP(VLOOKUP($A525,主线配置!$O:$P,2,FALSE),怪物属性偏向!$F:$P,怪物属性偏向!L$1-1,FALSE))</f>
        <v/>
      </c>
      <c r="P525" s="8" t="str">
        <f>IF(VLOOKUP(VLOOKUP($A525,主线配置!$O:$P,2,FALSE),怪物属性偏向!$F:$P,怪物属性偏向!M$1-1,FALSE)=0,"",VLOOKUP(VLOOKUP($A525,主线配置!$O:$P,2,FALSE),怪物属性偏向!$F:$P,怪物属性偏向!M$1-1,FALSE))</f>
        <v/>
      </c>
      <c r="Q525" s="8" t="str">
        <f>IF(VLOOKUP(VLOOKUP($A525,主线配置!$O:$P,2,FALSE),怪物属性偏向!$F:$P,怪物属性偏向!N$1-1,FALSE)=0,"",VLOOKUP(VLOOKUP($A525,主线配置!$O:$P,2,FALSE),怪物属性偏向!$F:$P,怪物属性偏向!N$1-1,FALSE))</f>
        <v/>
      </c>
      <c r="R525" s="8" t="str">
        <f>IF(VLOOKUP(VLOOKUP($A525,主线配置!$O:$P,2,FALSE),怪物属性偏向!$F:$P,怪物属性偏向!O$1-1,FALSE)=0,"",VLOOKUP(VLOOKUP($A525,主线配置!$O:$P,2,FALSE),怪物属性偏向!$F:$P,怪物属性偏向!O$1-1,FALSE))</f>
        <v/>
      </c>
      <c r="S525" s="8" t="str">
        <f>IF(VLOOKUP(VLOOKUP($A525,主线配置!$O:$P,2,FALSE),怪物属性偏向!$F:$P,怪物属性偏向!P$1-1,FALSE)=0,"",VLOOKUP(VLOOKUP($A525,主线配置!$O:$P,2,FALSE),怪物属性偏向!$F:$P,怪物属性偏向!P$1-1,FALSE))</f>
        <v/>
      </c>
    </row>
    <row r="526" spans="1:19" x14ac:dyDescent="0.15">
      <c r="A526" s="3">
        <f t="shared" si="8"/>
        <v>1000523</v>
      </c>
      <c r="B526" s="1" t="str">
        <f>VLOOKUP(A526,主线配置!G:I,3,FALSE)</f>
        <v>小花精</v>
      </c>
      <c r="C526" s="7"/>
      <c r="D526" s="6" t="str">
        <f>VLOOKUP(B526,怪物属性偏向!G:Q,11,FALSE)</f>
        <v>m1007</v>
      </c>
      <c r="E526" s="9">
        <v>1</v>
      </c>
      <c r="F526" s="9">
        <v>0</v>
      </c>
      <c r="G526" s="7" t="s">
        <v>133</v>
      </c>
      <c r="H526" s="9">
        <v>122</v>
      </c>
      <c r="I526" s="9">
        <v>1</v>
      </c>
      <c r="J526" s="9">
        <v>7</v>
      </c>
      <c r="K526" s="9">
        <v>20</v>
      </c>
      <c r="L526" s="9">
        <v>1</v>
      </c>
      <c r="M526" s="9">
        <v>1</v>
      </c>
      <c r="N526" s="8">
        <f>IF(VLOOKUP(VLOOKUP($A526,主线配置!$O:$P,2,FALSE),怪物属性偏向!$F:$P,怪物属性偏向!K$1-1,FALSE)=0,"",VLOOKUP(VLOOKUP($A526,主线配置!$O:$P,2,FALSE),怪物属性偏向!$F:$P,怪物属性偏向!K$1-1,FALSE))</f>
        <v>20005001</v>
      </c>
      <c r="O526" s="8">
        <f>IF(VLOOKUP(VLOOKUP($A526,主线配置!$O:$P,2,FALSE),怪物属性偏向!$F:$P,怪物属性偏向!L$1-1,FALSE)=0,"",VLOOKUP(VLOOKUP($A526,主线配置!$O:$P,2,FALSE),怪物属性偏向!$F:$P,怪物属性偏向!L$1-1,FALSE))</f>
        <v>20005002</v>
      </c>
      <c r="P526" s="8" t="str">
        <f>IF(VLOOKUP(VLOOKUP($A526,主线配置!$O:$P,2,FALSE),怪物属性偏向!$F:$P,怪物属性偏向!M$1-1,FALSE)=0,"",VLOOKUP(VLOOKUP($A526,主线配置!$O:$P,2,FALSE),怪物属性偏向!$F:$P,怪物属性偏向!M$1-1,FALSE))</f>
        <v/>
      </c>
      <c r="Q526" s="8" t="str">
        <f>IF(VLOOKUP(VLOOKUP($A526,主线配置!$O:$P,2,FALSE),怪物属性偏向!$F:$P,怪物属性偏向!N$1-1,FALSE)=0,"",VLOOKUP(VLOOKUP($A526,主线配置!$O:$P,2,FALSE),怪物属性偏向!$F:$P,怪物属性偏向!N$1-1,FALSE))</f>
        <v/>
      </c>
      <c r="R526" s="8" t="str">
        <f>IF(VLOOKUP(VLOOKUP($A526,主线配置!$O:$P,2,FALSE),怪物属性偏向!$F:$P,怪物属性偏向!O$1-1,FALSE)=0,"",VLOOKUP(VLOOKUP($A526,主线配置!$O:$P,2,FALSE),怪物属性偏向!$F:$P,怪物属性偏向!O$1-1,FALSE))</f>
        <v/>
      </c>
      <c r="S526" s="8" t="str">
        <f>IF(VLOOKUP(VLOOKUP($A526,主线配置!$O:$P,2,FALSE),怪物属性偏向!$F:$P,怪物属性偏向!P$1-1,FALSE)=0,"",VLOOKUP(VLOOKUP($A526,主线配置!$O:$P,2,FALSE),怪物属性偏向!$F:$P,怪物属性偏向!P$1-1,FALSE))</f>
        <v/>
      </c>
    </row>
    <row r="527" spans="1:19" x14ac:dyDescent="0.15">
      <c r="A527" s="3">
        <f t="shared" si="8"/>
        <v>1000524</v>
      </c>
      <c r="B527" s="1" t="str">
        <f>VLOOKUP(A527,主线配置!G:I,3,FALSE)</f>
        <v>小花精</v>
      </c>
      <c r="C527" s="7"/>
      <c r="D527" s="6" t="str">
        <f>VLOOKUP(B527,怪物属性偏向!G:Q,11,FALSE)</f>
        <v>m1007</v>
      </c>
      <c r="E527" s="9">
        <v>1</v>
      </c>
      <c r="F527" s="9">
        <v>0</v>
      </c>
      <c r="G527" s="7" t="s">
        <v>133</v>
      </c>
      <c r="H527" s="9">
        <v>122</v>
      </c>
      <c r="I527" s="9">
        <v>1</v>
      </c>
      <c r="J527" s="9">
        <v>7</v>
      </c>
      <c r="K527" s="9">
        <v>20</v>
      </c>
      <c r="L527" s="9">
        <v>1</v>
      </c>
      <c r="M527" s="9">
        <v>1</v>
      </c>
      <c r="N527" s="8">
        <f>IF(VLOOKUP(VLOOKUP($A527,主线配置!$O:$P,2,FALSE),怪物属性偏向!$F:$P,怪物属性偏向!K$1-1,FALSE)=0,"",VLOOKUP(VLOOKUP($A527,主线配置!$O:$P,2,FALSE),怪物属性偏向!$F:$P,怪物属性偏向!K$1-1,FALSE))</f>
        <v>20005001</v>
      </c>
      <c r="O527" s="8">
        <f>IF(VLOOKUP(VLOOKUP($A527,主线配置!$O:$P,2,FALSE),怪物属性偏向!$F:$P,怪物属性偏向!L$1-1,FALSE)=0,"",VLOOKUP(VLOOKUP($A527,主线配置!$O:$P,2,FALSE),怪物属性偏向!$F:$P,怪物属性偏向!L$1-1,FALSE))</f>
        <v>20005002</v>
      </c>
      <c r="P527" s="8" t="str">
        <f>IF(VLOOKUP(VLOOKUP($A527,主线配置!$O:$P,2,FALSE),怪物属性偏向!$F:$P,怪物属性偏向!M$1-1,FALSE)=0,"",VLOOKUP(VLOOKUP($A527,主线配置!$O:$P,2,FALSE),怪物属性偏向!$F:$P,怪物属性偏向!M$1-1,FALSE))</f>
        <v/>
      </c>
      <c r="Q527" s="8" t="str">
        <f>IF(VLOOKUP(VLOOKUP($A527,主线配置!$O:$P,2,FALSE),怪物属性偏向!$F:$P,怪物属性偏向!N$1-1,FALSE)=0,"",VLOOKUP(VLOOKUP($A527,主线配置!$O:$P,2,FALSE),怪物属性偏向!$F:$P,怪物属性偏向!N$1-1,FALSE))</f>
        <v/>
      </c>
      <c r="R527" s="8" t="str">
        <f>IF(VLOOKUP(VLOOKUP($A527,主线配置!$O:$P,2,FALSE),怪物属性偏向!$F:$P,怪物属性偏向!O$1-1,FALSE)=0,"",VLOOKUP(VLOOKUP($A527,主线配置!$O:$P,2,FALSE),怪物属性偏向!$F:$P,怪物属性偏向!O$1-1,FALSE))</f>
        <v/>
      </c>
      <c r="S527" s="8" t="str">
        <f>IF(VLOOKUP(VLOOKUP($A527,主线配置!$O:$P,2,FALSE),怪物属性偏向!$F:$P,怪物属性偏向!P$1-1,FALSE)=0,"",VLOOKUP(VLOOKUP($A527,主线配置!$O:$P,2,FALSE),怪物属性偏向!$F:$P,怪物属性偏向!P$1-1,FALSE))</f>
        <v/>
      </c>
    </row>
    <row r="528" spans="1:19" x14ac:dyDescent="0.15">
      <c r="A528" s="3">
        <f t="shared" si="8"/>
        <v>1000525</v>
      </c>
      <c r="B528" s="1" t="str">
        <f>VLOOKUP(A528,主线配置!G:I,3,FALSE)</f>
        <v>毒蘑菇</v>
      </c>
      <c r="C528" s="7"/>
      <c r="D528" s="6" t="str">
        <f>VLOOKUP(B528,怪物属性偏向!G:Q,11,FALSE)</f>
        <v>m1000</v>
      </c>
      <c r="E528" s="9">
        <v>1</v>
      </c>
      <c r="F528" s="9">
        <v>0</v>
      </c>
      <c r="G528" s="7" t="s">
        <v>133</v>
      </c>
      <c r="H528" s="9">
        <v>122</v>
      </c>
      <c r="I528" s="9">
        <v>1</v>
      </c>
      <c r="J528" s="9">
        <v>7</v>
      </c>
      <c r="K528" s="9">
        <v>20</v>
      </c>
      <c r="L528" s="9">
        <v>1</v>
      </c>
      <c r="M528" s="9">
        <v>1</v>
      </c>
      <c r="N528" s="8">
        <f>IF(VLOOKUP(VLOOKUP($A528,主线配置!$O:$P,2,FALSE),怪物属性偏向!$F:$P,怪物属性偏向!K$1-1,FALSE)=0,"",VLOOKUP(VLOOKUP($A528,主线配置!$O:$P,2,FALSE),怪物属性偏向!$F:$P,怪物属性偏向!K$1-1,FALSE))</f>
        <v>20006001</v>
      </c>
      <c r="O528" s="8">
        <f>IF(VLOOKUP(VLOOKUP($A528,主线配置!$O:$P,2,FALSE),怪物属性偏向!$F:$P,怪物属性偏向!L$1-1,FALSE)=0,"",VLOOKUP(VLOOKUP($A528,主线配置!$O:$P,2,FALSE),怪物属性偏向!$F:$P,怪物属性偏向!L$1-1,FALSE))</f>
        <v>20006002</v>
      </c>
      <c r="P528" s="8" t="str">
        <f>IF(VLOOKUP(VLOOKUP($A528,主线配置!$O:$P,2,FALSE),怪物属性偏向!$F:$P,怪物属性偏向!M$1-1,FALSE)=0,"",VLOOKUP(VLOOKUP($A528,主线配置!$O:$P,2,FALSE),怪物属性偏向!$F:$P,怪物属性偏向!M$1-1,FALSE))</f>
        <v/>
      </c>
      <c r="Q528" s="8" t="str">
        <f>IF(VLOOKUP(VLOOKUP($A528,主线配置!$O:$P,2,FALSE),怪物属性偏向!$F:$P,怪物属性偏向!N$1-1,FALSE)=0,"",VLOOKUP(VLOOKUP($A528,主线配置!$O:$P,2,FALSE),怪物属性偏向!$F:$P,怪物属性偏向!N$1-1,FALSE))</f>
        <v/>
      </c>
      <c r="R528" s="8" t="str">
        <f>IF(VLOOKUP(VLOOKUP($A528,主线配置!$O:$P,2,FALSE),怪物属性偏向!$F:$P,怪物属性偏向!O$1-1,FALSE)=0,"",VLOOKUP(VLOOKUP($A528,主线配置!$O:$P,2,FALSE),怪物属性偏向!$F:$P,怪物属性偏向!O$1-1,FALSE))</f>
        <v/>
      </c>
      <c r="S528" s="8" t="str">
        <f>IF(VLOOKUP(VLOOKUP($A528,主线配置!$O:$P,2,FALSE),怪物属性偏向!$F:$P,怪物属性偏向!P$1-1,FALSE)=0,"",VLOOKUP(VLOOKUP($A528,主线配置!$O:$P,2,FALSE),怪物属性偏向!$F:$P,怪物属性偏向!P$1-1,FALSE))</f>
        <v/>
      </c>
    </row>
    <row r="529" spans="1:19" x14ac:dyDescent="0.15">
      <c r="A529" s="3">
        <f t="shared" si="8"/>
        <v>1000526</v>
      </c>
      <c r="B529" s="1" t="str">
        <f>VLOOKUP(A529,主线配置!G:I,3,FALSE)</f>
        <v>毒蘑菇</v>
      </c>
      <c r="C529" s="7"/>
      <c r="D529" s="6" t="str">
        <f>VLOOKUP(B529,怪物属性偏向!G:Q,11,FALSE)</f>
        <v>m1000</v>
      </c>
      <c r="E529" s="9">
        <v>1</v>
      </c>
      <c r="F529" s="9">
        <v>0</v>
      </c>
      <c r="G529" s="7" t="s">
        <v>133</v>
      </c>
      <c r="H529" s="9">
        <v>122</v>
      </c>
      <c r="I529" s="9">
        <v>1</v>
      </c>
      <c r="J529" s="9">
        <v>7</v>
      </c>
      <c r="K529" s="9">
        <v>20</v>
      </c>
      <c r="L529" s="9">
        <v>1</v>
      </c>
      <c r="M529" s="9">
        <v>1</v>
      </c>
      <c r="N529" s="8">
        <f>IF(VLOOKUP(VLOOKUP($A529,主线配置!$O:$P,2,FALSE),怪物属性偏向!$F:$P,怪物属性偏向!K$1-1,FALSE)=0,"",VLOOKUP(VLOOKUP($A529,主线配置!$O:$P,2,FALSE),怪物属性偏向!$F:$P,怪物属性偏向!K$1-1,FALSE))</f>
        <v>20006001</v>
      </c>
      <c r="O529" s="8">
        <f>IF(VLOOKUP(VLOOKUP($A529,主线配置!$O:$P,2,FALSE),怪物属性偏向!$F:$P,怪物属性偏向!L$1-1,FALSE)=0,"",VLOOKUP(VLOOKUP($A529,主线配置!$O:$P,2,FALSE),怪物属性偏向!$F:$P,怪物属性偏向!L$1-1,FALSE))</f>
        <v>20006002</v>
      </c>
      <c r="P529" s="8" t="str">
        <f>IF(VLOOKUP(VLOOKUP($A529,主线配置!$O:$P,2,FALSE),怪物属性偏向!$F:$P,怪物属性偏向!M$1-1,FALSE)=0,"",VLOOKUP(VLOOKUP($A529,主线配置!$O:$P,2,FALSE),怪物属性偏向!$F:$P,怪物属性偏向!M$1-1,FALSE))</f>
        <v/>
      </c>
      <c r="Q529" s="8" t="str">
        <f>IF(VLOOKUP(VLOOKUP($A529,主线配置!$O:$P,2,FALSE),怪物属性偏向!$F:$P,怪物属性偏向!N$1-1,FALSE)=0,"",VLOOKUP(VLOOKUP($A529,主线配置!$O:$P,2,FALSE),怪物属性偏向!$F:$P,怪物属性偏向!N$1-1,FALSE))</f>
        <v/>
      </c>
      <c r="R529" s="8" t="str">
        <f>IF(VLOOKUP(VLOOKUP($A529,主线配置!$O:$P,2,FALSE),怪物属性偏向!$F:$P,怪物属性偏向!O$1-1,FALSE)=0,"",VLOOKUP(VLOOKUP($A529,主线配置!$O:$P,2,FALSE),怪物属性偏向!$F:$P,怪物属性偏向!O$1-1,FALSE))</f>
        <v/>
      </c>
      <c r="S529" s="8" t="str">
        <f>IF(VLOOKUP(VLOOKUP($A529,主线配置!$O:$P,2,FALSE),怪物属性偏向!$F:$P,怪物属性偏向!P$1-1,FALSE)=0,"",VLOOKUP(VLOOKUP($A529,主线配置!$O:$P,2,FALSE),怪物属性偏向!$F:$P,怪物属性偏向!P$1-1,FALSE))</f>
        <v/>
      </c>
    </row>
    <row r="530" spans="1:19" x14ac:dyDescent="0.15">
      <c r="A530" s="3">
        <f t="shared" si="8"/>
        <v>1000527</v>
      </c>
      <c r="B530" s="1" t="str">
        <f>VLOOKUP(A530,主线配置!G:I,3,FALSE)</f>
        <v>甲虫精</v>
      </c>
      <c r="C530" s="7"/>
      <c r="D530" s="6" t="str">
        <f>VLOOKUP(B530,怪物属性偏向!G:Q,11,FALSE)</f>
        <v>m1002</v>
      </c>
      <c r="E530" s="9">
        <v>1</v>
      </c>
      <c r="F530" s="9">
        <v>0</v>
      </c>
      <c r="G530" s="7" t="s">
        <v>133</v>
      </c>
      <c r="H530" s="9">
        <v>122</v>
      </c>
      <c r="I530" s="9">
        <v>1</v>
      </c>
      <c r="J530" s="9">
        <v>7</v>
      </c>
      <c r="K530" s="9">
        <v>20</v>
      </c>
      <c r="L530" s="9">
        <v>1</v>
      </c>
      <c r="M530" s="9">
        <v>1</v>
      </c>
      <c r="N530" s="8">
        <f>IF(VLOOKUP(VLOOKUP($A530,主线配置!$O:$P,2,FALSE),怪物属性偏向!$F:$P,怪物属性偏向!K$1-1,FALSE)=0,"",VLOOKUP(VLOOKUP($A530,主线配置!$O:$P,2,FALSE),怪物属性偏向!$F:$P,怪物属性偏向!K$1-1,FALSE))</f>
        <v>20008001</v>
      </c>
      <c r="O530" s="8" t="str">
        <f>IF(VLOOKUP(VLOOKUP($A530,主线配置!$O:$P,2,FALSE),怪物属性偏向!$F:$P,怪物属性偏向!L$1-1,FALSE)=0,"",VLOOKUP(VLOOKUP($A530,主线配置!$O:$P,2,FALSE),怪物属性偏向!$F:$P,怪物属性偏向!L$1-1,FALSE))</f>
        <v/>
      </c>
      <c r="P530" s="8" t="str">
        <f>IF(VLOOKUP(VLOOKUP($A530,主线配置!$O:$P,2,FALSE),怪物属性偏向!$F:$P,怪物属性偏向!M$1-1,FALSE)=0,"",VLOOKUP(VLOOKUP($A530,主线配置!$O:$P,2,FALSE),怪物属性偏向!$F:$P,怪物属性偏向!M$1-1,FALSE))</f>
        <v/>
      </c>
      <c r="Q530" s="8">
        <f>IF(VLOOKUP(VLOOKUP($A530,主线配置!$O:$P,2,FALSE),怪物属性偏向!$F:$P,怪物属性偏向!N$1-1,FALSE)=0,"",VLOOKUP(VLOOKUP($A530,主线配置!$O:$P,2,FALSE),怪物属性偏向!$F:$P,怪物属性偏向!N$1-1,FALSE))</f>
        <v>200002</v>
      </c>
      <c r="R530" s="8" t="str">
        <f>IF(VLOOKUP(VLOOKUP($A530,主线配置!$O:$P,2,FALSE),怪物属性偏向!$F:$P,怪物属性偏向!O$1-1,FALSE)=0,"",VLOOKUP(VLOOKUP($A530,主线配置!$O:$P,2,FALSE),怪物属性偏向!$F:$P,怪物属性偏向!O$1-1,FALSE))</f>
        <v/>
      </c>
      <c r="S530" s="8" t="str">
        <f>IF(VLOOKUP(VLOOKUP($A530,主线配置!$O:$P,2,FALSE),怪物属性偏向!$F:$P,怪物属性偏向!P$1-1,FALSE)=0,"",VLOOKUP(VLOOKUP($A530,主线配置!$O:$P,2,FALSE),怪物属性偏向!$F:$P,怪物属性偏向!P$1-1,FALSE))</f>
        <v/>
      </c>
    </row>
    <row r="531" spans="1:19" x14ac:dyDescent="0.15">
      <c r="A531" s="3">
        <f t="shared" si="8"/>
        <v>1000528</v>
      </c>
      <c r="B531" s="1" t="str">
        <f>VLOOKUP(A531,主线配置!G:I,3,FALSE)</f>
        <v>藤蔓怪</v>
      </c>
      <c r="C531" s="7"/>
      <c r="D531" s="6" t="str">
        <f>VLOOKUP(B531,怪物属性偏向!G:Q,11,FALSE)</f>
        <v>m1006</v>
      </c>
      <c r="E531" s="9">
        <v>1</v>
      </c>
      <c r="F531" s="9">
        <v>0</v>
      </c>
      <c r="G531" s="7" t="s">
        <v>133</v>
      </c>
      <c r="H531" s="9">
        <v>122</v>
      </c>
      <c r="I531" s="9">
        <v>1</v>
      </c>
      <c r="J531" s="9">
        <v>7</v>
      </c>
      <c r="K531" s="9">
        <v>20</v>
      </c>
      <c r="L531" s="9">
        <v>1</v>
      </c>
      <c r="M531" s="9">
        <v>1</v>
      </c>
      <c r="N531" s="8">
        <f>IF(VLOOKUP(VLOOKUP($A531,主线配置!$O:$P,2,FALSE),怪物属性偏向!$F:$P,怪物属性偏向!K$1-1,FALSE)=0,"",VLOOKUP(VLOOKUP($A531,主线配置!$O:$P,2,FALSE),怪物属性偏向!$F:$P,怪物属性偏向!K$1-1,FALSE))</f>
        <v>20009001</v>
      </c>
      <c r="O531" s="8">
        <f>IF(VLOOKUP(VLOOKUP($A531,主线配置!$O:$P,2,FALSE),怪物属性偏向!$F:$P,怪物属性偏向!L$1-1,FALSE)=0,"",VLOOKUP(VLOOKUP($A531,主线配置!$O:$P,2,FALSE),怪物属性偏向!$F:$P,怪物属性偏向!L$1-1,FALSE))</f>
        <v>20009002</v>
      </c>
      <c r="P531" s="8" t="str">
        <f>IF(VLOOKUP(VLOOKUP($A531,主线配置!$O:$P,2,FALSE),怪物属性偏向!$F:$P,怪物属性偏向!M$1-1,FALSE)=0,"",VLOOKUP(VLOOKUP($A531,主线配置!$O:$P,2,FALSE),怪物属性偏向!$F:$P,怪物属性偏向!M$1-1,FALSE))</f>
        <v/>
      </c>
      <c r="Q531" s="8" t="str">
        <f>IF(VLOOKUP(VLOOKUP($A531,主线配置!$O:$P,2,FALSE),怪物属性偏向!$F:$P,怪物属性偏向!N$1-1,FALSE)=0,"",VLOOKUP(VLOOKUP($A531,主线配置!$O:$P,2,FALSE),怪物属性偏向!$F:$P,怪物属性偏向!N$1-1,FALSE))</f>
        <v/>
      </c>
      <c r="R531" s="8" t="str">
        <f>IF(VLOOKUP(VLOOKUP($A531,主线配置!$O:$P,2,FALSE),怪物属性偏向!$F:$P,怪物属性偏向!O$1-1,FALSE)=0,"",VLOOKUP(VLOOKUP($A531,主线配置!$O:$P,2,FALSE),怪物属性偏向!$F:$P,怪物属性偏向!O$1-1,FALSE))</f>
        <v/>
      </c>
      <c r="S531" s="8" t="str">
        <f>IF(VLOOKUP(VLOOKUP($A531,主线配置!$O:$P,2,FALSE),怪物属性偏向!$F:$P,怪物属性偏向!P$1-1,FALSE)=0,"",VLOOKUP(VLOOKUP($A531,主线配置!$O:$P,2,FALSE),怪物属性偏向!$F:$P,怪物属性偏向!P$1-1,FALSE))</f>
        <v/>
      </c>
    </row>
    <row r="532" spans="1:19" x14ac:dyDescent="0.15">
      <c r="A532" s="3">
        <f t="shared" si="8"/>
        <v>1000529</v>
      </c>
      <c r="B532" s="1" t="str">
        <f>VLOOKUP(A532,主线配置!G:I,3,FALSE)</f>
        <v>甲虫精</v>
      </c>
      <c r="C532" s="7"/>
      <c r="D532" s="6" t="str">
        <f>VLOOKUP(B532,怪物属性偏向!G:Q,11,FALSE)</f>
        <v>m1002</v>
      </c>
      <c r="E532" s="9">
        <v>1</v>
      </c>
      <c r="F532" s="9">
        <v>0</v>
      </c>
      <c r="G532" s="7" t="s">
        <v>133</v>
      </c>
      <c r="H532" s="9">
        <v>122</v>
      </c>
      <c r="I532" s="9">
        <v>1</v>
      </c>
      <c r="J532" s="9">
        <v>7</v>
      </c>
      <c r="K532" s="9">
        <v>20</v>
      </c>
      <c r="L532" s="9">
        <v>1</v>
      </c>
      <c r="M532" s="9">
        <v>1</v>
      </c>
      <c r="N532" s="8">
        <f>IF(VLOOKUP(VLOOKUP($A532,主线配置!$O:$P,2,FALSE),怪物属性偏向!$F:$P,怪物属性偏向!K$1-1,FALSE)=0,"",VLOOKUP(VLOOKUP($A532,主线配置!$O:$P,2,FALSE),怪物属性偏向!$F:$P,怪物属性偏向!K$1-1,FALSE))</f>
        <v>20008001</v>
      </c>
      <c r="O532" s="8" t="str">
        <f>IF(VLOOKUP(VLOOKUP($A532,主线配置!$O:$P,2,FALSE),怪物属性偏向!$F:$P,怪物属性偏向!L$1-1,FALSE)=0,"",VLOOKUP(VLOOKUP($A532,主线配置!$O:$P,2,FALSE),怪物属性偏向!$F:$P,怪物属性偏向!L$1-1,FALSE))</f>
        <v/>
      </c>
      <c r="P532" s="8" t="str">
        <f>IF(VLOOKUP(VLOOKUP($A532,主线配置!$O:$P,2,FALSE),怪物属性偏向!$F:$P,怪物属性偏向!M$1-1,FALSE)=0,"",VLOOKUP(VLOOKUP($A532,主线配置!$O:$P,2,FALSE),怪物属性偏向!$F:$P,怪物属性偏向!M$1-1,FALSE))</f>
        <v/>
      </c>
      <c r="Q532" s="8">
        <f>IF(VLOOKUP(VLOOKUP($A532,主线配置!$O:$P,2,FALSE),怪物属性偏向!$F:$P,怪物属性偏向!N$1-1,FALSE)=0,"",VLOOKUP(VLOOKUP($A532,主线配置!$O:$P,2,FALSE),怪物属性偏向!$F:$P,怪物属性偏向!N$1-1,FALSE))</f>
        <v>200002</v>
      </c>
      <c r="R532" s="8" t="str">
        <f>IF(VLOOKUP(VLOOKUP($A532,主线配置!$O:$P,2,FALSE),怪物属性偏向!$F:$P,怪物属性偏向!O$1-1,FALSE)=0,"",VLOOKUP(VLOOKUP($A532,主线配置!$O:$P,2,FALSE),怪物属性偏向!$F:$P,怪物属性偏向!O$1-1,FALSE))</f>
        <v/>
      </c>
      <c r="S532" s="8" t="str">
        <f>IF(VLOOKUP(VLOOKUP($A532,主线配置!$O:$P,2,FALSE),怪物属性偏向!$F:$P,怪物属性偏向!P$1-1,FALSE)=0,"",VLOOKUP(VLOOKUP($A532,主线配置!$O:$P,2,FALSE),怪物属性偏向!$F:$P,怪物属性偏向!P$1-1,FALSE))</f>
        <v/>
      </c>
    </row>
    <row r="533" spans="1:19" x14ac:dyDescent="0.15">
      <c r="A533" s="3">
        <f t="shared" si="8"/>
        <v>1000530</v>
      </c>
      <c r="B533" s="1" t="str">
        <f>VLOOKUP(A533,主线配置!G:I,3,FALSE)</f>
        <v>小花精</v>
      </c>
      <c r="C533" s="7"/>
      <c r="D533" s="6" t="str">
        <f>VLOOKUP(B533,怪物属性偏向!G:Q,11,FALSE)</f>
        <v>m1007</v>
      </c>
      <c r="E533" s="9">
        <v>1</v>
      </c>
      <c r="F533" s="9">
        <v>0</v>
      </c>
      <c r="G533" s="7" t="s">
        <v>133</v>
      </c>
      <c r="H533" s="9">
        <v>122</v>
      </c>
      <c r="I533" s="9">
        <v>1</v>
      </c>
      <c r="J533" s="9">
        <v>7</v>
      </c>
      <c r="K533" s="9">
        <v>20</v>
      </c>
      <c r="L533" s="9">
        <v>1</v>
      </c>
      <c r="M533" s="9">
        <v>1</v>
      </c>
      <c r="N533" s="8">
        <f>IF(VLOOKUP(VLOOKUP($A533,主线配置!$O:$P,2,FALSE),怪物属性偏向!$F:$P,怪物属性偏向!K$1-1,FALSE)=0,"",VLOOKUP(VLOOKUP($A533,主线配置!$O:$P,2,FALSE),怪物属性偏向!$F:$P,怪物属性偏向!K$1-1,FALSE))</f>
        <v>20005001</v>
      </c>
      <c r="O533" s="8">
        <f>IF(VLOOKUP(VLOOKUP($A533,主线配置!$O:$P,2,FALSE),怪物属性偏向!$F:$P,怪物属性偏向!L$1-1,FALSE)=0,"",VLOOKUP(VLOOKUP($A533,主线配置!$O:$P,2,FALSE),怪物属性偏向!$F:$P,怪物属性偏向!L$1-1,FALSE))</f>
        <v>20005002</v>
      </c>
      <c r="P533" s="8" t="str">
        <f>IF(VLOOKUP(VLOOKUP($A533,主线配置!$O:$P,2,FALSE),怪物属性偏向!$F:$P,怪物属性偏向!M$1-1,FALSE)=0,"",VLOOKUP(VLOOKUP($A533,主线配置!$O:$P,2,FALSE),怪物属性偏向!$F:$P,怪物属性偏向!M$1-1,FALSE))</f>
        <v/>
      </c>
      <c r="Q533" s="8" t="str">
        <f>IF(VLOOKUP(VLOOKUP($A533,主线配置!$O:$P,2,FALSE),怪物属性偏向!$F:$P,怪物属性偏向!N$1-1,FALSE)=0,"",VLOOKUP(VLOOKUP($A533,主线配置!$O:$P,2,FALSE),怪物属性偏向!$F:$P,怪物属性偏向!N$1-1,FALSE))</f>
        <v/>
      </c>
      <c r="R533" s="8" t="str">
        <f>IF(VLOOKUP(VLOOKUP($A533,主线配置!$O:$P,2,FALSE),怪物属性偏向!$F:$P,怪物属性偏向!O$1-1,FALSE)=0,"",VLOOKUP(VLOOKUP($A533,主线配置!$O:$P,2,FALSE),怪物属性偏向!$F:$P,怪物属性偏向!O$1-1,FALSE))</f>
        <v/>
      </c>
      <c r="S533" s="8" t="str">
        <f>IF(VLOOKUP(VLOOKUP($A533,主线配置!$O:$P,2,FALSE),怪物属性偏向!$F:$P,怪物属性偏向!P$1-1,FALSE)=0,"",VLOOKUP(VLOOKUP($A533,主线配置!$O:$P,2,FALSE),怪物属性偏向!$F:$P,怪物属性偏向!P$1-1,FALSE))</f>
        <v/>
      </c>
    </row>
    <row r="534" spans="1:19" x14ac:dyDescent="0.15">
      <c r="A534" s="3">
        <f t="shared" si="8"/>
        <v>1000531</v>
      </c>
      <c r="B534" s="1" t="str">
        <f>VLOOKUP(A534,主线配置!G:I,3,FALSE)</f>
        <v>食人花</v>
      </c>
      <c r="C534" s="7"/>
      <c r="D534" s="6" t="str">
        <f>VLOOKUP(B534,怪物属性偏向!G:Q,11,FALSE)</f>
        <v>m1004</v>
      </c>
      <c r="E534" s="9">
        <v>1</v>
      </c>
      <c r="F534" s="9">
        <v>0</v>
      </c>
      <c r="G534" s="7" t="s">
        <v>133</v>
      </c>
      <c r="H534" s="9">
        <v>122</v>
      </c>
      <c r="I534" s="9">
        <v>1</v>
      </c>
      <c r="J534" s="9">
        <v>7</v>
      </c>
      <c r="K534" s="9">
        <v>20</v>
      </c>
      <c r="L534" s="9">
        <v>1</v>
      </c>
      <c r="M534" s="9">
        <v>1</v>
      </c>
      <c r="N534" s="8">
        <f>IF(VLOOKUP(VLOOKUP($A534,主线配置!$O:$P,2,FALSE),怪物属性偏向!$F:$P,怪物属性偏向!K$1-1,FALSE)=0,"",VLOOKUP(VLOOKUP($A534,主线配置!$O:$P,2,FALSE),怪物属性偏向!$F:$P,怪物属性偏向!K$1-1,FALSE))</f>
        <v>20002001</v>
      </c>
      <c r="O534" s="8">
        <f>IF(VLOOKUP(VLOOKUP($A534,主线配置!$O:$P,2,FALSE),怪物属性偏向!$F:$P,怪物属性偏向!L$1-1,FALSE)=0,"",VLOOKUP(VLOOKUP($A534,主线配置!$O:$P,2,FALSE),怪物属性偏向!$F:$P,怪物属性偏向!L$1-1,FALSE))</f>
        <v>20002002</v>
      </c>
      <c r="P534" s="8" t="str">
        <f>IF(VLOOKUP(VLOOKUP($A534,主线配置!$O:$P,2,FALSE),怪物属性偏向!$F:$P,怪物属性偏向!M$1-1,FALSE)=0,"",VLOOKUP(VLOOKUP($A534,主线配置!$O:$P,2,FALSE),怪物属性偏向!$F:$P,怪物属性偏向!M$1-1,FALSE))</f>
        <v/>
      </c>
      <c r="Q534" s="8" t="str">
        <f>IF(VLOOKUP(VLOOKUP($A534,主线配置!$O:$P,2,FALSE),怪物属性偏向!$F:$P,怪物属性偏向!N$1-1,FALSE)=0,"",VLOOKUP(VLOOKUP($A534,主线配置!$O:$P,2,FALSE),怪物属性偏向!$F:$P,怪物属性偏向!N$1-1,FALSE))</f>
        <v/>
      </c>
      <c r="R534" s="8" t="str">
        <f>IF(VLOOKUP(VLOOKUP($A534,主线配置!$O:$P,2,FALSE),怪物属性偏向!$F:$P,怪物属性偏向!O$1-1,FALSE)=0,"",VLOOKUP(VLOOKUP($A534,主线配置!$O:$P,2,FALSE),怪物属性偏向!$F:$P,怪物属性偏向!O$1-1,FALSE))</f>
        <v/>
      </c>
      <c r="S534" s="8" t="str">
        <f>IF(VLOOKUP(VLOOKUP($A534,主线配置!$O:$P,2,FALSE),怪物属性偏向!$F:$P,怪物属性偏向!P$1-1,FALSE)=0,"",VLOOKUP(VLOOKUP($A534,主线配置!$O:$P,2,FALSE),怪物属性偏向!$F:$P,怪物属性偏向!P$1-1,FALSE))</f>
        <v/>
      </c>
    </row>
    <row r="535" spans="1:19" x14ac:dyDescent="0.15">
      <c r="A535" s="3">
        <f t="shared" si="8"/>
        <v>1000532</v>
      </c>
      <c r="B535" s="1" t="str">
        <f>VLOOKUP(A535,主线配置!G:I,3,FALSE)</f>
        <v>甲虫精</v>
      </c>
      <c r="C535" s="7"/>
      <c r="D535" s="6" t="str">
        <f>VLOOKUP(B535,怪物属性偏向!G:Q,11,FALSE)</f>
        <v>m1002</v>
      </c>
      <c r="E535" s="9">
        <v>1</v>
      </c>
      <c r="F535" s="9">
        <v>0</v>
      </c>
      <c r="G535" s="7" t="s">
        <v>133</v>
      </c>
      <c r="H535" s="9">
        <v>122</v>
      </c>
      <c r="I535" s="9">
        <v>1</v>
      </c>
      <c r="J535" s="9">
        <v>7</v>
      </c>
      <c r="K535" s="9">
        <v>20</v>
      </c>
      <c r="L535" s="9">
        <v>1</v>
      </c>
      <c r="M535" s="9">
        <v>1</v>
      </c>
      <c r="N535" s="8">
        <f>IF(VLOOKUP(VLOOKUP($A535,主线配置!$O:$P,2,FALSE),怪物属性偏向!$F:$P,怪物属性偏向!K$1-1,FALSE)=0,"",VLOOKUP(VLOOKUP($A535,主线配置!$O:$P,2,FALSE),怪物属性偏向!$F:$P,怪物属性偏向!K$1-1,FALSE))</f>
        <v>20008001</v>
      </c>
      <c r="O535" s="8" t="str">
        <f>IF(VLOOKUP(VLOOKUP($A535,主线配置!$O:$P,2,FALSE),怪物属性偏向!$F:$P,怪物属性偏向!L$1-1,FALSE)=0,"",VLOOKUP(VLOOKUP($A535,主线配置!$O:$P,2,FALSE),怪物属性偏向!$F:$P,怪物属性偏向!L$1-1,FALSE))</f>
        <v/>
      </c>
      <c r="P535" s="8" t="str">
        <f>IF(VLOOKUP(VLOOKUP($A535,主线配置!$O:$P,2,FALSE),怪物属性偏向!$F:$P,怪物属性偏向!M$1-1,FALSE)=0,"",VLOOKUP(VLOOKUP($A535,主线配置!$O:$P,2,FALSE),怪物属性偏向!$F:$P,怪物属性偏向!M$1-1,FALSE))</f>
        <v/>
      </c>
      <c r="Q535" s="8">
        <f>IF(VLOOKUP(VLOOKUP($A535,主线配置!$O:$P,2,FALSE),怪物属性偏向!$F:$P,怪物属性偏向!N$1-1,FALSE)=0,"",VLOOKUP(VLOOKUP($A535,主线配置!$O:$P,2,FALSE),怪物属性偏向!$F:$P,怪物属性偏向!N$1-1,FALSE))</f>
        <v>200002</v>
      </c>
      <c r="R535" s="8" t="str">
        <f>IF(VLOOKUP(VLOOKUP($A535,主线配置!$O:$P,2,FALSE),怪物属性偏向!$F:$P,怪物属性偏向!O$1-1,FALSE)=0,"",VLOOKUP(VLOOKUP($A535,主线配置!$O:$P,2,FALSE),怪物属性偏向!$F:$P,怪物属性偏向!O$1-1,FALSE))</f>
        <v/>
      </c>
      <c r="S535" s="8" t="str">
        <f>IF(VLOOKUP(VLOOKUP($A535,主线配置!$O:$P,2,FALSE),怪物属性偏向!$F:$P,怪物属性偏向!P$1-1,FALSE)=0,"",VLOOKUP(VLOOKUP($A535,主线配置!$O:$P,2,FALSE),怪物属性偏向!$F:$P,怪物属性偏向!P$1-1,FALSE))</f>
        <v/>
      </c>
    </row>
    <row r="536" spans="1:19" x14ac:dyDescent="0.15">
      <c r="A536" s="3">
        <f t="shared" si="8"/>
        <v>1000533</v>
      </c>
      <c r="B536" s="1" t="str">
        <f>VLOOKUP(A536,主线配置!G:I,3,FALSE)</f>
        <v>树妖</v>
      </c>
      <c r="C536" s="7"/>
      <c r="D536" s="6" t="str">
        <f>VLOOKUP(B536,怪物属性偏向!G:Q,11,FALSE)</f>
        <v>m10000</v>
      </c>
      <c r="E536" s="9">
        <v>1</v>
      </c>
      <c r="F536" s="9">
        <v>0</v>
      </c>
      <c r="G536" s="7" t="s">
        <v>133</v>
      </c>
      <c r="H536" s="9">
        <v>122</v>
      </c>
      <c r="I536" s="9">
        <v>1</v>
      </c>
      <c r="J536" s="9">
        <v>7</v>
      </c>
      <c r="K536" s="9">
        <v>20</v>
      </c>
      <c r="L536" s="9">
        <v>1</v>
      </c>
      <c r="M536" s="9">
        <v>1</v>
      </c>
      <c r="N536" s="8">
        <f>IF(VLOOKUP(VLOOKUP($A536,主线配置!$O:$P,2,FALSE),怪物属性偏向!$F:$P,怪物属性偏向!K$1-1,FALSE)=0,"",VLOOKUP(VLOOKUP($A536,主线配置!$O:$P,2,FALSE),怪物属性偏向!$F:$P,怪物属性偏向!K$1-1,FALSE))</f>
        <v>20003001</v>
      </c>
      <c r="O536" s="8" t="str">
        <f>IF(VLOOKUP(VLOOKUP($A536,主线配置!$O:$P,2,FALSE),怪物属性偏向!$F:$P,怪物属性偏向!L$1-1,FALSE)=0,"",VLOOKUP(VLOOKUP($A536,主线配置!$O:$P,2,FALSE),怪物属性偏向!$F:$P,怪物属性偏向!L$1-1,FALSE))</f>
        <v/>
      </c>
      <c r="P536" s="8" t="str">
        <f>IF(VLOOKUP(VLOOKUP($A536,主线配置!$O:$P,2,FALSE),怪物属性偏向!$F:$P,怪物属性偏向!M$1-1,FALSE)=0,"",VLOOKUP(VLOOKUP($A536,主线配置!$O:$P,2,FALSE),怪物属性偏向!$F:$P,怪物属性偏向!M$1-1,FALSE))</f>
        <v/>
      </c>
      <c r="Q536" s="8" t="str">
        <f>IF(VLOOKUP(VLOOKUP($A536,主线配置!$O:$P,2,FALSE),怪物属性偏向!$F:$P,怪物属性偏向!N$1-1,FALSE)=0,"",VLOOKUP(VLOOKUP($A536,主线配置!$O:$P,2,FALSE),怪物属性偏向!$F:$P,怪物属性偏向!N$1-1,FALSE))</f>
        <v/>
      </c>
      <c r="R536" s="8" t="str">
        <f>IF(VLOOKUP(VLOOKUP($A536,主线配置!$O:$P,2,FALSE),怪物属性偏向!$F:$P,怪物属性偏向!O$1-1,FALSE)=0,"",VLOOKUP(VLOOKUP($A536,主线配置!$O:$P,2,FALSE),怪物属性偏向!$F:$P,怪物属性偏向!O$1-1,FALSE))</f>
        <v/>
      </c>
      <c r="S536" s="8" t="str">
        <f>IF(VLOOKUP(VLOOKUP($A536,主线配置!$O:$P,2,FALSE),怪物属性偏向!$F:$P,怪物属性偏向!P$1-1,FALSE)=0,"",VLOOKUP(VLOOKUP($A536,主线配置!$O:$P,2,FALSE),怪物属性偏向!$F:$P,怪物属性偏向!P$1-1,FALSE))</f>
        <v/>
      </c>
    </row>
    <row r="537" spans="1:19" x14ac:dyDescent="0.15">
      <c r="A537" s="3">
        <f t="shared" si="8"/>
        <v>1000534</v>
      </c>
      <c r="B537" s="1" t="str">
        <f>VLOOKUP(A537,主线配置!G:I,3,FALSE)</f>
        <v>食人花</v>
      </c>
      <c r="C537" s="7"/>
      <c r="D537" s="6" t="str">
        <f>VLOOKUP(B537,怪物属性偏向!G:Q,11,FALSE)</f>
        <v>m1004</v>
      </c>
      <c r="E537" s="9">
        <v>1</v>
      </c>
      <c r="F537" s="9">
        <v>0</v>
      </c>
      <c r="G537" s="7" t="s">
        <v>133</v>
      </c>
      <c r="H537" s="9">
        <v>122</v>
      </c>
      <c r="I537" s="9">
        <v>1</v>
      </c>
      <c r="J537" s="9">
        <v>7</v>
      </c>
      <c r="K537" s="9">
        <v>20</v>
      </c>
      <c r="L537" s="9">
        <v>1</v>
      </c>
      <c r="M537" s="9">
        <v>1</v>
      </c>
      <c r="N537" s="8">
        <f>IF(VLOOKUP(VLOOKUP($A537,主线配置!$O:$P,2,FALSE),怪物属性偏向!$F:$P,怪物属性偏向!K$1-1,FALSE)=0,"",VLOOKUP(VLOOKUP($A537,主线配置!$O:$P,2,FALSE),怪物属性偏向!$F:$P,怪物属性偏向!K$1-1,FALSE))</f>
        <v>20002001</v>
      </c>
      <c r="O537" s="8">
        <f>IF(VLOOKUP(VLOOKUP($A537,主线配置!$O:$P,2,FALSE),怪物属性偏向!$F:$P,怪物属性偏向!L$1-1,FALSE)=0,"",VLOOKUP(VLOOKUP($A537,主线配置!$O:$P,2,FALSE),怪物属性偏向!$F:$P,怪物属性偏向!L$1-1,FALSE))</f>
        <v>20002002</v>
      </c>
      <c r="P537" s="8" t="str">
        <f>IF(VLOOKUP(VLOOKUP($A537,主线配置!$O:$P,2,FALSE),怪物属性偏向!$F:$P,怪物属性偏向!M$1-1,FALSE)=0,"",VLOOKUP(VLOOKUP($A537,主线配置!$O:$P,2,FALSE),怪物属性偏向!$F:$P,怪物属性偏向!M$1-1,FALSE))</f>
        <v/>
      </c>
      <c r="Q537" s="8" t="str">
        <f>IF(VLOOKUP(VLOOKUP($A537,主线配置!$O:$P,2,FALSE),怪物属性偏向!$F:$P,怪物属性偏向!N$1-1,FALSE)=0,"",VLOOKUP(VLOOKUP($A537,主线配置!$O:$P,2,FALSE),怪物属性偏向!$F:$P,怪物属性偏向!N$1-1,FALSE))</f>
        <v/>
      </c>
      <c r="R537" s="8" t="str">
        <f>IF(VLOOKUP(VLOOKUP($A537,主线配置!$O:$P,2,FALSE),怪物属性偏向!$F:$P,怪物属性偏向!O$1-1,FALSE)=0,"",VLOOKUP(VLOOKUP($A537,主线配置!$O:$P,2,FALSE),怪物属性偏向!$F:$P,怪物属性偏向!O$1-1,FALSE))</f>
        <v/>
      </c>
      <c r="S537" s="8" t="str">
        <f>IF(VLOOKUP(VLOOKUP($A537,主线配置!$O:$P,2,FALSE),怪物属性偏向!$F:$P,怪物属性偏向!P$1-1,FALSE)=0,"",VLOOKUP(VLOOKUP($A537,主线配置!$O:$P,2,FALSE),怪物属性偏向!$F:$P,怪物属性偏向!P$1-1,FALSE))</f>
        <v/>
      </c>
    </row>
    <row r="538" spans="1:19" x14ac:dyDescent="0.15">
      <c r="A538" s="3">
        <f t="shared" si="8"/>
        <v>1000535</v>
      </c>
      <c r="B538" s="1" t="str">
        <f>VLOOKUP(A538,主线配置!G:I,3,FALSE)</f>
        <v>小花精</v>
      </c>
      <c r="C538" s="7"/>
      <c r="D538" s="6" t="str">
        <f>VLOOKUP(B538,怪物属性偏向!G:Q,11,FALSE)</f>
        <v>m1007</v>
      </c>
      <c r="E538" s="9">
        <v>1</v>
      </c>
      <c r="F538" s="9">
        <v>0</v>
      </c>
      <c r="G538" s="7" t="s">
        <v>133</v>
      </c>
      <c r="H538" s="9">
        <v>122</v>
      </c>
      <c r="I538" s="9">
        <v>1</v>
      </c>
      <c r="J538" s="9">
        <v>7</v>
      </c>
      <c r="K538" s="9">
        <v>20</v>
      </c>
      <c r="L538" s="9">
        <v>1</v>
      </c>
      <c r="M538" s="9">
        <v>1</v>
      </c>
      <c r="N538" s="8">
        <f>IF(VLOOKUP(VLOOKUP($A538,主线配置!$O:$P,2,FALSE),怪物属性偏向!$F:$P,怪物属性偏向!K$1-1,FALSE)=0,"",VLOOKUP(VLOOKUP($A538,主线配置!$O:$P,2,FALSE),怪物属性偏向!$F:$P,怪物属性偏向!K$1-1,FALSE))</f>
        <v>20005001</v>
      </c>
      <c r="O538" s="8">
        <f>IF(VLOOKUP(VLOOKUP($A538,主线配置!$O:$P,2,FALSE),怪物属性偏向!$F:$P,怪物属性偏向!L$1-1,FALSE)=0,"",VLOOKUP(VLOOKUP($A538,主线配置!$O:$P,2,FALSE),怪物属性偏向!$F:$P,怪物属性偏向!L$1-1,FALSE))</f>
        <v>20005002</v>
      </c>
      <c r="P538" s="8" t="str">
        <f>IF(VLOOKUP(VLOOKUP($A538,主线配置!$O:$P,2,FALSE),怪物属性偏向!$F:$P,怪物属性偏向!M$1-1,FALSE)=0,"",VLOOKUP(VLOOKUP($A538,主线配置!$O:$P,2,FALSE),怪物属性偏向!$F:$P,怪物属性偏向!M$1-1,FALSE))</f>
        <v/>
      </c>
      <c r="Q538" s="8" t="str">
        <f>IF(VLOOKUP(VLOOKUP($A538,主线配置!$O:$P,2,FALSE),怪物属性偏向!$F:$P,怪物属性偏向!N$1-1,FALSE)=0,"",VLOOKUP(VLOOKUP($A538,主线配置!$O:$P,2,FALSE),怪物属性偏向!$F:$P,怪物属性偏向!N$1-1,FALSE))</f>
        <v/>
      </c>
      <c r="R538" s="8" t="str">
        <f>IF(VLOOKUP(VLOOKUP($A538,主线配置!$O:$P,2,FALSE),怪物属性偏向!$F:$P,怪物属性偏向!O$1-1,FALSE)=0,"",VLOOKUP(VLOOKUP($A538,主线配置!$O:$P,2,FALSE),怪物属性偏向!$F:$P,怪物属性偏向!O$1-1,FALSE))</f>
        <v/>
      </c>
      <c r="S538" s="8" t="str">
        <f>IF(VLOOKUP(VLOOKUP($A538,主线配置!$O:$P,2,FALSE),怪物属性偏向!$F:$P,怪物属性偏向!P$1-1,FALSE)=0,"",VLOOKUP(VLOOKUP($A538,主线配置!$O:$P,2,FALSE),怪物属性偏向!$F:$P,怪物属性偏向!P$1-1,FALSE))</f>
        <v/>
      </c>
    </row>
    <row r="539" spans="1:19" x14ac:dyDescent="0.15">
      <c r="A539" s="3">
        <f t="shared" si="8"/>
        <v>1000536</v>
      </c>
      <c r="B539" s="1" t="str">
        <f>VLOOKUP(A539,主线配置!G:I,3,FALSE)</f>
        <v>小花精</v>
      </c>
      <c r="C539" s="7"/>
      <c r="D539" s="6" t="str">
        <f>VLOOKUP(B539,怪物属性偏向!G:Q,11,FALSE)</f>
        <v>m1007</v>
      </c>
      <c r="E539" s="9">
        <v>1</v>
      </c>
      <c r="F539" s="9">
        <v>0</v>
      </c>
      <c r="G539" s="7" t="s">
        <v>133</v>
      </c>
      <c r="H539" s="9">
        <v>122</v>
      </c>
      <c r="I539" s="9">
        <v>1</v>
      </c>
      <c r="J539" s="9">
        <v>7</v>
      </c>
      <c r="K539" s="9">
        <v>20</v>
      </c>
      <c r="L539" s="9">
        <v>1</v>
      </c>
      <c r="M539" s="9">
        <v>1</v>
      </c>
      <c r="N539" s="8">
        <f>IF(VLOOKUP(VLOOKUP($A539,主线配置!$O:$P,2,FALSE),怪物属性偏向!$F:$P,怪物属性偏向!K$1-1,FALSE)=0,"",VLOOKUP(VLOOKUP($A539,主线配置!$O:$P,2,FALSE),怪物属性偏向!$F:$P,怪物属性偏向!K$1-1,FALSE))</f>
        <v>20005001</v>
      </c>
      <c r="O539" s="8">
        <f>IF(VLOOKUP(VLOOKUP($A539,主线配置!$O:$P,2,FALSE),怪物属性偏向!$F:$P,怪物属性偏向!L$1-1,FALSE)=0,"",VLOOKUP(VLOOKUP($A539,主线配置!$O:$P,2,FALSE),怪物属性偏向!$F:$P,怪物属性偏向!L$1-1,FALSE))</f>
        <v>20005002</v>
      </c>
      <c r="P539" s="8" t="str">
        <f>IF(VLOOKUP(VLOOKUP($A539,主线配置!$O:$P,2,FALSE),怪物属性偏向!$F:$P,怪物属性偏向!M$1-1,FALSE)=0,"",VLOOKUP(VLOOKUP($A539,主线配置!$O:$P,2,FALSE),怪物属性偏向!$F:$P,怪物属性偏向!M$1-1,FALSE))</f>
        <v/>
      </c>
      <c r="Q539" s="8" t="str">
        <f>IF(VLOOKUP(VLOOKUP($A539,主线配置!$O:$P,2,FALSE),怪物属性偏向!$F:$P,怪物属性偏向!N$1-1,FALSE)=0,"",VLOOKUP(VLOOKUP($A539,主线配置!$O:$P,2,FALSE),怪物属性偏向!$F:$P,怪物属性偏向!N$1-1,FALSE))</f>
        <v/>
      </c>
      <c r="R539" s="8" t="str">
        <f>IF(VLOOKUP(VLOOKUP($A539,主线配置!$O:$P,2,FALSE),怪物属性偏向!$F:$P,怪物属性偏向!O$1-1,FALSE)=0,"",VLOOKUP(VLOOKUP($A539,主线配置!$O:$P,2,FALSE),怪物属性偏向!$F:$P,怪物属性偏向!O$1-1,FALSE))</f>
        <v/>
      </c>
      <c r="S539" s="8" t="str">
        <f>IF(VLOOKUP(VLOOKUP($A539,主线配置!$O:$P,2,FALSE),怪物属性偏向!$F:$P,怪物属性偏向!P$1-1,FALSE)=0,"",VLOOKUP(VLOOKUP($A539,主线配置!$O:$P,2,FALSE),怪物属性偏向!$F:$P,怪物属性偏向!P$1-1,FALSE))</f>
        <v/>
      </c>
    </row>
    <row r="540" spans="1:19" x14ac:dyDescent="0.15">
      <c r="A540" s="3">
        <f t="shared" si="8"/>
        <v>1000537</v>
      </c>
      <c r="B540" s="1" t="str">
        <f>VLOOKUP(A540,主线配置!G:I,3,FALSE)</f>
        <v>藤蔓怪</v>
      </c>
      <c r="C540" s="7"/>
      <c r="D540" s="6" t="str">
        <f>VLOOKUP(B540,怪物属性偏向!G:Q,11,FALSE)</f>
        <v>m1006</v>
      </c>
      <c r="E540" s="9">
        <v>1</v>
      </c>
      <c r="F540" s="9">
        <v>0</v>
      </c>
      <c r="G540" s="7" t="s">
        <v>133</v>
      </c>
      <c r="H540" s="9">
        <v>122</v>
      </c>
      <c r="I540" s="9">
        <v>1</v>
      </c>
      <c r="J540" s="9">
        <v>7</v>
      </c>
      <c r="K540" s="9">
        <v>20</v>
      </c>
      <c r="L540" s="9">
        <v>1</v>
      </c>
      <c r="M540" s="9">
        <v>1</v>
      </c>
      <c r="N540" s="8">
        <f>IF(VLOOKUP(VLOOKUP($A540,主线配置!$O:$P,2,FALSE),怪物属性偏向!$F:$P,怪物属性偏向!K$1-1,FALSE)=0,"",VLOOKUP(VLOOKUP($A540,主线配置!$O:$P,2,FALSE),怪物属性偏向!$F:$P,怪物属性偏向!K$1-1,FALSE))</f>
        <v>20009001</v>
      </c>
      <c r="O540" s="8">
        <f>IF(VLOOKUP(VLOOKUP($A540,主线配置!$O:$P,2,FALSE),怪物属性偏向!$F:$P,怪物属性偏向!L$1-1,FALSE)=0,"",VLOOKUP(VLOOKUP($A540,主线配置!$O:$P,2,FALSE),怪物属性偏向!$F:$P,怪物属性偏向!L$1-1,FALSE))</f>
        <v>20009002</v>
      </c>
      <c r="P540" s="8" t="str">
        <f>IF(VLOOKUP(VLOOKUP($A540,主线配置!$O:$P,2,FALSE),怪物属性偏向!$F:$P,怪物属性偏向!M$1-1,FALSE)=0,"",VLOOKUP(VLOOKUP($A540,主线配置!$O:$P,2,FALSE),怪物属性偏向!$F:$P,怪物属性偏向!M$1-1,FALSE))</f>
        <v/>
      </c>
      <c r="Q540" s="8" t="str">
        <f>IF(VLOOKUP(VLOOKUP($A540,主线配置!$O:$P,2,FALSE),怪物属性偏向!$F:$P,怪物属性偏向!N$1-1,FALSE)=0,"",VLOOKUP(VLOOKUP($A540,主线配置!$O:$P,2,FALSE),怪物属性偏向!$F:$P,怪物属性偏向!N$1-1,FALSE))</f>
        <v/>
      </c>
      <c r="R540" s="8" t="str">
        <f>IF(VLOOKUP(VLOOKUP($A540,主线配置!$O:$P,2,FALSE),怪物属性偏向!$F:$P,怪物属性偏向!O$1-1,FALSE)=0,"",VLOOKUP(VLOOKUP($A540,主线配置!$O:$P,2,FALSE),怪物属性偏向!$F:$P,怪物属性偏向!O$1-1,FALSE))</f>
        <v/>
      </c>
      <c r="S540" s="8" t="str">
        <f>IF(VLOOKUP(VLOOKUP($A540,主线配置!$O:$P,2,FALSE),怪物属性偏向!$F:$P,怪物属性偏向!P$1-1,FALSE)=0,"",VLOOKUP(VLOOKUP($A540,主线配置!$O:$P,2,FALSE),怪物属性偏向!$F:$P,怪物属性偏向!P$1-1,FALSE))</f>
        <v/>
      </c>
    </row>
    <row r="541" spans="1:19" x14ac:dyDescent="0.15">
      <c r="A541" s="3">
        <f t="shared" si="8"/>
        <v>1000538</v>
      </c>
      <c r="B541" s="1" t="str">
        <f>VLOOKUP(A541,主线配置!G:I,3,FALSE)</f>
        <v>小蘑菇</v>
      </c>
      <c r="C541" s="7"/>
      <c r="D541" s="6" t="str">
        <f>VLOOKUP(B541,怪物属性偏向!G:Q,11,FALSE)</f>
        <v>m1008</v>
      </c>
      <c r="E541" s="9">
        <v>1</v>
      </c>
      <c r="F541" s="9">
        <v>0</v>
      </c>
      <c r="G541" s="7" t="s">
        <v>133</v>
      </c>
      <c r="H541" s="9">
        <v>122</v>
      </c>
      <c r="I541" s="9">
        <v>1</v>
      </c>
      <c r="J541" s="9">
        <v>7</v>
      </c>
      <c r="K541" s="9">
        <v>20</v>
      </c>
      <c r="L541" s="9">
        <v>1</v>
      </c>
      <c r="M541" s="9">
        <v>1</v>
      </c>
      <c r="N541" s="8">
        <f>IF(VLOOKUP(VLOOKUP($A541,主线配置!$O:$P,2,FALSE),怪物属性偏向!$F:$P,怪物属性偏向!K$1-1,FALSE)=0,"",VLOOKUP(VLOOKUP($A541,主线配置!$O:$P,2,FALSE),怪物属性偏向!$F:$P,怪物属性偏向!K$1-1,FALSE))</f>
        <v>20001001</v>
      </c>
      <c r="O541" s="8" t="str">
        <f>IF(VLOOKUP(VLOOKUP($A541,主线配置!$O:$P,2,FALSE),怪物属性偏向!$F:$P,怪物属性偏向!L$1-1,FALSE)=0,"",VLOOKUP(VLOOKUP($A541,主线配置!$O:$P,2,FALSE),怪物属性偏向!$F:$P,怪物属性偏向!L$1-1,FALSE))</f>
        <v/>
      </c>
      <c r="P541" s="8" t="str">
        <f>IF(VLOOKUP(VLOOKUP($A541,主线配置!$O:$P,2,FALSE),怪物属性偏向!$F:$P,怪物属性偏向!M$1-1,FALSE)=0,"",VLOOKUP(VLOOKUP($A541,主线配置!$O:$P,2,FALSE),怪物属性偏向!$F:$P,怪物属性偏向!M$1-1,FALSE))</f>
        <v/>
      </c>
      <c r="Q541" s="8" t="str">
        <f>IF(VLOOKUP(VLOOKUP($A541,主线配置!$O:$P,2,FALSE),怪物属性偏向!$F:$P,怪物属性偏向!N$1-1,FALSE)=0,"",VLOOKUP(VLOOKUP($A541,主线配置!$O:$P,2,FALSE),怪物属性偏向!$F:$P,怪物属性偏向!N$1-1,FALSE))</f>
        <v/>
      </c>
      <c r="R541" s="8" t="str">
        <f>IF(VLOOKUP(VLOOKUP($A541,主线配置!$O:$P,2,FALSE),怪物属性偏向!$F:$P,怪物属性偏向!O$1-1,FALSE)=0,"",VLOOKUP(VLOOKUP($A541,主线配置!$O:$P,2,FALSE),怪物属性偏向!$F:$P,怪物属性偏向!O$1-1,FALSE))</f>
        <v/>
      </c>
      <c r="S541" s="8" t="str">
        <f>IF(VLOOKUP(VLOOKUP($A541,主线配置!$O:$P,2,FALSE),怪物属性偏向!$F:$P,怪物属性偏向!P$1-1,FALSE)=0,"",VLOOKUP(VLOOKUP($A541,主线配置!$O:$P,2,FALSE),怪物属性偏向!$F:$P,怪物属性偏向!P$1-1,FALSE))</f>
        <v/>
      </c>
    </row>
    <row r="542" spans="1:19" x14ac:dyDescent="0.15">
      <c r="A542" s="3">
        <f t="shared" si="8"/>
        <v>1000539</v>
      </c>
      <c r="B542" s="1" t="str">
        <f>VLOOKUP(A542,主线配置!G:I,3,FALSE)</f>
        <v>甲虫精</v>
      </c>
      <c r="C542" s="7"/>
      <c r="D542" s="6" t="str">
        <f>VLOOKUP(B542,怪物属性偏向!G:Q,11,FALSE)</f>
        <v>m1002</v>
      </c>
      <c r="E542" s="9">
        <v>1</v>
      </c>
      <c r="F542" s="9">
        <v>0</v>
      </c>
      <c r="G542" s="7" t="s">
        <v>133</v>
      </c>
      <c r="H542" s="9">
        <v>122</v>
      </c>
      <c r="I542" s="9">
        <v>1</v>
      </c>
      <c r="J542" s="9">
        <v>7</v>
      </c>
      <c r="K542" s="9">
        <v>20</v>
      </c>
      <c r="L542" s="9">
        <v>1</v>
      </c>
      <c r="M542" s="9">
        <v>1</v>
      </c>
      <c r="N542" s="8">
        <f>IF(VLOOKUP(VLOOKUP($A542,主线配置!$O:$P,2,FALSE),怪物属性偏向!$F:$P,怪物属性偏向!K$1-1,FALSE)=0,"",VLOOKUP(VLOOKUP($A542,主线配置!$O:$P,2,FALSE),怪物属性偏向!$F:$P,怪物属性偏向!K$1-1,FALSE))</f>
        <v>20008001</v>
      </c>
      <c r="O542" s="8" t="str">
        <f>IF(VLOOKUP(VLOOKUP($A542,主线配置!$O:$P,2,FALSE),怪物属性偏向!$F:$P,怪物属性偏向!L$1-1,FALSE)=0,"",VLOOKUP(VLOOKUP($A542,主线配置!$O:$P,2,FALSE),怪物属性偏向!$F:$P,怪物属性偏向!L$1-1,FALSE))</f>
        <v/>
      </c>
      <c r="P542" s="8" t="str">
        <f>IF(VLOOKUP(VLOOKUP($A542,主线配置!$O:$P,2,FALSE),怪物属性偏向!$F:$P,怪物属性偏向!M$1-1,FALSE)=0,"",VLOOKUP(VLOOKUP($A542,主线配置!$O:$P,2,FALSE),怪物属性偏向!$F:$P,怪物属性偏向!M$1-1,FALSE))</f>
        <v/>
      </c>
      <c r="Q542" s="8">
        <f>IF(VLOOKUP(VLOOKUP($A542,主线配置!$O:$P,2,FALSE),怪物属性偏向!$F:$P,怪物属性偏向!N$1-1,FALSE)=0,"",VLOOKUP(VLOOKUP($A542,主线配置!$O:$P,2,FALSE),怪物属性偏向!$F:$P,怪物属性偏向!N$1-1,FALSE))</f>
        <v>200002</v>
      </c>
      <c r="R542" s="8" t="str">
        <f>IF(VLOOKUP(VLOOKUP($A542,主线配置!$O:$P,2,FALSE),怪物属性偏向!$F:$P,怪物属性偏向!O$1-1,FALSE)=0,"",VLOOKUP(VLOOKUP($A542,主线配置!$O:$P,2,FALSE),怪物属性偏向!$F:$P,怪物属性偏向!O$1-1,FALSE))</f>
        <v/>
      </c>
      <c r="S542" s="8" t="str">
        <f>IF(VLOOKUP(VLOOKUP($A542,主线配置!$O:$P,2,FALSE),怪物属性偏向!$F:$P,怪物属性偏向!P$1-1,FALSE)=0,"",VLOOKUP(VLOOKUP($A542,主线配置!$O:$P,2,FALSE),怪物属性偏向!$F:$P,怪物属性偏向!P$1-1,FALSE))</f>
        <v/>
      </c>
    </row>
    <row r="543" spans="1:19" x14ac:dyDescent="0.15">
      <c r="A543" s="3">
        <f t="shared" si="8"/>
        <v>1000540</v>
      </c>
      <c r="B543" s="1" t="str">
        <f>VLOOKUP(A543,主线配置!G:I,3,FALSE)</f>
        <v>毒蘑菇</v>
      </c>
      <c r="C543" s="7"/>
      <c r="D543" s="6" t="str">
        <f>VLOOKUP(B543,怪物属性偏向!G:Q,11,FALSE)</f>
        <v>m1000</v>
      </c>
      <c r="E543" s="9">
        <v>1</v>
      </c>
      <c r="F543" s="9">
        <v>0</v>
      </c>
      <c r="G543" s="7" t="s">
        <v>133</v>
      </c>
      <c r="H543" s="9">
        <v>122</v>
      </c>
      <c r="I543" s="9">
        <v>1</v>
      </c>
      <c r="J543" s="9">
        <v>7</v>
      </c>
      <c r="K543" s="9">
        <v>20</v>
      </c>
      <c r="L543" s="9">
        <v>1</v>
      </c>
      <c r="M543" s="9">
        <v>1</v>
      </c>
      <c r="N543" s="8">
        <f>IF(VLOOKUP(VLOOKUP($A543,主线配置!$O:$P,2,FALSE),怪物属性偏向!$F:$P,怪物属性偏向!K$1-1,FALSE)=0,"",VLOOKUP(VLOOKUP($A543,主线配置!$O:$P,2,FALSE),怪物属性偏向!$F:$P,怪物属性偏向!K$1-1,FALSE))</f>
        <v>20006001</v>
      </c>
      <c r="O543" s="8">
        <f>IF(VLOOKUP(VLOOKUP($A543,主线配置!$O:$P,2,FALSE),怪物属性偏向!$F:$P,怪物属性偏向!L$1-1,FALSE)=0,"",VLOOKUP(VLOOKUP($A543,主线配置!$O:$P,2,FALSE),怪物属性偏向!$F:$P,怪物属性偏向!L$1-1,FALSE))</f>
        <v>20006002</v>
      </c>
      <c r="P543" s="8" t="str">
        <f>IF(VLOOKUP(VLOOKUP($A543,主线配置!$O:$P,2,FALSE),怪物属性偏向!$F:$P,怪物属性偏向!M$1-1,FALSE)=0,"",VLOOKUP(VLOOKUP($A543,主线配置!$O:$P,2,FALSE),怪物属性偏向!$F:$P,怪物属性偏向!M$1-1,FALSE))</f>
        <v/>
      </c>
      <c r="Q543" s="8" t="str">
        <f>IF(VLOOKUP(VLOOKUP($A543,主线配置!$O:$P,2,FALSE),怪物属性偏向!$F:$P,怪物属性偏向!N$1-1,FALSE)=0,"",VLOOKUP(VLOOKUP($A543,主线配置!$O:$P,2,FALSE),怪物属性偏向!$F:$P,怪物属性偏向!N$1-1,FALSE))</f>
        <v/>
      </c>
      <c r="R543" s="8" t="str">
        <f>IF(VLOOKUP(VLOOKUP($A543,主线配置!$O:$P,2,FALSE),怪物属性偏向!$F:$P,怪物属性偏向!O$1-1,FALSE)=0,"",VLOOKUP(VLOOKUP($A543,主线配置!$O:$P,2,FALSE),怪物属性偏向!$F:$P,怪物属性偏向!O$1-1,FALSE))</f>
        <v/>
      </c>
      <c r="S543" s="8" t="str">
        <f>IF(VLOOKUP(VLOOKUP($A543,主线配置!$O:$P,2,FALSE),怪物属性偏向!$F:$P,怪物属性偏向!P$1-1,FALSE)=0,"",VLOOKUP(VLOOKUP($A543,主线配置!$O:$P,2,FALSE),怪物属性偏向!$F:$P,怪物属性偏向!P$1-1,FALSE))</f>
        <v/>
      </c>
    </row>
    <row r="544" spans="1:19" x14ac:dyDescent="0.15">
      <c r="A544" s="3">
        <f t="shared" si="8"/>
        <v>1000541</v>
      </c>
      <c r="B544" s="1" t="str">
        <f>VLOOKUP(A544,主线配置!G:I,3,FALSE)</f>
        <v>食人花</v>
      </c>
      <c r="C544" s="7"/>
      <c r="D544" s="6" t="str">
        <f>VLOOKUP(B544,怪物属性偏向!G:Q,11,FALSE)</f>
        <v>m1004</v>
      </c>
      <c r="E544" s="9">
        <v>1</v>
      </c>
      <c r="F544" s="9">
        <v>0</v>
      </c>
      <c r="G544" s="7" t="s">
        <v>133</v>
      </c>
      <c r="H544" s="9">
        <v>122</v>
      </c>
      <c r="I544" s="9">
        <v>1</v>
      </c>
      <c r="J544" s="9">
        <v>7</v>
      </c>
      <c r="K544" s="9">
        <v>20</v>
      </c>
      <c r="L544" s="9">
        <v>1</v>
      </c>
      <c r="M544" s="9">
        <v>1</v>
      </c>
      <c r="N544" s="8">
        <f>IF(VLOOKUP(VLOOKUP($A544,主线配置!$O:$P,2,FALSE),怪物属性偏向!$F:$P,怪物属性偏向!K$1-1,FALSE)=0,"",VLOOKUP(VLOOKUP($A544,主线配置!$O:$P,2,FALSE),怪物属性偏向!$F:$P,怪物属性偏向!K$1-1,FALSE))</f>
        <v>20002001</v>
      </c>
      <c r="O544" s="8">
        <f>IF(VLOOKUP(VLOOKUP($A544,主线配置!$O:$P,2,FALSE),怪物属性偏向!$F:$P,怪物属性偏向!L$1-1,FALSE)=0,"",VLOOKUP(VLOOKUP($A544,主线配置!$O:$P,2,FALSE),怪物属性偏向!$F:$P,怪物属性偏向!L$1-1,FALSE))</f>
        <v>20002002</v>
      </c>
      <c r="P544" s="8" t="str">
        <f>IF(VLOOKUP(VLOOKUP($A544,主线配置!$O:$P,2,FALSE),怪物属性偏向!$F:$P,怪物属性偏向!M$1-1,FALSE)=0,"",VLOOKUP(VLOOKUP($A544,主线配置!$O:$P,2,FALSE),怪物属性偏向!$F:$P,怪物属性偏向!M$1-1,FALSE))</f>
        <v/>
      </c>
      <c r="Q544" s="8" t="str">
        <f>IF(VLOOKUP(VLOOKUP($A544,主线配置!$O:$P,2,FALSE),怪物属性偏向!$F:$P,怪物属性偏向!N$1-1,FALSE)=0,"",VLOOKUP(VLOOKUP($A544,主线配置!$O:$P,2,FALSE),怪物属性偏向!$F:$P,怪物属性偏向!N$1-1,FALSE))</f>
        <v/>
      </c>
      <c r="R544" s="8" t="str">
        <f>IF(VLOOKUP(VLOOKUP($A544,主线配置!$O:$P,2,FALSE),怪物属性偏向!$F:$P,怪物属性偏向!O$1-1,FALSE)=0,"",VLOOKUP(VLOOKUP($A544,主线配置!$O:$P,2,FALSE),怪物属性偏向!$F:$P,怪物属性偏向!O$1-1,FALSE))</f>
        <v/>
      </c>
      <c r="S544" s="8" t="str">
        <f>IF(VLOOKUP(VLOOKUP($A544,主线配置!$O:$P,2,FALSE),怪物属性偏向!$F:$P,怪物属性偏向!P$1-1,FALSE)=0,"",VLOOKUP(VLOOKUP($A544,主线配置!$O:$P,2,FALSE),怪物属性偏向!$F:$P,怪物属性偏向!P$1-1,FALSE))</f>
        <v/>
      </c>
    </row>
    <row r="545" spans="1:19" x14ac:dyDescent="0.15">
      <c r="A545" s="3">
        <f t="shared" si="8"/>
        <v>1000542</v>
      </c>
      <c r="B545" s="1" t="str">
        <f>VLOOKUP(A545,主线配置!G:I,3,FALSE)</f>
        <v>甲虫精</v>
      </c>
      <c r="C545" s="7"/>
      <c r="D545" s="6" t="str">
        <f>VLOOKUP(B545,怪物属性偏向!G:Q,11,FALSE)</f>
        <v>m1002</v>
      </c>
      <c r="E545" s="9">
        <v>1</v>
      </c>
      <c r="F545" s="9">
        <v>0</v>
      </c>
      <c r="G545" s="7" t="s">
        <v>133</v>
      </c>
      <c r="H545" s="9">
        <v>122</v>
      </c>
      <c r="I545" s="9">
        <v>1</v>
      </c>
      <c r="J545" s="9">
        <v>7</v>
      </c>
      <c r="K545" s="9">
        <v>20</v>
      </c>
      <c r="L545" s="9">
        <v>1</v>
      </c>
      <c r="M545" s="9">
        <v>1</v>
      </c>
      <c r="N545" s="8">
        <f>IF(VLOOKUP(VLOOKUP($A545,主线配置!$O:$P,2,FALSE),怪物属性偏向!$F:$P,怪物属性偏向!K$1-1,FALSE)=0,"",VLOOKUP(VLOOKUP($A545,主线配置!$O:$P,2,FALSE),怪物属性偏向!$F:$P,怪物属性偏向!K$1-1,FALSE))</f>
        <v>20008001</v>
      </c>
      <c r="O545" s="8" t="str">
        <f>IF(VLOOKUP(VLOOKUP($A545,主线配置!$O:$P,2,FALSE),怪物属性偏向!$F:$P,怪物属性偏向!L$1-1,FALSE)=0,"",VLOOKUP(VLOOKUP($A545,主线配置!$O:$P,2,FALSE),怪物属性偏向!$F:$P,怪物属性偏向!L$1-1,FALSE))</f>
        <v/>
      </c>
      <c r="P545" s="8" t="str">
        <f>IF(VLOOKUP(VLOOKUP($A545,主线配置!$O:$P,2,FALSE),怪物属性偏向!$F:$P,怪物属性偏向!M$1-1,FALSE)=0,"",VLOOKUP(VLOOKUP($A545,主线配置!$O:$P,2,FALSE),怪物属性偏向!$F:$P,怪物属性偏向!M$1-1,FALSE))</f>
        <v/>
      </c>
      <c r="Q545" s="8">
        <f>IF(VLOOKUP(VLOOKUP($A545,主线配置!$O:$P,2,FALSE),怪物属性偏向!$F:$P,怪物属性偏向!N$1-1,FALSE)=0,"",VLOOKUP(VLOOKUP($A545,主线配置!$O:$P,2,FALSE),怪物属性偏向!$F:$P,怪物属性偏向!N$1-1,FALSE))</f>
        <v>200002</v>
      </c>
      <c r="R545" s="8" t="str">
        <f>IF(VLOOKUP(VLOOKUP($A545,主线配置!$O:$P,2,FALSE),怪物属性偏向!$F:$P,怪物属性偏向!O$1-1,FALSE)=0,"",VLOOKUP(VLOOKUP($A545,主线配置!$O:$P,2,FALSE),怪物属性偏向!$F:$P,怪物属性偏向!O$1-1,FALSE))</f>
        <v/>
      </c>
      <c r="S545" s="8" t="str">
        <f>IF(VLOOKUP(VLOOKUP($A545,主线配置!$O:$P,2,FALSE),怪物属性偏向!$F:$P,怪物属性偏向!P$1-1,FALSE)=0,"",VLOOKUP(VLOOKUP($A545,主线配置!$O:$P,2,FALSE),怪物属性偏向!$F:$P,怪物属性偏向!P$1-1,FALSE))</f>
        <v/>
      </c>
    </row>
    <row r="546" spans="1:19" x14ac:dyDescent="0.15">
      <c r="A546" s="3">
        <f t="shared" si="8"/>
        <v>1000543</v>
      </c>
      <c r="B546" s="1" t="str">
        <f>VLOOKUP(A546,主线配置!G:I,3,FALSE)</f>
        <v>甲虫精</v>
      </c>
      <c r="C546" s="7"/>
      <c r="D546" s="6" t="str">
        <f>VLOOKUP(B546,怪物属性偏向!G:Q,11,FALSE)</f>
        <v>m1002</v>
      </c>
      <c r="E546" s="9">
        <v>1</v>
      </c>
      <c r="F546" s="9">
        <v>0</v>
      </c>
      <c r="G546" s="7" t="s">
        <v>133</v>
      </c>
      <c r="H546" s="9">
        <v>122</v>
      </c>
      <c r="I546" s="9">
        <v>1</v>
      </c>
      <c r="J546" s="9">
        <v>7</v>
      </c>
      <c r="K546" s="9">
        <v>20</v>
      </c>
      <c r="L546" s="9">
        <v>1</v>
      </c>
      <c r="M546" s="9">
        <v>1</v>
      </c>
      <c r="N546" s="8">
        <f>IF(VLOOKUP(VLOOKUP($A546,主线配置!$O:$P,2,FALSE),怪物属性偏向!$F:$P,怪物属性偏向!K$1-1,FALSE)=0,"",VLOOKUP(VLOOKUP($A546,主线配置!$O:$P,2,FALSE),怪物属性偏向!$F:$P,怪物属性偏向!K$1-1,FALSE))</f>
        <v>20008001</v>
      </c>
      <c r="O546" s="8" t="str">
        <f>IF(VLOOKUP(VLOOKUP($A546,主线配置!$O:$P,2,FALSE),怪物属性偏向!$F:$P,怪物属性偏向!L$1-1,FALSE)=0,"",VLOOKUP(VLOOKUP($A546,主线配置!$O:$P,2,FALSE),怪物属性偏向!$F:$P,怪物属性偏向!L$1-1,FALSE))</f>
        <v/>
      </c>
      <c r="P546" s="8" t="str">
        <f>IF(VLOOKUP(VLOOKUP($A546,主线配置!$O:$P,2,FALSE),怪物属性偏向!$F:$P,怪物属性偏向!M$1-1,FALSE)=0,"",VLOOKUP(VLOOKUP($A546,主线配置!$O:$P,2,FALSE),怪物属性偏向!$F:$P,怪物属性偏向!M$1-1,FALSE))</f>
        <v/>
      </c>
      <c r="Q546" s="8">
        <f>IF(VLOOKUP(VLOOKUP($A546,主线配置!$O:$P,2,FALSE),怪物属性偏向!$F:$P,怪物属性偏向!N$1-1,FALSE)=0,"",VLOOKUP(VLOOKUP($A546,主线配置!$O:$P,2,FALSE),怪物属性偏向!$F:$P,怪物属性偏向!N$1-1,FALSE))</f>
        <v>200002</v>
      </c>
      <c r="R546" s="8" t="str">
        <f>IF(VLOOKUP(VLOOKUP($A546,主线配置!$O:$P,2,FALSE),怪物属性偏向!$F:$P,怪物属性偏向!O$1-1,FALSE)=0,"",VLOOKUP(VLOOKUP($A546,主线配置!$O:$P,2,FALSE),怪物属性偏向!$F:$P,怪物属性偏向!O$1-1,FALSE))</f>
        <v/>
      </c>
      <c r="S546" s="8" t="str">
        <f>IF(VLOOKUP(VLOOKUP($A546,主线配置!$O:$P,2,FALSE),怪物属性偏向!$F:$P,怪物属性偏向!P$1-1,FALSE)=0,"",VLOOKUP(VLOOKUP($A546,主线配置!$O:$P,2,FALSE),怪物属性偏向!$F:$P,怪物属性偏向!P$1-1,FALSE))</f>
        <v/>
      </c>
    </row>
    <row r="547" spans="1:19" x14ac:dyDescent="0.15">
      <c r="A547" s="3">
        <f t="shared" si="8"/>
        <v>1000544</v>
      </c>
      <c r="B547" s="1" t="str">
        <f>VLOOKUP(A547,主线配置!G:I,3,FALSE)</f>
        <v>树妖</v>
      </c>
      <c r="C547" s="7"/>
      <c r="D547" s="6" t="str">
        <f>VLOOKUP(B547,怪物属性偏向!G:Q,11,FALSE)</f>
        <v>m10000</v>
      </c>
      <c r="E547" s="9">
        <v>1</v>
      </c>
      <c r="F547" s="9">
        <v>0</v>
      </c>
      <c r="G547" s="7" t="s">
        <v>133</v>
      </c>
      <c r="H547" s="9">
        <v>122</v>
      </c>
      <c r="I547" s="9">
        <v>1</v>
      </c>
      <c r="J547" s="9">
        <v>7</v>
      </c>
      <c r="K547" s="9">
        <v>20</v>
      </c>
      <c r="L547" s="9">
        <v>1</v>
      </c>
      <c r="M547" s="9">
        <v>1</v>
      </c>
      <c r="N547" s="8">
        <f>IF(VLOOKUP(VLOOKUP($A547,主线配置!$O:$P,2,FALSE),怪物属性偏向!$F:$P,怪物属性偏向!K$1-1,FALSE)=0,"",VLOOKUP(VLOOKUP($A547,主线配置!$O:$P,2,FALSE),怪物属性偏向!$F:$P,怪物属性偏向!K$1-1,FALSE))</f>
        <v>20003001</v>
      </c>
      <c r="O547" s="8" t="str">
        <f>IF(VLOOKUP(VLOOKUP($A547,主线配置!$O:$P,2,FALSE),怪物属性偏向!$F:$P,怪物属性偏向!L$1-1,FALSE)=0,"",VLOOKUP(VLOOKUP($A547,主线配置!$O:$P,2,FALSE),怪物属性偏向!$F:$P,怪物属性偏向!L$1-1,FALSE))</f>
        <v/>
      </c>
      <c r="P547" s="8" t="str">
        <f>IF(VLOOKUP(VLOOKUP($A547,主线配置!$O:$P,2,FALSE),怪物属性偏向!$F:$P,怪物属性偏向!M$1-1,FALSE)=0,"",VLOOKUP(VLOOKUP($A547,主线配置!$O:$P,2,FALSE),怪物属性偏向!$F:$P,怪物属性偏向!M$1-1,FALSE))</f>
        <v/>
      </c>
      <c r="Q547" s="8" t="str">
        <f>IF(VLOOKUP(VLOOKUP($A547,主线配置!$O:$P,2,FALSE),怪物属性偏向!$F:$P,怪物属性偏向!N$1-1,FALSE)=0,"",VLOOKUP(VLOOKUP($A547,主线配置!$O:$P,2,FALSE),怪物属性偏向!$F:$P,怪物属性偏向!N$1-1,FALSE))</f>
        <v/>
      </c>
      <c r="R547" s="8" t="str">
        <f>IF(VLOOKUP(VLOOKUP($A547,主线配置!$O:$P,2,FALSE),怪物属性偏向!$F:$P,怪物属性偏向!O$1-1,FALSE)=0,"",VLOOKUP(VLOOKUP($A547,主线配置!$O:$P,2,FALSE),怪物属性偏向!$F:$P,怪物属性偏向!O$1-1,FALSE))</f>
        <v/>
      </c>
      <c r="S547" s="8" t="str">
        <f>IF(VLOOKUP(VLOOKUP($A547,主线配置!$O:$P,2,FALSE),怪物属性偏向!$F:$P,怪物属性偏向!P$1-1,FALSE)=0,"",VLOOKUP(VLOOKUP($A547,主线配置!$O:$P,2,FALSE),怪物属性偏向!$F:$P,怪物属性偏向!P$1-1,FALSE))</f>
        <v/>
      </c>
    </row>
    <row r="548" spans="1:19" x14ac:dyDescent="0.15">
      <c r="A548" s="3">
        <f t="shared" si="8"/>
        <v>1000545</v>
      </c>
      <c r="B548" s="1" t="str">
        <f>VLOOKUP(A548,主线配置!G:I,3,FALSE)</f>
        <v>食人花</v>
      </c>
      <c r="C548" s="7"/>
      <c r="D548" s="6" t="str">
        <f>VLOOKUP(B548,怪物属性偏向!G:Q,11,FALSE)</f>
        <v>m1004</v>
      </c>
      <c r="E548" s="9">
        <v>1</v>
      </c>
      <c r="F548" s="9">
        <v>0</v>
      </c>
      <c r="G548" s="7" t="s">
        <v>133</v>
      </c>
      <c r="H548" s="9">
        <v>122</v>
      </c>
      <c r="I548" s="9">
        <v>1</v>
      </c>
      <c r="J548" s="9">
        <v>7</v>
      </c>
      <c r="K548" s="9">
        <v>20</v>
      </c>
      <c r="L548" s="9">
        <v>1</v>
      </c>
      <c r="M548" s="9">
        <v>1</v>
      </c>
      <c r="N548" s="8">
        <f>IF(VLOOKUP(VLOOKUP($A548,主线配置!$O:$P,2,FALSE),怪物属性偏向!$F:$P,怪物属性偏向!K$1-1,FALSE)=0,"",VLOOKUP(VLOOKUP($A548,主线配置!$O:$P,2,FALSE),怪物属性偏向!$F:$P,怪物属性偏向!K$1-1,FALSE))</f>
        <v>20002001</v>
      </c>
      <c r="O548" s="8">
        <f>IF(VLOOKUP(VLOOKUP($A548,主线配置!$O:$P,2,FALSE),怪物属性偏向!$F:$P,怪物属性偏向!L$1-1,FALSE)=0,"",VLOOKUP(VLOOKUP($A548,主线配置!$O:$P,2,FALSE),怪物属性偏向!$F:$P,怪物属性偏向!L$1-1,FALSE))</f>
        <v>20002002</v>
      </c>
      <c r="P548" s="8" t="str">
        <f>IF(VLOOKUP(VLOOKUP($A548,主线配置!$O:$P,2,FALSE),怪物属性偏向!$F:$P,怪物属性偏向!M$1-1,FALSE)=0,"",VLOOKUP(VLOOKUP($A548,主线配置!$O:$P,2,FALSE),怪物属性偏向!$F:$P,怪物属性偏向!M$1-1,FALSE))</f>
        <v/>
      </c>
      <c r="Q548" s="8" t="str">
        <f>IF(VLOOKUP(VLOOKUP($A548,主线配置!$O:$P,2,FALSE),怪物属性偏向!$F:$P,怪物属性偏向!N$1-1,FALSE)=0,"",VLOOKUP(VLOOKUP($A548,主线配置!$O:$P,2,FALSE),怪物属性偏向!$F:$P,怪物属性偏向!N$1-1,FALSE))</f>
        <v/>
      </c>
      <c r="R548" s="8" t="str">
        <f>IF(VLOOKUP(VLOOKUP($A548,主线配置!$O:$P,2,FALSE),怪物属性偏向!$F:$P,怪物属性偏向!O$1-1,FALSE)=0,"",VLOOKUP(VLOOKUP($A548,主线配置!$O:$P,2,FALSE),怪物属性偏向!$F:$P,怪物属性偏向!O$1-1,FALSE))</f>
        <v/>
      </c>
      <c r="S548" s="8" t="str">
        <f>IF(VLOOKUP(VLOOKUP($A548,主线配置!$O:$P,2,FALSE),怪物属性偏向!$F:$P,怪物属性偏向!P$1-1,FALSE)=0,"",VLOOKUP(VLOOKUP($A548,主线配置!$O:$P,2,FALSE),怪物属性偏向!$F:$P,怪物属性偏向!P$1-1,FALSE))</f>
        <v/>
      </c>
    </row>
    <row r="549" spans="1:19" x14ac:dyDescent="0.15">
      <c r="A549" s="3">
        <f t="shared" si="8"/>
        <v>1000546</v>
      </c>
      <c r="B549" s="1" t="str">
        <f>VLOOKUP(A549,主线配置!G:I,3,FALSE)</f>
        <v>小花精</v>
      </c>
      <c r="C549" s="7"/>
      <c r="D549" s="6" t="str">
        <f>VLOOKUP(B549,怪物属性偏向!G:Q,11,FALSE)</f>
        <v>m1007</v>
      </c>
      <c r="E549" s="9">
        <v>1</v>
      </c>
      <c r="F549" s="9">
        <v>0</v>
      </c>
      <c r="G549" s="7" t="s">
        <v>133</v>
      </c>
      <c r="H549" s="9">
        <v>122</v>
      </c>
      <c r="I549" s="9">
        <v>1</v>
      </c>
      <c r="J549" s="9">
        <v>7</v>
      </c>
      <c r="K549" s="9">
        <v>20</v>
      </c>
      <c r="L549" s="9">
        <v>1</v>
      </c>
      <c r="M549" s="9">
        <v>1</v>
      </c>
      <c r="N549" s="8">
        <f>IF(VLOOKUP(VLOOKUP($A549,主线配置!$O:$P,2,FALSE),怪物属性偏向!$F:$P,怪物属性偏向!K$1-1,FALSE)=0,"",VLOOKUP(VLOOKUP($A549,主线配置!$O:$P,2,FALSE),怪物属性偏向!$F:$P,怪物属性偏向!K$1-1,FALSE))</f>
        <v>20005001</v>
      </c>
      <c r="O549" s="8">
        <f>IF(VLOOKUP(VLOOKUP($A549,主线配置!$O:$P,2,FALSE),怪物属性偏向!$F:$P,怪物属性偏向!L$1-1,FALSE)=0,"",VLOOKUP(VLOOKUP($A549,主线配置!$O:$P,2,FALSE),怪物属性偏向!$F:$P,怪物属性偏向!L$1-1,FALSE))</f>
        <v>20005002</v>
      </c>
      <c r="P549" s="8" t="str">
        <f>IF(VLOOKUP(VLOOKUP($A549,主线配置!$O:$P,2,FALSE),怪物属性偏向!$F:$P,怪物属性偏向!M$1-1,FALSE)=0,"",VLOOKUP(VLOOKUP($A549,主线配置!$O:$P,2,FALSE),怪物属性偏向!$F:$P,怪物属性偏向!M$1-1,FALSE))</f>
        <v/>
      </c>
      <c r="Q549" s="8" t="str">
        <f>IF(VLOOKUP(VLOOKUP($A549,主线配置!$O:$P,2,FALSE),怪物属性偏向!$F:$P,怪物属性偏向!N$1-1,FALSE)=0,"",VLOOKUP(VLOOKUP($A549,主线配置!$O:$P,2,FALSE),怪物属性偏向!$F:$P,怪物属性偏向!N$1-1,FALSE))</f>
        <v/>
      </c>
      <c r="R549" s="8" t="str">
        <f>IF(VLOOKUP(VLOOKUP($A549,主线配置!$O:$P,2,FALSE),怪物属性偏向!$F:$P,怪物属性偏向!O$1-1,FALSE)=0,"",VLOOKUP(VLOOKUP($A549,主线配置!$O:$P,2,FALSE),怪物属性偏向!$F:$P,怪物属性偏向!O$1-1,FALSE))</f>
        <v/>
      </c>
      <c r="S549" s="8" t="str">
        <f>IF(VLOOKUP(VLOOKUP($A549,主线配置!$O:$P,2,FALSE),怪物属性偏向!$F:$P,怪物属性偏向!P$1-1,FALSE)=0,"",VLOOKUP(VLOOKUP($A549,主线配置!$O:$P,2,FALSE),怪物属性偏向!$F:$P,怪物属性偏向!P$1-1,FALSE))</f>
        <v/>
      </c>
    </row>
    <row r="550" spans="1:19" x14ac:dyDescent="0.15">
      <c r="A550" s="3">
        <f t="shared" si="8"/>
        <v>1000547</v>
      </c>
      <c r="B550" s="1" t="str">
        <f>VLOOKUP(A550,主线配置!G:I,3,FALSE)</f>
        <v>甲虫精</v>
      </c>
      <c r="C550" s="7"/>
      <c r="D550" s="6" t="str">
        <f>VLOOKUP(B550,怪物属性偏向!G:Q,11,FALSE)</f>
        <v>m1002</v>
      </c>
      <c r="E550" s="9">
        <v>1</v>
      </c>
      <c r="F550" s="9">
        <v>0</v>
      </c>
      <c r="G550" s="7" t="s">
        <v>133</v>
      </c>
      <c r="H550" s="9">
        <v>122</v>
      </c>
      <c r="I550" s="9">
        <v>1</v>
      </c>
      <c r="J550" s="9">
        <v>7</v>
      </c>
      <c r="K550" s="9">
        <v>20</v>
      </c>
      <c r="L550" s="9">
        <v>1</v>
      </c>
      <c r="M550" s="9">
        <v>1</v>
      </c>
      <c r="N550" s="8">
        <f>IF(VLOOKUP(VLOOKUP($A550,主线配置!$O:$P,2,FALSE),怪物属性偏向!$F:$P,怪物属性偏向!K$1-1,FALSE)=0,"",VLOOKUP(VLOOKUP($A550,主线配置!$O:$P,2,FALSE),怪物属性偏向!$F:$P,怪物属性偏向!K$1-1,FALSE))</f>
        <v>20008001</v>
      </c>
      <c r="O550" s="8" t="str">
        <f>IF(VLOOKUP(VLOOKUP($A550,主线配置!$O:$P,2,FALSE),怪物属性偏向!$F:$P,怪物属性偏向!L$1-1,FALSE)=0,"",VLOOKUP(VLOOKUP($A550,主线配置!$O:$P,2,FALSE),怪物属性偏向!$F:$P,怪物属性偏向!L$1-1,FALSE))</f>
        <v/>
      </c>
      <c r="P550" s="8" t="str">
        <f>IF(VLOOKUP(VLOOKUP($A550,主线配置!$O:$P,2,FALSE),怪物属性偏向!$F:$P,怪物属性偏向!M$1-1,FALSE)=0,"",VLOOKUP(VLOOKUP($A550,主线配置!$O:$P,2,FALSE),怪物属性偏向!$F:$P,怪物属性偏向!M$1-1,FALSE))</f>
        <v/>
      </c>
      <c r="Q550" s="8">
        <f>IF(VLOOKUP(VLOOKUP($A550,主线配置!$O:$P,2,FALSE),怪物属性偏向!$F:$P,怪物属性偏向!N$1-1,FALSE)=0,"",VLOOKUP(VLOOKUP($A550,主线配置!$O:$P,2,FALSE),怪物属性偏向!$F:$P,怪物属性偏向!N$1-1,FALSE))</f>
        <v>200002</v>
      </c>
      <c r="R550" s="8" t="str">
        <f>IF(VLOOKUP(VLOOKUP($A550,主线配置!$O:$P,2,FALSE),怪物属性偏向!$F:$P,怪物属性偏向!O$1-1,FALSE)=0,"",VLOOKUP(VLOOKUP($A550,主线配置!$O:$P,2,FALSE),怪物属性偏向!$F:$P,怪物属性偏向!O$1-1,FALSE))</f>
        <v/>
      </c>
      <c r="S550" s="8" t="str">
        <f>IF(VLOOKUP(VLOOKUP($A550,主线配置!$O:$P,2,FALSE),怪物属性偏向!$F:$P,怪物属性偏向!P$1-1,FALSE)=0,"",VLOOKUP(VLOOKUP($A550,主线配置!$O:$P,2,FALSE),怪物属性偏向!$F:$P,怪物属性偏向!P$1-1,FALSE))</f>
        <v/>
      </c>
    </row>
    <row r="551" spans="1:19" x14ac:dyDescent="0.15">
      <c r="A551" s="3">
        <f t="shared" si="8"/>
        <v>1000548</v>
      </c>
      <c r="B551" s="1" t="str">
        <f>VLOOKUP(A551,主线配置!G:I,3,FALSE)</f>
        <v>藤蔓怪</v>
      </c>
      <c r="C551" s="7"/>
      <c r="D551" s="6" t="str">
        <f>VLOOKUP(B551,怪物属性偏向!G:Q,11,FALSE)</f>
        <v>m1006</v>
      </c>
      <c r="E551" s="9">
        <v>1</v>
      </c>
      <c r="F551" s="9">
        <v>0</v>
      </c>
      <c r="G551" s="7" t="s">
        <v>133</v>
      </c>
      <c r="H551" s="9">
        <v>122</v>
      </c>
      <c r="I551" s="9">
        <v>1</v>
      </c>
      <c r="J551" s="9">
        <v>7</v>
      </c>
      <c r="K551" s="9">
        <v>20</v>
      </c>
      <c r="L551" s="9">
        <v>1</v>
      </c>
      <c r="M551" s="9">
        <v>1</v>
      </c>
      <c r="N551" s="8">
        <f>IF(VLOOKUP(VLOOKUP($A551,主线配置!$O:$P,2,FALSE),怪物属性偏向!$F:$P,怪物属性偏向!K$1-1,FALSE)=0,"",VLOOKUP(VLOOKUP($A551,主线配置!$O:$P,2,FALSE),怪物属性偏向!$F:$P,怪物属性偏向!K$1-1,FALSE))</f>
        <v>20009001</v>
      </c>
      <c r="O551" s="8">
        <f>IF(VLOOKUP(VLOOKUP($A551,主线配置!$O:$P,2,FALSE),怪物属性偏向!$F:$P,怪物属性偏向!L$1-1,FALSE)=0,"",VLOOKUP(VLOOKUP($A551,主线配置!$O:$P,2,FALSE),怪物属性偏向!$F:$P,怪物属性偏向!L$1-1,FALSE))</f>
        <v>20009002</v>
      </c>
      <c r="P551" s="8" t="str">
        <f>IF(VLOOKUP(VLOOKUP($A551,主线配置!$O:$P,2,FALSE),怪物属性偏向!$F:$P,怪物属性偏向!M$1-1,FALSE)=0,"",VLOOKUP(VLOOKUP($A551,主线配置!$O:$P,2,FALSE),怪物属性偏向!$F:$P,怪物属性偏向!M$1-1,FALSE))</f>
        <v/>
      </c>
      <c r="Q551" s="8" t="str">
        <f>IF(VLOOKUP(VLOOKUP($A551,主线配置!$O:$P,2,FALSE),怪物属性偏向!$F:$P,怪物属性偏向!N$1-1,FALSE)=0,"",VLOOKUP(VLOOKUP($A551,主线配置!$O:$P,2,FALSE),怪物属性偏向!$F:$P,怪物属性偏向!N$1-1,FALSE))</f>
        <v/>
      </c>
      <c r="R551" s="8" t="str">
        <f>IF(VLOOKUP(VLOOKUP($A551,主线配置!$O:$P,2,FALSE),怪物属性偏向!$F:$P,怪物属性偏向!O$1-1,FALSE)=0,"",VLOOKUP(VLOOKUP($A551,主线配置!$O:$P,2,FALSE),怪物属性偏向!$F:$P,怪物属性偏向!O$1-1,FALSE))</f>
        <v/>
      </c>
      <c r="S551" s="8" t="str">
        <f>IF(VLOOKUP(VLOOKUP($A551,主线配置!$O:$P,2,FALSE),怪物属性偏向!$F:$P,怪物属性偏向!P$1-1,FALSE)=0,"",VLOOKUP(VLOOKUP($A551,主线配置!$O:$P,2,FALSE),怪物属性偏向!$F:$P,怪物属性偏向!P$1-1,FALSE))</f>
        <v/>
      </c>
    </row>
    <row r="552" spans="1:19" x14ac:dyDescent="0.15">
      <c r="A552" s="3">
        <f t="shared" si="8"/>
        <v>1000549</v>
      </c>
      <c r="B552" s="1" t="str">
        <f>VLOOKUP(A552,主线配置!G:I,3,FALSE)</f>
        <v>藤蔓怪</v>
      </c>
      <c r="C552" s="7"/>
      <c r="D552" s="6" t="str">
        <f>VLOOKUP(B552,怪物属性偏向!G:Q,11,FALSE)</f>
        <v>m1006</v>
      </c>
      <c r="E552" s="9">
        <v>1</v>
      </c>
      <c r="F552" s="9">
        <v>0</v>
      </c>
      <c r="G552" s="7" t="s">
        <v>133</v>
      </c>
      <c r="H552" s="9">
        <v>122</v>
      </c>
      <c r="I552" s="9">
        <v>1</v>
      </c>
      <c r="J552" s="9">
        <v>7</v>
      </c>
      <c r="K552" s="9">
        <v>20</v>
      </c>
      <c r="L552" s="9">
        <v>1</v>
      </c>
      <c r="M552" s="9">
        <v>1</v>
      </c>
      <c r="N552" s="8">
        <f>IF(VLOOKUP(VLOOKUP($A552,主线配置!$O:$P,2,FALSE),怪物属性偏向!$F:$P,怪物属性偏向!K$1-1,FALSE)=0,"",VLOOKUP(VLOOKUP($A552,主线配置!$O:$P,2,FALSE),怪物属性偏向!$F:$P,怪物属性偏向!K$1-1,FALSE))</f>
        <v>20009001</v>
      </c>
      <c r="O552" s="8">
        <f>IF(VLOOKUP(VLOOKUP($A552,主线配置!$O:$P,2,FALSE),怪物属性偏向!$F:$P,怪物属性偏向!L$1-1,FALSE)=0,"",VLOOKUP(VLOOKUP($A552,主线配置!$O:$P,2,FALSE),怪物属性偏向!$F:$P,怪物属性偏向!L$1-1,FALSE))</f>
        <v>20009002</v>
      </c>
      <c r="P552" s="8" t="str">
        <f>IF(VLOOKUP(VLOOKUP($A552,主线配置!$O:$P,2,FALSE),怪物属性偏向!$F:$P,怪物属性偏向!M$1-1,FALSE)=0,"",VLOOKUP(VLOOKUP($A552,主线配置!$O:$P,2,FALSE),怪物属性偏向!$F:$P,怪物属性偏向!M$1-1,FALSE))</f>
        <v/>
      </c>
      <c r="Q552" s="8" t="str">
        <f>IF(VLOOKUP(VLOOKUP($A552,主线配置!$O:$P,2,FALSE),怪物属性偏向!$F:$P,怪物属性偏向!N$1-1,FALSE)=0,"",VLOOKUP(VLOOKUP($A552,主线配置!$O:$P,2,FALSE),怪物属性偏向!$F:$P,怪物属性偏向!N$1-1,FALSE))</f>
        <v/>
      </c>
      <c r="R552" s="8" t="str">
        <f>IF(VLOOKUP(VLOOKUP($A552,主线配置!$O:$P,2,FALSE),怪物属性偏向!$F:$P,怪物属性偏向!O$1-1,FALSE)=0,"",VLOOKUP(VLOOKUP($A552,主线配置!$O:$P,2,FALSE),怪物属性偏向!$F:$P,怪物属性偏向!O$1-1,FALSE))</f>
        <v/>
      </c>
      <c r="S552" s="8" t="str">
        <f>IF(VLOOKUP(VLOOKUP($A552,主线配置!$O:$P,2,FALSE),怪物属性偏向!$F:$P,怪物属性偏向!P$1-1,FALSE)=0,"",VLOOKUP(VLOOKUP($A552,主线配置!$O:$P,2,FALSE),怪物属性偏向!$F:$P,怪物属性偏向!P$1-1,FALSE))</f>
        <v/>
      </c>
    </row>
    <row r="553" spans="1:19" x14ac:dyDescent="0.15">
      <c r="A553" s="3">
        <f t="shared" si="8"/>
        <v>1000550</v>
      </c>
      <c r="B553" s="1" t="str">
        <f>VLOOKUP(A553,主线配置!G:I,3,FALSE)</f>
        <v>黄蜂怪</v>
      </c>
      <c r="C553" s="7"/>
      <c r="D553" s="6" t="str">
        <f>VLOOKUP(B553,怪物属性偏向!G:Q,11,FALSE)</f>
        <v>m1001</v>
      </c>
      <c r="E553" s="9">
        <v>1</v>
      </c>
      <c r="F553" s="9">
        <v>0</v>
      </c>
      <c r="G553" s="7" t="s">
        <v>133</v>
      </c>
      <c r="H553" s="9">
        <v>122</v>
      </c>
      <c r="I553" s="9">
        <v>1</v>
      </c>
      <c r="J553" s="9">
        <v>7</v>
      </c>
      <c r="K553" s="9">
        <v>20</v>
      </c>
      <c r="L553" s="9">
        <v>1</v>
      </c>
      <c r="M553" s="9">
        <v>1</v>
      </c>
      <c r="N553" s="8">
        <f>IF(VLOOKUP(VLOOKUP($A553,主线配置!$O:$P,2,FALSE),怪物属性偏向!$F:$P,怪物属性偏向!K$1-1,FALSE)=0,"",VLOOKUP(VLOOKUP($A553,主线配置!$O:$P,2,FALSE),怪物属性偏向!$F:$P,怪物属性偏向!K$1-1,FALSE))</f>
        <v>20007001</v>
      </c>
      <c r="O553" s="8">
        <f>IF(VLOOKUP(VLOOKUP($A553,主线配置!$O:$P,2,FALSE),怪物属性偏向!$F:$P,怪物属性偏向!L$1-1,FALSE)=0,"",VLOOKUP(VLOOKUP($A553,主线配置!$O:$P,2,FALSE),怪物属性偏向!$F:$P,怪物属性偏向!L$1-1,FALSE))</f>
        <v>20007002</v>
      </c>
      <c r="P553" s="8" t="str">
        <f>IF(VLOOKUP(VLOOKUP($A553,主线配置!$O:$P,2,FALSE),怪物属性偏向!$F:$P,怪物属性偏向!M$1-1,FALSE)=0,"",VLOOKUP(VLOOKUP($A553,主线配置!$O:$P,2,FALSE),怪物属性偏向!$F:$P,怪物属性偏向!M$1-1,FALSE))</f>
        <v/>
      </c>
      <c r="Q553" s="8" t="str">
        <f>IF(VLOOKUP(VLOOKUP($A553,主线配置!$O:$P,2,FALSE),怪物属性偏向!$F:$P,怪物属性偏向!N$1-1,FALSE)=0,"",VLOOKUP(VLOOKUP($A553,主线配置!$O:$P,2,FALSE),怪物属性偏向!$F:$P,怪物属性偏向!N$1-1,FALSE))</f>
        <v/>
      </c>
      <c r="R553" s="8" t="str">
        <f>IF(VLOOKUP(VLOOKUP($A553,主线配置!$O:$P,2,FALSE),怪物属性偏向!$F:$P,怪物属性偏向!O$1-1,FALSE)=0,"",VLOOKUP(VLOOKUP($A553,主线配置!$O:$P,2,FALSE),怪物属性偏向!$F:$P,怪物属性偏向!O$1-1,FALSE))</f>
        <v/>
      </c>
      <c r="S553" s="8" t="str">
        <f>IF(VLOOKUP(VLOOKUP($A553,主线配置!$O:$P,2,FALSE),怪物属性偏向!$F:$P,怪物属性偏向!P$1-1,FALSE)=0,"",VLOOKUP(VLOOKUP($A553,主线配置!$O:$P,2,FALSE),怪物属性偏向!$F:$P,怪物属性偏向!P$1-1,FALSE))</f>
        <v/>
      </c>
    </row>
    <row r="554" spans="1:19" x14ac:dyDescent="0.15">
      <c r="A554" s="3">
        <f t="shared" si="8"/>
        <v>1000551</v>
      </c>
      <c r="B554" s="1" t="str">
        <f>VLOOKUP(A554,主线配置!G:I,3,FALSE)</f>
        <v>黄蜂怪</v>
      </c>
      <c r="C554" s="7"/>
      <c r="D554" s="6" t="str">
        <f>VLOOKUP(B554,怪物属性偏向!G:Q,11,FALSE)</f>
        <v>m1001</v>
      </c>
      <c r="E554" s="9">
        <v>1</v>
      </c>
      <c r="F554" s="9">
        <v>0</v>
      </c>
      <c r="G554" s="7" t="s">
        <v>133</v>
      </c>
      <c r="H554" s="9">
        <v>122</v>
      </c>
      <c r="I554" s="9">
        <v>1</v>
      </c>
      <c r="J554" s="9">
        <v>7</v>
      </c>
      <c r="K554" s="9">
        <v>20</v>
      </c>
      <c r="L554" s="9">
        <v>1</v>
      </c>
      <c r="M554" s="9">
        <v>1</v>
      </c>
      <c r="N554" s="8">
        <f>IF(VLOOKUP(VLOOKUP($A554,主线配置!$O:$P,2,FALSE),怪物属性偏向!$F:$P,怪物属性偏向!K$1-1,FALSE)=0,"",VLOOKUP(VLOOKUP($A554,主线配置!$O:$P,2,FALSE),怪物属性偏向!$F:$P,怪物属性偏向!K$1-1,FALSE))</f>
        <v>20007001</v>
      </c>
      <c r="O554" s="8">
        <f>IF(VLOOKUP(VLOOKUP($A554,主线配置!$O:$P,2,FALSE),怪物属性偏向!$F:$P,怪物属性偏向!L$1-1,FALSE)=0,"",VLOOKUP(VLOOKUP($A554,主线配置!$O:$P,2,FALSE),怪物属性偏向!$F:$P,怪物属性偏向!L$1-1,FALSE))</f>
        <v>20007002</v>
      </c>
      <c r="P554" s="8" t="str">
        <f>IF(VLOOKUP(VLOOKUP($A554,主线配置!$O:$P,2,FALSE),怪物属性偏向!$F:$P,怪物属性偏向!M$1-1,FALSE)=0,"",VLOOKUP(VLOOKUP($A554,主线配置!$O:$P,2,FALSE),怪物属性偏向!$F:$P,怪物属性偏向!M$1-1,FALSE))</f>
        <v/>
      </c>
      <c r="Q554" s="8" t="str">
        <f>IF(VLOOKUP(VLOOKUP($A554,主线配置!$O:$P,2,FALSE),怪物属性偏向!$F:$P,怪物属性偏向!N$1-1,FALSE)=0,"",VLOOKUP(VLOOKUP($A554,主线配置!$O:$P,2,FALSE),怪物属性偏向!$F:$P,怪物属性偏向!N$1-1,FALSE))</f>
        <v/>
      </c>
      <c r="R554" s="8" t="str">
        <f>IF(VLOOKUP(VLOOKUP($A554,主线配置!$O:$P,2,FALSE),怪物属性偏向!$F:$P,怪物属性偏向!O$1-1,FALSE)=0,"",VLOOKUP(VLOOKUP($A554,主线配置!$O:$P,2,FALSE),怪物属性偏向!$F:$P,怪物属性偏向!O$1-1,FALSE))</f>
        <v/>
      </c>
      <c r="S554" s="8" t="str">
        <f>IF(VLOOKUP(VLOOKUP($A554,主线配置!$O:$P,2,FALSE),怪物属性偏向!$F:$P,怪物属性偏向!P$1-1,FALSE)=0,"",VLOOKUP(VLOOKUP($A554,主线配置!$O:$P,2,FALSE),怪物属性偏向!$F:$P,怪物属性偏向!P$1-1,FALSE))</f>
        <v/>
      </c>
    </row>
    <row r="555" spans="1:19" x14ac:dyDescent="0.15">
      <c r="A555" s="3">
        <f t="shared" si="8"/>
        <v>1000552</v>
      </c>
      <c r="B555" s="1" t="str">
        <f>VLOOKUP(A555,主线配置!G:I,3,FALSE)</f>
        <v>藤蔓怪</v>
      </c>
      <c r="C555" s="7"/>
      <c r="D555" s="6" t="str">
        <f>VLOOKUP(B555,怪物属性偏向!G:Q,11,FALSE)</f>
        <v>m1006</v>
      </c>
      <c r="E555" s="9">
        <v>1</v>
      </c>
      <c r="F555" s="9">
        <v>0</v>
      </c>
      <c r="G555" s="7" t="s">
        <v>133</v>
      </c>
      <c r="H555" s="9">
        <v>122</v>
      </c>
      <c r="I555" s="9">
        <v>1</v>
      </c>
      <c r="J555" s="9">
        <v>7</v>
      </c>
      <c r="K555" s="9">
        <v>20</v>
      </c>
      <c r="L555" s="9">
        <v>1</v>
      </c>
      <c r="M555" s="9">
        <v>1</v>
      </c>
      <c r="N555" s="8">
        <f>IF(VLOOKUP(VLOOKUP($A555,主线配置!$O:$P,2,FALSE),怪物属性偏向!$F:$P,怪物属性偏向!K$1-1,FALSE)=0,"",VLOOKUP(VLOOKUP($A555,主线配置!$O:$P,2,FALSE),怪物属性偏向!$F:$P,怪物属性偏向!K$1-1,FALSE))</f>
        <v>20009001</v>
      </c>
      <c r="O555" s="8">
        <f>IF(VLOOKUP(VLOOKUP($A555,主线配置!$O:$P,2,FALSE),怪物属性偏向!$F:$P,怪物属性偏向!L$1-1,FALSE)=0,"",VLOOKUP(VLOOKUP($A555,主线配置!$O:$P,2,FALSE),怪物属性偏向!$F:$P,怪物属性偏向!L$1-1,FALSE))</f>
        <v>20009002</v>
      </c>
      <c r="P555" s="8" t="str">
        <f>IF(VLOOKUP(VLOOKUP($A555,主线配置!$O:$P,2,FALSE),怪物属性偏向!$F:$P,怪物属性偏向!M$1-1,FALSE)=0,"",VLOOKUP(VLOOKUP($A555,主线配置!$O:$P,2,FALSE),怪物属性偏向!$F:$P,怪物属性偏向!M$1-1,FALSE))</f>
        <v/>
      </c>
      <c r="Q555" s="8" t="str">
        <f>IF(VLOOKUP(VLOOKUP($A555,主线配置!$O:$P,2,FALSE),怪物属性偏向!$F:$P,怪物属性偏向!N$1-1,FALSE)=0,"",VLOOKUP(VLOOKUP($A555,主线配置!$O:$P,2,FALSE),怪物属性偏向!$F:$P,怪物属性偏向!N$1-1,FALSE))</f>
        <v/>
      </c>
      <c r="R555" s="8" t="str">
        <f>IF(VLOOKUP(VLOOKUP($A555,主线配置!$O:$P,2,FALSE),怪物属性偏向!$F:$P,怪物属性偏向!O$1-1,FALSE)=0,"",VLOOKUP(VLOOKUP($A555,主线配置!$O:$P,2,FALSE),怪物属性偏向!$F:$P,怪物属性偏向!O$1-1,FALSE))</f>
        <v/>
      </c>
      <c r="S555" s="8" t="str">
        <f>IF(VLOOKUP(VLOOKUP($A555,主线配置!$O:$P,2,FALSE),怪物属性偏向!$F:$P,怪物属性偏向!P$1-1,FALSE)=0,"",VLOOKUP(VLOOKUP($A555,主线配置!$O:$P,2,FALSE),怪物属性偏向!$F:$P,怪物属性偏向!P$1-1,FALSE))</f>
        <v/>
      </c>
    </row>
    <row r="556" spans="1:19" x14ac:dyDescent="0.15">
      <c r="A556" s="3">
        <f t="shared" si="8"/>
        <v>1000553</v>
      </c>
      <c r="B556" s="1" t="str">
        <f>VLOOKUP(A556,主线配置!G:I,3,FALSE)</f>
        <v>甲虫精</v>
      </c>
      <c r="C556" s="7"/>
      <c r="D556" s="6" t="str">
        <f>VLOOKUP(B556,怪物属性偏向!G:Q,11,FALSE)</f>
        <v>m1002</v>
      </c>
      <c r="E556" s="9">
        <v>1</v>
      </c>
      <c r="F556" s="9">
        <v>0</v>
      </c>
      <c r="G556" s="7" t="s">
        <v>133</v>
      </c>
      <c r="H556" s="9">
        <v>122</v>
      </c>
      <c r="I556" s="9">
        <v>1</v>
      </c>
      <c r="J556" s="9">
        <v>7</v>
      </c>
      <c r="K556" s="9">
        <v>20</v>
      </c>
      <c r="L556" s="9">
        <v>1</v>
      </c>
      <c r="M556" s="9">
        <v>1</v>
      </c>
      <c r="N556" s="8">
        <f>IF(VLOOKUP(VLOOKUP($A556,主线配置!$O:$P,2,FALSE),怪物属性偏向!$F:$P,怪物属性偏向!K$1-1,FALSE)=0,"",VLOOKUP(VLOOKUP($A556,主线配置!$O:$P,2,FALSE),怪物属性偏向!$F:$P,怪物属性偏向!K$1-1,FALSE))</f>
        <v>20008001</v>
      </c>
      <c r="O556" s="8" t="str">
        <f>IF(VLOOKUP(VLOOKUP($A556,主线配置!$O:$P,2,FALSE),怪物属性偏向!$F:$P,怪物属性偏向!L$1-1,FALSE)=0,"",VLOOKUP(VLOOKUP($A556,主线配置!$O:$P,2,FALSE),怪物属性偏向!$F:$P,怪物属性偏向!L$1-1,FALSE))</f>
        <v/>
      </c>
      <c r="P556" s="8" t="str">
        <f>IF(VLOOKUP(VLOOKUP($A556,主线配置!$O:$P,2,FALSE),怪物属性偏向!$F:$P,怪物属性偏向!M$1-1,FALSE)=0,"",VLOOKUP(VLOOKUP($A556,主线配置!$O:$P,2,FALSE),怪物属性偏向!$F:$P,怪物属性偏向!M$1-1,FALSE))</f>
        <v/>
      </c>
      <c r="Q556" s="8">
        <f>IF(VLOOKUP(VLOOKUP($A556,主线配置!$O:$P,2,FALSE),怪物属性偏向!$F:$P,怪物属性偏向!N$1-1,FALSE)=0,"",VLOOKUP(VLOOKUP($A556,主线配置!$O:$P,2,FALSE),怪物属性偏向!$F:$P,怪物属性偏向!N$1-1,FALSE))</f>
        <v>200002</v>
      </c>
      <c r="R556" s="8" t="str">
        <f>IF(VLOOKUP(VLOOKUP($A556,主线配置!$O:$P,2,FALSE),怪物属性偏向!$F:$P,怪物属性偏向!O$1-1,FALSE)=0,"",VLOOKUP(VLOOKUP($A556,主线配置!$O:$P,2,FALSE),怪物属性偏向!$F:$P,怪物属性偏向!O$1-1,FALSE))</f>
        <v/>
      </c>
      <c r="S556" s="8" t="str">
        <f>IF(VLOOKUP(VLOOKUP($A556,主线配置!$O:$P,2,FALSE),怪物属性偏向!$F:$P,怪物属性偏向!P$1-1,FALSE)=0,"",VLOOKUP(VLOOKUP($A556,主线配置!$O:$P,2,FALSE),怪物属性偏向!$F:$P,怪物属性偏向!P$1-1,FALSE))</f>
        <v/>
      </c>
    </row>
    <row r="557" spans="1:19" x14ac:dyDescent="0.15">
      <c r="A557" s="3">
        <f t="shared" si="8"/>
        <v>1000554</v>
      </c>
      <c r="B557" s="1" t="str">
        <f>VLOOKUP(A557,主线配置!G:I,3,FALSE)</f>
        <v>食人花</v>
      </c>
      <c r="C557" s="7"/>
      <c r="D557" s="6" t="str">
        <f>VLOOKUP(B557,怪物属性偏向!G:Q,11,FALSE)</f>
        <v>m1004</v>
      </c>
      <c r="E557" s="9">
        <v>1</v>
      </c>
      <c r="F557" s="9">
        <v>0</v>
      </c>
      <c r="G557" s="7" t="s">
        <v>133</v>
      </c>
      <c r="H557" s="9">
        <v>122</v>
      </c>
      <c r="I557" s="9">
        <v>1</v>
      </c>
      <c r="J557" s="9">
        <v>7</v>
      </c>
      <c r="K557" s="9">
        <v>20</v>
      </c>
      <c r="L557" s="9">
        <v>1</v>
      </c>
      <c r="M557" s="9">
        <v>1</v>
      </c>
      <c r="N557" s="8">
        <f>IF(VLOOKUP(VLOOKUP($A557,主线配置!$O:$P,2,FALSE),怪物属性偏向!$F:$P,怪物属性偏向!K$1-1,FALSE)=0,"",VLOOKUP(VLOOKUP($A557,主线配置!$O:$P,2,FALSE),怪物属性偏向!$F:$P,怪物属性偏向!K$1-1,FALSE))</f>
        <v>20002001</v>
      </c>
      <c r="O557" s="8">
        <f>IF(VLOOKUP(VLOOKUP($A557,主线配置!$O:$P,2,FALSE),怪物属性偏向!$F:$P,怪物属性偏向!L$1-1,FALSE)=0,"",VLOOKUP(VLOOKUP($A557,主线配置!$O:$P,2,FALSE),怪物属性偏向!$F:$P,怪物属性偏向!L$1-1,FALSE))</f>
        <v>20002002</v>
      </c>
      <c r="P557" s="8" t="str">
        <f>IF(VLOOKUP(VLOOKUP($A557,主线配置!$O:$P,2,FALSE),怪物属性偏向!$F:$P,怪物属性偏向!M$1-1,FALSE)=0,"",VLOOKUP(VLOOKUP($A557,主线配置!$O:$P,2,FALSE),怪物属性偏向!$F:$P,怪物属性偏向!M$1-1,FALSE))</f>
        <v/>
      </c>
      <c r="Q557" s="8" t="str">
        <f>IF(VLOOKUP(VLOOKUP($A557,主线配置!$O:$P,2,FALSE),怪物属性偏向!$F:$P,怪物属性偏向!N$1-1,FALSE)=0,"",VLOOKUP(VLOOKUP($A557,主线配置!$O:$P,2,FALSE),怪物属性偏向!$F:$P,怪物属性偏向!N$1-1,FALSE))</f>
        <v/>
      </c>
      <c r="R557" s="8" t="str">
        <f>IF(VLOOKUP(VLOOKUP($A557,主线配置!$O:$P,2,FALSE),怪物属性偏向!$F:$P,怪物属性偏向!O$1-1,FALSE)=0,"",VLOOKUP(VLOOKUP($A557,主线配置!$O:$P,2,FALSE),怪物属性偏向!$F:$P,怪物属性偏向!O$1-1,FALSE))</f>
        <v/>
      </c>
      <c r="S557" s="8" t="str">
        <f>IF(VLOOKUP(VLOOKUP($A557,主线配置!$O:$P,2,FALSE),怪物属性偏向!$F:$P,怪物属性偏向!P$1-1,FALSE)=0,"",VLOOKUP(VLOOKUP($A557,主线配置!$O:$P,2,FALSE),怪物属性偏向!$F:$P,怪物属性偏向!P$1-1,FALSE))</f>
        <v/>
      </c>
    </row>
    <row r="558" spans="1:19" x14ac:dyDescent="0.15">
      <c r="A558" s="3">
        <f t="shared" si="8"/>
        <v>1000555</v>
      </c>
      <c r="B558" s="1" t="str">
        <f>VLOOKUP(A558,主线配置!G:I,3,FALSE)</f>
        <v>黄蜂怪</v>
      </c>
      <c r="C558" s="7"/>
      <c r="D558" s="6" t="str">
        <f>VLOOKUP(B558,怪物属性偏向!G:Q,11,FALSE)</f>
        <v>m1001</v>
      </c>
      <c r="E558" s="9">
        <v>1</v>
      </c>
      <c r="F558" s="9">
        <v>0</v>
      </c>
      <c r="G558" s="7" t="s">
        <v>133</v>
      </c>
      <c r="H558" s="9">
        <v>122</v>
      </c>
      <c r="I558" s="9">
        <v>1</v>
      </c>
      <c r="J558" s="9">
        <v>7</v>
      </c>
      <c r="K558" s="9">
        <v>20</v>
      </c>
      <c r="L558" s="9">
        <v>1</v>
      </c>
      <c r="M558" s="9">
        <v>1</v>
      </c>
      <c r="N558" s="8">
        <f>IF(VLOOKUP(VLOOKUP($A558,主线配置!$O:$P,2,FALSE),怪物属性偏向!$F:$P,怪物属性偏向!K$1-1,FALSE)=0,"",VLOOKUP(VLOOKUP($A558,主线配置!$O:$P,2,FALSE),怪物属性偏向!$F:$P,怪物属性偏向!K$1-1,FALSE))</f>
        <v>20007001</v>
      </c>
      <c r="O558" s="8">
        <f>IF(VLOOKUP(VLOOKUP($A558,主线配置!$O:$P,2,FALSE),怪物属性偏向!$F:$P,怪物属性偏向!L$1-1,FALSE)=0,"",VLOOKUP(VLOOKUP($A558,主线配置!$O:$P,2,FALSE),怪物属性偏向!$F:$P,怪物属性偏向!L$1-1,FALSE))</f>
        <v>20007002</v>
      </c>
      <c r="P558" s="8" t="str">
        <f>IF(VLOOKUP(VLOOKUP($A558,主线配置!$O:$P,2,FALSE),怪物属性偏向!$F:$P,怪物属性偏向!M$1-1,FALSE)=0,"",VLOOKUP(VLOOKUP($A558,主线配置!$O:$P,2,FALSE),怪物属性偏向!$F:$P,怪物属性偏向!M$1-1,FALSE))</f>
        <v/>
      </c>
      <c r="Q558" s="8" t="str">
        <f>IF(VLOOKUP(VLOOKUP($A558,主线配置!$O:$P,2,FALSE),怪物属性偏向!$F:$P,怪物属性偏向!N$1-1,FALSE)=0,"",VLOOKUP(VLOOKUP($A558,主线配置!$O:$P,2,FALSE),怪物属性偏向!$F:$P,怪物属性偏向!N$1-1,FALSE))</f>
        <v/>
      </c>
      <c r="R558" s="8" t="str">
        <f>IF(VLOOKUP(VLOOKUP($A558,主线配置!$O:$P,2,FALSE),怪物属性偏向!$F:$P,怪物属性偏向!O$1-1,FALSE)=0,"",VLOOKUP(VLOOKUP($A558,主线配置!$O:$P,2,FALSE),怪物属性偏向!$F:$P,怪物属性偏向!O$1-1,FALSE))</f>
        <v/>
      </c>
      <c r="S558" s="8" t="str">
        <f>IF(VLOOKUP(VLOOKUP($A558,主线配置!$O:$P,2,FALSE),怪物属性偏向!$F:$P,怪物属性偏向!P$1-1,FALSE)=0,"",VLOOKUP(VLOOKUP($A558,主线配置!$O:$P,2,FALSE),怪物属性偏向!$F:$P,怪物属性偏向!P$1-1,FALSE))</f>
        <v/>
      </c>
    </row>
    <row r="559" spans="1:19" x14ac:dyDescent="0.15">
      <c r="A559" s="3">
        <f t="shared" si="8"/>
        <v>1000556</v>
      </c>
      <c r="B559" s="1" t="str">
        <f>VLOOKUP(A559,主线配置!G:I,3,FALSE)</f>
        <v>食人花</v>
      </c>
      <c r="C559" s="7"/>
      <c r="D559" s="6" t="str">
        <f>VLOOKUP(B559,怪物属性偏向!G:Q,11,FALSE)</f>
        <v>m1004</v>
      </c>
      <c r="E559" s="9">
        <v>1</v>
      </c>
      <c r="F559" s="9">
        <v>0</v>
      </c>
      <c r="G559" s="7" t="s">
        <v>133</v>
      </c>
      <c r="H559" s="9">
        <v>122</v>
      </c>
      <c r="I559" s="9">
        <v>1</v>
      </c>
      <c r="J559" s="9">
        <v>7</v>
      </c>
      <c r="K559" s="9">
        <v>20</v>
      </c>
      <c r="L559" s="9">
        <v>1</v>
      </c>
      <c r="M559" s="9">
        <v>1</v>
      </c>
      <c r="N559" s="8">
        <f>IF(VLOOKUP(VLOOKUP($A559,主线配置!$O:$P,2,FALSE),怪物属性偏向!$F:$P,怪物属性偏向!K$1-1,FALSE)=0,"",VLOOKUP(VLOOKUP($A559,主线配置!$O:$P,2,FALSE),怪物属性偏向!$F:$P,怪物属性偏向!K$1-1,FALSE))</f>
        <v>20002001</v>
      </c>
      <c r="O559" s="8">
        <f>IF(VLOOKUP(VLOOKUP($A559,主线配置!$O:$P,2,FALSE),怪物属性偏向!$F:$P,怪物属性偏向!L$1-1,FALSE)=0,"",VLOOKUP(VLOOKUP($A559,主线配置!$O:$P,2,FALSE),怪物属性偏向!$F:$P,怪物属性偏向!L$1-1,FALSE))</f>
        <v>20002002</v>
      </c>
      <c r="P559" s="8" t="str">
        <f>IF(VLOOKUP(VLOOKUP($A559,主线配置!$O:$P,2,FALSE),怪物属性偏向!$F:$P,怪物属性偏向!M$1-1,FALSE)=0,"",VLOOKUP(VLOOKUP($A559,主线配置!$O:$P,2,FALSE),怪物属性偏向!$F:$P,怪物属性偏向!M$1-1,FALSE))</f>
        <v/>
      </c>
      <c r="Q559" s="8" t="str">
        <f>IF(VLOOKUP(VLOOKUP($A559,主线配置!$O:$P,2,FALSE),怪物属性偏向!$F:$P,怪物属性偏向!N$1-1,FALSE)=0,"",VLOOKUP(VLOOKUP($A559,主线配置!$O:$P,2,FALSE),怪物属性偏向!$F:$P,怪物属性偏向!N$1-1,FALSE))</f>
        <v/>
      </c>
      <c r="R559" s="8" t="str">
        <f>IF(VLOOKUP(VLOOKUP($A559,主线配置!$O:$P,2,FALSE),怪物属性偏向!$F:$P,怪物属性偏向!O$1-1,FALSE)=0,"",VLOOKUP(VLOOKUP($A559,主线配置!$O:$P,2,FALSE),怪物属性偏向!$F:$P,怪物属性偏向!O$1-1,FALSE))</f>
        <v/>
      </c>
      <c r="S559" s="8" t="str">
        <f>IF(VLOOKUP(VLOOKUP($A559,主线配置!$O:$P,2,FALSE),怪物属性偏向!$F:$P,怪物属性偏向!P$1-1,FALSE)=0,"",VLOOKUP(VLOOKUP($A559,主线配置!$O:$P,2,FALSE),怪物属性偏向!$F:$P,怪物属性偏向!P$1-1,FALSE))</f>
        <v/>
      </c>
    </row>
    <row r="560" spans="1:19" x14ac:dyDescent="0.15">
      <c r="A560" s="3">
        <f t="shared" si="8"/>
        <v>1000557</v>
      </c>
      <c r="B560" s="1" t="str">
        <f>VLOOKUP(A560,主线配置!G:I,3,FALSE)</f>
        <v>树妖</v>
      </c>
      <c r="C560" s="7"/>
      <c r="D560" s="6" t="str">
        <f>VLOOKUP(B560,怪物属性偏向!G:Q,11,FALSE)</f>
        <v>m10000</v>
      </c>
      <c r="E560" s="9">
        <v>1</v>
      </c>
      <c r="F560" s="9">
        <v>0</v>
      </c>
      <c r="G560" s="7" t="s">
        <v>133</v>
      </c>
      <c r="H560" s="9">
        <v>122</v>
      </c>
      <c r="I560" s="9">
        <v>1</v>
      </c>
      <c r="J560" s="9">
        <v>7</v>
      </c>
      <c r="K560" s="9">
        <v>20</v>
      </c>
      <c r="L560" s="9">
        <v>1</v>
      </c>
      <c r="M560" s="9">
        <v>1</v>
      </c>
      <c r="N560" s="8">
        <f>IF(VLOOKUP(VLOOKUP($A560,主线配置!$O:$P,2,FALSE),怪物属性偏向!$F:$P,怪物属性偏向!K$1-1,FALSE)=0,"",VLOOKUP(VLOOKUP($A560,主线配置!$O:$P,2,FALSE),怪物属性偏向!$F:$P,怪物属性偏向!K$1-1,FALSE))</f>
        <v>20003001</v>
      </c>
      <c r="O560" s="8" t="str">
        <f>IF(VLOOKUP(VLOOKUP($A560,主线配置!$O:$P,2,FALSE),怪物属性偏向!$F:$P,怪物属性偏向!L$1-1,FALSE)=0,"",VLOOKUP(VLOOKUP($A560,主线配置!$O:$P,2,FALSE),怪物属性偏向!$F:$P,怪物属性偏向!L$1-1,FALSE))</f>
        <v/>
      </c>
      <c r="P560" s="8" t="str">
        <f>IF(VLOOKUP(VLOOKUP($A560,主线配置!$O:$P,2,FALSE),怪物属性偏向!$F:$P,怪物属性偏向!M$1-1,FALSE)=0,"",VLOOKUP(VLOOKUP($A560,主线配置!$O:$P,2,FALSE),怪物属性偏向!$F:$P,怪物属性偏向!M$1-1,FALSE))</f>
        <v/>
      </c>
      <c r="Q560" s="8" t="str">
        <f>IF(VLOOKUP(VLOOKUP($A560,主线配置!$O:$P,2,FALSE),怪物属性偏向!$F:$P,怪物属性偏向!N$1-1,FALSE)=0,"",VLOOKUP(VLOOKUP($A560,主线配置!$O:$P,2,FALSE),怪物属性偏向!$F:$P,怪物属性偏向!N$1-1,FALSE))</f>
        <v/>
      </c>
      <c r="R560" s="8" t="str">
        <f>IF(VLOOKUP(VLOOKUP($A560,主线配置!$O:$P,2,FALSE),怪物属性偏向!$F:$P,怪物属性偏向!O$1-1,FALSE)=0,"",VLOOKUP(VLOOKUP($A560,主线配置!$O:$P,2,FALSE),怪物属性偏向!$F:$P,怪物属性偏向!O$1-1,FALSE))</f>
        <v/>
      </c>
      <c r="S560" s="8" t="str">
        <f>IF(VLOOKUP(VLOOKUP($A560,主线配置!$O:$P,2,FALSE),怪物属性偏向!$F:$P,怪物属性偏向!P$1-1,FALSE)=0,"",VLOOKUP(VLOOKUP($A560,主线配置!$O:$P,2,FALSE),怪物属性偏向!$F:$P,怪物属性偏向!P$1-1,FALSE))</f>
        <v/>
      </c>
    </row>
    <row r="561" spans="1:19" x14ac:dyDescent="0.15">
      <c r="A561" s="3">
        <f t="shared" si="8"/>
        <v>1000558</v>
      </c>
      <c r="B561" s="1" t="str">
        <f>VLOOKUP(A561,主线配置!G:I,3,FALSE)</f>
        <v>树妖</v>
      </c>
      <c r="C561" s="7"/>
      <c r="D561" s="6" t="str">
        <f>VLOOKUP(B561,怪物属性偏向!G:Q,11,FALSE)</f>
        <v>m10000</v>
      </c>
      <c r="E561" s="9">
        <v>1</v>
      </c>
      <c r="F561" s="9">
        <v>0</v>
      </c>
      <c r="G561" s="7" t="s">
        <v>133</v>
      </c>
      <c r="H561" s="9">
        <v>122</v>
      </c>
      <c r="I561" s="9">
        <v>1</v>
      </c>
      <c r="J561" s="9">
        <v>7</v>
      </c>
      <c r="K561" s="9">
        <v>20</v>
      </c>
      <c r="L561" s="9">
        <v>1</v>
      </c>
      <c r="M561" s="9">
        <v>1</v>
      </c>
      <c r="N561" s="8">
        <f>IF(VLOOKUP(VLOOKUP($A561,主线配置!$O:$P,2,FALSE),怪物属性偏向!$F:$P,怪物属性偏向!K$1-1,FALSE)=0,"",VLOOKUP(VLOOKUP($A561,主线配置!$O:$P,2,FALSE),怪物属性偏向!$F:$P,怪物属性偏向!K$1-1,FALSE))</f>
        <v>20003001</v>
      </c>
      <c r="O561" s="8" t="str">
        <f>IF(VLOOKUP(VLOOKUP($A561,主线配置!$O:$P,2,FALSE),怪物属性偏向!$F:$P,怪物属性偏向!L$1-1,FALSE)=0,"",VLOOKUP(VLOOKUP($A561,主线配置!$O:$P,2,FALSE),怪物属性偏向!$F:$P,怪物属性偏向!L$1-1,FALSE))</f>
        <v/>
      </c>
      <c r="P561" s="8" t="str">
        <f>IF(VLOOKUP(VLOOKUP($A561,主线配置!$O:$P,2,FALSE),怪物属性偏向!$F:$P,怪物属性偏向!M$1-1,FALSE)=0,"",VLOOKUP(VLOOKUP($A561,主线配置!$O:$P,2,FALSE),怪物属性偏向!$F:$P,怪物属性偏向!M$1-1,FALSE))</f>
        <v/>
      </c>
      <c r="Q561" s="8" t="str">
        <f>IF(VLOOKUP(VLOOKUP($A561,主线配置!$O:$P,2,FALSE),怪物属性偏向!$F:$P,怪物属性偏向!N$1-1,FALSE)=0,"",VLOOKUP(VLOOKUP($A561,主线配置!$O:$P,2,FALSE),怪物属性偏向!$F:$P,怪物属性偏向!N$1-1,FALSE))</f>
        <v/>
      </c>
      <c r="R561" s="8" t="str">
        <f>IF(VLOOKUP(VLOOKUP($A561,主线配置!$O:$P,2,FALSE),怪物属性偏向!$F:$P,怪物属性偏向!O$1-1,FALSE)=0,"",VLOOKUP(VLOOKUP($A561,主线配置!$O:$P,2,FALSE),怪物属性偏向!$F:$P,怪物属性偏向!O$1-1,FALSE))</f>
        <v/>
      </c>
      <c r="S561" s="8" t="str">
        <f>IF(VLOOKUP(VLOOKUP($A561,主线配置!$O:$P,2,FALSE),怪物属性偏向!$F:$P,怪物属性偏向!P$1-1,FALSE)=0,"",VLOOKUP(VLOOKUP($A561,主线配置!$O:$P,2,FALSE),怪物属性偏向!$F:$P,怪物属性偏向!P$1-1,FALSE))</f>
        <v/>
      </c>
    </row>
    <row r="562" spans="1:19" x14ac:dyDescent="0.15">
      <c r="A562" s="3">
        <f t="shared" si="8"/>
        <v>1000559</v>
      </c>
      <c r="B562" s="1" t="str">
        <f>VLOOKUP(A562,主线配置!G:I,3,FALSE)</f>
        <v>甲虫精</v>
      </c>
      <c r="C562" s="7"/>
      <c r="D562" s="6" t="str">
        <f>VLOOKUP(B562,怪物属性偏向!G:Q,11,FALSE)</f>
        <v>m1002</v>
      </c>
      <c r="E562" s="9">
        <v>1</v>
      </c>
      <c r="F562" s="9">
        <v>0</v>
      </c>
      <c r="G562" s="7" t="s">
        <v>133</v>
      </c>
      <c r="H562" s="9">
        <v>122</v>
      </c>
      <c r="I562" s="9">
        <v>1</v>
      </c>
      <c r="J562" s="9">
        <v>7</v>
      </c>
      <c r="K562" s="9">
        <v>20</v>
      </c>
      <c r="L562" s="9">
        <v>1</v>
      </c>
      <c r="M562" s="9">
        <v>1</v>
      </c>
      <c r="N562" s="8">
        <f>IF(VLOOKUP(VLOOKUP($A562,主线配置!$O:$P,2,FALSE),怪物属性偏向!$F:$P,怪物属性偏向!K$1-1,FALSE)=0,"",VLOOKUP(VLOOKUP($A562,主线配置!$O:$P,2,FALSE),怪物属性偏向!$F:$P,怪物属性偏向!K$1-1,FALSE))</f>
        <v>20008001</v>
      </c>
      <c r="O562" s="8" t="str">
        <f>IF(VLOOKUP(VLOOKUP($A562,主线配置!$O:$P,2,FALSE),怪物属性偏向!$F:$P,怪物属性偏向!L$1-1,FALSE)=0,"",VLOOKUP(VLOOKUP($A562,主线配置!$O:$P,2,FALSE),怪物属性偏向!$F:$P,怪物属性偏向!L$1-1,FALSE))</f>
        <v/>
      </c>
      <c r="P562" s="8" t="str">
        <f>IF(VLOOKUP(VLOOKUP($A562,主线配置!$O:$P,2,FALSE),怪物属性偏向!$F:$P,怪物属性偏向!M$1-1,FALSE)=0,"",VLOOKUP(VLOOKUP($A562,主线配置!$O:$P,2,FALSE),怪物属性偏向!$F:$P,怪物属性偏向!M$1-1,FALSE))</f>
        <v/>
      </c>
      <c r="Q562" s="8">
        <f>IF(VLOOKUP(VLOOKUP($A562,主线配置!$O:$P,2,FALSE),怪物属性偏向!$F:$P,怪物属性偏向!N$1-1,FALSE)=0,"",VLOOKUP(VLOOKUP($A562,主线配置!$O:$P,2,FALSE),怪物属性偏向!$F:$P,怪物属性偏向!N$1-1,FALSE))</f>
        <v>200002</v>
      </c>
      <c r="R562" s="8" t="str">
        <f>IF(VLOOKUP(VLOOKUP($A562,主线配置!$O:$P,2,FALSE),怪物属性偏向!$F:$P,怪物属性偏向!O$1-1,FALSE)=0,"",VLOOKUP(VLOOKUP($A562,主线配置!$O:$P,2,FALSE),怪物属性偏向!$F:$P,怪物属性偏向!O$1-1,FALSE))</f>
        <v/>
      </c>
      <c r="S562" s="8" t="str">
        <f>IF(VLOOKUP(VLOOKUP($A562,主线配置!$O:$P,2,FALSE),怪物属性偏向!$F:$P,怪物属性偏向!P$1-1,FALSE)=0,"",VLOOKUP(VLOOKUP($A562,主线配置!$O:$P,2,FALSE),怪物属性偏向!$F:$P,怪物属性偏向!P$1-1,FALSE))</f>
        <v/>
      </c>
    </row>
    <row r="563" spans="1:19" x14ac:dyDescent="0.15">
      <c r="A563" s="3">
        <f t="shared" si="8"/>
        <v>1000560</v>
      </c>
      <c r="B563" s="1" t="str">
        <f>VLOOKUP(A563,主线配置!G:I,3,FALSE)</f>
        <v>毒蘑菇</v>
      </c>
      <c r="C563" s="7"/>
      <c r="D563" s="6" t="str">
        <f>VLOOKUP(B563,怪物属性偏向!G:Q,11,FALSE)</f>
        <v>m1000</v>
      </c>
      <c r="E563" s="9">
        <v>1</v>
      </c>
      <c r="F563" s="9">
        <v>0</v>
      </c>
      <c r="G563" s="7" t="s">
        <v>133</v>
      </c>
      <c r="H563" s="9">
        <v>122</v>
      </c>
      <c r="I563" s="9">
        <v>1</v>
      </c>
      <c r="J563" s="9">
        <v>7</v>
      </c>
      <c r="K563" s="9">
        <v>20</v>
      </c>
      <c r="L563" s="9">
        <v>1</v>
      </c>
      <c r="M563" s="9">
        <v>1</v>
      </c>
      <c r="N563" s="8">
        <f>IF(VLOOKUP(VLOOKUP($A563,主线配置!$O:$P,2,FALSE),怪物属性偏向!$F:$P,怪物属性偏向!K$1-1,FALSE)=0,"",VLOOKUP(VLOOKUP($A563,主线配置!$O:$P,2,FALSE),怪物属性偏向!$F:$P,怪物属性偏向!K$1-1,FALSE))</f>
        <v>20006001</v>
      </c>
      <c r="O563" s="8">
        <f>IF(VLOOKUP(VLOOKUP($A563,主线配置!$O:$P,2,FALSE),怪物属性偏向!$F:$P,怪物属性偏向!L$1-1,FALSE)=0,"",VLOOKUP(VLOOKUP($A563,主线配置!$O:$P,2,FALSE),怪物属性偏向!$F:$P,怪物属性偏向!L$1-1,FALSE))</f>
        <v>20006002</v>
      </c>
      <c r="P563" s="8" t="str">
        <f>IF(VLOOKUP(VLOOKUP($A563,主线配置!$O:$P,2,FALSE),怪物属性偏向!$F:$P,怪物属性偏向!M$1-1,FALSE)=0,"",VLOOKUP(VLOOKUP($A563,主线配置!$O:$P,2,FALSE),怪物属性偏向!$F:$P,怪物属性偏向!M$1-1,FALSE))</f>
        <v/>
      </c>
      <c r="Q563" s="8" t="str">
        <f>IF(VLOOKUP(VLOOKUP($A563,主线配置!$O:$P,2,FALSE),怪物属性偏向!$F:$P,怪物属性偏向!N$1-1,FALSE)=0,"",VLOOKUP(VLOOKUP($A563,主线配置!$O:$P,2,FALSE),怪物属性偏向!$F:$P,怪物属性偏向!N$1-1,FALSE))</f>
        <v/>
      </c>
      <c r="R563" s="8" t="str">
        <f>IF(VLOOKUP(VLOOKUP($A563,主线配置!$O:$P,2,FALSE),怪物属性偏向!$F:$P,怪物属性偏向!O$1-1,FALSE)=0,"",VLOOKUP(VLOOKUP($A563,主线配置!$O:$P,2,FALSE),怪物属性偏向!$F:$P,怪物属性偏向!O$1-1,FALSE))</f>
        <v/>
      </c>
      <c r="S563" s="8" t="str">
        <f>IF(VLOOKUP(VLOOKUP($A563,主线配置!$O:$P,2,FALSE),怪物属性偏向!$F:$P,怪物属性偏向!P$1-1,FALSE)=0,"",VLOOKUP(VLOOKUP($A563,主线配置!$O:$P,2,FALSE),怪物属性偏向!$F:$P,怪物属性偏向!P$1-1,FALSE))</f>
        <v/>
      </c>
    </row>
    <row r="564" spans="1:19" x14ac:dyDescent="0.15">
      <c r="A564" s="3">
        <f t="shared" si="8"/>
        <v>1000561</v>
      </c>
      <c r="B564" s="1" t="str">
        <f>VLOOKUP(A564,主线配置!G:I,3,FALSE)</f>
        <v>黄蜂怪</v>
      </c>
      <c r="C564" s="7"/>
      <c r="D564" s="6" t="str">
        <f>VLOOKUP(B564,怪物属性偏向!G:Q,11,FALSE)</f>
        <v>m1001</v>
      </c>
      <c r="E564" s="9">
        <v>1</v>
      </c>
      <c r="F564" s="9">
        <v>0</v>
      </c>
      <c r="G564" s="7" t="s">
        <v>133</v>
      </c>
      <c r="H564" s="9">
        <v>122</v>
      </c>
      <c r="I564" s="9">
        <v>1</v>
      </c>
      <c r="J564" s="9">
        <v>7</v>
      </c>
      <c r="K564" s="9">
        <v>20</v>
      </c>
      <c r="L564" s="9">
        <v>1</v>
      </c>
      <c r="M564" s="9">
        <v>1</v>
      </c>
      <c r="N564" s="8">
        <f>IF(VLOOKUP(VLOOKUP($A564,主线配置!$O:$P,2,FALSE),怪物属性偏向!$F:$P,怪物属性偏向!K$1-1,FALSE)=0,"",VLOOKUP(VLOOKUP($A564,主线配置!$O:$P,2,FALSE),怪物属性偏向!$F:$P,怪物属性偏向!K$1-1,FALSE))</f>
        <v>20007001</v>
      </c>
      <c r="O564" s="8">
        <f>IF(VLOOKUP(VLOOKUP($A564,主线配置!$O:$P,2,FALSE),怪物属性偏向!$F:$P,怪物属性偏向!L$1-1,FALSE)=0,"",VLOOKUP(VLOOKUP($A564,主线配置!$O:$P,2,FALSE),怪物属性偏向!$F:$P,怪物属性偏向!L$1-1,FALSE))</f>
        <v>20007002</v>
      </c>
      <c r="P564" s="8" t="str">
        <f>IF(VLOOKUP(VLOOKUP($A564,主线配置!$O:$P,2,FALSE),怪物属性偏向!$F:$P,怪物属性偏向!M$1-1,FALSE)=0,"",VLOOKUP(VLOOKUP($A564,主线配置!$O:$P,2,FALSE),怪物属性偏向!$F:$P,怪物属性偏向!M$1-1,FALSE))</f>
        <v/>
      </c>
      <c r="Q564" s="8" t="str">
        <f>IF(VLOOKUP(VLOOKUP($A564,主线配置!$O:$P,2,FALSE),怪物属性偏向!$F:$P,怪物属性偏向!N$1-1,FALSE)=0,"",VLOOKUP(VLOOKUP($A564,主线配置!$O:$P,2,FALSE),怪物属性偏向!$F:$P,怪物属性偏向!N$1-1,FALSE))</f>
        <v/>
      </c>
      <c r="R564" s="8" t="str">
        <f>IF(VLOOKUP(VLOOKUP($A564,主线配置!$O:$P,2,FALSE),怪物属性偏向!$F:$P,怪物属性偏向!O$1-1,FALSE)=0,"",VLOOKUP(VLOOKUP($A564,主线配置!$O:$P,2,FALSE),怪物属性偏向!$F:$P,怪物属性偏向!O$1-1,FALSE))</f>
        <v/>
      </c>
      <c r="S564" s="8" t="str">
        <f>IF(VLOOKUP(VLOOKUP($A564,主线配置!$O:$P,2,FALSE),怪物属性偏向!$F:$P,怪物属性偏向!P$1-1,FALSE)=0,"",VLOOKUP(VLOOKUP($A564,主线配置!$O:$P,2,FALSE),怪物属性偏向!$F:$P,怪物属性偏向!P$1-1,FALSE))</f>
        <v/>
      </c>
    </row>
    <row r="565" spans="1:19" x14ac:dyDescent="0.15">
      <c r="A565" s="3">
        <f t="shared" si="8"/>
        <v>1000562</v>
      </c>
      <c r="B565" s="1" t="str">
        <f>VLOOKUP(A565,主线配置!G:I,3,FALSE)</f>
        <v>甲虫精</v>
      </c>
      <c r="C565" s="7"/>
      <c r="D565" s="6" t="str">
        <f>VLOOKUP(B565,怪物属性偏向!G:Q,11,FALSE)</f>
        <v>m1002</v>
      </c>
      <c r="E565" s="9">
        <v>1</v>
      </c>
      <c r="F565" s="9">
        <v>0</v>
      </c>
      <c r="G565" s="7" t="s">
        <v>133</v>
      </c>
      <c r="H565" s="9">
        <v>122</v>
      </c>
      <c r="I565" s="9">
        <v>1</v>
      </c>
      <c r="J565" s="9">
        <v>7</v>
      </c>
      <c r="K565" s="9">
        <v>20</v>
      </c>
      <c r="L565" s="9">
        <v>1</v>
      </c>
      <c r="M565" s="9">
        <v>1</v>
      </c>
      <c r="N565" s="8">
        <f>IF(VLOOKUP(VLOOKUP($A565,主线配置!$O:$P,2,FALSE),怪物属性偏向!$F:$P,怪物属性偏向!K$1-1,FALSE)=0,"",VLOOKUP(VLOOKUP($A565,主线配置!$O:$P,2,FALSE),怪物属性偏向!$F:$P,怪物属性偏向!K$1-1,FALSE))</f>
        <v>20008001</v>
      </c>
      <c r="O565" s="8" t="str">
        <f>IF(VLOOKUP(VLOOKUP($A565,主线配置!$O:$P,2,FALSE),怪物属性偏向!$F:$P,怪物属性偏向!L$1-1,FALSE)=0,"",VLOOKUP(VLOOKUP($A565,主线配置!$O:$P,2,FALSE),怪物属性偏向!$F:$P,怪物属性偏向!L$1-1,FALSE))</f>
        <v/>
      </c>
      <c r="P565" s="8" t="str">
        <f>IF(VLOOKUP(VLOOKUP($A565,主线配置!$O:$P,2,FALSE),怪物属性偏向!$F:$P,怪物属性偏向!M$1-1,FALSE)=0,"",VLOOKUP(VLOOKUP($A565,主线配置!$O:$P,2,FALSE),怪物属性偏向!$F:$P,怪物属性偏向!M$1-1,FALSE))</f>
        <v/>
      </c>
      <c r="Q565" s="8">
        <f>IF(VLOOKUP(VLOOKUP($A565,主线配置!$O:$P,2,FALSE),怪物属性偏向!$F:$P,怪物属性偏向!N$1-1,FALSE)=0,"",VLOOKUP(VLOOKUP($A565,主线配置!$O:$P,2,FALSE),怪物属性偏向!$F:$P,怪物属性偏向!N$1-1,FALSE))</f>
        <v>200002</v>
      </c>
      <c r="R565" s="8" t="str">
        <f>IF(VLOOKUP(VLOOKUP($A565,主线配置!$O:$P,2,FALSE),怪物属性偏向!$F:$P,怪物属性偏向!O$1-1,FALSE)=0,"",VLOOKUP(VLOOKUP($A565,主线配置!$O:$P,2,FALSE),怪物属性偏向!$F:$P,怪物属性偏向!O$1-1,FALSE))</f>
        <v/>
      </c>
      <c r="S565" s="8" t="str">
        <f>IF(VLOOKUP(VLOOKUP($A565,主线配置!$O:$P,2,FALSE),怪物属性偏向!$F:$P,怪物属性偏向!P$1-1,FALSE)=0,"",VLOOKUP(VLOOKUP($A565,主线配置!$O:$P,2,FALSE),怪物属性偏向!$F:$P,怪物属性偏向!P$1-1,FALSE))</f>
        <v/>
      </c>
    </row>
    <row r="566" spans="1:19" x14ac:dyDescent="0.15">
      <c r="A566" s="3">
        <f t="shared" si="8"/>
        <v>1000563</v>
      </c>
      <c r="B566" s="1" t="str">
        <f>VLOOKUP(A566,主线配置!G:I,3,FALSE)</f>
        <v>树妖</v>
      </c>
      <c r="C566" s="7"/>
      <c r="D566" s="6" t="str">
        <f>VLOOKUP(B566,怪物属性偏向!G:Q,11,FALSE)</f>
        <v>m10000</v>
      </c>
      <c r="E566" s="9">
        <v>1</v>
      </c>
      <c r="F566" s="9">
        <v>0</v>
      </c>
      <c r="G566" s="7" t="s">
        <v>133</v>
      </c>
      <c r="H566" s="9">
        <v>122</v>
      </c>
      <c r="I566" s="9">
        <v>1</v>
      </c>
      <c r="J566" s="9">
        <v>7</v>
      </c>
      <c r="K566" s="9">
        <v>20</v>
      </c>
      <c r="L566" s="9">
        <v>1</v>
      </c>
      <c r="M566" s="9">
        <v>1</v>
      </c>
      <c r="N566" s="8">
        <f>IF(VLOOKUP(VLOOKUP($A566,主线配置!$O:$P,2,FALSE),怪物属性偏向!$F:$P,怪物属性偏向!K$1-1,FALSE)=0,"",VLOOKUP(VLOOKUP($A566,主线配置!$O:$P,2,FALSE),怪物属性偏向!$F:$P,怪物属性偏向!K$1-1,FALSE))</f>
        <v>20003001</v>
      </c>
      <c r="O566" s="8" t="str">
        <f>IF(VLOOKUP(VLOOKUP($A566,主线配置!$O:$P,2,FALSE),怪物属性偏向!$F:$P,怪物属性偏向!L$1-1,FALSE)=0,"",VLOOKUP(VLOOKUP($A566,主线配置!$O:$P,2,FALSE),怪物属性偏向!$F:$P,怪物属性偏向!L$1-1,FALSE))</f>
        <v/>
      </c>
      <c r="P566" s="8" t="str">
        <f>IF(VLOOKUP(VLOOKUP($A566,主线配置!$O:$P,2,FALSE),怪物属性偏向!$F:$P,怪物属性偏向!M$1-1,FALSE)=0,"",VLOOKUP(VLOOKUP($A566,主线配置!$O:$P,2,FALSE),怪物属性偏向!$F:$P,怪物属性偏向!M$1-1,FALSE))</f>
        <v/>
      </c>
      <c r="Q566" s="8" t="str">
        <f>IF(VLOOKUP(VLOOKUP($A566,主线配置!$O:$P,2,FALSE),怪物属性偏向!$F:$P,怪物属性偏向!N$1-1,FALSE)=0,"",VLOOKUP(VLOOKUP($A566,主线配置!$O:$P,2,FALSE),怪物属性偏向!$F:$P,怪物属性偏向!N$1-1,FALSE))</f>
        <v/>
      </c>
      <c r="R566" s="8" t="str">
        <f>IF(VLOOKUP(VLOOKUP($A566,主线配置!$O:$P,2,FALSE),怪物属性偏向!$F:$P,怪物属性偏向!O$1-1,FALSE)=0,"",VLOOKUP(VLOOKUP($A566,主线配置!$O:$P,2,FALSE),怪物属性偏向!$F:$P,怪物属性偏向!O$1-1,FALSE))</f>
        <v/>
      </c>
      <c r="S566" s="8" t="str">
        <f>IF(VLOOKUP(VLOOKUP($A566,主线配置!$O:$P,2,FALSE),怪物属性偏向!$F:$P,怪物属性偏向!P$1-1,FALSE)=0,"",VLOOKUP(VLOOKUP($A566,主线配置!$O:$P,2,FALSE),怪物属性偏向!$F:$P,怪物属性偏向!P$1-1,FALSE))</f>
        <v/>
      </c>
    </row>
    <row r="567" spans="1:19" x14ac:dyDescent="0.15">
      <c r="A567" s="3">
        <f t="shared" si="8"/>
        <v>1000564</v>
      </c>
      <c r="B567" s="1" t="str">
        <f>VLOOKUP(A567,主线配置!G:I,3,FALSE)</f>
        <v>毒蘑菇</v>
      </c>
      <c r="C567" s="7"/>
      <c r="D567" s="6" t="str">
        <f>VLOOKUP(B567,怪物属性偏向!G:Q,11,FALSE)</f>
        <v>m1000</v>
      </c>
      <c r="E567" s="9">
        <v>1</v>
      </c>
      <c r="F567" s="9">
        <v>0</v>
      </c>
      <c r="G567" s="7" t="s">
        <v>133</v>
      </c>
      <c r="H567" s="9">
        <v>122</v>
      </c>
      <c r="I567" s="9">
        <v>1</v>
      </c>
      <c r="J567" s="9">
        <v>7</v>
      </c>
      <c r="K567" s="9">
        <v>20</v>
      </c>
      <c r="L567" s="9">
        <v>1</v>
      </c>
      <c r="M567" s="9">
        <v>1</v>
      </c>
      <c r="N567" s="8">
        <f>IF(VLOOKUP(VLOOKUP($A567,主线配置!$O:$P,2,FALSE),怪物属性偏向!$F:$P,怪物属性偏向!K$1-1,FALSE)=0,"",VLOOKUP(VLOOKUP($A567,主线配置!$O:$P,2,FALSE),怪物属性偏向!$F:$P,怪物属性偏向!K$1-1,FALSE))</f>
        <v>20006001</v>
      </c>
      <c r="O567" s="8">
        <f>IF(VLOOKUP(VLOOKUP($A567,主线配置!$O:$P,2,FALSE),怪物属性偏向!$F:$P,怪物属性偏向!L$1-1,FALSE)=0,"",VLOOKUP(VLOOKUP($A567,主线配置!$O:$P,2,FALSE),怪物属性偏向!$F:$P,怪物属性偏向!L$1-1,FALSE))</f>
        <v>20006002</v>
      </c>
      <c r="P567" s="8" t="str">
        <f>IF(VLOOKUP(VLOOKUP($A567,主线配置!$O:$P,2,FALSE),怪物属性偏向!$F:$P,怪物属性偏向!M$1-1,FALSE)=0,"",VLOOKUP(VLOOKUP($A567,主线配置!$O:$P,2,FALSE),怪物属性偏向!$F:$P,怪物属性偏向!M$1-1,FALSE))</f>
        <v/>
      </c>
      <c r="Q567" s="8" t="str">
        <f>IF(VLOOKUP(VLOOKUP($A567,主线配置!$O:$P,2,FALSE),怪物属性偏向!$F:$P,怪物属性偏向!N$1-1,FALSE)=0,"",VLOOKUP(VLOOKUP($A567,主线配置!$O:$P,2,FALSE),怪物属性偏向!$F:$P,怪物属性偏向!N$1-1,FALSE))</f>
        <v/>
      </c>
      <c r="R567" s="8" t="str">
        <f>IF(VLOOKUP(VLOOKUP($A567,主线配置!$O:$P,2,FALSE),怪物属性偏向!$F:$P,怪物属性偏向!O$1-1,FALSE)=0,"",VLOOKUP(VLOOKUP($A567,主线配置!$O:$P,2,FALSE),怪物属性偏向!$F:$P,怪物属性偏向!O$1-1,FALSE))</f>
        <v/>
      </c>
      <c r="S567" s="8" t="str">
        <f>IF(VLOOKUP(VLOOKUP($A567,主线配置!$O:$P,2,FALSE),怪物属性偏向!$F:$P,怪物属性偏向!P$1-1,FALSE)=0,"",VLOOKUP(VLOOKUP($A567,主线配置!$O:$P,2,FALSE),怪物属性偏向!$F:$P,怪物属性偏向!P$1-1,FALSE))</f>
        <v/>
      </c>
    </row>
    <row r="568" spans="1:19" x14ac:dyDescent="0.15">
      <c r="A568" s="3">
        <f t="shared" si="8"/>
        <v>1000565</v>
      </c>
      <c r="B568" s="1" t="str">
        <f>VLOOKUP(A568,主线配置!G:I,3,FALSE)</f>
        <v>黄蜂怪</v>
      </c>
      <c r="C568" s="7"/>
      <c r="D568" s="6" t="str">
        <f>VLOOKUP(B568,怪物属性偏向!G:Q,11,FALSE)</f>
        <v>m1001</v>
      </c>
      <c r="E568" s="9">
        <v>1</v>
      </c>
      <c r="F568" s="9">
        <v>0</v>
      </c>
      <c r="G568" s="7" t="s">
        <v>133</v>
      </c>
      <c r="H568" s="9">
        <v>122</v>
      </c>
      <c r="I568" s="9">
        <v>1</v>
      </c>
      <c r="J568" s="9">
        <v>7</v>
      </c>
      <c r="K568" s="9">
        <v>20</v>
      </c>
      <c r="L568" s="9">
        <v>1</v>
      </c>
      <c r="M568" s="9">
        <v>1</v>
      </c>
      <c r="N568" s="8">
        <f>IF(VLOOKUP(VLOOKUP($A568,主线配置!$O:$P,2,FALSE),怪物属性偏向!$F:$P,怪物属性偏向!K$1-1,FALSE)=0,"",VLOOKUP(VLOOKUP($A568,主线配置!$O:$P,2,FALSE),怪物属性偏向!$F:$P,怪物属性偏向!K$1-1,FALSE))</f>
        <v>20007001</v>
      </c>
      <c r="O568" s="8">
        <f>IF(VLOOKUP(VLOOKUP($A568,主线配置!$O:$P,2,FALSE),怪物属性偏向!$F:$P,怪物属性偏向!L$1-1,FALSE)=0,"",VLOOKUP(VLOOKUP($A568,主线配置!$O:$P,2,FALSE),怪物属性偏向!$F:$P,怪物属性偏向!L$1-1,FALSE))</f>
        <v>20007002</v>
      </c>
      <c r="P568" s="8" t="str">
        <f>IF(VLOOKUP(VLOOKUP($A568,主线配置!$O:$P,2,FALSE),怪物属性偏向!$F:$P,怪物属性偏向!M$1-1,FALSE)=0,"",VLOOKUP(VLOOKUP($A568,主线配置!$O:$P,2,FALSE),怪物属性偏向!$F:$P,怪物属性偏向!M$1-1,FALSE))</f>
        <v/>
      </c>
      <c r="Q568" s="8" t="str">
        <f>IF(VLOOKUP(VLOOKUP($A568,主线配置!$O:$P,2,FALSE),怪物属性偏向!$F:$P,怪物属性偏向!N$1-1,FALSE)=0,"",VLOOKUP(VLOOKUP($A568,主线配置!$O:$P,2,FALSE),怪物属性偏向!$F:$P,怪物属性偏向!N$1-1,FALSE))</f>
        <v/>
      </c>
      <c r="R568" s="8" t="str">
        <f>IF(VLOOKUP(VLOOKUP($A568,主线配置!$O:$P,2,FALSE),怪物属性偏向!$F:$P,怪物属性偏向!O$1-1,FALSE)=0,"",VLOOKUP(VLOOKUP($A568,主线配置!$O:$P,2,FALSE),怪物属性偏向!$F:$P,怪物属性偏向!O$1-1,FALSE))</f>
        <v/>
      </c>
      <c r="S568" s="8" t="str">
        <f>IF(VLOOKUP(VLOOKUP($A568,主线配置!$O:$P,2,FALSE),怪物属性偏向!$F:$P,怪物属性偏向!P$1-1,FALSE)=0,"",VLOOKUP(VLOOKUP($A568,主线配置!$O:$P,2,FALSE),怪物属性偏向!$F:$P,怪物属性偏向!P$1-1,FALSE))</f>
        <v/>
      </c>
    </row>
    <row r="569" spans="1:19" x14ac:dyDescent="0.15">
      <c r="A569" s="3">
        <f t="shared" si="8"/>
        <v>1000566</v>
      </c>
      <c r="B569" s="1" t="str">
        <f>VLOOKUP(A569,主线配置!G:I,3,FALSE)</f>
        <v>毒蘑菇</v>
      </c>
      <c r="C569" s="7"/>
      <c r="D569" s="6" t="str">
        <f>VLOOKUP(B569,怪物属性偏向!G:Q,11,FALSE)</f>
        <v>m1000</v>
      </c>
      <c r="E569" s="9">
        <v>1</v>
      </c>
      <c r="F569" s="9">
        <v>0</v>
      </c>
      <c r="G569" s="7" t="s">
        <v>133</v>
      </c>
      <c r="H569" s="9">
        <v>122</v>
      </c>
      <c r="I569" s="9">
        <v>1</v>
      </c>
      <c r="J569" s="9">
        <v>7</v>
      </c>
      <c r="K569" s="9">
        <v>20</v>
      </c>
      <c r="L569" s="9">
        <v>1</v>
      </c>
      <c r="M569" s="9">
        <v>1</v>
      </c>
      <c r="N569" s="8">
        <f>IF(VLOOKUP(VLOOKUP($A569,主线配置!$O:$P,2,FALSE),怪物属性偏向!$F:$P,怪物属性偏向!K$1-1,FALSE)=0,"",VLOOKUP(VLOOKUP($A569,主线配置!$O:$P,2,FALSE),怪物属性偏向!$F:$P,怪物属性偏向!K$1-1,FALSE))</f>
        <v>20006001</v>
      </c>
      <c r="O569" s="8">
        <f>IF(VLOOKUP(VLOOKUP($A569,主线配置!$O:$P,2,FALSE),怪物属性偏向!$F:$P,怪物属性偏向!L$1-1,FALSE)=0,"",VLOOKUP(VLOOKUP($A569,主线配置!$O:$P,2,FALSE),怪物属性偏向!$F:$P,怪物属性偏向!L$1-1,FALSE))</f>
        <v>20006002</v>
      </c>
      <c r="P569" s="8" t="str">
        <f>IF(VLOOKUP(VLOOKUP($A569,主线配置!$O:$P,2,FALSE),怪物属性偏向!$F:$P,怪物属性偏向!M$1-1,FALSE)=0,"",VLOOKUP(VLOOKUP($A569,主线配置!$O:$P,2,FALSE),怪物属性偏向!$F:$P,怪物属性偏向!M$1-1,FALSE))</f>
        <v/>
      </c>
      <c r="Q569" s="8" t="str">
        <f>IF(VLOOKUP(VLOOKUP($A569,主线配置!$O:$P,2,FALSE),怪物属性偏向!$F:$P,怪物属性偏向!N$1-1,FALSE)=0,"",VLOOKUP(VLOOKUP($A569,主线配置!$O:$P,2,FALSE),怪物属性偏向!$F:$P,怪物属性偏向!N$1-1,FALSE))</f>
        <v/>
      </c>
      <c r="R569" s="8" t="str">
        <f>IF(VLOOKUP(VLOOKUP($A569,主线配置!$O:$P,2,FALSE),怪物属性偏向!$F:$P,怪物属性偏向!O$1-1,FALSE)=0,"",VLOOKUP(VLOOKUP($A569,主线配置!$O:$P,2,FALSE),怪物属性偏向!$F:$P,怪物属性偏向!O$1-1,FALSE))</f>
        <v/>
      </c>
      <c r="S569" s="8" t="str">
        <f>IF(VLOOKUP(VLOOKUP($A569,主线配置!$O:$P,2,FALSE),怪物属性偏向!$F:$P,怪物属性偏向!P$1-1,FALSE)=0,"",VLOOKUP(VLOOKUP($A569,主线配置!$O:$P,2,FALSE),怪物属性偏向!$F:$P,怪物属性偏向!P$1-1,FALSE))</f>
        <v/>
      </c>
    </row>
    <row r="570" spans="1:19" x14ac:dyDescent="0.15">
      <c r="A570" s="3">
        <f t="shared" si="8"/>
        <v>1000567</v>
      </c>
      <c r="B570" s="1" t="str">
        <f>VLOOKUP(A570,主线配置!G:I,3,FALSE)</f>
        <v>小蘑菇</v>
      </c>
      <c r="C570" s="7"/>
      <c r="D570" s="6" t="str">
        <f>VLOOKUP(B570,怪物属性偏向!G:Q,11,FALSE)</f>
        <v>m1008</v>
      </c>
      <c r="E570" s="9">
        <v>1</v>
      </c>
      <c r="F570" s="9">
        <v>0</v>
      </c>
      <c r="G570" s="7" t="s">
        <v>133</v>
      </c>
      <c r="H570" s="9">
        <v>122</v>
      </c>
      <c r="I570" s="9">
        <v>1</v>
      </c>
      <c r="J570" s="9">
        <v>7</v>
      </c>
      <c r="K570" s="9">
        <v>20</v>
      </c>
      <c r="L570" s="9">
        <v>1</v>
      </c>
      <c r="M570" s="9">
        <v>1</v>
      </c>
      <c r="N570" s="8">
        <f>IF(VLOOKUP(VLOOKUP($A570,主线配置!$O:$P,2,FALSE),怪物属性偏向!$F:$P,怪物属性偏向!K$1-1,FALSE)=0,"",VLOOKUP(VLOOKUP($A570,主线配置!$O:$P,2,FALSE),怪物属性偏向!$F:$P,怪物属性偏向!K$1-1,FALSE))</f>
        <v>20001001</v>
      </c>
      <c r="O570" s="8" t="str">
        <f>IF(VLOOKUP(VLOOKUP($A570,主线配置!$O:$P,2,FALSE),怪物属性偏向!$F:$P,怪物属性偏向!L$1-1,FALSE)=0,"",VLOOKUP(VLOOKUP($A570,主线配置!$O:$P,2,FALSE),怪物属性偏向!$F:$P,怪物属性偏向!L$1-1,FALSE))</f>
        <v/>
      </c>
      <c r="P570" s="8" t="str">
        <f>IF(VLOOKUP(VLOOKUP($A570,主线配置!$O:$P,2,FALSE),怪物属性偏向!$F:$P,怪物属性偏向!M$1-1,FALSE)=0,"",VLOOKUP(VLOOKUP($A570,主线配置!$O:$P,2,FALSE),怪物属性偏向!$F:$P,怪物属性偏向!M$1-1,FALSE))</f>
        <v/>
      </c>
      <c r="Q570" s="8" t="str">
        <f>IF(VLOOKUP(VLOOKUP($A570,主线配置!$O:$P,2,FALSE),怪物属性偏向!$F:$P,怪物属性偏向!N$1-1,FALSE)=0,"",VLOOKUP(VLOOKUP($A570,主线配置!$O:$P,2,FALSE),怪物属性偏向!$F:$P,怪物属性偏向!N$1-1,FALSE))</f>
        <v/>
      </c>
      <c r="R570" s="8" t="str">
        <f>IF(VLOOKUP(VLOOKUP($A570,主线配置!$O:$P,2,FALSE),怪物属性偏向!$F:$P,怪物属性偏向!O$1-1,FALSE)=0,"",VLOOKUP(VLOOKUP($A570,主线配置!$O:$P,2,FALSE),怪物属性偏向!$F:$P,怪物属性偏向!O$1-1,FALSE))</f>
        <v/>
      </c>
      <c r="S570" s="8" t="str">
        <f>IF(VLOOKUP(VLOOKUP($A570,主线配置!$O:$P,2,FALSE),怪物属性偏向!$F:$P,怪物属性偏向!P$1-1,FALSE)=0,"",VLOOKUP(VLOOKUP($A570,主线配置!$O:$P,2,FALSE),怪物属性偏向!$F:$P,怪物属性偏向!P$1-1,FALSE))</f>
        <v/>
      </c>
    </row>
    <row r="571" spans="1:19" x14ac:dyDescent="0.15">
      <c r="A571" s="3">
        <f t="shared" si="8"/>
        <v>1000568</v>
      </c>
      <c r="B571" s="1" t="str">
        <f>VLOOKUP(A571,主线配置!G:I,3,FALSE)</f>
        <v>毒蘑菇</v>
      </c>
      <c r="C571" s="7"/>
      <c r="D571" s="6" t="str">
        <f>VLOOKUP(B571,怪物属性偏向!G:Q,11,FALSE)</f>
        <v>m1000</v>
      </c>
      <c r="E571" s="9">
        <v>1</v>
      </c>
      <c r="F571" s="9">
        <v>0</v>
      </c>
      <c r="G571" s="7" t="s">
        <v>133</v>
      </c>
      <c r="H571" s="9">
        <v>122</v>
      </c>
      <c r="I571" s="9">
        <v>1</v>
      </c>
      <c r="J571" s="9">
        <v>7</v>
      </c>
      <c r="K571" s="9">
        <v>20</v>
      </c>
      <c r="L571" s="9">
        <v>1</v>
      </c>
      <c r="M571" s="9">
        <v>1</v>
      </c>
      <c r="N571" s="8">
        <f>IF(VLOOKUP(VLOOKUP($A571,主线配置!$O:$P,2,FALSE),怪物属性偏向!$F:$P,怪物属性偏向!K$1-1,FALSE)=0,"",VLOOKUP(VLOOKUP($A571,主线配置!$O:$P,2,FALSE),怪物属性偏向!$F:$P,怪物属性偏向!K$1-1,FALSE))</f>
        <v>20006001</v>
      </c>
      <c r="O571" s="8">
        <f>IF(VLOOKUP(VLOOKUP($A571,主线配置!$O:$P,2,FALSE),怪物属性偏向!$F:$P,怪物属性偏向!L$1-1,FALSE)=0,"",VLOOKUP(VLOOKUP($A571,主线配置!$O:$P,2,FALSE),怪物属性偏向!$F:$P,怪物属性偏向!L$1-1,FALSE))</f>
        <v>20006002</v>
      </c>
      <c r="P571" s="8" t="str">
        <f>IF(VLOOKUP(VLOOKUP($A571,主线配置!$O:$P,2,FALSE),怪物属性偏向!$F:$P,怪物属性偏向!M$1-1,FALSE)=0,"",VLOOKUP(VLOOKUP($A571,主线配置!$O:$P,2,FALSE),怪物属性偏向!$F:$P,怪物属性偏向!M$1-1,FALSE))</f>
        <v/>
      </c>
      <c r="Q571" s="8" t="str">
        <f>IF(VLOOKUP(VLOOKUP($A571,主线配置!$O:$P,2,FALSE),怪物属性偏向!$F:$P,怪物属性偏向!N$1-1,FALSE)=0,"",VLOOKUP(VLOOKUP($A571,主线配置!$O:$P,2,FALSE),怪物属性偏向!$F:$P,怪物属性偏向!N$1-1,FALSE))</f>
        <v/>
      </c>
      <c r="R571" s="8" t="str">
        <f>IF(VLOOKUP(VLOOKUP($A571,主线配置!$O:$P,2,FALSE),怪物属性偏向!$F:$P,怪物属性偏向!O$1-1,FALSE)=0,"",VLOOKUP(VLOOKUP($A571,主线配置!$O:$P,2,FALSE),怪物属性偏向!$F:$P,怪物属性偏向!O$1-1,FALSE))</f>
        <v/>
      </c>
      <c r="S571" s="8" t="str">
        <f>IF(VLOOKUP(VLOOKUP($A571,主线配置!$O:$P,2,FALSE),怪物属性偏向!$F:$P,怪物属性偏向!P$1-1,FALSE)=0,"",VLOOKUP(VLOOKUP($A571,主线配置!$O:$P,2,FALSE),怪物属性偏向!$F:$P,怪物属性偏向!P$1-1,FALSE))</f>
        <v/>
      </c>
    </row>
    <row r="572" spans="1:19" x14ac:dyDescent="0.15">
      <c r="A572" s="3">
        <f t="shared" si="8"/>
        <v>1000569</v>
      </c>
      <c r="B572" s="1" t="str">
        <f>VLOOKUP(A572,主线配置!G:I,3,FALSE)</f>
        <v>小蘑菇</v>
      </c>
      <c r="C572" s="7"/>
      <c r="D572" s="6" t="str">
        <f>VLOOKUP(B572,怪物属性偏向!G:Q,11,FALSE)</f>
        <v>m1008</v>
      </c>
      <c r="E572" s="9">
        <v>1</v>
      </c>
      <c r="F572" s="9">
        <v>0</v>
      </c>
      <c r="G572" s="7" t="s">
        <v>133</v>
      </c>
      <c r="H572" s="9">
        <v>122</v>
      </c>
      <c r="I572" s="9">
        <v>1</v>
      </c>
      <c r="J572" s="9">
        <v>7</v>
      </c>
      <c r="K572" s="9">
        <v>20</v>
      </c>
      <c r="L572" s="9">
        <v>1</v>
      </c>
      <c r="M572" s="9">
        <v>1</v>
      </c>
      <c r="N572" s="8">
        <f>IF(VLOOKUP(VLOOKUP($A572,主线配置!$O:$P,2,FALSE),怪物属性偏向!$F:$P,怪物属性偏向!K$1-1,FALSE)=0,"",VLOOKUP(VLOOKUP($A572,主线配置!$O:$P,2,FALSE),怪物属性偏向!$F:$P,怪物属性偏向!K$1-1,FALSE))</f>
        <v>20001001</v>
      </c>
      <c r="O572" s="8" t="str">
        <f>IF(VLOOKUP(VLOOKUP($A572,主线配置!$O:$P,2,FALSE),怪物属性偏向!$F:$P,怪物属性偏向!L$1-1,FALSE)=0,"",VLOOKUP(VLOOKUP($A572,主线配置!$O:$P,2,FALSE),怪物属性偏向!$F:$P,怪物属性偏向!L$1-1,FALSE))</f>
        <v/>
      </c>
      <c r="P572" s="8" t="str">
        <f>IF(VLOOKUP(VLOOKUP($A572,主线配置!$O:$P,2,FALSE),怪物属性偏向!$F:$P,怪物属性偏向!M$1-1,FALSE)=0,"",VLOOKUP(VLOOKUP($A572,主线配置!$O:$P,2,FALSE),怪物属性偏向!$F:$P,怪物属性偏向!M$1-1,FALSE))</f>
        <v/>
      </c>
      <c r="Q572" s="8" t="str">
        <f>IF(VLOOKUP(VLOOKUP($A572,主线配置!$O:$P,2,FALSE),怪物属性偏向!$F:$P,怪物属性偏向!N$1-1,FALSE)=0,"",VLOOKUP(VLOOKUP($A572,主线配置!$O:$P,2,FALSE),怪物属性偏向!$F:$P,怪物属性偏向!N$1-1,FALSE))</f>
        <v/>
      </c>
      <c r="R572" s="8" t="str">
        <f>IF(VLOOKUP(VLOOKUP($A572,主线配置!$O:$P,2,FALSE),怪物属性偏向!$F:$P,怪物属性偏向!O$1-1,FALSE)=0,"",VLOOKUP(VLOOKUP($A572,主线配置!$O:$P,2,FALSE),怪物属性偏向!$F:$P,怪物属性偏向!O$1-1,FALSE))</f>
        <v/>
      </c>
      <c r="S572" s="8" t="str">
        <f>IF(VLOOKUP(VLOOKUP($A572,主线配置!$O:$P,2,FALSE),怪物属性偏向!$F:$P,怪物属性偏向!P$1-1,FALSE)=0,"",VLOOKUP(VLOOKUP($A572,主线配置!$O:$P,2,FALSE),怪物属性偏向!$F:$P,怪物属性偏向!P$1-1,FALSE))</f>
        <v/>
      </c>
    </row>
    <row r="573" spans="1:19" x14ac:dyDescent="0.15">
      <c r="A573" s="3">
        <f t="shared" si="8"/>
        <v>1000570</v>
      </c>
      <c r="B573" s="1" t="str">
        <f>VLOOKUP(A573,主线配置!G:I,3,FALSE)</f>
        <v>甲虫精</v>
      </c>
      <c r="C573" s="7"/>
      <c r="D573" s="6" t="str">
        <f>VLOOKUP(B573,怪物属性偏向!G:Q,11,FALSE)</f>
        <v>m1002</v>
      </c>
      <c r="E573" s="9">
        <v>1</v>
      </c>
      <c r="F573" s="9">
        <v>0</v>
      </c>
      <c r="G573" s="7" t="s">
        <v>133</v>
      </c>
      <c r="H573" s="9">
        <v>122</v>
      </c>
      <c r="I573" s="9">
        <v>1</v>
      </c>
      <c r="J573" s="9">
        <v>7</v>
      </c>
      <c r="K573" s="9">
        <v>20</v>
      </c>
      <c r="L573" s="9">
        <v>1</v>
      </c>
      <c r="M573" s="9">
        <v>1</v>
      </c>
      <c r="N573" s="8">
        <f>IF(VLOOKUP(VLOOKUP($A573,主线配置!$O:$P,2,FALSE),怪物属性偏向!$F:$P,怪物属性偏向!K$1-1,FALSE)=0,"",VLOOKUP(VLOOKUP($A573,主线配置!$O:$P,2,FALSE),怪物属性偏向!$F:$P,怪物属性偏向!K$1-1,FALSE))</f>
        <v>20008001</v>
      </c>
      <c r="O573" s="8" t="str">
        <f>IF(VLOOKUP(VLOOKUP($A573,主线配置!$O:$P,2,FALSE),怪物属性偏向!$F:$P,怪物属性偏向!L$1-1,FALSE)=0,"",VLOOKUP(VLOOKUP($A573,主线配置!$O:$P,2,FALSE),怪物属性偏向!$F:$P,怪物属性偏向!L$1-1,FALSE))</f>
        <v/>
      </c>
      <c r="P573" s="8" t="str">
        <f>IF(VLOOKUP(VLOOKUP($A573,主线配置!$O:$P,2,FALSE),怪物属性偏向!$F:$P,怪物属性偏向!M$1-1,FALSE)=0,"",VLOOKUP(VLOOKUP($A573,主线配置!$O:$P,2,FALSE),怪物属性偏向!$F:$P,怪物属性偏向!M$1-1,FALSE))</f>
        <v/>
      </c>
      <c r="Q573" s="8">
        <f>IF(VLOOKUP(VLOOKUP($A573,主线配置!$O:$P,2,FALSE),怪物属性偏向!$F:$P,怪物属性偏向!N$1-1,FALSE)=0,"",VLOOKUP(VLOOKUP($A573,主线配置!$O:$P,2,FALSE),怪物属性偏向!$F:$P,怪物属性偏向!N$1-1,FALSE))</f>
        <v>200002</v>
      </c>
      <c r="R573" s="8" t="str">
        <f>IF(VLOOKUP(VLOOKUP($A573,主线配置!$O:$P,2,FALSE),怪物属性偏向!$F:$P,怪物属性偏向!O$1-1,FALSE)=0,"",VLOOKUP(VLOOKUP($A573,主线配置!$O:$P,2,FALSE),怪物属性偏向!$F:$P,怪物属性偏向!O$1-1,FALSE))</f>
        <v/>
      </c>
      <c r="S573" s="8" t="str">
        <f>IF(VLOOKUP(VLOOKUP($A573,主线配置!$O:$P,2,FALSE),怪物属性偏向!$F:$P,怪物属性偏向!P$1-1,FALSE)=0,"",VLOOKUP(VLOOKUP($A573,主线配置!$O:$P,2,FALSE),怪物属性偏向!$F:$P,怪物属性偏向!P$1-1,FALSE))</f>
        <v/>
      </c>
    </row>
    <row r="574" spans="1:19" x14ac:dyDescent="0.15">
      <c r="A574" s="3">
        <f t="shared" si="8"/>
        <v>1000571</v>
      </c>
      <c r="B574" s="1" t="str">
        <f>VLOOKUP(A574,主线配置!G:I,3,FALSE)</f>
        <v>毒蘑菇</v>
      </c>
      <c r="C574" s="7"/>
      <c r="D574" s="6" t="str">
        <f>VLOOKUP(B574,怪物属性偏向!G:Q,11,FALSE)</f>
        <v>m1000</v>
      </c>
      <c r="E574" s="9">
        <v>1</v>
      </c>
      <c r="F574" s="9">
        <v>0</v>
      </c>
      <c r="G574" s="7" t="s">
        <v>133</v>
      </c>
      <c r="H574" s="9">
        <v>122</v>
      </c>
      <c r="I574" s="9">
        <v>1</v>
      </c>
      <c r="J574" s="9">
        <v>7</v>
      </c>
      <c r="K574" s="9">
        <v>20</v>
      </c>
      <c r="L574" s="9">
        <v>1</v>
      </c>
      <c r="M574" s="9">
        <v>1</v>
      </c>
      <c r="N574" s="8">
        <f>IF(VLOOKUP(VLOOKUP($A574,主线配置!$O:$P,2,FALSE),怪物属性偏向!$F:$P,怪物属性偏向!K$1-1,FALSE)=0,"",VLOOKUP(VLOOKUP($A574,主线配置!$O:$P,2,FALSE),怪物属性偏向!$F:$P,怪物属性偏向!K$1-1,FALSE))</f>
        <v>20006001</v>
      </c>
      <c r="O574" s="8">
        <f>IF(VLOOKUP(VLOOKUP($A574,主线配置!$O:$P,2,FALSE),怪物属性偏向!$F:$P,怪物属性偏向!L$1-1,FALSE)=0,"",VLOOKUP(VLOOKUP($A574,主线配置!$O:$P,2,FALSE),怪物属性偏向!$F:$P,怪物属性偏向!L$1-1,FALSE))</f>
        <v>20006002</v>
      </c>
      <c r="P574" s="8" t="str">
        <f>IF(VLOOKUP(VLOOKUP($A574,主线配置!$O:$P,2,FALSE),怪物属性偏向!$F:$P,怪物属性偏向!M$1-1,FALSE)=0,"",VLOOKUP(VLOOKUP($A574,主线配置!$O:$P,2,FALSE),怪物属性偏向!$F:$P,怪物属性偏向!M$1-1,FALSE))</f>
        <v/>
      </c>
      <c r="Q574" s="8" t="str">
        <f>IF(VLOOKUP(VLOOKUP($A574,主线配置!$O:$P,2,FALSE),怪物属性偏向!$F:$P,怪物属性偏向!N$1-1,FALSE)=0,"",VLOOKUP(VLOOKUP($A574,主线配置!$O:$P,2,FALSE),怪物属性偏向!$F:$P,怪物属性偏向!N$1-1,FALSE))</f>
        <v/>
      </c>
      <c r="R574" s="8" t="str">
        <f>IF(VLOOKUP(VLOOKUP($A574,主线配置!$O:$P,2,FALSE),怪物属性偏向!$F:$P,怪物属性偏向!O$1-1,FALSE)=0,"",VLOOKUP(VLOOKUP($A574,主线配置!$O:$P,2,FALSE),怪物属性偏向!$F:$P,怪物属性偏向!O$1-1,FALSE))</f>
        <v/>
      </c>
      <c r="S574" s="8" t="str">
        <f>IF(VLOOKUP(VLOOKUP($A574,主线配置!$O:$P,2,FALSE),怪物属性偏向!$F:$P,怪物属性偏向!P$1-1,FALSE)=0,"",VLOOKUP(VLOOKUP($A574,主线配置!$O:$P,2,FALSE),怪物属性偏向!$F:$P,怪物属性偏向!P$1-1,FALSE))</f>
        <v/>
      </c>
    </row>
    <row r="575" spans="1:19" x14ac:dyDescent="0.15">
      <c r="A575" s="3">
        <f t="shared" si="8"/>
        <v>1000572</v>
      </c>
      <c r="B575" s="1" t="str">
        <f>VLOOKUP(A575,主线配置!G:I,3,FALSE)</f>
        <v>藤蔓怪</v>
      </c>
      <c r="C575" s="7"/>
      <c r="D575" s="6" t="str">
        <f>VLOOKUP(B575,怪物属性偏向!G:Q,11,FALSE)</f>
        <v>m1006</v>
      </c>
      <c r="E575" s="9">
        <v>1</v>
      </c>
      <c r="F575" s="9">
        <v>0</v>
      </c>
      <c r="G575" s="7" t="s">
        <v>133</v>
      </c>
      <c r="H575" s="9">
        <v>122</v>
      </c>
      <c r="I575" s="9">
        <v>1</v>
      </c>
      <c r="J575" s="9">
        <v>7</v>
      </c>
      <c r="K575" s="9">
        <v>20</v>
      </c>
      <c r="L575" s="9">
        <v>1</v>
      </c>
      <c r="M575" s="9">
        <v>1</v>
      </c>
      <c r="N575" s="8">
        <f>IF(VLOOKUP(VLOOKUP($A575,主线配置!$O:$P,2,FALSE),怪物属性偏向!$F:$P,怪物属性偏向!K$1-1,FALSE)=0,"",VLOOKUP(VLOOKUP($A575,主线配置!$O:$P,2,FALSE),怪物属性偏向!$F:$P,怪物属性偏向!K$1-1,FALSE))</f>
        <v>20009001</v>
      </c>
      <c r="O575" s="8">
        <f>IF(VLOOKUP(VLOOKUP($A575,主线配置!$O:$P,2,FALSE),怪物属性偏向!$F:$P,怪物属性偏向!L$1-1,FALSE)=0,"",VLOOKUP(VLOOKUP($A575,主线配置!$O:$P,2,FALSE),怪物属性偏向!$F:$P,怪物属性偏向!L$1-1,FALSE))</f>
        <v>20009002</v>
      </c>
      <c r="P575" s="8" t="str">
        <f>IF(VLOOKUP(VLOOKUP($A575,主线配置!$O:$P,2,FALSE),怪物属性偏向!$F:$P,怪物属性偏向!M$1-1,FALSE)=0,"",VLOOKUP(VLOOKUP($A575,主线配置!$O:$P,2,FALSE),怪物属性偏向!$F:$P,怪物属性偏向!M$1-1,FALSE))</f>
        <v/>
      </c>
      <c r="Q575" s="8" t="str">
        <f>IF(VLOOKUP(VLOOKUP($A575,主线配置!$O:$P,2,FALSE),怪物属性偏向!$F:$P,怪物属性偏向!N$1-1,FALSE)=0,"",VLOOKUP(VLOOKUP($A575,主线配置!$O:$P,2,FALSE),怪物属性偏向!$F:$P,怪物属性偏向!N$1-1,FALSE))</f>
        <v/>
      </c>
      <c r="R575" s="8" t="str">
        <f>IF(VLOOKUP(VLOOKUP($A575,主线配置!$O:$P,2,FALSE),怪物属性偏向!$F:$P,怪物属性偏向!O$1-1,FALSE)=0,"",VLOOKUP(VLOOKUP($A575,主线配置!$O:$P,2,FALSE),怪物属性偏向!$F:$P,怪物属性偏向!O$1-1,FALSE))</f>
        <v/>
      </c>
      <c r="S575" s="8" t="str">
        <f>IF(VLOOKUP(VLOOKUP($A575,主线配置!$O:$P,2,FALSE),怪物属性偏向!$F:$P,怪物属性偏向!P$1-1,FALSE)=0,"",VLOOKUP(VLOOKUP($A575,主线配置!$O:$P,2,FALSE),怪物属性偏向!$F:$P,怪物属性偏向!P$1-1,FALSE))</f>
        <v/>
      </c>
    </row>
    <row r="576" spans="1:19" x14ac:dyDescent="0.15">
      <c r="A576" s="3">
        <f t="shared" si="8"/>
        <v>1000573</v>
      </c>
      <c r="B576" s="1" t="str">
        <f>VLOOKUP(A576,主线配置!G:I,3,FALSE)</f>
        <v>树妖</v>
      </c>
      <c r="C576" s="7"/>
      <c r="D576" s="6" t="str">
        <f>VLOOKUP(B576,怪物属性偏向!G:Q,11,FALSE)</f>
        <v>m10000</v>
      </c>
      <c r="E576" s="9">
        <v>1</v>
      </c>
      <c r="F576" s="9">
        <v>0</v>
      </c>
      <c r="G576" s="7" t="s">
        <v>133</v>
      </c>
      <c r="H576" s="9">
        <v>122</v>
      </c>
      <c r="I576" s="9">
        <v>1</v>
      </c>
      <c r="J576" s="9">
        <v>7</v>
      </c>
      <c r="K576" s="9">
        <v>20</v>
      </c>
      <c r="L576" s="9">
        <v>1</v>
      </c>
      <c r="M576" s="9">
        <v>1</v>
      </c>
      <c r="N576" s="8">
        <f>IF(VLOOKUP(VLOOKUP($A576,主线配置!$O:$P,2,FALSE),怪物属性偏向!$F:$P,怪物属性偏向!K$1-1,FALSE)=0,"",VLOOKUP(VLOOKUP($A576,主线配置!$O:$P,2,FALSE),怪物属性偏向!$F:$P,怪物属性偏向!K$1-1,FALSE))</f>
        <v>20003001</v>
      </c>
      <c r="O576" s="8" t="str">
        <f>IF(VLOOKUP(VLOOKUP($A576,主线配置!$O:$P,2,FALSE),怪物属性偏向!$F:$P,怪物属性偏向!L$1-1,FALSE)=0,"",VLOOKUP(VLOOKUP($A576,主线配置!$O:$P,2,FALSE),怪物属性偏向!$F:$P,怪物属性偏向!L$1-1,FALSE))</f>
        <v/>
      </c>
      <c r="P576" s="8" t="str">
        <f>IF(VLOOKUP(VLOOKUP($A576,主线配置!$O:$P,2,FALSE),怪物属性偏向!$F:$P,怪物属性偏向!M$1-1,FALSE)=0,"",VLOOKUP(VLOOKUP($A576,主线配置!$O:$P,2,FALSE),怪物属性偏向!$F:$P,怪物属性偏向!M$1-1,FALSE))</f>
        <v/>
      </c>
      <c r="Q576" s="8" t="str">
        <f>IF(VLOOKUP(VLOOKUP($A576,主线配置!$O:$P,2,FALSE),怪物属性偏向!$F:$P,怪物属性偏向!N$1-1,FALSE)=0,"",VLOOKUP(VLOOKUP($A576,主线配置!$O:$P,2,FALSE),怪物属性偏向!$F:$P,怪物属性偏向!N$1-1,FALSE))</f>
        <v/>
      </c>
      <c r="R576" s="8" t="str">
        <f>IF(VLOOKUP(VLOOKUP($A576,主线配置!$O:$P,2,FALSE),怪物属性偏向!$F:$P,怪物属性偏向!O$1-1,FALSE)=0,"",VLOOKUP(VLOOKUP($A576,主线配置!$O:$P,2,FALSE),怪物属性偏向!$F:$P,怪物属性偏向!O$1-1,FALSE))</f>
        <v/>
      </c>
      <c r="S576" s="8" t="str">
        <f>IF(VLOOKUP(VLOOKUP($A576,主线配置!$O:$P,2,FALSE),怪物属性偏向!$F:$P,怪物属性偏向!P$1-1,FALSE)=0,"",VLOOKUP(VLOOKUP($A576,主线配置!$O:$P,2,FALSE),怪物属性偏向!$F:$P,怪物属性偏向!P$1-1,FALSE))</f>
        <v/>
      </c>
    </row>
    <row r="577" spans="1:19" x14ac:dyDescent="0.15">
      <c r="A577" s="3">
        <f t="shared" si="8"/>
        <v>1000574</v>
      </c>
      <c r="B577" s="1" t="str">
        <f>VLOOKUP(A577,主线配置!G:I,3,FALSE)</f>
        <v>食人花</v>
      </c>
      <c r="C577" s="7"/>
      <c r="D577" s="6" t="str">
        <f>VLOOKUP(B577,怪物属性偏向!G:Q,11,FALSE)</f>
        <v>m1004</v>
      </c>
      <c r="E577" s="9">
        <v>1</v>
      </c>
      <c r="F577" s="9">
        <v>0</v>
      </c>
      <c r="G577" s="7" t="s">
        <v>133</v>
      </c>
      <c r="H577" s="9">
        <v>122</v>
      </c>
      <c r="I577" s="9">
        <v>1</v>
      </c>
      <c r="J577" s="9">
        <v>7</v>
      </c>
      <c r="K577" s="9">
        <v>20</v>
      </c>
      <c r="L577" s="9">
        <v>1</v>
      </c>
      <c r="M577" s="9">
        <v>1</v>
      </c>
      <c r="N577" s="8">
        <f>IF(VLOOKUP(VLOOKUP($A577,主线配置!$O:$P,2,FALSE),怪物属性偏向!$F:$P,怪物属性偏向!K$1-1,FALSE)=0,"",VLOOKUP(VLOOKUP($A577,主线配置!$O:$P,2,FALSE),怪物属性偏向!$F:$P,怪物属性偏向!K$1-1,FALSE))</f>
        <v>20002001</v>
      </c>
      <c r="O577" s="8">
        <f>IF(VLOOKUP(VLOOKUP($A577,主线配置!$O:$P,2,FALSE),怪物属性偏向!$F:$P,怪物属性偏向!L$1-1,FALSE)=0,"",VLOOKUP(VLOOKUP($A577,主线配置!$O:$P,2,FALSE),怪物属性偏向!$F:$P,怪物属性偏向!L$1-1,FALSE))</f>
        <v>20002002</v>
      </c>
      <c r="P577" s="8" t="str">
        <f>IF(VLOOKUP(VLOOKUP($A577,主线配置!$O:$P,2,FALSE),怪物属性偏向!$F:$P,怪物属性偏向!M$1-1,FALSE)=0,"",VLOOKUP(VLOOKUP($A577,主线配置!$O:$P,2,FALSE),怪物属性偏向!$F:$P,怪物属性偏向!M$1-1,FALSE))</f>
        <v/>
      </c>
      <c r="Q577" s="8" t="str">
        <f>IF(VLOOKUP(VLOOKUP($A577,主线配置!$O:$P,2,FALSE),怪物属性偏向!$F:$P,怪物属性偏向!N$1-1,FALSE)=0,"",VLOOKUP(VLOOKUP($A577,主线配置!$O:$P,2,FALSE),怪物属性偏向!$F:$P,怪物属性偏向!N$1-1,FALSE))</f>
        <v/>
      </c>
      <c r="R577" s="8" t="str">
        <f>IF(VLOOKUP(VLOOKUP($A577,主线配置!$O:$P,2,FALSE),怪物属性偏向!$F:$P,怪物属性偏向!O$1-1,FALSE)=0,"",VLOOKUP(VLOOKUP($A577,主线配置!$O:$P,2,FALSE),怪物属性偏向!$F:$P,怪物属性偏向!O$1-1,FALSE))</f>
        <v/>
      </c>
      <c r="S577" s="8" t="str">
        <f>IF(VLOOKUP(VLOOKUP($A577,主线配置!$O:$P,2,FALSE),怪物属性偏向!$F:$P,怪物属性偏向!P$1-1,FALSE)=0,"",VLOOKUP(VLOOKUP($A577,主线配置!$O:$P,2,FALSE),怪物属性偏向!$F:$P,怪物属性偏向!P$1-1,FALSE))</f>
        <v/>
      </c>
    </row>
    <row r="578" spans="1:19" x14ac:dyDescent="0.15">
      <c r="A578" s="3">
        <f t="shared" si="8"/>
        <v>1000575</v>
      </c>
      <c r="B578" s="1" t="str">
        <f>VLOOKUP(A578,主线配置!G:I,3,FALSE)</f>
        <v>毒蘑菇</v>
      </c>
      <c r="C578" s="7"/>
      <c r="D578" s="6" t="str">
        <f>VLOOKUP(B578,怪物属性偏向!G:Q,11,FALSE)</f>
        <v>m1000</v>
      </c>
      <c r="E578" s="9">
        <v>1</v>
      </c>
      <c r="F578" s="9">
        <v>0</v>
      </c>
      <c r="G578" s="7" t="s">
        <v>133</v>
      </c>
      <c r="H578" s="9">
        <v>122</v>
      </c>
      <c r="I578" s="9">
        <v>1</v>
      </c>
      <c r="J578" s="9">
        <v>7</v>
      </c>
      <c r="K578" s="9">
        <v>20</v>
      </c>
      <c r="L578" s="9">
        <v>1</v>
      </c>
      <c r="M578" s="9">
        <v>1</v>
      </c>
      <c r="N578" s="8">
        <f>IF(VLOOKUP(VLOOKUP($A578,主线配置!$O:$P,2,FALSE),怪物属性偏向!$F:$P,怪物属性偏向!K$1-1,FALSE)=0,"",VLOOKUP(VLOOKUP($A578,主线配置!$O:$P,2,FALSE),怪物属性偏向!$F:$P,怪物属性偏向!K$1-1,FALSE))</f>
        <v>20006001</v>
      </c>
      <c r="O578" s="8">
        <f>IF(VLOOKUP(VLOOKUP($A578,主线配置!$O:$P,2,FALSE),怪物属性偏向!$F:$P,怪物属性偏向!L$1-1,FALSE)=0,"",VLOOKUP(VLOOKUP($A578,主线配置!$O:$P,2,FALSE),怪物属性偏向!$F:$P,怪物属性偏向!L$1-1,FALSE))</f>
        <v>20006002</v>
      </c>
      <c r="P578" s="8" t="str">
        <f>IF(VLOOKUP(VLOOKUP($A578,主线配置!$O:$P,2,FALSE),怪物属性偏向!$F:$P,怪物属性偏向!M$1-1,FALSE)=0,"",VLOOKUP(VLOOKUP($A578,主线配置!$O:$P,2,FALSE),怪物属性偏向!$F:$P,怪物属性偏向!M$1-1,FALSE))</f>
        <v/>
      </c>
      <c r="Q578" s="8" t="str">
        <f>IF(VLOOKUP(VLOOKUP($A578,主线配置!$O:$P,2,FALSE),怪物属性偏向!$F:$P,怪物属性偏向!N$1-1,FALSE)=0,"",VLOOKUP(VLOOKUP($A578,主线配置!$O:$P,2,FALSE),怪物属性偏向!$F:$P,怪物属性偏向!N$1-1,FALSE))</f>
        <v/>
      </c>
      <c r="R578" s="8" t="str">
        <f>IF(VLOOKUP(VLOOKUP($A578,主线配置!$O:$P,2,FALSE),怪物属性偏向!$F:$P,怪物属性偏向!O$1-1,FALSE)=0,"",VLOOKUP(VLOOKUP($A578,主线配置!$O:$P,2,FALSE),怪物属性偏向!$F:$P,怪物属性偏向!O$1-1,FALSE))</f>
        <v/>
      </c>
      <c r="S578" s="8" t="str">
        <f>IF(VLOOKUP(VLOOKUP($A578,主线配置!$O:$P,2,FALSE),怪物属性偏向!$F:$P,怪物属性偏向!P$1-1,FALSE)=0,"",VLOOKUP(VLOOKUP($A578,主线配置!$O:$P,2,FALSE),怪物属性偏向!$F:$P,怪物属性偏向!P$1-1,FALSE))</f>
        <v/>
      </c>
    </row>
    <row r="579" spans="1:19" x14ac:dyDescent="0.15">
      <c r="A579" s="3">
        <f t="shared" si="8"/>
        <v>1000576</v>
      </c>
      <c r="B579" s="1" t="str">
        <f>VLOOKUP(A579,主线配置!G:I,3,FALSE)</f>
        <v>食人花</v>
      </c>
      <c r="C579" s="7"/>
      <c r="D579" s="6" t="str">
        <f>VLOOKUP(B579,怪物属性偏向!G:Q,11,FALSE)</f>
        <v>m1004</v>
      </c>
      <c r="E579" s="9">
        <v>1</v>
      </c>
      <c r="F579" s="9">
        <v>0</v>
      </c>
      <c r="G579" s="7" t="s">
        <v>133</v>
      </c>
      <c r="H579" s="9">
        <v>122</v>
      </c>
      <c r="I579" s="9">
        <v>1</v>
      </c>
      <c r="J579" s="9">
        <v>7</v>
      </c>
      <c r="K579" s="9">
        <v>20</v>
      </c>
      <c r="L579" s="9">
        <v>1</v>
      </c>
      <c r="M579" s="9">
        <v>1</v>
      </c>
      <c r="N579" s="8">
        <f>IF(VLOOKUP(VLOOKUP($A579,主线配置!$O:$P,2,FALSE),怪物属性偏向!$F:$P,怪物属性偏向!K$1-1,FALSE)=0,"",VLOOKUP(VLOOKUP($A579,主线配置!$O:$P,2,FALSE),怪物属性偏向!$F:$P,怪物属性偏向!K$1-1,FALSE))</f>
        <v>20002001</v>
      </c>
      <c r="O579" s="8">
        <f>IF(VLOOKUP(VLOOKUP($A579,主线配置!$O:$P,2,FALSE),怪物属性偏向!$F:$P,怪物属性偏向!L$1-1,FALSE)=0,"",VLOOKUP(VLOOKUP($A579,主线配置!$O:$P,2,FALSE),怪物属性偏向!$F:$P,怪物属性偏向!L$1-1,FALSE))</f>
        <v>20002002</v>
      </c>
      <c r="P579" s="8" t="str">
        <f>IF(VLOOKUP(VLOOKUP($A579,主线配置!$O:$P,2,FALSE),怪物属性偏向!$F:$P,怪物属性偏向!M$1-1,FALSE)=0,"",VLOOKUP(VLOOKUP($A579,主线配置!$O:$P,2,FALSE),怪物属性偏向!$F:$P,怪物属性偏向!M$1-1,FALSE))</f>
        <v/>
      </c>
      <c r="Q579" s="8" t="str">
        <f>IF(VLOOKUP(VLOOKUP($A579,主线配置!$O:$P,2,FALSE),怪物属性偏向!$F:$P,怪物属性偏向!N$1-1,FALSE)=0,"",VLOOKUP(VLOOKUP($A579,主线配置!$O:$P,2,FALSE),怪物属性偏向!$F:$P,怪物属性偏向!N$1-1,FALSE))</f>
        <v/>
      </c>
      <c r="R579" s="8" t="str">
        <f>IF(VLOOKUP(VLOOKUP($A579,主线配置!$O:$P,2,FALSE),怪物属性偏向!$F:$P,怪物属性偏向!O$1-1,FALSE)=0,"",VLOOKUP(VLOOKUP($A579,主线配置!$O:$P,2,FALSE),怪物属性偏向!$F:$P,怪物属性偏向!O$1-1,FALSE))</f>
        <v/>
      </c>
      <c r="S579" s="8" t="str">
        <f>IF(VLOOKUP(VLOOKUP($A579,主线配置!$O:$P,2,FALSE),怪物属性偏向!$F:$P,怪物属性偏向!P$1-1,FALSE)=0,"",VLOOKUP(VLOOKUP($A579,主线配置!$O:$P,2,FALSE),怪物属性偏向!$F:$P,怪物属性偏向!P$1-1,FALSE))</f>
        <v/>
      </c>
    </row>
    <row r="580" spans="1:19" x14ac:dyDescent="0.15">
      <c r="A580" s="3">
        <f t="shared" si="8"/>
        <v>1000577</v>
      </c>
      <c r="B580" s="1" t="str">
        <f>VLOOKUP(A580,主线配置!G:I,3,FALSE)</f>
        <v>小蘑菇</v>
      </c>
      <c r="C580" s="7"/>
      <c r="D580" s="6" t="str">
        <f>VLOOKUP(B580,怪物属性偏向!G:Q,11,FALSE)</f>
        <v>m1008</v>
      </c>
      <c r="E580" s="9">
        <v>1</v>
      </c>
      <c r="F580" s="9">
        <v>0</v>
      </c>
      <c r="G580" s="7" t="s">
        <v>133</v>
      </c>
      <c r="H580" s="9">
        <v>122</v>
      </c>
      <c r="I580" s="9">
        <v>1</v>
      </c>
      <c r="J580" s="9">
        <v>7</v>
      </c>
      <c r="K580" s="9">
        <v>20</v>
      </c>
      <c r="L580" s="9">
        <v>1</v>
      </c>
      <c r="M580" s="9">
        <v>1</v>
      </c>
      <c r="N580" s="8">
        <f>IF(VLOOKUP(VLOOKUP($A580,主线配置!$O:$P,2,FALSE),怪物属性偏向!$F:$P,怪物属性偏向!K$1-1,FALSE)=0,"",VLOOKUP(VLOOKUP($A580,主线配置!$O:$P,2,FALSE),怪物属性偏向!$F:$P,怪物属性偏向!K$1-1,FALSE))</f>
        <v>20001001</v>
      </c>
      <c r="O580" s="8" t="str">
        <f>IF(VLOOKUP(VLOOKUP($A580,主线配置!$O:$P,2,FALSE),怪物属性偏向!$F:$P,怪物属性偏向!L$1-1,FALSE)=0,"",VLOOKUP(VLOOKUP($A580,主线配置!$O:$P,2,FALSE),怪物属性偏向!$F:$P,怪物属性偏向!L$1-1,FALSE))</f>
        <v/>
      </c>
      <c r="P580" s="8" t="str">
        <f>IF(VLOOKUP(VLOOKUP($A580,主线配置!$O:$P,2,FALSE),怪物属性偏向!$F:$P,怪物属性偏向!M$1-1,FALSE)=0,"",VLOOKUP(VLOOKUP($A580,主线配置!$O:$P,2,FALSE),怪物属性偏向!$F:$P,怪物属性偏向!M$1-1,FALSE))</f>
        <v/>
      </c>
      <c r="Q580" s="8" t="str">
        <f>IF(VLOOKUP(VLOOKUP($A580,主线配置!$O:$P,2,FALSE),怪物属性偏向!$F:$P,怪物属性偏向!N$1-1,FALSE)=0,"",VLOOKUP(VLOOKUP($A580,主线配置!$O:$P,2,FALSE),怪物属性偏向!$F:$P,怪物属性偏向!N$1-1,FALSE))</f>
        <v/>
      </c>
      <c r="R580" s="8" t="str">
        <f>IF(VLOOKUP(VLOOKUP($A580,主线配置!$O:$P,2,FALSE),怪物属性偏向!$F:$P,怪物属性偏向!O$1-1,FALSE)=0,"",VLOOKUP(VLOOKUP($A580,主线配置!$O:$P,2,FALSE),怪物属性偏向!$F:$P,怪物属性偏向!O$1-1,FALSE))</f>
        <v/>
      </c>
      <c r="S580" s="8" t="str">
        <f>IF(VLOOKUP(VLOOKUP($A580,主线配置!$O:$P,2,FALSE),怪物属性偏向!$F:$P,怪物属性偏向!P$1-1,FALSE)=0,"",VLOOKUP(VLOOKUP($A580,主线配置!$O:$P,2,FALSE),怪物属性偏向!$F:$P,怪物属性偏向!P$1-1,FALSE))</f>
        <v/>
      </c>
    </row>
    <row r="581" spans="1:19" x14ac:dyDescent="0.15">
      <c r="A581" s="3">
        <f t="shared" si="8"/>
        <v>1000578</v>
      </c>
      <c r="B581" s="1" t="str">
        <f>VLOOKUP(A581,主线配置!G:I,3,FALSE)</f>
        <v>小蘑菇</v>
      </c>
      <c r="C581" s="7"/>
      <c r="D581" s="6" t="str">
        <f>VLOOKUP(B581,怪物属性偏向!G:Q,11,FALSE)</f>
        <v>m1008</v>
      </c>
      <c r="E581" s="9">
        <v>1</v>
      </c>
      <c r="F581" s="9">
        <v>0</v>
      </c>
      <c r="G581" s="7" t="s">
        <v>133</v>
      </c>
      <c r="H581" s="9">
        <v>122</v>
      </c>
      <c r="I581" s="9">
        <v>1</v>
      </c>
      <c r="J581" s="9">
        <v>7</v>
      </c>
      <c r="K581" s="9">
        <v>20</v>
      </c>
      <c r="L581" s="9">
        <v>1</v>
      </c>
      <c r="M581" s="9">
        <v>1</v>
      </c>
      <c r="N581" s="8">
        <f>IF(VLOOKUP(VLOOKUP($A581,主线配置!$O:$P,2,FALSE),怪物属性偏向!$F:$P,怪物属性偏向!K$1-1,FALSE)=0,"",VLOOKUP(VLOOKUP($A581,主线配置!$O:$P,2,FALSE),怪物属性偏向!$F:$P,怪物属性偏向!K$1-1,FALSE))</f>
        <v>20001001</v>
      </c>
      <c r="O581" s="8" t="str">
        <f>IF(VLOOKUP(VLOOKUP($A581,主线配置!$O:$P,2,FALSE),怪物属性偏向!$F:$P,怪物属性偏向!L$1-1,FALSE)=0,"",VLOOKUP(VLOOKUP($A581,主线配置!$O:$P,2,FALSE),怪物属性偏向!$F:$P,怪物属性偏向!L$1-1,FALSE))</f>
        <v/>
      </c>
      <c r="P581" s="8" t="str">
        <f>IF(VLOOKUP(VLOOKUP($A581,主线配置!$O:$P,2,FALSE),怪物属性偏向!$F:$P,怪物属性偏向!M$1-1,FALSE)=0,"",VLOOKUP(VLOOKUP($A581,主线配置!$O:$P,2,FALSE),怪物属性偏向!$F:$P,怪物属性偏向!M$1-1,FALSE))</f>
        <v/>
      </c>
      <c r="Q581" s="8" t="str">
        <f>IF(VLOOKUP(VLOOKUP($A581,主线配置!$O:$P,2,FALSE),怪物属性偏向!$F:$P,怪物属性偏向!N$1-1,FALSE)=0,"",VLOOKUP(VLOOKUP($A581,主线配置!$O:$P,2,FALSE),怪物属性偏向!$F:$P,怪物属性偏向!N$1-1,FALSE))</f>
        <v/>
      </c>
      <c r="R581" s="8" t="str">
        <f>IF(VLOOKUP(VLOOKUP($A581,主线配置!$O:$P,2,FALSE),怪物属性偏向!$F:$P,怪物属性偏向!O$1-1,FALSE)=0,"",VLOOKUP(VLOOKUP($A581,主线配置!$O:$P,2,FALSE),怪物属性偏向!$F:$P,怪物属性偏向!O$1-1,FALSE))</f>
        <v/>
      </c>
      <c r="S581" s="8" t="str">
        <f>IF(VLOOKUP(VLOOKUP($A581,主线配置!$O:$P,2,FALSE),怪物属性偏向!$F:$P,怪物属性偏向!P$1-1,FALSE)=0,"",VLOOKUP(VLOOKUP($A581,主线配置!$O:$P,2,FALSE),怪物属性偏向!$F:$P,怪物属性偏向!P$1-1,FALSE))</f>
        <v/>
      </c>
    </row>
    <row r="582" spans="1:19" x14ac:dyDescent="0.15">
      <c r="A582" s="3">
        <f t="shared" ref="A582:A645" si="9">A581+1</f>
        <v>1000579</v>
      </c>
      <c r="B582" s="1" t="str">
        <f>VLOOKUP(A582,主线配置!G:I,3,FALSE)</f>
        <v>甲虫精</v>
      </c>
      <c r="C582" s="7"/>
      <c r="D582" s="6" t="str">
        <f>VLOOKUP(B582,怪物属性偏向!G:Q,11,FALSE)</f>
        <v>m1002</v>
      </c>
      <c r="E582" s="9">
        <v>1</v>
      </c>
      <c r="F582" s="9">
        <v>0</v>
      </c>
      <c r="G582" s="7" t="s">
        <v>133</v>
      </c>
      <c r="H582" s="9">
        <v>122</v>
      </c>
      <c r="I582" s="9">
        <v>1</v>
      </c>
      <c r="J582" s="9">
        <v>7</v>
      </c>
      <c r="K582" s="9">
        <v>20</v>
      </c>
      <c r="L582" s="9">
        <v>1</v>
      </c>
      <c r="M582" s="9">
        <v>1</v>
      </c>
      <c r="N582" s="8">
        <f>IF(VLOOKUP(VLOOKUP($A582,主线配置!$O:$P,2,FALSE),怪物属性偏向!$F:$P,怪物属性偏向!K$1-1,FALSE)=0,"",VLOOKUP(VLOOKUP($A582,主线配置!$O:$P,2,FALSE),怪物属性偏向!$F:$P,怪物属性偏向!K$1-1,FALSE))</f>
        <v>20008001</v>
      </c>
      <c r="O582" s="8" t="str">
        <f>IF(VLOOKUP(VLOOKUP($A582,主线配置!$O:$P,2,FALSE),怪物属性偏向!$F:$P,怪物属性偏向!L$1-1,FALSE)=0,"",VLOOKUP(VLOOKUP($A582,主线配置!$O:$P,2,FALSE),怪物属性偏向!$F:$P,怪物属性偏向!L$1-1,FALSE))</f>
        <v/>
      </c>
      <c r="P582" s="8" t="str">
        <f>IF(VLOOKUP(VLOOKUP($A582,主线配置!$O:$P,2,FALSE),怪物属性偏向!$F:$P,怪物属性偏向!M$1-1,FALSE)=0,"",VLOOKUP(VLOOKUP($A582,主线配置!$O:$P,2,FALSE),怪物属性偏向!$F:$P,怪物属性偏向!M$1-1,FALSE))</f>
        <v/>
      </c>
      <c r="Q582" s="8">
        <f>IF(VLOOKUP(VLOOKUP($A582,主线配置!$O:$P,2,FALSE),怪物属性偏向!$F:$P,怪物属性偏向!N$1-1,FALSE)=0,"",VLOOKUP(VLOOKUP($A582,主线配置!$O:$P,2,FALSE),怪物属性偏向!$F:$P,怪物属性偏向!N$1-1,FALSE))</f>
        <v>200002</v>
      </c>
      <c r="R582" s="8" t="str">
        <f>IF(VLOOKUP(VLOOKUP($A582,主线配置!$O:$P,2,FALSE),怪物属性偏向!$F:$P,怪物属性偏向!O$1-1,FALSE)=0,"",VLOOKUP(VLOOKUP($A582,主线配置!$O:$P,2,FALSE),怪物属性偏向!$F:$P,怪物属性偏向!O$1-1,FALSE))</f>
        <v/>
      </c>
      <c r="S582" s="8" t="str">
        <f>IF(VLOOKUP(VLOOKUP($A582,主线配置!$O:$P,2,FALSE),怪物属性偏向!$F:$P,怪物属性偏向!P$1-1,FALSE)=0,"",VLOOKUP(VLOOKUP($A582,主线配置!$O:$P,2,FALSE),怪物属性偏向!$F:$P,怪物属性偏向!P$1-1,FALSE))</f>
        <v/>
      </c>
    </row>
    <row r="583" spans="1:19" x14ac:dyDescent="0.15">
      <c r="A583" s="3">
        <f t="shared" si="9"/>
        <v>1000580</v>
      </c>
      <c r="B583" s="1" t="str">
        <f>VLOOKUP(A583,主线配置!G:I,3,FALSE)</f>
        <v>食人花</v>
      </c>
      <c r="C583" s="7"/>
      <c r="D583" s="6" t="str">
        <f>VLOOKUP(B583,怪物属性偏向!G:Q,11,FALSE)</f>
        <v>m1004</v>
      </c>
      <c r="E583" s="9">
        <v>1</v>
      </c>
      <c r="F583" s="9">
        <v>0</v>
      </c>
      <c r="G583" s="7" t="s">
        <v>133</v>
      </c>
      <c r="H583" s="9">
        <v>122</v>
      </c>
      <c r="I583" s="9">
        <v>1</v>
      </c>
      <c r="J583" s="9">
        <v>7</v>
      </c>
      <c r="K583" s="9">
        <v>20</v>
      </c>
      <c r="L583" s="9">
        <v>1</v>
      </c>
      <c r="M583" s="9">
        <v>1</v>
      </c>
      <c r="N583" s="8">
        <f>IF(VLOOKUP(VLOOKUP($A583,主线配置!$O:$P,2,FALSE),怪物属性偏向!$F:$P,怪物属性偏向!K$1-1,FALSE)=0,"",VLOOKUP(VLOOKUP($A583,主线配置!$O:$P,2,FALSE),怪物属性偏向!$F:$P,怪物属性偏向!K$1-1,FALSE))</f>
        <v>20002001</v>
      </c>
      <c r="O583" s="8">
        <f>IF(VLOOKUP(VLOOKUP($A583,主线配置!$O:$P,2,FALSE),怪物属性偏向!$F:$P,怪物属性偏向!L$1-1,FALSE)=0,"",VLOOKUP(VLOOKUP($A583,主线配置!$O:$P,2,FALSE),怪物属性偏向!$F:$P,怪物属性偏向!L$1-1,FALSE))</f>
        <v>20002002</v>
      </c>
      <c r="P583" s="8" t="str">
        <f>IF(VLOOKUP(VLOOKUP($A583,主线配置!$O:$P,2,FALSE),怪物属性偏向!$F:$P,怪物属性偏向!M$1-1,FALSE)=0,"",VLOOKUP(VLOOKUP($A583,主线配置!$O:$P,2,FALSE),怪物属性偏向!$F:$P,怪物属性偏向!M$1-1,FALSE))</f>
        <v/>
      </c>
      <c r="Q583" s="8" t="str">
        <f>IF(VLOOKUP(VLOOKUP($A583,主线配置!$O:$P,2,FALSE),怪物属性偏向!$F:$P,怪物属性偏向!N$1-1,FALSE)=0,"",VLOOKUP(VLOOKUP($A583,主线配置!$O:$P,2,FALSE),怪物属性偏向!$F:$P,怪物属性偏向!N$1-1,FALSE))</f>
        <v/>
      </c>
      <c r="R583" s="8" t="str">
        <f>IF(VLOOKUP(VLOOKUP($A583,主线配置!$O:$P,2,FALSE),怪物属性偏向!$F:$P,怪物属性偏向!O$1-1,FALSE)=0,"",VLOOKUP(VLOOKUP($A583,主线配置!$O:$P,2,FALSE),怪物属性偏向!$F:$P,怪物属性偏向!O$1-1,FALSE))</f>
        <v/>
      </c>
      <c r="S583" s="8" t="str">
        <f>IF(VLOOKUP(VLOOKUP($A583,主线配置!$O:$P,2,FALSE),怪物属性偏向!$F:$P,怪物属性偏向!P$1-1,FALSE)=0,"",VLOOKUP(VLOOKUP($A583,主线配置!$O:$P,2,FALSE),怪物属性偏向!$F:$P,怪物属性偏向!P$1-1,FALSE))</f>
        <v/>
      </c>
    </row>
    <row r="584" spans="1:19" x14ac:dyDescent="0.15">
      <c r="A584" s="3">
        <f t="shared" si="9"/>
        <v>1000581</v>
      </c>
      <c r="B584" s="1" t="str">
        <f>VLOOKUP(A584,主线配置!G:I,3,FALSE)</f>
        <v>黄蜂怪</v>
      </c>
      <c r="C584" s="7"/>
      <c r="D584" s="6" t="str">
        <f>VLOOKUP(B584,怪物属性偏向!G:Q,11,FALSE)</f>
        <v>m1001</v>
      </c>
      <c r="E584" s="9">
        <v>1</v>
      </c>
      <c r="F584" s="9">
        <v>0</v>
      </c>
      <c r="G584" s="7" t="s">
        <v>133</v>
      </c>
      <c r="H584" s="9">
        <v>122</v>
      </c>
      <c r="I584" s="9">
        <v>1</v>
      </c>
      <c r="J584" s="9">
        <v>7</v>
      </c>
      <c r="K584" s="9">
        <v>20</v>
      </c>
      <c r="L584" s="9">
        <v>1</v>
      </c>
      <c r="M584" s="9">
        <v>1</v>
      </c>
      <c r="N584" s="8">
        <f>IF(VLOOKUP(VLOOKUP($A584,主线配置!$O:$P,2,FALSE),怪物属性偏向!$F:$P,怪物属性偏向!K$1-1,FALSE)=0,"",VLOOKUP(VLOOKUP($A584,主线配置!$O:$P,2,FALSE),怪物属性偏向!$F:$P,怪物属性偏向!K$1-1,FALSE))</f>
        <v>20007001</v>
      </c>
      <c r="O584" s="8">
        <f>IF(VLOOKUP(VLOOKUP($A584,主线配置!$O:$P,2,FALSE),怪物属性偏向!$F:$P,怪物属性偏向!L$1-1,FALSE)=0,"",VLOOKUP(VLOOKUP($A584,主线配置!$O:$P,2,FALSE),怪物属性偏向!$F:$P,怪物属性偏向!L$1-1,FALSE))</f>
        <v>20007002</v>
      </c>
      <c r="P584" s="8" t="str">
        <f>IF(VLOOKUP(VLOOKUP($A584,主线配置!$O:$P,2,FALSE),怪物属性偏向!$F:$P,怪物属性偏向!M$1-1,FALSE)=0,"",VLOOKUP(VLOOKUP($A584,主线配置!$O:$P,2,FALSE),怪物属性偏向!$F:$P,怪物属性偏向!M$1-1,FALSE))</f>
        <v/>
      </c>
      <c r="Q584" s="8" t="str">
        <f>IF(VLOOKUP(VLOOKUP($A584,主线配置!$O:$P,2,FALSE),怪物属性偏向!$F:$P,怪物属性偏向!N$1-1,FALSE)=0,"",VLOOKUP(VLOOKUP($A584,主线配置!$O:$P,2,FALSE),怪物属性偏向!$F:$P,怪物属性偏向!N$1-1,FALSE))</f>
        <v/>
      </c>
      <c r="R584" s="8" t="str">
        <f>IF(VLOOKUP(VLOOKUP($A584,主线配置!$O:$P,2,FALSE),怪物属性偏向!$F:$P,怪物属性偏向!O$1-1,FALSE)=0,"",VLOOKUP(VLOOKUP($A584,主线配置!$O:$P,2,FALSE),怪物属性偏向!$F:$P,怪物属性偏向!O$1-1,FALSE))</f>
        <v/>
      </c>
      <c r="S584" s="8" t="str">
        <f>IF(VLOOKUP(VLOOKUP($A584,主线配置!$O:$P,2,FALSE),怪物属性偏向!$F:$P,怪物属性偏向!P$1-1,FALSE)=0,"",VLOOKUP(VLOOKUP($A584,主线配置!$O:$P,2,FALSE),怪物属性偏向!$F:$P,怪物属性偏向!P$1-1,FALSE))</f>
        <v/>
      </c>
    </row>
    <row r="585" spans="1:19" x14ac:dyDescent="0.15">
      <c r="A585" s="3">
        <f t="shared" si="9"/>
        <v>1000582</v>
      </c>
      <c r="B585" s="1" t="str">
        <f>VLOOKUP(A585,主线配置!G:I,3,FALSE)</f>
        <v>小蘑菇</v>
      </c>
      <c r="C585" s="7"/>
      <c r="D585" s="6" t="str">
        <f>VLOOKUP(B585,怪物属性偏向!G:Q,11,FALSE)</f>
        <v>m1008</v>
      </c>
      <c r="E585" s="9">
        <v>1</v>
      </c>
      <c r="F585" s="9">
        <v>0</v>
      </c>
      <c r="G585" s="7" t="s">
        <v>133</v>
      </c>
      <c r="H585" s="9">
        <v>122</v>
      </c>
      <c r="I585" s="9">
        <v>1</v>
      </c>
      <c r="J585" s="9">
        <v>7</v>
      </c>
      <c r="K585" s="9">
        <v>20</v>
      </c>
      <c r="L585" s="9">
        <v>1</v>
      </c>
      <c r="M585" s="9">
        <v>1</v>
      </c>
      <c r="N585" s="8">
        <f>IF(VLOOKUP(VLOOKUP($A585,主线配置!$O:$P,2,FALSE),怪物属性偏向!$F:$P,怪物属性偏向!K$1-1,FALSE)=0,"",VLOOKUP(VLOOKUP($A585,主线配置!$O:$P,2,FALSE),怪物属性偏向!$F:$P,怪物属性偏向!K$1-1,FALSE))</f>
        <v>20001001</v>
      </c>
      <c r="O585" s="8" t="str">
        <f>IF(VLOOKUP(VLOOKUP($A585,主线配置!$O:$P,2,FALSE),怪物属性偏向!$F:$P,怪物属性偏向!L$1-1,FALSE)=0,"",VLOOKUP(VLOOKUP($A585,主线配置!$O:$P,2,FALSE),怪物属性偏向!$F:$P,怪物属性偏向!L$1-1,FALSE))</f>
        <v/>
      </c>
      <c r="P585" s="8" t="str">
        <f>IF(VLOOKUP(VLOOKUP($A585,主线配置!$O:$P,2,FALSE),怪物属性偏向!$F:$P,怪物属性偏向!M$1-1,FALSE)=0,"",VLOOKUP(VLOOKUP($A585,主线配置!$O:$P,2,FALSE),怪物属性偏向!$F:$P,怪物属性偏向!M$1-1,FALSE))</f>
        <v/>
      </c>
      <c r="Q585" s="8" t="str">
        <f>IF(VLOOKUP(VLOOKUP($A585,主线配置!$O:$P,2,FALSE),怪物属性偏向!$F:$P,怪物属性偏向!N$1-1,FALSE)=0,"",VLOOKUP(VLOOKUP($A585,主线配置!$O:$P,2,FALSE),怪物属性偏向!$F:$P,怪物属性偏向!N$1-1,FALSE))</f>
        <v/>
      </c>
      <c r="R585" s="8" t="str">
        <f>IF(VLOOKUP(VLOOKUP($A585,主线配置!$O:$P,2,FALSE),怪物属性偏向!$F:$P,怪物属性偏向!O$1-1,FALSE)=0,"",VLOOKUP(VLOOKUP($A585,主线配置!$O:$P,2,FALSE),怪物属性偏向!$F:$P,怪物属性偏向!O$1-1,FALSE))</f>
        <v/>
      </c>
      <c r="S585" s="8" t="str">
        <f>IF(VLOOKUP(VLOOKUP($A585,主线配置!$O:$P,2,FALSE),怪物属性偏向!$F:$P,怪物属性偏向!P$1-1,FALSE)=0,"",VLOOKUP(VLOOKUP($A585,主线配置!$O:$P,2,FALSE),怪物属性偏向!$F:$P,怪物属性偏向!P$1-1,FALSE))</f>
        <v/>
      </c>
    </row>
    <row r="586" spans="1:19" x14ac:dyDescent="0.15">
      <c r="A586" s="3">
        <f t="shared" si="9"/>
        <v>1000583</v>
      </c>
      <c r="B586" s="1" t="str">
        <f>VLOOKUP(A586,主线配置!G:I,3,FALSE)</f>
        <v>毒蘑菇</v>
      </c>
      <c r="C586" s="7"/>
      <c r="D586" s="6" t="str">
        <f>VLOOKUP(B586,怪物属性偏向!G:Q,11,FALSE)</f>
        <v>m1000</v>
      </c>
      <c r="E586" s="9">
        <v>1</v>
      </c>
      <c r="F586" s="9">
        <v>0</v>
      </c>
      <c r="G586" s="7" t="s">
        <v>133</v>
      </c>
      <c r="H586" s="9">
        <v>122</v>
      </c>
      <c r="I586" s="9">
        <v>1</v>
      </c>
      <c r="J586" s="9">
        <v>7</v>
      </c>
      <c r="K586" s="9">
        <v>20</v>
      </c>
      <c r="L586" s="9">
        <v>1</v>
      </c>
      <c r="M586" s="9">
        <v>1</v>
      </c>
      <c r="N586" s="8">
        <f>IF(VLOOKUP(VLOOKUP($A586,主线配置!$O:$P,2,FALSE),怪物属性偏向!$F:$P,怪物属性偏向!K$1-1,FALSE)=0,"",VLOOKUP(VLOOKUP($A586,主线配置!$O:$P,2,FALSE),怪物属性偏向!$F:$P,怪物属性偏向!K$1-1,FALSE))</f>
        <v>20006001</v>
      </c>
      <c r="O586" s="8">
        <f>IF(VLOOKUP(VLOOKUP($A586,主线配置!$O:$P,2,FALSE),怪物属性偏向!$F:$P,怪物属性偏向!L$1-1,FALSE)=0,"",VLOOKUP(VLOOKUP($A586,主线配置!$O:$P,2,FALSE),怪物属性偏向!$F:$P,怪物属性偏向!L$1-1,FALSE))</f>
        <v>20006002</v>
      </c>
      <c r="P586" s="8" t="str">
        <f>IF(VLOOKUP(VLOOKUP($A586,主线配置!$O:$P,2,FALSE),怪物属性偏向!$F:$P,怪物属性偏向!M$1-1,FALSE)=0,"",VLOOKUP(VLOOKUP($A586,主线配置!$O:$P,2,FALSE),怪物属性偏向!$F:$P,怪物属性偏向!M$1-1,FALSE))</f>
        <v/>
      </c>
      <c r="Q586" s="8" t="str">
        <f>IF(VLOOKUP(VLOOKUP($A586,主线配置!$O:$P,2,FALSE),怪物属性偏向!$F:$P,怪物属性偏向!N$1-1,FALSE)=0,"",VLOOKUP(VLOOKUP($A586,主线配置!$O:$P,2,FALSE),怪物属性偏向!$F:$P,怪物属性偏向!N$1-1,FALSE))</f>
        <v/>
      </c>
      <c r="R586" s="8" t="str">
        <f>IF(VLOOKUP(VLOOKUP($A586,主线配置!$O:$P,2,FALSE),怪物属性偏向!$F:$P,怪物属性偏向!O$1-1,FALSE)=0,"",VLOOKUP(VLOOKUP($A586,主线配置!$O:$P,2,FALSE),怪物属性偏向!$F:$P,怪物属性偏向!O$1-1,FALSE))</f>
        <v/>
      </c>
      <c r="S586" s="8" t="str">
        <f>IF(VLOOKUP(VLOOKUP($A586,主线配置!$O:$P,2,FALSE),怪物属性偏向!$F:$P,怪物属性偏向!P$1-1,FALSE)=0,"",VLOOKUP(VLOOKUP($A586,主线配置!$O:$P,2,FALSE),怪物属性偏向!$F:$P,怪物属性偏向!P$1-1,FALSE))</f>
        <v/>
      </c>
    </row>
    <row r="587" spans="1:19" x14ac:dyDescent="0.15">
      <c r="A587" s="3">
        <f t="shared" si="9"/>
        <v>1000584</v>
      </c>
      <c r="B587" s="1" t="str">
        <f>VLOOKUP(A587,主线配置!G:I,3,FALSE)</f>
        <v>藤蔓怪</v>
      </c>
      <c r="C587" s="7"/>
      <c r="D587" s="6" t="str">
        <f>VLOOKUP(B587,怪物属性偏向!G:Q,11,FALSE)</f>
        <v>m1006</v>
      </c>
      <c r="E587" s="9">
        <v>1</v>
      </c>
      <c r="F587" s="9">
        <v>0</v>
      </c>
      <c r="G587" s="7" t="s">
        <v>133</v>
      </c>
      <c r="H587" s="9">
        <v>122</v>
      </c>
      <c r="I587" s="9">
        <v>1</v>
      </c>
      <c r="J587" s="9">
        <v>7</v>
      </c>
      <c r="K587" s="9">
        <v>20</v>
      </c>
      <c r="L587" s="9">
        <v>1</v>
      </c>
      <c r="M587" s="9">
        <v>1</v>
      </c>
      <c r="N587" s="8">
        <f>IF(VLOOKUP(VLOOKUP($A587,主线配置!$O:$P,2,FALSE),怪物属性偏向!$F:$P,怪物属性偏向!K$1-1,FALSE)=0,"",VLOOKUP(VLOOKUP($A587,主线配置!$O:$P,2,FALSE),怪物属性偏向!$F:$P,怪物属性偏向!K$1-1,FALSE))</f>
        <v>20009001</v>
      </c>
      <c r="O587" s="8">
        <f>IF(VLOOKUP(VLOOKUP($A587,主线配置!$O:$P,2,FALSE),怪物属性偏向!$F:$P,怪物属性偏向!L$1-1,FALSE)=0,"",VLOOKUP(VLOOKUP($A587,主线配置!$O:$P,2,FALSE),怪物属性偏向!$F:$P,怪物属性偏向!L$1-1,FALSE))</f>
        <v>20009002</v>
      </c>
      <c r="P587" s="8" t="str">
        <f>IF(VLOOKUP(VLOOKUP($A587,主线配置!$O:$P,2,FALSE),怪物属性偏向!$F:$P,怪物属性偏向!M$1-1,FALSE)=0,"",VLOOKUP(VLOOKUP($A587,主线配置!$O:$P,2,FALSE),怪物属性偏向!$F:$P,怪物属性偏向!M$1-1,FALSE))</f>
        <v/>
      </c>
      <c r="Q587" s="8" t="str">
        <f>IF(VLOOKUP(VLOOKUP($A587,主线配置!$O:$P,2,FALSE),怪物属性偏向!$F:$P,怪物属性偏向!N$1-1,FALSE)=0,"",VLOOKUP(VLOOKUP($A587,主线配置!$O:$P,2,FALSE),怪物属性偏向!$F:$P,怪物属性偏向!N$1-1,FALSE))</f>
        <v/>
      </c>
      <c r="R587" s="8" t="str">
        <f>IF(VLOOKUP(VLOOKUP($A587,主线配置!$O:$P,2,FALSE),怪物属性偏向!$F:$P,怪物属性偏向!O$1-1,FALSE)=0,"",VLOOKUP(VLOOKUP($A587,主线配置!$O:$P,2,FALSE),怪物属性偏向!$F:$P,怪物属性偏向!O$1-1,FALSE))</f>
        <v/>
      </c>
      <c r="S587" s="8" t="str">
        <f>IF(VLOOKUP(VLOOKUP($A587,主线配置!$O:$P,2,FALSE),怪物属性偏向!$F:$P,怪物属性偏向!P$1-1,FALSE)=0,"",VLOOKUP(VLOOKUP($A587,主线配置!$O:$P,2,FALSE),怪物属性偏向!$F:$P,怪物属性偏向!P$1-1,FALSE))</f>
        <v/>
      </c>
    </row>
    <row r="588" spans="1:19" x14ac:dyDescent="0.15">
      <c r="A588" s="3">
        <f t="shared" si="9"/>
        <v>1000585</v>
      </c>
      <c r="B588" s="1" t="str">
        <f>VLOOKUP(A588,主线配置!G:I,3,FALSE)</f>
        <v>小蘑菇</v>
      </c>
      <c r="C588" s="7"/>
      <c r="D588" s="6" t="str">
        <f>VLOOKUP(B588,怪物属性偏向!G:Q,11,FALSE)</f>
        <v>m1008</v>
      </c>
      <c r="E588" s="9">
        <v>1</v>
      </c>
      <c r="F588" s="9">
        <v>0</v>
      </c>
      <c r="G588" s="7" t="s">
        <v>133</v>
      </c>
      <c r="H588" s="9">
        <v>122</v>
      </c>
      <c r="I588" s="9">
        <v>1</v>
      </c>
      <c r="J588" s="9">
        <v>7</v>
      </c>
      <c r="K588" s="9">
        <v>20</v>
      </c>
      <c r="L588" s="9">
        <v>1</v>
      </c>
      <c r="M588" s="9">
        <v>1</v>
      </c>
      <c r="N588" s="8">
        <f>IF(VLOOKUP(VLOOKUP($A588,主线配置!$O:$P,2,FALSE),怪物属性偏向!$F:$P,怪物属性偏向!K$1-1,FALSE)=0,"",VLOOKUP(VLOOKUP($A588,主线配置!$O:$P,2,FALSE),怪物属性偏向!$F:$P,怪物属性偏向!K$1-1,FALSE))</f>
        <v>20001001</v>
      </c>
      <c r="O588" s="8" t="str">
        <f>IF(VLOOKUP(VLOOKUP($A588,主线配置!$O:$P,2,FALSE),怪物属性偏向!$F:$P,怪物属性偏向!L$1-1,FALSE)=0,"",VLOOKUP(VLOOKUP($A588,主线配置!$O:$P,2,FALSE),怪物属性偏向!$F:$P,怪物属性偏向!L$1-1,FALSE))</f>
        <v/>
      </c>
      <c r="P588" s="8" t="str">
        <f>IF(VLOOKUP(VLOOKUP($A588,主线配置!$O:$P,2,FALSE),怪物属性偏向!$F:$P,怪物属性偏向!M$1-1,FALSE)=0,"",VLOOKUP(VLOOKUP($A588,主线配置!$O:$P,2,FALSE),怪物属性偏向!$F:$P,怪物属性偏向!M$1-1,FALSE))</f>
        <v/>
      </c>
      <c r="Q588" s="8" t="str">
        <f>IF(VLOOKUP(VLOOKUP($A588,主线配置!$O:$P,2,FALSE),怪物属性偏向!$F:$P,怪物属性偏向!N$1-1,FALSE)=0,"",VLOOKUP(VLOOKUP($A588,主线配置!$O:$P,2,FALSE),怪物属性偏向!$F:$P,怪物属性偏向!N$1-1,FALSE))</f>
        <v/>
      </c>
      <c r="R588" s="8" t="str">
        <f>IF(VLOOKUP(VLOOKUP($A588,主线配置!$O:$P,2,FALSE),怪物属性偏向!$F:$P,怪物属性偏向!O$1-1,FALSE)=0,"",VLOOKUP(VLOOKUP($A588,主线配置!$O:$P,2,FALSE),怪物属性偏向!$F:$P,怪物属性偏向!O$1-1,FALSE))</f>
        <v/>
      </c>
      <c r="S588" s="8" t="str">
        <f>IF(VLOOKUP(VLOOKUP($A588,主线配置!$O:$P,2,FALSE),怪物属性偏向!$F:$P,怪物属性偏向!P$1-1,FALSE)=0,"",VLOOKUP(VLOOKUP($A588,主线配置!$O:$P,2,FALSE),怪物属性偏向!$F:$P,怪物属性偏向!P$1-1,FALSE))</f>
        <v/>
      </c>
    </row>
    <row r="589" spans="1:19" x14ac:dyDescent="0.15">
      <c r="A589" s="3">
        <f t="shared" si="9"/>
        <v>1000586</v>
      </c>
      <c r="B589" s="1" t="str">
        <f>VLOOKUP(A589,主线配置!G:I,3,FALSE)</f>
        <v>黄蜂怪</v>
      </c>
      <c r="C589" s="7"/>
      <c r="D589" s="6" t="str">
        <f>VLOOKUP(B589,怪物属性偏向!G:Q,11,FALSE)</f>
        <v>m1001</v>
      </c>
      <c r="E589" s="9">
        <v>1</v>
      </c>
      <c r="F589" s="9">
        <v>0</v>
      </c>
      <c r="G589" s="7" t="s">
        <v>133</v>
      </c>
      <c r="H589" s="9">
        <v>122</v>
      </c>
      <c r="I589" s="9">
        <v>1</v>
      </c>
      <c r="J589" s="9">
        <v>7</v>
      </c>
      <c r="K589" s="9">
        <v>20</v>
      </c>
      <c r="L589" s="9">
        <v>1</v>
      </c>
      <c r="M589" s="9">
        <v>1</v>
      </c>
      <c r="N589" s="8">
        <f>IF(VLOOKUP(VLOOKUP($A589,主线配置!$O:$P,2,FALSE),怪物属性偏向!$F:$P,怪物属性偏向!K$1-1,FALSE)=0,"",VLOOKUP(VLOOKUP($A589,主线配置!$O:$P,2,FALSE),怪物属性偏向!$F:$P,怪物属性偏向!K$1-1,FALSE))</f>
        <v>20007001</v>
      </c>
      <c r="O589" s="8">
        <f>IF(VLOOKUP(VLOOKUP($A589,主线配置!$O:$P,2,FALSE),怪物属性偏向!$F:$P,怪物属性偏向!L$1-1,FALSE)=0,"",VLOOKUP(VLOOKUP($A589,主线配置!$O:$P,2,FALSE),怪物属性偏向!$F:$P,怪物属性偏向!L$1-1,FALSE))</f>
        <v>20007002</v>
      </c>
      <c r="P589" s="8" t="str">
        <f>IF(VLOOKUP(VLOOKUP($A589,主线配置!$O:$P,2,FALSE),怪物属性偏向!$F:$P,怪物属性偏向!M$1-1,FALSE)=0,"",VLOOKUP(VLOOKUP($A589,主线配置!$O:$P,2,FALSE),怪物属性偏向!$F:$P,怪物属性偏向!M$1-1,FALSE))</f>
        <v/>
      </c>
      <c r="Q589" s="8" t="str">
        <f>IF(VLOOKUP(VLOOKUP($A589,主线配置!$O:$P,2,FALSE),怪物属性偏向!$F:$P,怪物属性偏向!N$1-1,FALSE)=0,"",VLOOKUP(VLOOKUP($A589,主线配置!$O:$P,2,FALSE),怪物属性偏向!$F:$P,怪物属性偏向!N$1-1,FALSE))</f>
        <v/>
      </c>
      <c r="R589" s="8" t="str">
        <f>IF(VLOOKUP(VLOOKUP($A589,主线配置!$O:$P,2,FALSE),怪物属性偏向!$F:$P,怪物属性偏向!O$1-1,FALSE)=0,"",VLOOKUP(VLOOKUP($A589,主线配置!$O:$P,2,FALSE),怪物属性偏向!$F:$P,怪物属性偏向!O$1-1,FALSE))</f>
        <v/>
      </c>
      <c r="S589" s="8" t="str">
        <f>IF(VLOOKUP(VLOOKUP($A589,主线配置!$O:$P,2,FALSE),怪物属性偏向!$F:$P,怪物属性偏向!P$1-1,FALSE)=0,"",VLOOKUP(VLOOKUP($A589,主线配置!$O:$P,2,FALSE),怪物属性偏向!$F:$P,怪物属性偏向!P$1-1,FALSE))</f>
        <v/>
      </c>
    </row>
    <row r="590" spans="1:19" x14ac:dyDescent="0.15">
      <c r="A590" s="3">
        <f t="shared" si="9"/>
        <v>1000587</v>
      </c>
      <c r="B590" s="1" t="str">
        <f>VLOOKUP(A590,主线配置!G:I,3,FALSE)</f>
        <v>甲虫精</v>
      </c>
      <c r="C590" s="7"/>
      <c r="D590" s="6" t="str">
        <f>VLOOKUP(B590,怪物属性偏向!G:Q,11,FALSE)</f>
        <v>m1002</v>
      </c>
      <c r="E590" s="9">
        <v>1</v>
      </c>
      <c r="F590" s="9">
        <v>0</v>
      </c>
      <c r="G590" s="7" t="s">
        <v>133</v>
      </c>
      <c r="H590" s="9">
        <v>122</v>
      </c>
      <c r="I590" s="9">
        <v>1</v>
      </c>
      <c r="J590" s="9">
        <v>7</v>
      </c>
      <c r="K590" s="9">
        <v>20</v>
      </c>
      <c r="L590" s="9">
        <v>1</v>
      </c>
      <c r="M590" s="9">
        <v>1</v>
      </c>
      <c r="N590" s="8">
        <f>IF(VLOOKUP(VLOOKUP($A590,主线配置!$O:$P,2,FALSE),怪物属性偏向!$F:$P,怪物属性偏向!K$1-1,FALSE)=0,"",VLOOKUP(VLOOKUP($A590,主线配置!$O:$P,2,FALSE),怪物属性偏向!$F:$P,怪物属性偏向!K$1-1,FALSE))</f>
        <v>20008001</v>
      </c>
      <c r="O590" s="8" t="str">
        <f>IF(VLOOKUP(VLOOKUP($A590,主线配置!$O:$P,2,FALSE),怪物属性偏向!$F:$P,怪物属性偏向!L$1-1,FALSE)=0,"",VLOOKUP(VLOOKUP($A590,主线配置!$O:$P,2,FALSE),怪物属性偏向!$F:$P,怪物属性偏向!L$1-1,FALSE))</f>
        <v/>
      </c>
      <c r="P590" s="8" t="str">
        <f>IF(VLOOKUP(VLOOKUP($A590,主线配置!$O:$P,2,FALSE),怪物属性偏向!$F:$P,怪物属性偏向!M$1-1,FALSE)=0,"",VLOOKUP(VLOOKUP($A590,主线配置!$O:$P,2,FALSE),怪物属性偏向!$F:$P,怪物属性偏向!M$1-1,FALSE))</f>
        <v/>
      </c>
      <c r="Q590" s="8">
        <f>IF(VLOOKUP(VLOOKUP($A590,主线配置!$O:$P,2,FALSE),怪物属性偏向!$F:$P,怪物属性偏向!N$1-1,FALSE)=0,"",VLOOKUP(VLOOKUP($A590,主线配置!$O:$P,2,FALSE),怪物属性偏向!$F:$P,怪物属性偏向!N$1-1,FALSE))</f>
        <v>200002</v>
      </c>
      <c r="R590" s="8" t="str">
        <f>IF(VLOOKUP(VLOOKUP($A590,主线配置!$O:$P,2,FALSE),怪物属性偏向!$F:$P,怪物属性偏向!O$1-1,FALSE)=0,"",VLOOKUP(VLOOKUP($A590,主线配置!$O:$P,2,FALSE),怪物属性偏向!$F:$P,怪物属性偏向!O$1-1,FALSE))</f>
        <v/>
      </c>
      <c r="S590" s="8" t="str">
        <f>IF(VLOOKUP(VLOOKUP($A590,主线配置!$O:$P,2,FALSE),怪物属性偏向!$F:$P,怪物属性偏向!P$1-1,FALSE)=0,"",VLOOKUP(VLOOKUP($A590,主线配置!$O:$P,2,FALSE),怪物属性偏向!$F:$P,怪物属性偏向!P$1-1,FALSE))</f>
        <v/>
      </c>
    </row>
    <row r="591" spans="1:19" x14ac:dyDescent="0.15">
      <c r="A591" s="3">
        <f t="shared" si="9"/>
        <v>1000588</v>
      </c>
      <c r="B591" s="1" t="str">
        <f>VLOOKUP(A591,主线配置!G:I,3,FALSE)</f>
        <v>甲虫精</v>
      </c>
      <c r="C591" s="7"/>
      <c r="D591" s="6" t="str">
        <f>VLOOKUP(B591,怪物属性偏向!G:Q,11,FALSE)</f>
        <v>m1002</v>
      </c>
      <c r="E591" s="9">
        <v>1</v>
      </c>
      <c r="F591" s="9">
        <v>0</v>
      </c>
      <c r="G591" s="7" t="s">
        <v>133</v>
      </c>
      <c r="H591" s="9">
        <v>122</v>
      </c>
      <c r="I591" s="9">
        <v>1</v>
      </c>
      <c r="J591" s="9">
        <v>7</v>
      </c>
      <c r="K591" s="9">
        <v>20</v>
      </c>
      <c r="L591" s="9">
        <v>1</v>
      </c>
      <c r="M591" s="9">
        <v>1</v>
      </c>
      <c r="N591" s="8">
        <f>IF(VLOOKUP(VLOOKUP($A591,主线配置!$O:$P,2,FALSE),怪物属性偏向!$F:$P,怪物属性偏向!K$1-1,FALSE)=0,"",VLOOKUP(VLOOKUP($A591,主线配置!$O:$P,2,FALSE),怪物属性偏向!$F:$P,怪物属性偏向!K$1-1,FALSE))</f>
        <v>20008001</v>
      </c>
      <c r="O591" s="8" t="str">
        <f>IF(VLOOKUP(VLOOKUP($A591,主线配置!$O:$P,2,FALSE),怪物属性偏向!$F:$P,怪物属性偏向!L$1-1,FALSE)=0,"",VLOOKUP(VLOOKUP($A591,主线配置!$O:$P,2,FALSE),怪物属性偏向!$F:$P,怪物属性偏向!L$1-1,FALSE))</f>
        <v/>
      </c>
      <c r="P591" s="8" t="str">
        <f>IF(VLOOKUP(VLOOKUP($A591,主线配置!$O:$P,2,FALSE),怪物属性偏向!$F:$P,怪物属性偏向!M$1-1,FALSE)=0,"",VLOOKUP(VLOOKUP($A591,主线配置!$O:$P,2,FALSE),怪物属性偏向!$F:$P,怪物属性偏向!M$1-1,FALSE))</f>
        <v/>
      </c>
      <c r="Q591" s="8">
        <f>IF(VLOOKUP(VLOOKUP($A591,主线配置!$O:$P,2,FALSE),怪物属性偏向!$F:$P,怪物属性偏向!N$1-1,FALSE)=0,"",VLOOKUP(VLOOKUP($A591,主线配置!$O:$P,2,FALSE),怪物属性偏向!$F:$P,怪物属性偏向!N$1-1,FALSE))</f>
        <v>200002</v>
      </c>
      <c r="R591" s="8" t="str">
        <f>IF(VLOOKUP(VLOOKUP($A591,主线配置!$O:$P,2,FALSE),怪物属性偏向!$F:$P,怪物属性偏向!O$1-1,FALSE)=0,"",VLOOKUP(VLOOKUP($A591,主线配置!$O:$P,2,FALSE),怪物属性偏向!$F:$P,怪物属性偏向!O$1-1,FALSE))</f>
        <v/>
      </c>
      <c r="S591" s="8" t="str">
        <f>IF(VLOOKUP(VLOOKUP($A591,主线配置!$O:$P,2,FALSE),怪物属性偏向!$F:$P,怪物属性偏向!P$1-1,FALSE)=0,"",VLOOKUP(VLOOKUP($A591,主线配置!$O:$P,2,FALSE),怪物属性偏向!$F:$P,怪物属性偏向!P$1-1,FALSE))</f>
        <v/>
      </c>
    </row>
    <row r="592" spans="1:19" x14ac:dyDescent="0.15">
      <c r="A592" s="3">
        <f t="shared" si="9"/>
        <v>1000589</v>
      </c>
      <c r="B592" s="1" t="str">
        <f>VLOOKUP(A592,主线配置!G:I,3,FALSE)</f>
        <v>食人花</v>
      </c>
      <c r="C592" s="7"/>
      <c r="D592" s="6" t="str">
        <f>VLOOKUP(B592,怪物属性偏向!G:Q,11,FALSE)</f>
        <v>m1004</v>
      </c>
      <c r="E592" s="9">
        <v>1</v>
      </c>
      <c r="F592" s="9">
        <v>0</v>
      </c>
      <c r="G592" s="7" t="s">
        <v>133</v>
      </c>
      <c r="H592" s="9">
        <v>122</v>
      </c>
      <c r="I592" s="9">
        <v>1</v>
      </c>
      <c r="J592" s="9">
        <v>7</v>
      </c>
      <c r="K592" s="9">
        <v>20</v>
      </c>
      <c r="L592" s="9">
        <v>1</v>
      </c>
      <c r="M592" s="9">
        <v>1</v>
      </c>
      <c r="N592" s="8">
        <f>IF(VLOOKUP(VLOOKUP($A592,主线配置!$O:$P,2,FALSE),怪物属性偏向!$F:$P,怪物属性偏向!K$1-1,FALSE)=0,"",VLOOKUP(VLOOKUP($A592,主线配置!$O:$P,2,FALSE),怪物属性偏向!$F:$P,怪物属性偏向!K$1-1,FALSE))</f>
        <v>20002001</v>
      </c>
      <c r="O592" s="8">
        <f>IF(VLOOKUP(VLOOKUP($A592,主线配置!$O:$P,2,FALSE),怪物属性偏向!$F:$P,怪物属性偏向!L$1-1,FALSE)=0,"",VLOOKUP(VLOOKUP($A592,主线配置!$O:$P,2,FALSE),怪物属性偏向!$F:$P,怪物属性偏向!L$1-1,FALSE))</f>
        <v>20002002</v>
      </c>
      <c r="P592" s="8" t="str">
        <f>IF(VLOOKUP(VLOOKUP($A592,主线配置!$O:$P,2,FALSE),怪物属性偏向!$F:$P,怪物属性偏向!M$1-1,FALSE)=0,"",VLOOKUP(VLOOKUP($A592,主线配置!$O:$P,2,FALSE),怪物属性偏向!$F:$P,怪物属性偏向!M$1-1,FALSE))</f>
        <v/>
      </c>
      <c r="Q592" s="8" t="str">
        <f>IF(VLOOKUP(VLOOKUP($A592,主线配置!$O:$P,2,FALSE),怪物属性偏向!$F:$P,怪物属性偏向!N$1-1,FALSE)=0,"",VLOOKUP(VLOOKUP($A592,主线配置!$O:$P,2,FALSE),怪物属性偏向!$F:$P,怪物属性偏向!N$1-1,FALSE))</f>
        <v/>
      </c>
      <c r="R592" s="8" t="str">
        <f>IF(VLOOKUP(VLOOKUP($A592,主线配置!$O:$P,2,FALSE),怪物属性偏向!$F:$P,怪物属性偏向!O$1-1,FALSE)=0,"",VLOOKUP(VLOOKUP($A592,主线配置!$O:$P,2,FALSE),怪物属性偏向!$F:$P,怪物属性偏向!O$1-1,FALSE))</f>
        <v/>
      </c>
      <c r="S592" s="8" t="str">
        <f>IF(VLOOKUP(VLOOKUP($A592,主线配置!$O:$P,2,FALSE),怪物属性偏向!$F:$P,怪物属性偏向!P$1-1,FALSE)=0,"",VLOOKUP(VLOOKUP($A592,主线配置!$O:$P,2,FALSE),怪物属性偏向!$F:$P,怪物属性偏向!P$1-1,FALSE))</f>
        <v/>
      </c>
    </row>
    <row r="593" spans="1:19" x14ac:dyDescent="0.15">
      <c r="A593" s="3">
        <f t="shared" si="9"/>
        <v>1000590</v>
      </c>
      <c r="B593" s="1" t="str">
        <f>VLOOKUP(A593,主线配置!G:I,3,FALSE)</f>
        <v>黄蜂怪</v>
      </c>
      <c r="C593" s="7"/>
      <c r="D593" s="6" t="str">
        <f>VLOOKUP(B593,怪物属性偏向!G:Q,11,FALSE)</f>
        <v>m1001</v>
      </c>
      <c r="E593" s="9">
        <v>1</v>
      </c>
      <c r="F593" s="9">
        <v>0</v>
      </c>
      <c r="G593" s="7" t="s">
        <v>133</v>
      </c>
      <c r="H593" s="9">
        <v>122</v>
      </c>
      <c r="I593" s="9">
        <v>1</v>
      </c>
      <c r="J593" s="9">
        <v>7</v>
      </c>
      <c r="K593" s="9">
        <v>20</v>
      </c>
      <c r="L593" s="9">
        <v>1</v>
      </c>
      <c r="M593" s="9">
        <v>1</v>
      </c>
      <c r="N593" s="8">
        <f>IF(VLOOKUP(VLOOKUP($A593,主线配置!$O:$P,2,FALSE),怪物属性偏向!$F:$P,怪物属性偏向!K$1-1,FALSE)=0,"",VLOOKUP(VLOOKUP($A593,主线配置!$O:$P,2,FALSE),怪物属性偏向!$F:$P,怪物属性偏向!K$1-1,FALSE))</f>
        <v>20007001</v>
      </c>
      <c r="O593" s="8">
        <f>IF(VLOOKUP(VLOOKUP($A593,主线配置!$O:$P,2,FALSE),怪物属性偏向!$F:$P,怪物属性偏向!L$1-1,FALSE)=0,"",VLOOKUP(VLOOKUP($A593,主线配置!$O:$P,2,FALSE),怪物属性偏向!$F:$P,怪物属性偏向!L$1-1,FALSE))</f>
        <v>20007002</v>
      </c>
      <c r="P593" s="8" t="str">
        <f>IF(VLOOKUP(VLOOKUP($A593,主线配置!$O:$P,2,FALSE),怪物属性偏向!$F:$P,怪物属性偏向!M$1-1,FALSE)=0,"",VLOOKUP(VLOOKUP($A593,主线配置!$O:$P,2,FALSE),怪物属性偏向!$F:$P,怪物属性偏向!M$1-1,FALSE))</f>
        <v/>
      </c>
      <c r="Q593" s="8" t="str">
        <f>IF(VLOOKUP(VLOOKUP($A593,主线配置!$O:$P,2,FALSE),怪物属性偏向!$F:$P,怪物属性偏向!N$1-1,FALSE)=0,"",VLOOKUP(VLOOKUP($A593,主线配置!$O:$P,2,FALSE),怪物属性偏向!$F:$P,怪物属性偏向!N$1-1,FALSE))</f>
        <v/>
      </c>
      <c r="R593" s="8" t="str">
        <f>IF(VLOOKUP(VLOOKUP($A593,主线配置!$O:$P,2,FALSE),怪物属性偏向!$F:$P,怪物属性偏向!O$1-1,FALSE)=0,"",VLOOKUP(VLOOKUP($A593,主线配置!$O:$P,2,FALSE),怪物属性偏向!$F:$P,怪物属性偏向!O$1-1,FALSE))</f>
        <v/>
      </c>
      <c r="S593" s="8" t="str">
        <f>IF(VLOOKUP(VLOOKUP($A593,主线配置!$O:$P,2,FALSE),怪物属性偏向!$F:$P,怪物属性偏向!P$1-1,FALSE)=0,"",VLOOKUP(VLOOKUP($A593,主线配置!$O:$P,2,FALSE),怪物属性偏向!$F:$P,怪物属性偏向!P$1-1,FALSE))</f>
        <v/>
      </c>
    </row>
    <row r="594" spans="1:19" x14ac:dyDescent="0.15">
      <c r="A594" s="3">
        <f t="shared" si="9"/>
        <v>1000591</v>
      </c>
      <c r="B594" s="1" t="str">
        <f>VLOOKUP(A594,主线配置!G:I,3,FALSE)</f>
        <v>小花精</v>
      </c>
      <c r="C594" s="7"/>
      <c r="D594" s="6" t="str">
        <f>VLOOKUP(B594,怪物属性偏向!G:Q,11,FALSE)</f>
        <v>m1007</v>
      </c>
      <c r="E594" s="9">
        <v>1</v>
      </c>
      <c r="F594" s="9">
        <v>0</v>
      </c>
      <c r="G594" s="7" t="s">
        <v>133</v>
      </c>
      <c r="H594" s="9">
        <v>122</v>
      </c>
      <c r="I594" s="9">
        <v>1</v>
      </c>
      <c r="J594" s="9">
        <v>7</v>
      </c>
      <c r="K594" s="9">
        <v>20</v>
      </c>
      <c r="L594" s="9">
        <v>1</v>
      </c>
      <c r="M594" s="9">
        <v>1</v>
      </c>
      <c r="N594" s="8">
        <f>IF(VLOOKUP(VLOOKUP($A594,主线配置!$O:$P,2,FALSE),怪物属性偏向!$F:$P,怪物属性偏向!K$1-1,FALSE)=0,"",VLOOKUP(VLOOKUP($A594,主线配置!$O:$P,2,FALSE),怪物属性偏向!$F:$P,怪物属性偏向!K$1-1,FALSE))</f>
        <v>20005001</v>
      </c>
      <c r="O594" s="8">
        <f>IF(VLOOKUP(VLOOKUP($A594,主线配置!$O:$P,2,FALSE),怪物属性偏向!$F:$P,怪物属性偏向!L$1-1,FALSE)=0,"",VLOOKUP(VLOOKUP($A594,主线配置!$O:$P,2,FALSE),怪物属性偏向!$F:$P,怪物属性偏向!L$1-1,FALSE))</f>
        <v>20005002</v>
      </c>
      <c r="P594" s="8" t="str">
        <f>IF(VLOOKUP(VLOOKUP($A594,主线配置!$O:$P,2,FALSE),怪物属性偏向!$F:$P,怪物属性偏向!M$1-1,FALSE)=0,"",VLOOKUP(VLOOKUP($A594,主线配置!$O:$P,2,FALSE),怪物属性偏向!$F:$P,怪物属性偏向!M$1-1,FALSE))</f>
        <v/>
      </c>
      <c r="Q594" s="8" t="str">
        <f>IF(VLOOKUP(VLOOKUP($A594,主线配置!$O:$P,2,FALSE),怪物属性偏向!$F:$P,怪物属性偏向!N$1-1,FALSE)=0,"",VLOOKUP(VLOOKUP($A594,主线配置!$O:$P,2,FALSE),怪物属性偏向!$F:$P,怪物属性偏向!N$1-1,FALSE))</f>
        <v/>
      </c>
      <c r="R594" s="8" t="str">
        <f>IF(VLOOKUP(VLOOKUP($A594,主线配置!$O:$P,2,FALSE),怪物属性偏向!$F:$P,怪物属性偏向!O$1-1,FALSE)=0,"",VLOOKUP(VLOOKUP($A594,主线配置!$O:$P,2,FALSE),怪物属性偏向!$F:$P,怪物属性偏向!O$1-1,FALSE))</f>
        <v/>
      </c>
      <c r="S594" s="8" t="str">
        <f>IF(VLOOKUP(VLOOKUP($A594,主线配置!$O:$P,2,FALSE),怪物属性偏向!$F:$P,怪物属性偏向!P$1-1,FALSE)=0,"",VLOOKUP(VLOOKUP($A594,主线配置!$O:$P,2,FALSE),怪物属性偏向!$F:$P,怪物属性偏向!P$1-1,FALSE))</f>
        <v/>
      </c>
    </row>
    <row r="595" spans="1:19" x14ac:dyDescent="0.15">
      <c r="A595" s="3">
        <f t="shared" si="9"/>
        <v>1000592</v>
      </c>
      <c r="B595" s="1" t="str">
        <f>VLOOKUP(A595,主线配置!G:I,3,FALSE)</f>
        <v>小蘑菇</v>
      </c>
      <c r="C595" s="7"/>
      <c r="D595" s="6" t="str">
        <f>VLOOKUP(B595,怪物属性偏向!G:Q,11,FALSE)</f>
        <v>m1008</v>
      </c>
      <c r="E595" s="9">
        <v>1</v>
      </c>
      <c r="F595" s="9">
        <v>0</v>
      </c>
      <c r="G595" s="7" t="s">
        <v>133</v>
      </c>
      <c r="H595" s="9">
        <v>122</v>
      </c>
      <c r="I595" s="9">
        <v>1</v>
      </c>
      <c r="J595" s="9">
        <v>7</v>
      </c>
      <c r="K595" s="9">
        <v>20</v>
      </c>
      <c r="L595" s="9">
        <v>1</v>
      </c>
      <c r="M595" s="9">
        <v>1</v>
      </c>
      <c r="N595" s="8">
        <f>IF(VLOOKUP(VLOOKUP($A595,主线配置!$O:$P,2,FALSE),怪物属性偏向!$F:$P,怪物属性偏向!K$1-1,FALSE)=0,"",VLOOKUP(VLOOKUP($A595,主线配置!$O:$P,2,FALSE),怪物属性偏向!$F:$P,怪物属性偏向!K$1-1,FALSE))</f>
        <v>20001001</v>
      </c>
      <c r="O595" s="8" t="str">
        <f>IF(VLOOKUP(VLOOKUP($A595,主线配置!$O:$P,2,FALSE),怪物属性偏向!$F:$P,怪物属性偏向!L$1-1,FALSE)=0,"",VLOOKUP(VLOOKUP($A595,主线配置!$O:$P,2,FALSE),怪物属性偏向!$F:$P,怪物属性偏向!L$1-1,FALSE))</f>
        <v/>
      </c>
      <c r="P595" s="8" t="str">
        <f>IF(VLOOKUP(VLOOKUP($A595,主线配置!$O:$P,2,FALSE),怪物属性偏向!$F:$P,怪物属性偏向!M$1-1,FALSE)=0,"",VLOOKUP(VLOOKUP($A595,主线配置!$O:$P,2,FALSE),怪物属性偏向!$F:$P,怪物属性偏向!M$1-1,FALSE))</f>
        <v/>
      </c>
      <c r="Q595" s="8" t="str">
        <f>IF(VLOOKUP(VLOOKUP($A595,主线配置!$O:$P,2,FALSE),怪物属性偏向!$F:$P,怪物属性偏向!N$1-1,FALSE)=0,"",VLOOKUP(VLOOKUP($A595,主线配置!$O:$P,2,FALSE),怪物属性偏向!$F:$P,怪物属性偏向!N$1-1,FALSE))</f>
        <v/>
      </c>
      <c r="R595" s="8" t="str">
        <f>IF(VLOOKUP(VLOOKUP($A595,主线配置!$O:$P,2,FALSE),怪物属性偏向!$F:$P,怪物属性偏向!O$1-1,FALSE)=0,"",VLOOKUP(VLOOKUP($A595,主线配置!$O:$P,2,FALSE),怪物属性偏向!$F:$P,怪物属性偏向!O$1-1,FALSE))</f>
        <v/>
      </c>
      <c r="S595" s="8" t="str">
        <f>IF(VLOOKUP(VLOOKUP($A595,主线配置!$O:$P,2,FALSE),怪物属性偏向!$F:$P,怪物属性偏向!P$1-1,FALSE)=0,"",VLOOKUP(VLOOKUP($A595,主线配置!$O:$P,2,FALSE),怪物属性偏向!$F:$P,怪物属性偏向!P$1-1,FALSE))</f>
        <v/>
      </c>
    </row>
    <row r="596" spans="1:19" x14ac:dyDescent="0.15">
      <c r="A596" s="3">
        <f t="shared" si="9"/>
        <v>1000593</v>
      </c>
      <c r="B596" s="1" t="str">
        <f>VLOOKUP(A596,主线配置!G:I,3,FALSE)</f>
        <v>小蘑菇</v>
      </c>
      <c r="C596" s="7"/>
      <c r="D596" s="6" t="str">
        <f>VLOOKUP(B596,怪物属性偏向!G:Q,11,FALSE)</f>
        <v>m1008</v>
      </c>
      <c r="E596" s="9">
        <v>1</v>
      </c>
      <c r="F596" s="9">
        <v>0</v>
      </c>
      <c r="G596" s="7" t="s">
        <v>133</v>
      </c>
      <c r="H596" s="9">
        <v>122</v>
      </c>
      <c r="I596" s="9">
        <v>1</v>
      </c>
      <c r="J596" s="9">
        <v>7</v>
      </c>
      <c r="K596" s="9">
        <v>20</v>
      </c>
      <c r="L596" s="9">
        <v>1</v>
      </c>
      <c r="M596" s="9">
        <v>1</v>
      </c>
      <c r="N596" s="8">
        <f>IF(VLOOKUP(VLOOKUP($A596,主线配置!$O:$P,2,FALSE),怪物属性偏向!$F:$P,怪物属性偏向!K$1-1,FALSE)=0,"",VLOOKUP(VLOOKUP($A596,主线配置!$O:$P,2,FALSE),怪物属性偏向!$F:$P,怪物属性偏向!K$1-1,FALSE))</f>
        <v>20001001</v>
      </c>
      <c r="O596" s="8" t="str">
        <f>IF(VLOOKUP(VLOOKUP($A596,主线配置!$O:$P,2,FALSE),怪物属性偏向!$F:$P,怪物属性偏向!L$1-1,FALSE)=0,"",VLOOKUP(VLOOKUP($A596,主线配置!$O:$P,2,FALSE),怪物属性偏向!$F:$P,怪物属性偏向!L$1-1,FALSE))</f>
        <v/>
      </c>
      <c r="P596" s="8" t="str">
        <f>IF(VLOOKUP(VLOOKUP($A596,主线配置!$O:$P,2,FALSE),怪物属性偏向!$F:$P,怪物属性偏向!M$1-1,FALSE)=0,"",VLOOKUP(VLOOKUP($A596,主线配置!$O:$P,2,FALSE),怪物属性偏向!$F:$P,怪物属性偏向!M$1-1,FALSE))</f>
        <v/>
      </c>
      <c r="Q596" s="8" t="str">
        <f>IF(VLOOKUP(VLOOKUP($A596,主线配置!$O:$P,2,FALSE),怪物属性偏向!$F:$P,怪物属性偏向!N$1-1,FALSE)=0,"",VLOOKUP(VLOOKUP($A596,主线配置!$O:$P,2,FALSE),怪物属性偏向!$F:$P,怪物属性偏向!N$1-1,FALSE))</f>
        <v/>
      </c>
      <c r="R596" s="8" t="str">
        <f>IF(VLOOKUP(VLOOKUP($A596,主线配置!$O:$P,2,FALSE),怪物属性偏向!$F:$P,怪物属性偏向!O$1-1,FALSE)=0,"",VLOOKUP(VLOOKUP($A596,主线配置!$O:$P,2,FALSE),怪物属性偏向!$F:$P,怪物属性偏向!O$1-1,FALSE))</f>
        <v/>
      </c>
      <c r="S596" s="8" t="str">
        <f>IF(VLOOKUP(VLOOKUP($A596,主线配置!$O:$P,2,FALSE),怪物属性偏向!$F:$P,怪物属性偏向!P$1-1,FALSE)=0,"",VLOOKUP(VLOOKUP($A596,主线配置!$O:$P,2,FALSE),怪物属性偏向!$F:$P,怪物属性偏向!P$1-1,FALSE))</f>
        <v/>
      </c>
    </row>
    <row r="597" spans="1:19" x14ac:dyDescent="0.15">
      <c r="A597" s="3">
        <f t="shared" si="9"/>
        <v>1000594</v>
      </c>
      <c r="B597" s="1" t="str">
        <f>VLOOKUP(A597,主线配置!G:I,3,FALSE)</f>
        <v>小蘑菇</v>
      </c>
      <c r="C597" s="7"/>
      <c r="D597" s="6" t="str">
        <f>VLOOKUP(B597,怪物属性偏向!G:Q,11,FALSE)</f>
        <v>m1008</v>
      </c>
      <c r="E597" s="9">
        <v>1</v>
      </c>
      <c r="F597" s="9">
        <v>0</v>
      </c>
      <c r="G597" s="7" t="s">
        <v>133</v>
      </c>
      <c r="H597" s="9">
        <v>122</v>
      </c>
      <c r="I597" s="9">
        <v>1</v>
      </c>
      <c r="J597" s="9">
        <v>7</v>
      </c>
      <c r="K597" s="9">
        <v>20</v>
      </c>
      <c r="L597" s="9">
        <v>1</v>
      </c>
      <c r="M597" s="9">
        <v>1</v>
      </c>
      <c r="N597" s="8">
        <f>IF(VLOOKUP(VLOOKUP($A597,主线配置!$O:$P,2,FALSE),怪物属性偏向!$F:$P,怪物属性偏向!K$1-1,FALSE)=0,"",VLOOKUP(VLOOKUP($A597,主线配置!$O:$P,2,FALSE),怪物属性偏向!$F:$P,怪物属性偏向!K$1-1,FALSE))</f>
        <v>20001001</v>
      </c>
      <c r="O597" s="8" t="str">
        <f>IF(VLOOKUP(VLOOKUP($A597,主线配置!$O:$P,2,FALSE),怪物属性偏向!$F:$P,怪物属性偏向!L$1-1,FALSE)=0,"",VLOOKUP(VLOOKUP($A597,主线配置!$O:$P,2,FALSE),怪物属性偏向!$F:$P,怪物属性偏向!L$1-1,FALSE))</f>
        <v/>
      </c>
      <c r="P597" s="8" t="str">
        <f>IF(VLOOKUP(VLOOKUP($A597,主线配置!$O:$P,2,FALSE),怪物属性偏向!$F:$P,怪物属性偏向!M$1-1,FALSE)=0,"",VLOOKUP(VLOOKUP($A597,主线配置!$O:$P,2,FALSE),怪物属性偏向!$F:$P,怪物属性偏向!M$1-1,FALSE))</f>
        <v/>
      </c>
      <c r="Q597" s="8" t="str">
        <f>IF(VLOOKUP(VLOOKUP($A597,主线配置!$O:$P,2,FALSE),怪物属性偏向!$F:$P,怪物属性偏向!N$1-1,FALSE)=0,"",VLOOKUP(VLOOKUP($A597,主线配置!$O:$P,2,FALSE),怪物属性偏向!$F:$P,怪物属性偏向!N$1-1,FALSE))</f>
        <v/>
      </c>
      <c r="R597" s="8" t="str">
        <f>IF(VLOOKUP(VLOOKUP($A597,主线配置!$O:$P,2,FALSE),怪物属性偏向!$F:$P,怪物属性偏向!O$1-1,FALSE)=0,"",VLOOKUP(VLOOKUP($A597,主线配置!$O:$P,2,FALSE),怪物属性偏向!$F:$P,怪物属性偏向!O$1-1,FALSE))</f>
        <v/>
      </c>
      <c r="S597" s="8" t="str">
        <f>IF(VLOOKUP(VLOOKUP($A597,主线配置!$O:$P,2,FALSE),怪物属性偏向!$F:$P,怪物属性偏向!P$1-1,FALSE)=0,"",VLOOKUP(VLOOKUP($A597,主线配置!$O:$P,2,FALSE),怪物属性偏向!$F:$P,怪物属性偏向!P$1-1,FALSE))</f>
        <v/>
      </c>
    </row>
    <row r="598" spans="1:19" x14ac:dyDescent="0.15">
      <c r="A598" s="3">
        <f t="shared" si="9"/>
        <v>1000595</v>
      </c>
      <c r="B598" s="1" t="str">
        <f>VLOOKUP(A598,主线配置!G:I,3,FALSE)</f>
        <v>黄蜂怪</v>
      </c>
      <c r="C598" s="7"/>
      <c r="D598" s="6" t="str">
        <f>VLOOKUP(B598,怪物属性偏向!G:Q,11,FALSE)</f>
        <v>m1001</v>
      </c>
      <c r="E598" s="9">
        <v>1</v>
      </c>
      <c r="F598" s="9">
        <v>0</v>
      </c>
      <c r="G598" s="7" t="s">
        <v>133</v>
      </c>
      <c r="H598" s="9">
        <v>122</v>
      </c>
      <c r="I598" s="9">
        <v>1</v>
      </c>
      <c r="J598" s="9">
        <v>7</v>
      </c>
      <c r="K598" s="9">
        <v>20</v>
      </c>
      <c r="L598" s="9">
        <v>1</v>
      </c>
      <c r="M598" s="9">
        <v>1</v>
      </c>
      <c r="N598" s="8">
        <f>IF(VLOOKUP(VLOOKUP($A598,主线配置!$O:$P,2,FALSE),怪物属性偏向!$F:$P,怪物属性偏向!K$1-1,FALSE)=0,"",VLOOKUP(VLOOKUP($A598,主线配置!$O:$P,2,FALSE),怪物属性偏向!$F:$P,怪物属性偏向!K$1-1,FALSE))</f>
        <v>20007001</v>
      </c>
      <c r="O598" s="8">
        <f>IF(VLOOKUP(VLOOKUP($A598,主线配置!$O:$P,2,FALSE),怪物属性偏向!$F:$P,怪物属性偏向!L$1-1,FALSE)=0,"",VLOOKUP(VLOOKUP($A598,主线配置!$O:$P,2,FALSE),怪物属性偏向!$F:$P,怪物属性偏向!L$1-1,FALSE))</f>
        <v>20007002</v>
      </c>
      <c r="P598" s="8" t="str">
        <f>IF(VLOOKUP(VLOOKUP($A598,主线配置!$O:$P,2,FALSE),怪物属性偏向!$F:$P,怪物属性偏向!M$1-1,FALSE)=0,"",VLOOKUP(VLOOKUP($A598,主线配置!$O:$P,2,FALSE),怪物属性偏向!$F:$P,怪物属性偏向!M$1-1,FALSE))</f>
        <v/>
      </c>
      <c r="Q598" s="8" t="str">
        <f>IF(VLOOKUP(VLOOKUP($A598,主线配置!$O:$P,2,FALSE),怪物属性偏向!$F:$P,怪物属性偏向!N$1-1,FALSE)=0,"",VLOOKUP(VLOOKUP($A598,主线配置!$O:$P,2,FALSE),怪物属性偏向!$F:$P,怪物属性偏向!N$1-1,FALSE))</f>
        <v/>
      </c>
      <c r="R598" s="8" t="str">
        <f>IF(VLOOKUP(VLOOKUP($A598,主线配置!$O:$P,2,FALSE),怪物属性偏向!$F:$P,怪物属性偏向!O$1-1,FALSE)=0,"",VLOOKUP(VLOOKUP($A598,主线配置!$O:$P,2,FALSE),怪物属性偏向!$F:$P,怪物属性偏向!O$1-1,FALSE))</f>
        <v/>
      </c>
      <c r="S598" s="8" t="str">
        <f>IF(VLOOKUP(VLOOKUP($A598,主线配置!$O:$P,2,FALSE),怪物属性偏向!$F:$P,怪物属性偏向!P$1-1,FALSE)=0,"",VLOOKUP(VLOOKUP($A598,主线配置!$O:$P,2,FALSE),怪物属性偏向!$F:$P,怪物属性偏向!P$1-1,FALSE))</f>
        <v/>
      </c>
    </row>
    <row r="599" spans="1:19" x14ac:dyDescent="0.15">
      <c r="A599" s="3">
        <f t="shared" si="9"/>
        <v>1000596</v>
      </c>
      <c r="B599" s="1" t="str">
        <f>VLOOKUP(A599,主线配置!G:I,3,FALSE)</f>
        <v>毒蘑菇</v>
      </c>
      <c r="C599" s="7"/>
      <c r="D599" s="6" t="str">
        <f>VLOOKUP(B599,怪物属性偏向!G:Q,11,FALSE)</f>
        <v>m1000</v>
      </c>
      <c r="E599" s="9">
        <v>1</v>
      </c>
      <c r="F599" s="9">
        <v>0</v>
      </c>
      <c r="G599" s="7" t="s">
        <v>133</v>
      </c>
      <c r="H599" s="9">
        <v>122</v>
      </c>
      <c r="I599" s="9">
        <v>1</v>
      </c>
      <c r="J599" s="9">
        <v>7</v>
      </c>
      <c r="K599" s="9">
        <v>20</v>
      </c>
      <c r="L599" s="9">
        <v>1</v>
      </c>
      <c r="M599" s="9">
        <v>1</v>
      </c>
      <c r="N599" s="8">
        <f>IF(VLOOKUP(VLOOKUP($A599,主线配置!$O:$P,2,FALSE),怪物属性偏向!$F:$P,怪物属性偏向!K$1-1,FALSE)=0,"",VLOOKUP(VLOOKUP($A599,主线配置!$O:$P,2,FALSE),怪物属性偏向!$F:$P,怪物属性偏向!K$1-1,FALSE))</f>
        <v>20006001</v>
      </c>
      <c r="O599" s="8">
        <f>IF(VLOOKUP(VLOOKUP($A599,主线配置!$O:$P,2,FALSE),怪物属性偏向!$F:$P,怪物属性偏向!L$1-1,FALSE)=0,"",VLOOKUP(VLOOKUP($A599,主线配置!$O:$P,2,FALSE),怪物属性偏向!$F:$P,怪物属性偏向!L$1-1,FALSE))</f>
        <v>20006002</v>
      </c>
      <c r="P599" s="8" t="str">
        <f>IF(VLOOKUP(VLOOKUP($A599,主线配置!$O:$P,2,FALSE),怪物属性偏向!$F:$P,怪物属性偏向!M$1-1,FALSE)=0,"",VLOOKUP(VLOOKUP($A599,主线配置!$O:$P,2,FALSE),怪物属性偏向!$F:$P,怪物属性偏向!M$1-1,FALSE))</f>
        <v/>
      </c>
      <c r="Q599" s="8" t="str">
        <f>IF(VLOOKUP(VLOOKUP($A599,主线配置!$O:$P,2,FALSE),怪物属性偏向!$F:$P,怪物属性偏向!N$1-1,FALSE)=0,"",VLOOKUP(VLOOKUP($A599,主线配置!$O:$P,2,FALSE),怪物属性偏向!$F:$P,怪物属性偏向!N$1-1,FALSE))</f>
        <v/>
      </c>
      <c r="R599" s="8" t="str">
        <f>IF(VLOOKUP(VLOOKUP($A599,主线配置!$O:$P,2,FALSE),怪物属性偏向!$F:$P,怪物属性偏向!O$1-1,FALSE)=0,"",VLOOKUP(VLOOKUP($A599,主线配置!$O:$P,2,FALSE),怪物属性偏向!$F:$P,怪物属性偏向!O$1-1,FALSE))</f>
        <v/>
      </c>
      <c r="S599" s="8" t="str">
        <f>IF(VLOOKUP(VLOOKUP($A599,主线配置!$O:$P,2,FALSE),怪物属性偏向!$F:$P,怪物属性偏向!P$1-1,FALSE)=0,"",VLOOKUP(VLOOKUP($A599,主线配置!$O:$P,2,FALSE),怪物属性偏向!$F:$P,怪物属性偏向!P$1-1,FALSE))</f>
        <v/>
      </c>
    </row>
    <row r="600" spans="1:19" x14ac:dyDescent="0.15">
      <c r="A600" s="3">
        <f t="shared" si="9"/>
        <v>1000597</v>
      </c>
      <c r="B600" s="1" t="str">
        <f>VLOOKUP(A600,主线配置!G:I,3,FALSE)</f>
        <v>小蘑菇</v>
      </c>
      <c r="C600" s="7"/>
      <c r="D600" s="6" t="str">
        <f>VLOOKUP(B600,怪物属性偏向!G:Q,11,FALSE)</f>
        <v>m1008</v>
      </c>
      <c r="E600" s="9">
        <v>1</v>
      </c>
      <c r="F600" s="9">
        <v>0</v>
      </c>
      <c r="G600" s="7" t="s">
        <v>133</v>
      </c>
      <c r="H600" s="9">
        <v>122</v>
      </c>
      <c r="I600" s="9">
        <v>1</v>
      </c>
      <c r="J600" s="9">
        <v>7</v>
      </c>
      <c r="K600" s="9">
        <v>20</v>
      </c>
      <c r="L600" s="9">
        <v>1</v>
      </c>
      <c r="M600" s="9">
        <v>1</v>
      </c>
      <c r="N600" s="8">
        <f>IF(VLOOKUP(VLOOKUP($A600,主线配置!$O:$P,2,FALSE),怪物属性偏向!$F:$P,怪物属性偏向!K$1-1,FALSE)=0,"",VLOOKUP(VLOOKUP($A600,主线配置!$O:$P,2,FALSE),怪物属性偏向!$F:$P,怪物属性偏向!K$1-1,FALSE))</f>
        <v>20001001</v>
      </c>
      <c r="O600" s="8" t="str">
        <f>IF(VLOOKUP(VLOOKUP($A600,主线配置!$O:$P,2,FALSE),怪物属性偏向!$F:$P,怪物属性偏向!L$1-1,FALSE)=0,"",VLOOKUP(VLOOKUP($A600,主线配置!$O:$P,2,FALSE),怪物属性偏向!$F:$P,怪物属性偏向!L$1-1,FALSE))</f>
        <v/>
      </c>
      <c r="P600" s="8" t="str">
        <f>IF(VLOOKUP(VLOOKUP($A600,主线配置!$O:$P,2,FALSE),怪物属性偏向!$F:$P,怪物属性偏向!M$1-1,FALSE)=0,"",VLOOKUP(VLOOKUP($A600,主线配置!$O:$P,2,FALSE),怪物属性偏向!$F:$P,怪物属性偏向!M$1-1,FALSE))</f>
        <v/>
      </c>
      <c r="Q600" s="8" t="str">
        <f>IF(VLOOKUP(VLOOKUP($A600,主线配置!$O:$P,2,FALSE),怪物属性偏向!$F:$P,怪物属性偏向!N$1-1,FALSE)=0,"",VLOOKUP(VLOOKUP($A600,主线配置!$O:$P,2,FALSE),怪物属性偏向!$F:$P,怪物属性偏向!N$1-1,FALSE))</f>
        <v/>
      </c>
      <c r="R600" s="8" t="str">
        <f>IF(VLOOKUP(VLOOKUP($A600,主线配置!$O:$P,2,FALSE),怪物属性偏向!$F:$P,怪物属性偏向!O$1-1,FALSE)=0,"",VLOOKUP(VLOOKUP($A600,主线配置!$O:$P,2,FALSE),怪物属性偏向!$F:$P,怪物属性偏向!O$1-1,FALSE))</f>
        <v/>
      </c>
      <c r="S600" s="8" t="str">
        <f>IF(VLOOKUP(VLOOKUP($A600,主线配置!$O:$P,2,FALSE),怪物属性偏向!$F:$P,怪物属性偏向!P$1-1,FALSE)=0,"",VLOOKUP(VLOOKUP($A600,主线配置!$O:$P,2,FALSE),怪物属性偏向!$F:$P,怪物属性偏向!P$1-1,FALSE))</f>
        <v/>
      </c>
    </row>
    <row r="601" spans="1:19" x14ac:dyDescent="0.15">
      <c r="A601" s="3">
        <f t="shared" si="9"/>
        <v>1000598</v>
      </c>
      <c r="B601" s="1" t="str">
        <f>VLOOKUP(A601,主线配置!G:I,3,FALSE)</f>
        <v>小蘑菇</v>
      </c>
      <c r="C601" s="7"/>
      <c r="D601" s="6" t="str">
        <f>VLOOKUP(B601,怪物属性偏向!G:Q,11,FALSE)</f>
        <v>m1008</v>
      </c>
      <c r="E601" s="9">
        <v>1</v>
      </c>
      <c r="F601" s="9">
        <v>0</v>
      </c>
      <c r="G601" s="7" t="s">
        <v>133</v>
      </c>
      <c r="H601" s="9">
        <v>122</v>
      </c>
      <c r="I601" s="9">
        <v>1</v>
      </c>
      <c r="J601" s="9">
        <v>7</v>
      </c>
      <c r="K601" s="9">
        <v>20</v>
      </c>
      <c r="L601" s="9">
        <v>1</v>
      </c>
      <c r="M601" s="9">
        <v>1</v>
      </c>
      <c r="N601" s="8">
        <f>IF(VLOOKUP(VLOOKUP($A601,主线配置!$O:$P,2,FALSE),怪物属性偏向!$F:$P,怪物属性偏向!K$1-1,FALSE)=0,"",VLOOKUP(VLOOKUP($A601,主线配置!$O:$P,2,FALSE),怪物属性偏向!$F:$P,怪物属性偏向!K$1-1,FALSE))</f>
        <v>20001001</v>
      </c>
      <c r="O601" s="8" t="str">
        <f>IF(VLOOKUP(VLOOKUP($A601,主线配置!$O:$P,2,FALSE),怪物属性偏向!$F:$P,怪物属性偏向!L$1-1,FALSE)=0,"",VLOOKUP(VLOOKUP($A601,主线配置!$O:$P,2,FALSE),怪物属性偏向!$F:$P,怪物属性偏向!L$1-1,FALSE))</f>
        <v/>
      </c>
      <c r="P601" s="8" t="str">
        <f>IF(VLOOKUP(VLOOKUP($A601,主线配置!$O:$P,2,FALSE),怪物属性偏向!$F:$P,怪物属性偏向!M$1-1,FALSE)=0,"",VLOOKUP(VLOOKUP($A601,主线配置!$O:$P,2,FALSE),怪物属性偏向!$F:$P,怪物属性偏向!M$1-1,FALSE))</f>
        <v/>
      </c>
      <c r="Q601" s="8" t="str">
        <f>IF(VLOOKUP(VLOOKUP($A601,主线配置!$O:$P,2,FALSE),怪物属性偏向!$F:$P,怪物属性偏向!N$1-1,FALSE)=0,"",VLOOKUP(VLOOKUP($A601,主线配置!$O:$P,2,FALSE),怪物属性偏向!$F:$P,怪物属性偏向!N$1-1,FALSE))</f>
        <v/>
      </c>
      <c r="R601" s="8" t="str">
        <f>IF(VLOOKUP(VLOOKUP($A601,主线配置!$O:$P,2,FALSE),怪物属性偏向!$F:$P,怪物属性偏向!O$1-1,FALSE)=0,"",VLOOKUP(VLOOKUP($A601,主线配置!$O:$P,2,FALSE),怪物属性偏向!$F:$P,怪物属性偏向!O$1-1,FALSE))</f>
        <v/>
      </c>
      <c r="S601" s="8" t="str">
        <f>IF(VLOOKUP(VLOOKUP($A601,主线配置!$O:$P,2,FALSE),怪物属性偏向!$F:$P,怪物属性偏向!P$1-1,FALSE)=0,"",VLOOKUP(VLOOKUP($A601,主线配置!$O:$P,2,FALSE),怪物属性偏向!$F:$P,怪物属性偏向!P$1-1,FALSE))</f>
        <v/>
      </c>
    </row>
    <row r="602" spans="1:19" x14ac:dyDescent="0.15">
      <c r="A602" s="3">
        <f t="shared" si="9"/>
        <v>1000599</v>
      </c>
      <c r="B602" s="1" t="str">
        <f>VLOOKUP(A602,主线配置!G:I,3,FALSE)</f>
        <v>树妖</v>
      </c>
      <c r="C602" s="7"/>
      <c r="D602" s="6" t="str">
        <f>VLOOKUP(B602,怪物属性偏向!G:Q,11,FALSE)</f>
        <v>m10000</v>
      </c>
      <c r="E602" s="9">
        <v>1</v>
      </c>
      <c r="F602" s="9">
        <v>0</v>
      </c>
      <c r="G602" s="7" t="s">
        <v>133</v>
      </c>
      <c r="H602" s="9">
        <v>122</v>
      </c>
      <c r="I602" s="9">
        <v>1</v>
      </c>
      <c r="J602" s="9">
        <v>7</v>
      </c>
      <c r="K602" s="9">
        <v>20</v>
      </c>
      <c r="L602" s="9">
        <v>1</v>
      </c>
      <c r="M602" s="9">
        <v>1</v>
      </c>
      <c r="N602" s="8">
        <f>IF(VLOOKUP(VLOOKUP($A602,主线配置!$O:$P,2,FALSE),怪物属性偏向!$F:$P,怪物属性偏向!K$1-1,FALSE)=0,"",VLOOKUP(VLOOKUP($A602,主线配置!$O:$P,2,FALSE),怪物属性偏向!$F:$P,怪物属性偏向!K$1-1,FALSE))</f>
        <v>20003001</v>
      </c>
      <c r="O602" s="8" t="str">
        <f>IF(VLOOKUP(VLOOKUP($A602,主线配置!$O:$P,2,FALSE),怪物属性偏向!$F:$P,怪物属性偏向!L$1-1,FALSE)=0,"",VLOOKUP(VLOOKUP($A602,主线配置!$O:$P,2,FALSE),怪物属性偏向!$F:$P,怪物属性偏向!L$1-1,FALSE))</f>
        <v/>
      </c>
      <c r="P602" s="8" t="str">
        <f>IF(VLOOKUP(VLOOKUP($A602,主线配置!$O:$P,2,FALSE),怪物属性偏向!$F:$P,怪物属性偏向!M$1-1,FALSE)=0,"",VLOOKUP(VLOOKUP($A602,主线配置!$O:$P,2,FALSE),怪物属性偏向!$F:$P,怪物属性偏向!M$1-1,FALSE))</f>
        <v/>
      </c>
      <c r="Q602" s="8" t="str">
        <f>IF(VLOOKUP(VLOOKUP($A602,主线配置!$O:$P,2,FALSE),怪物属性偏向!$F:$P,怪物属性偏向!N$1-1,FALSE)=0,"",VLOOKUP(VLOOKUP($A602,主线配置!$O:$P,2,FALSE),怪物属性偏向!$F:$P,怪物属性偏向!N$1-1,FALSE))</f>
        <v/>
      </c>
      <c r="R602" s="8" t="str">
        <f>IF(VLOOKUP(VLOOKUP($A602,主线配置!$O:$P,2,FALSE),怪物属性偏向!$F:$P,怪物属性偏向!O$1-1,FALSE)=0,"",VLOOKUP(VLOOKUP($A602,主线配置!$O:$P,2,FALSE),怪物属性偏向!$F:$P,怪物属性偏向!O$1-1,FALSE))</f>
        <v/>
      </c>
      <c r="S602" s="8" t="str">
        <f>IF(VLOOKUP(VLOOKUP($A602,主线配置!$O:$P,2,FALSE),怪物属性偏向!$F:$P,怪物属性偏向!P$1-1,FALSE)=0,"",VLOOKUP(VLOOKUP($A602,主线配置!$O:$P,2,FALSE),怪物属性偏向!$F:$P,怪物属性偏向!P$1-1,FALSE))</f>
        <v/>
      </c>
    </row>
    <row r="603" spans="1:19" x14ac:dyDescent="0.15">
      <c r="A603" s="3">
        <f t="shared" si="9"/>
        <v>1000600</v>
      </c>
      <c r="B603" s="1" t="str">
        <f>VLOOKUP(A603,主线配置!G:I,3,FALSE)</f>
        <v>食人花</v>
      </c>
      <c r="C603" s="7"/>
      <c r="D603" s="6" t="str">
        <f>VLOOKUP(B603,怪物属性偏向!G:Q,11,FALSE)</f>
        <v>m1004</v>
      </c>
      <c r="E603" s="9">
        <v>1</v>
      </c>
      <c r="F603" s="9">
        <v>0</v>
      </c>
      <c r="G603" s="7" t="s">
        <v>133</v>
      </c>
      <c r="H603" s="9">
        <v>122</v>
      </c>
      <c r="I603" s="9">
        <v>1</v>
      </c>
      <c r="J603" s="9">
        <v>7</v>
      </c>
      <c r="K603" s="9">
        <v>20</v>
      </c>
      <c r="L603" s="9">
        <v>1</v>
      </c>
      <c r="M603" s="9">
        <v>1</v>
      </c>
      <c r="N603" s="8">
        <f>IF(VLOOKUP(VLOOKUP($A603,主线配置!$O:$P,2,FALSE),怪物属性偏向!$F:$P,怪物属性偏向!K$1-1,FALSE)=0,"",VLOOKUP(VLOOKUP($A603,主线配置!$O:$P,2,FALSE),怪物属性偏向!$F:$P,怪物属性偏向!K$1-1,FALSE))</f>
        <v>20002001</v>
      </c>
      <c r="O603" s="8">
        <f>IF(VLOOKUP(VLOOKUP($A603,主线配置!$O:$P,2,FALSE),怪物属性偏向!$F:$P,怪物属性偏向!L$1-1,FALSE)=0,"",VLOOKUP(VLOOKUP($A603,主线配置!$O:$P,2,FALSE),怪物属性偏向!$F:$P,怪物属性偏向!L$1-1,FALSE))</f>
        <v>20002002</v>
      </c>
      <c r="P603" s="8" t="str">
        <f>IF(VLOOKUP(VLOOKUP($A603,主线配置!$O:$P,2,FALSE),怪物属性偏向!$F:$P,怪物属性偏向!M$1-1,FALSE)=0,"",VLOOKUP(VLOOKUP($A603,主线配置!$O:$P,2,FALSE),怪物属性偏向!$F:$P,怪物属性偏向!M$1-1,FALSE))</f>
        <v/>
      </c>
      <c r="Q603" s="8" t="str">
        <f>IF(VLOOKUP(VLOOKUP($A603,主线配置!$O:$P,2,FALSE),怪物属性偏向!$F:$P,怪物属性偏向!N$1-1,FALSE)=0,"",VLOOKUP(VLOOKUP($A603,主线配置!$O:$P,2,FALSE),怪物属性偏向!$F:$P,怪物属性偏向!N$1-1,FALSE))</f>
        <v/>
      </c>
      <c r="R603" s="8" t="str">
        <f>IF(VLOOKUP(VLOOKUP($A603,主线配置!$O:$P,2,FALSE),怪物属性偏向!$F:$P,怪物属性偏向!O$1-1,FALSE)=0,"",VLOOKUP(VLOOKUP($A603,主线配置!$O:$P,2,FALSE),怪物属性偏向!$F:$P,怪物属性偏向!O$1-1,FALSE))</f>
        <v/>
      </c>
      <c r="S603" s="8" t="str">
        <f>IF(VLOOKUP(VLOOKUP($A603,主线配置!$O:$P,2,FALSE),怪物属性偏向!$F:$P,怪物属性偏向!P$1-1,FALSE)=0,"",VLOOKUP(VLOOKUP($A603,主线配置!$O:$P,2,FALSE),怪物属性偏向!$F:$P,怪物属性偏向!P$1-1,FALSE))</f>
        <v/>
      </c>
    </row>
    <row r="604" spans="1:19" x14ac:dyDescent="0.15">
      <c r="A604" s="3">
        <f t="shared" si="9"/>
        <v>1000601</v>
      </c>
      <c r="B604" s="1" t="str">
        <f>VLOOKUP(A604,主线配置!G:I,3,FALSE)</f>
        <v>食人花</v>
      </c>
      <c r="C604" s="7"/>
      <c r="D604" s="6" t="str">
        <f>VLOOKUP(B604,怪物属性偏向!G:Q,11,FALSE)</f>
        <v>m1004</v>
      </c>
      <c r="E604" s="9">
        <v>1</v>
      </c>
      <c r="F604" s="9">
        <v>0</v>
      </c>
      <c r="G604" s="7" t="s">
        <v>133</v>
      </c>
      <c r="H604" s="9">
        <v>122</v>
      </c>
      <c r="I604" s="9">
        <v>1</v>
      </c>
      <c r="J604" s="9">
        <v>7</v>
      </c>
      <c r="K604" s="9">
        <v>20</v>
      </c>
      <c r="L604" s="9">
        <v>1</v>
      </c>
      <c r="M604" s="9">
        <v>1</v>
      </c>
      <c r="N604" s="8">
        <f>IF(VLOOKUP(VLOOKUP($A604,主线配置!$O:$P,2,FALSE),怪物属性偏向!$F:$P,怪物属性偏向!K$1-1,FALSE)=0,"",VLOOKUP(VLOOKUP($A604,主线配置!$O:$P,2,FALSE),怪物属性偏向!$F:$P,怪物属性偏向!K$1-1,FALSE))</f>
        <v>20002001</v>
      </c>
      <c r="O604" s="8">
        <f>IF(VLOOKUP(VLOOKUP($A604,主线配置!$O:$P,2,FALSE),怪物属性偏向!$F:$P,怪物属性偏向!L$1-1,FALSE)=0,"",VLOOKUP(VLOOKUP($A604,主线配置!$O:$P,2,FALSE),怪物属性偏向!$F:$P,怪物属性偏向!L$1-1,FALSE))</f>
        <v>20002002</v>
      </c>
      <c r="P604" s="8" t="str">
        <f>IF(VLOOKUP(VLOOKUP($A604,主线配置!$O:$P,2,FALSE),怪物属性偏向!$F:$P,怪物属性偏向!M$1-1,FALSE)=0,"",VLOOKUP(VLOOKUP($A604,主线配置!$O:$P,2,FALSE),怪物属性偏向!$F:$P,怪物属性偏向!M$1-1,FALSE))</f>
        <v/>
      </c>
      <c r="Q604" s="8" t="str">
        <f>IF(VLOOKUP(VLOOKUP($A604,主线配置!$O:$P,2,FALSE),怪物属性偏向!$F:$P,怪物属性偏向!N$1-1,FALSE)=0,"",VLOOKUP(VLOOKUP($A604,主线配置!$O:$P,2,FALSE),怪物属性偏向!$F:$P,怪物属性偏向!N$1-1,FALSE))</f>
        <v/>
      </c>
      <c r="R604" s="8" t="str">
        <f>IF(VLOOKUP(VLOOKUP($A604,主线配置!$O:$P,2,FALSE),怪物属性偏向!$F:$P,怪物属性偏向!O$1-1,FALSE)=0,"",VLOOKUP(VLOOKUP($A604,主线配置!$O:$P,2,FALSE),怪物属性偏向!$F:$P,怪物属性偏向!O$1-1,FALSE))</f>
        <v/>
      </c>
      <c r="S604" s="8" t="str">
        <f>IF(VLOOKUP(VLOOKUP($A604,主线配置!$O:$P,2,FALSE),怪物属性偏向!$F:$P,怪物属性偏向!P$1-1,FALSE)=0,"",VLOOKUP(VLOOKUP($A604,主线配置!$O:$P,2,FALSE),怪物属性偏向!$F:$P,怪物属性偏向!P$1-1,FALSE))</f>
        <v/>
      </c>
    </row>
    <row r="605" spans="1:19" x14ac:dyDescent="0.15">
      <c r="A605" s="3">
        <f t="shared" si="9"/>
        <v>1000602</v>
      </c>
      <c r="B605" s="1" t="str">
        <f>VLOOKUP(A605,主线配置!G:I,3,FALSE)</f>
        <v>甲虫精</v>
      </c>
      <c r="C605" s="7"/>
      <c r="D605" s="6" t="str">
        <f>VLOOKUP(B605,怪物属性偏向!G:Q,11,FALSE)</f>
        <v>m1002</v>
      </c>
      <c r="E605" s="9">
        <v>1</v>
      </c>
      <c r="F605" s="9">
        <v>0</v>
      </c>
      <c r="G605" s="7" t="s">
        <v>133</v>
      </c>
      <c r="H605" s="9">
        <v>122</v>
      </c>
      <c r="I605" s="9">
        <v>1</v>
      </c>
      <c r="J605" s="9">
        <v>7</v>
      </c>
      <c r="K605" s="9">
        <v>20</v>
      </c>
      <c r="L605" s="9">
        <v>1</v>
      </c>
      <c r="M605" s="9">
        <v>1</v>
      </c>
      <c r="N605" s="8">
        <f>IF(VLOOKUP(VLOOKUP($A605,主线配置!$O:$P,2,FALSE),怪物属性偏向!$F:$P,怪物属性偏向!K$1-1,FALSE)=0,"",VLOOKUP(VLOOKUP($A605,主线配置!$O:$P,2,FALSE),怪物属性偏向!$F:$P,怪物属性偏向!K$1-1,FALSE))</f>
        <v>20008001</v>
      </c>
      <c r="O605" s="8" t="str">
        <f>IF(VLOOKUP(VLOOKUP($A605,主线配置!$O:$P,2,FALSE),怪物属性偏向!$F:$P,怪物属性偏向!L$1-1,FALSE)=0,"",VLOOKUP(VLOOKUP($A605,主线配置!$O:$P,2,FALSE),怪物属性偏向!$F:$P,怪物属性偏向!L$1-1,FALSE))</f>
        <v/>
      </c>
      <c r="P605" s="8" t="str">
        <f>IF(VLOOKUP(VLOOKUP($A605,主线配置!$O:$P,2,FALSE),怪物属性偏向!$F:$P,怪物属性偏向!M$1-1,FALSE)=0,"",VLOOKUP(VLOOKUP($A605,主线配置!$O:$P,2,FALSE),怪物属性偏向!$F:$P,怪物属性偏向!M$1-1,FALSE))</f>
        <v/>
      </c>
      <c r="Q605" s="8">
        <f>IF(VLOOKUP(VLOOKUP($A605,主线配置!$O:$P,2,FALSE),怪物属性偏向!$F:$P,怪物属性偏向!N$1-1,FALSE)=0,"",VLOOKUP(VLOOKUP($A605,主线配置!$O:$P,2,FALSE),怪物属性偏向!$F:$P,怪物属性偏向!N$1-1,FALSE))</f>
        <v>200002</v>
      </c>
      <c r="R605" s="8" t="str">
        <f>IF(VLOOKUP(VLOOKUP($A605,主线配置!$O:$P,2,FALSE),怪物属性偏向!$F:$P,怪物属性偏向!O$1-1,FALSE)=0,"",VLOOKUP(VLOOKUP($A605,主线配置!$O:$P,2,FALSE),怪物属性偏向!$F:$P,怪物属性偏向!O$1-1,FALSE))</f>
        <v/>
      </c>
      <c r="S605" s="8" t="str">
        <f>IF(VLOOKUP(VLOOKUP($A605,主线配置!$O:$P,2,FALSE),怪物属性偏向!$F:$P,怪物属性偏向!P$1-1,FALSE)=0,"",VLOOKUP(VLOOKUP($A605,主线配置!$O:$P,2,FALSE),怪物属性偏向!$F:$P,怪物属性偏向!P$1-1,FALSE))</f>
        <v/>
      </c>
    </row>
    <row r="606" spans="1:19" x14ac:dyDescent="0.15">
      <c r="A606" s="3">
        <f t="shared" si="9"/>
        <v>1000603</v>
      </c>
      <c r="B606" s="1" t="str">
        <f>VLOOKUP(A606,主线配置!G:I,3,FALSE)</f>
        <v>小蘑菇</v>
      </c>
      <c r="C606" s="7"/>
      <c r="D606" s="6" t="str">
        <f>VLOOKUP(B606,怪物属性偏向!G:Q,11,FALSE)</f>
        <v>m1008</v>
      </c>
      <c r="E606" s="9">
        <v>1</v>
      </c>
      <c r="F606" s="9">
        <v>0</v>
      </c>
      <c r="G606" s="7" t="s">
        <v>133</v>
      </c>
      <c r="H606" s="9">
        <v>122</v>
      </c>
      <c r="I606" s="9">
        <v>1</v>
      </c>
      <c r="J606" s="9">
        <v>7</v>
      </c>
      <c r="K606" s="9">
        <v>20</v>
      </c>
      <c r="L606" s="9">
        <v>1</v>
      </c>
      <c r="M606" s="9">
        <v>1</v>
      </c>
      <c r="N606" s="8">
        <f>IF(VLOOKUP(VLOOKUP($A606,主线配置!$O:$P,2,FALSE),怪物属性偏向!$F:$P,怪物属性偏向!K$1-1,FALSE)=0,"",VLOOKUP(VLOOKUP($A606,主线配置!$O:$P,2,FALSE),怪物属性偏向!$F:$P,怪物属性偏向!K$1-1,FALSE))</f>
        <v>20001001</v>
      </c>
      <c r="O606" s="8" t="str">
        <f>IF(VLOOKUP(VLOOKUP($A606,主线配置!$O:$P,2,FALSE),怪物属性偏向!$F:$P,怪物属性偏向!L$1-1,FALSE)=0,"",VLOOKUP(VLOOKUP($A606,主线配置!$O:$P,2,FALSE),怪物属性偏向!$F:$P,怪物属性偏向!L$1-1,FALSE))</f>
        <v/>
      </c>
      <c r="P606" s="8" t="str">
        <f>IF(VLOOKUP(VLOOKUP($A606,主线配置!$O:$P,2,FALSE),怪物属性偏向!$F:$P,怪物属性偏向!M$1-1,FALSE)=0,"",VLOOKUP(VLOOKUP($A606,主线配置!$O:$P,2,FALSE),怪物属性偏向!$F:$P,怪物属性偏向!M$1-1,FALSE))</f>
        <v/>
      </c>
      <c r="Q606" s="8" t="str">
        <f>IF(VLOOKUP(VLOOKUP($A606,主线配置!$O:$P,2,FALSE),怪物属性偏向!$F:$P,怪物属性偏向!N$1-1,FALSE)=0,"",VLOOKUP(VLOOKUP($A606,主线配置!$O:$P,2,FALSE),怪物属性偏向!$F:$P,怪物属性偏向!N$1-1,FALSE))</f>
        <v/>
      </c>
      <c r="R606" s="8" t="str">
        <f>IF(VLOOKUP(VLOOKUP($A606,主线配置!$O:$P,2,FALSE),怪物属性偏向!$F:$P,怪物属性偏向!O$1-1,FALSE)=0,"",VLOOKUP(VLOOKUP($A606,主线配置!$O:$P,2,FALSE),怪物属性偏向!$F:$P,怪物属性偏向!O$1-1,FALSE))</f>
        <v/>
      </c>
      <c r="S606" s="8" t="str">
        <f>IF(VLOOKUP(VLOOKUP($A606,主线配置!$O:$P,2,FALSE),怪物属性偏向!$F:$P,怪物属性偏向!P$1-1,FALSE)=0,"",VLOOKUP(VLOOKUP($A606,主线配置!$O:$P,2,FALSE),怪物属性偏向!$F:$P,怪物属性偏向!P$1-1,FALSE))</f>
        <v/>
      </c>
    </row>
    <row r="607" spans="1:19" x14ac:dyDescent="0.15">
      <c r="A607" s="3">
        <f t="shared" si="9"/>
        <v>1000604</v>
      </c>
      <c r="B607" s="1" t="str">
        <f>VLOOKUP(A607,主线配置!G:I,3,FALSE)</f>
        <v>树妖</v>
      </c>
      <c r="C607" s="7"/>
      <c r="D607" s="6" t="str">
        <f>VLOOKUP(B607,怪物属性偏向!G:Q,11,FALSE)</f>
        <v>m10000</v>
      </c>
      <c r="E607" s="9">
        <v>1</v>
      </c>
      <c r="F607" s="9">
        <v>0</v>
      </c>
      <c r="G607" s="7" t="s">
        <v>133</v>
      </c>
      <c r="H607" s="9">
        <v>122</v>
      </c>
      <c r="I607" s="9">
        <v>1</v>
      </c>
      <c r="J607" s="9">
        <v>7</v>
      </c>
      <c r="K607" s="9">
        <v>20</v>
      </c>
      <c r="L607" s="9">
        <v>1</v>
      </c>
      <c r="M607" s="9">
        <v>1</v>
      </c>
      <c r="N607" s="8">
        <f>IF(VLOOKUP(VLOOKUP($A607,主线配置!$O:$P,2,FALSE),怪物属性偏向!$F:$P,怪物属性偏向!K$1-1,FALSE)=0,"",VLOOKUP(VLOOKUP($A607,主线配置!$O:$P,2,FALSE),怪物属性偏向!$F:$P,怪物属性偏向!K$1-1,FALSE))</f>
        <v>20003001</v>
      </c>
      <c r="O607" s="8" t="str">
        <f>IF(VLOOKUP(VLOOKUP($A607,主线配置!$O:$P,2,FALSE),怪物属性偏向!$F:$P,怪物属性偏向!L$1-1,FALSE)=0,"",VLOOKUP(VLOOKUP($A607,主线配置!$O:$P,2,FALSE),怪物属性偏向!$F:$P,怪物属性偏向!L$1-1,FALSE))</f>
        <v/>
      </c>
      <c r="P607" s="8" t="str">
        <f>IF(VLOOKUP(VLOOKUP($A607,主线配置!$O:$P,2,FALSE),怪物属性偏向!$F:$P,怪物属性偏向!M$1-1,FALSE)=0,"",VLOOKUP(VLOOKUP($A607,主线配置!$O:$P,2,FALSE),怪物属性偏向!$F:$P,怪物属性偏向!M$1-1,FALSE))</f>
        <v/>
      </c>
      <c r="Q607" s="8" t="str">
        <f>IF(VLOOKUP(VLOOKUP($A607,主线配置!$O:$P,2,FALSE),怪物属性偏向!$F:$P,怪物属性偏向!N$1-1,FALSE)=0,"",VLOOKUP(VLOOKUP($A607,主线配置!$O:$P,2,FALSE),怪物属性偏向!$F:$P,怪物属性偏向!N$1-1,FALSE))</f>
        <v/>
      </c>
      <c r="R607" s="8" t="str">
        <f>IF(VLOOKUP(VLOOKUP($A607,主线配置!$O:$P,2,FALSE),怪物属性偏向!$F:$P,怪物属性偏向!O$1-1,FALSE)=0,"",VLOOKUP(VLOOKUP($A607,主线配置!$O:$P,2,FALSE),怪物属性偏向!$F:$P,怪物属性偏向!O$1-1,FALSE))</f>
        <v/>
      </c>
      <c r="S607" s="8" t="str">
        <f>IF(VLOOKUP(VLOOKUP($A607,主线配置!$O:$P,2,FALSE),怪物属性偏向!$F:$P,怪物属性偏向!P$1-1,FALSE)=0,"",VLOOKUP(VLOOKUP($A607,主线配置!$O:$P,2,FALSE),怪物属性偏向!$F:$P,怪物属性偏向!P$1-1,FALSE))</f>
        <v/>
      </c>
    </row>
    <row r="608" spans="1:19" x14ac:dyDescent="0.15">
      <c r="A608" s="3">
        <f t="shared" si="9"/>
        <v>1000605</v>
      </c>
      <c r="B608" s="1" t="str">
        <f>VLOOKUP(A608,主线配置!G:I,3,FALSE)</f>
        <v>藤蔓怪</v>
      </c>
      <c r="C608" s="7"/>
      <c r="D608" s="6" t="str">
        <f>VLOOKUP(B608,怪物属性偏向!G:Q,11,FALSE)</f>
        <v>m1006</v>
      </c>
      <c r="E608" s="9">
        <v>1</v>
      </c>
      <c r="F608" s="9">
        <v>0</v>
      </c>
      <c r="G608" s="7" t="s">
        <v>133</v>
      </c>
      <c r="H608" s="9">
        <v>122</v>
      </c>
      <c r="I608" s="9">
        <v>1</v>
      </c>
      <c r="J608" s="9">
        <v>7</v>
      </c>
      <c r="K608" s="9">
        <v>20</v>
      </c>
      <c r="L608" s="9">
        <v>1</v>
      </c>
      <c r="M608" s="9">
        <v>1</v>
      </c>
      <c r="N608" s="8">
        <f>IF(VLOOKUP(VLOOKUP($A608,主线配置!$O:$P,2,FALSE),怪物属性偏向!$F:$P,怪物属性偏向!K$1-1,FALSE)=0,"",VLOOKUP(VLOOKUP($A608,主线配置!$O:$P,2,FALSE),怪物属性偏向!$F:$P,怪物属性偏向!K$1-1,FALSE))</f>
        <v>20009001</v>
      </c>
      <c r="O608" s="8">
        <f>IF(VLOOKUP(VLOOKUP($A608,主线配置!$O:$P,2,FALSE),怪物属性偏向!$F:$P,怪物属性偏向!L$1-1,FALSE)=0,"",VLOOKUP(VLOOKUP($A608,主线配置!$O:$P,2,FALSE),怪物属性偏向!$F:$P,怪物属性偏向!L$1-1,FALSE))</f>
        <v>20009002</v>
      </c>
      <c r="P608" s="8" t="str">
        <f>IF(VLOOKUP(VLOOKUP($A608,主线配置!$O:$P,2,FALSE),怪物属性偏向!$F:$P,怪物属性偏向!M$1-1,FALSE)=0,"",VLOOKUP(VLOOKUP($A608,主线配置!$O:$P,2,FALSE),怪物属性偏向!$F:$P,怪物属性偏向!M$1-1,FALSE))</f>
        <v/>
      </c>
      <c r="Q608" s="8" t="str">
        <f>IF(VLOOKUP(VLOOKUP($A608,主线配置!$O:$P,2,FALSE),怪物属性偏向!$F:$P,怪物属性偏向!N$1-1,FALSE)=0,"",VLOOKUP(VLOOKUP($A608,主线配置!$O:$P,2,FALSE),怪物属性偏向!$F:$P,怪物属性偏向!N$1-1,FALSE))</f>
        <v/>
      </c>
      <c r="R608" s="8" t="str">
        <f>IF(VLOOKUP(VLOOKUP($A608,主线配置!$O:$P,2,FALSE),怪物属性偏向!$F:$P,怪物属性偏向!O$1-1,FALSE)=0,"",VLOOKUP(VLOOKUP($A608,主线配置!$O:$P,2,FALSE),怪物属性偏向!$F:$P,怪物属性偏向!O$1-1,FALSE))</f>
        <v/>
      </c>
      <c r="S608" s="8" t="str">
        <f>IF(VLOOKUP(VLOOKUP($A608,主线配置!$O:$P,2,FALSE),怪物属性偏向!$F:$P,怪物属性偏向!P$1-1,FALSE)=0,"",VLOOKUP(VLOOKUP($A608,主线配置!$O:$P,2,FALSE),怪物属性偏向!$F:$P,怪物属性偏向!P$1-1,FALSE))</f>
        <v/>
      </c>
    </row>
    <row r="609" spans="1:19" x14ac:dyDescent="0.15">
      <c r="A609" s="3">
        <f t="shared" si="9"/>
        <v>1000606</v>
      </c>
      <c r="B609" s="1" t="str">
        <f>VLOOKUP(A609,主线配置!G:I,3,FALSE)</f>
        <v>小花精</v>
      </c>
      <c r="C609" s="7"/>
      <c r="D609" s="6" t="str">
        <f>VLOOKUP(B609,怪物属性偏向!G:Q,11,FALSE)</f>
        <v>m1007</v>
      </c>
      <c r="E609" s="9">
        <v>1</v>
      </c>
      <c r="F609" s="9">
        <v>0</v>
      </c>
      <c r="G609" s="7" t="s">
        <v>133</v>
      </c>
      <c r="H609" s="9">
        <v>122</v>
      </c>
      <c r="I609" s="9">
        <v>1</v>
      </c>
      <c r="J609" s="9">
        <v>7</v>
      </c>
      <c r="K609" s="9">
        <v>20</v>
      </c>
      <c r="L609" s="9">
        <v>1</v>
      </c>
      <c r="M609" s="9">
        <v>1</v>
      </c>
      <c r="N609" s="8">
        <f>IF(VLOOKUP(VLOOKUP($A609,主线配置!$O:$P,2,FALSE),怪物属性偏向!$F:$P,怪物属性偏向!K$1-1,FALSE)=0,"",VLOOKUP(VLOOKUP($A609,主线配置!$O:$P,2,FALSE),怪物属性偏向!$F:$P,怪物属性偏向!K$1-1,FALSE))</f>
        <v>20005001</v>
      </c>
      <c r="O609" s="8">
        <f>IF(VLOOKUP(VLOOKUP($A609,主线配置!$O:$P,2,FALSE),怪物属性偏向!$F:$P,怪物属性偏向!L$1-1,FALSE)=0,"",VLOOKUP(VLOOKUP($A609,主线配置!$O:$P,2,FALSE),怪物属性偏向!$F:$P,怪物属性偏向!L$1-1,FALSE))</f>
        <v>20005002</v>
      </c>
      <c r="P609" s="8" t="str">
        <f>IF(VLOOKUP(VLOOKUP($A609,主线配置!$O:$P,2,FALSE),怪物属性偏向!$F:$P,怪物属性偏向!M$1-1,FALSE)=0,"",VLOOKUP(VLOOKUP($A609,主线配置!$O:$P,2,FALSE),怪物属性偏向!$F:$P,怪物属性偏向!M$1-1,FALSE))</f>
        <v/>
      </c>
      <c r="Q609" s="8" t="str">
        <f>IF(VLOOKUP(VLOOKUP($A609,主线配置!$O:$P,2,FALSE),怪物属性偏向!$F:$P,怪物属性偏向!N$1-1,FALSE)=0,"",VLOOKUP(VLOOKUP($A609,主线配置!$O:$P,2,FALSE),怪物属性偏向!$F:$P,怪物属性偏向!N$1-1,FALSE))</f>
        <v/>
      </c>
      <c r="R609" s="8" t="str">
        <f>IF(VLOOKUP(VLOOKUP($A609,主线配置!$O:$P,2,FALSE),怪物属性偏向!$F:$P,怪物属性偏向!O$1-1,FALSE)=0,"",VLOOKUP(VLOOKUP($A609,主线配置!$O:$P,2,FALSE),怪物属性偏向!$F:$P,怪物属性偏向!O$1-1,FALSE))</f>
        <v/>
      </c>
      <c r="S609" s="8" t="str">
        <f>IF(VLOOKUP(VLOOKUP($A609,主线配置!$O:$P,2,FALSE),怪物属性偏向!$F:$P,怪物属性偏向!P$1-1,FALSE)=0,"",VLOOKUP(VLOOKUP($A609,主线配置!$O:$P,2,FALSE),怪物属性偏向!$F:$P,怪物属性偏向!P$1-1,FALSE))</f>
        <v/>
      </c>
    </row>
    <row r="610" spans="1:19" x14ac:dyDescent="0.15">
      <c r="A610" s="3">
        <f t="shared" si="9"/>
        <v>1000607</v>
      </c>
      <c r="B610" s="1" t="str">
        <f>VLOOKUP(A610,主线配置!G:I,3,FALSE)</f>
        <v>小蘑菇</v>
      </c>
      <c r="C610" s="7"/>
      <c r="D610" s="6" t="str">
        <f>VLOOKUP(B610,怪物属性偏向!G:Q,11,FALSE)</f>
        <v>m1008</v>
      </c>
      <c r="E610" s="9">
        <v>1</v>
      </c>
      <c r="F610" s="9">
        <v>0</v>
      </c>
      <c r="G610" s="7" t="s">
        <v>133</v>
      </c>
      <c r="H610" s="9">
        <v>122</v>
      </c>
      <c r="I610" s="9">
        <v>1</v>
      </c>
      <c r="J610" s="9">
        <v>7</v>
      </c>
      <c r="K610" s="9">
        <v>20</v>
      </c>
      <c r="L610" s="9">
        <v>1</v>
      </c>
      <c r="M610" s="9">
        <v>1</v>
      </c>
      <c r="N610" s="8">
        <f>IF(VLOOKUP(VLOOKUP($A610,主线配置!$O:$P,2,FALSE),怪物属性偏向!$F:$P,怪物属性偏向!K$1-1,FALSE)=0,"",VLOOKUP(VLOOKUP($A610,主线配置!$O:$P,2,FALSE),怪物属性偏向!$F:$P,怪物属性偏向!K$1-1,FALSE))</f>
        <v>20001001</v>
      </c>
      <c r="O610" s="8" t="str">
        <f>IF(VLOOKUP(VLOOKUP($A610,主线配置!$O:$P,2,FALSE),怪物属性偏向!$F:$P,怪物属性偏向!L$1-1,FALSE)=0,"",VLOOKUP(VLOOKUP($A610,主线配置!$O:$P,2,FALSE),怪物属性偏向!$F:$P,怪物属性偏向!L$1-1,FALSE))</f>
        <v/>
      </c>
      <c r="P610" s="8" t="str">
        <f>IF(VLOOKUP(VLOOKUP($A610,主线配置!$O:$P,2,FALSE),怪物属性偏向!$F:$P,怪物属性偏向!M$1-1,FALSE)=0,"",VLOOKUP(VLOOKUP($A610,主线配置!$O:$P,2,FALSE),怪物属性偏向!$F:$P,怪物属性偏向!M$1-1,FALSE))</f>
        <v/>
      </c>
      <c r="Q610" s="8" t="str">
        <f>IF(VLOOKUP(VLOOKUP($A610,主线配置!$O:$P,2,FALSE),怪物属性偏向!$F:$P,怪物属性偏向!N$1-1,FALSE)=0,"",VLOOKUP(VLOOKUP($A610,主线配置!$O:$P,2,FALSE),怪物属性偏向!$F:$P,怪物属性偏向!N$1-1,FALSE))</f>
        <v/>
      </c>
      <c r="R610" s="8" t="str">
        <f>IF(VLOOKUP(VLOOKUP($A610,主线配置!$O:$P,2,FALSE),怪物属性偏向!$F:$P,怪物属性偏向!O$1-1,FALSE)=0,"",VLOOKUP(VLOOKUP($A610,主线配置!$O:$P,2,FALSE),怪物属性偏向!$F:$P,怪物属性偏向!O$1-1,FALSE))</f>
        <v/>
      </c>
      <c r="S610" s="8" t="str">
        <f>IF(VLOOKUP(VLOOKUP($A610,主线配置!$O:$P,2,FALSE),怪物属性偏向!$F:$P,怪物属性偏向!P$1-1,FALSE)=0,"",VLOOKUP(VLOOKUP($A610,主线配置!$O:$P,2,FALSE),怪物属性偏向!$F:$P,怪物属性偏向!P$1-1,FALSE))</f>
        <v/>
      </c>
    </row>
    <row r="611" spans="1:19" x14ac:dyDescent="0.15">
      <c r="A611" s="3">
        <f t="shared" si="9"/>
        <v>1000608</v>
      </c>
      <c r="B611" s="1" t="str">
        <f>VLOOKUP(A611,主线配置!G:I,3,FALSE)</f>
        <v>藤蔓怪</v>
      </c>
      <c r="C611" s="7"/>
      <c r="D611" s="6" t="str">
        <f>VLOOKUP(B611,怪物属性偏向!G:Q,11,FALSE)</f>
        <v>m1006</v>
      </c>
      <c r="E611" s="9">
        <v>1</v>
      </c>
      <c r="F611" s="9">
        <v>0</v>
      </c>
      <c r="G611" s="7" t="s">
        <v>133</v>
      </c>
      <c r="H611" s="9">
        <v>122</v>
      </c>
      <c r="I611" s="9">
        <v>1</v>
      </c>
      <c r="J611" s="9">
        <v>7</v>
      </c>
      <c r="K611" s="9">
        <v>20</v>
      </c>
      <c r="L611" s="9">
        <v>1</v>
      </c>
      <c r="M611" s="9">
        <v>1</v>
      </c>
      <c r="N611" s="8">
        <f>IF(VLOOKUP(VLOOKUP($A611,主线配置!$O:$P,2,FALSE),怪物属性偏向!$F:$P,怪物属性偏向!K$1-1,FALSE)=0,"",VLOOKUP(VLOOKUP($A611,主线配置!$O:$P,2,FALSE),怪物属性偏向!$F:$P,怪物属性偏向!K$1-1,FALSE))</f>
        <v>20009001</v>
      </c>
      <c r="O611" s="8">
        <f>IF(VLOOKUP(VLOOKUP($A611,主线配置!$O:$P,2,FALSE),怪物属性偏向!$F:$P,怪物属性偏向!L$1-1,FALSE)=0,"",VLOOKUP(VLOOKUP($A611,主线配置!$O:$P,2,FALSE),怪物属性偏向!$F:$P,怪物属性偏向!L$1-1,FALSE))</f>
        <v>20009002</v>
      </c>
      <c r="P611" s="8" t="str">
        <f>IF(VLOOKUP(VLOOKUP($A611,主线配置!$O:$P,2,FALSE),怪物属性偏向!$F:$P,怪物属性偏向!M$1-1,FALSE)=0,"",VLOOKUP(VLOOKUP($A611,主线配置!$O:$P,2,FALSE),怪物属性偏向!$F:$P,怪物属性偏向!M$1-1,FALSE))</f>
        <v/>
      </c>
      <c r="Q611" s="8" t="str">
        <f>IF(VLOOKUP(VLOOKUP($A611,主线配置!$O:$P,2,FALSE),怪物属性偏向!$F:$P,怪物属性偏向!N$1-1,FALSE)=0,"",VLOOKUP(VLOOKUP($A611,主线配置!$O:$P,2,FALSE),怪物属性偏向!$F:$P,怪物属性偏向!N$1-1,FALSE))</f>
        <v/>
      </c>
      <c r="R611" s="8" t="str">
        <f>IF(VLOOKUP(VLOOKUP($A611,主线配置!$O:$P,2,FALSE),怪物属性偏向!$F:$P,怪物属性偏向!O$1-1,FALSE)=0,"",VLOOKUP(VLOOKUP($A611,主线配置!$O:$P,2,FALSE),怪物属性偏向!$F:$P,怪物属性偏向!O$1-1,FALSE))</f>
        <v/>
      </c>
      <c r="S611" s="8" t="str">
        <f>IF(VLOOKUP(VLOOKUP($A611,主线配置!$O:$P,2,FALSE),怪物属性偏向!$F:$P,怪物属性偏向!P$1-1,FALSE)=0,"",VLOOKUP(VLOOKUP($A611,主线配置!$O:$P,2,FALSE),怪物属性偏向!$F:$P,怪物属性偏向!P$1-1,FALSE))</f>
        <v/>
      </c>
    </row>
    <row r="612" spans="1:19" x14ac:dyDescent="0.15">
      <c r="A612" s="3">
        <f t="shared" si="9"/>
        <v>1000609</v>
      </c>
      <c r="B612" s="1" t="str">
        <f>VLOOKUP(A612,主线配置!G:I,3,FALSE)</f>
        <v>小花精</v>
      </c>
      <c r="C612" s="7"/>
      <c r="D612" s="6" t="str">
        <f>VLOOKUP(B612,怪物属性偏向!G:Q,11,FALSE)</f>
        <v>m1007</v>
      </c>
      <c r="E612" s="9">
        <v>1</v>
      </c>
      <c r="F612" s="9">
        <v>0</v>
      </c>
      <c r="G612" s="7" t="s">
        <v>133</v>
      </c>
      <c r="H612" s="9">
        <v>122</v>
      </c>
      <c r="I612" s="9">
        <v>1</v>
      </c>
      <c r="J612" s="9">
        <v>7</v>
      </c>
      <c r="K612" s="9">
        <v>20</v>
      </c>
      <c r="L612" s="9">
        <v>1</v>
      </c>
      <c r="M612" s="9">
        <v>1</v>
      </c>
      <c r="N612" s="8">
        <f>IF(VLOOKUP(VLOOKUP($A612,主线配置!$O:$P,2,FALSE),怪物属性偏向!$F:$P,怪物属性偏向!K$1-1,FALSE)=0,"",VLOOKUP(VLOOKUP($A612,主线配置!$O:$P,2,FALSE),怪物属性偏向!$F:$P,怪物属性偏向!K$1-1,FALSE))</f>
        <v>20005001</v>
      </c>
      <c r="O612" s="8">
        <f>IF(VLOOKUP(VLOOKUP($A612,主线配置!$O:$P,2,FALSE),怪物属性偏向!$F:$P,怪物属性偏向!L$1-1,FALSE)=0,"",VLOOKUP(VLOOKUP($A612,主线配置!$O:$P,2,FALSE),怪物属性偏向!$F:$P,怪物属性偏向!L$1-1,FALSE))</f>
        <v>20005002</v>
      </c>
      <c r="P612" s="8" t="str">
        <f>IF(VLOOKUP(VLOOKUP($A612,主线配置!$O:$P,2,FALSE),怪物属性偏向!$F:$P,怪物属性偏向!M$1-1,FALSE)=0,"",VLOOKUP(VLOOKUP($A612,主线配置!$O:$P,2,FALSE),怪物属性偏向!$F:$P,怪物属性偏向!M$1-1,FALSE))</f>
        <v/>
      </c>
      <c r="Q612" s="8" t="str">
        <f>IF(VLOOKUP(VLOOKUP($A612,主线配置!$O:$P,2,FALSE),怪物属性偏向!$F:$P,怪物属性偏向!N$1-1,FALSE)=0,"",VLOOKUP(VLOOKUP($A612,主线配置!$O:$P,2,FALSE),怪物属性偏向!$F:$P,怪物属性偏向!N$1-1,FALSE))</f>
        <v/>
      </c>
      <c r="R612" s="8" t="str">
        <f>IF(VLOOKUP(VLOOKUP($A612,主线配置!$O:$P,2,FALSE),怪物属性偏向!$F:$P,怪物属性偏向!O$1-1,FALSE)=0,"",VLOOKUP(VLOOKUP($A612,主线配置!$O:$P,2,FALSE),怪物属性偏向!$F:$P,怪物属性偏向!O$1-1,FALSE))</f>
        <v/>
      </c>
      <c r="S612" s="8" t="str">
        <f>IF(VLOOKUP(VLOOKUP($A612,主线配置!$O:$P,2,FALSE),怪物属性偏向!$F:$P,怪物属性偏向!P$1-1,FALSE)=0,"",VLOOKUP(VLOOKUP($A612,主线配置!$O:$P,2,FALSE),怪物属性偏向!$F:$P,怪物属性偏向!P$1-1,FALSE))</f>
        <v/>
      </c>
    </row>
    <row r="613" spans="1:19" x14ac:dyDescent="0.15">
      <c r="A613" s="3">
        <f t="shared" si="9"/>
        <v>1000610</v>
      </c>
      <c r="B613" s="1" t="str">
        <f>VLOOKUP(A613,主线配置!G:I,3,FALSE)</f>
        <v>小花精</v>
      </c>
      <c r="C613" s="7"/>
      <c r="D613" s="6" t="str">
        <f>VLOOKUP(B613,怪物属性偏向!G:Q,11,FALSE)</f>
        <v>m1007</v>
      </c>
      <c r="E613" s="9">
        <v>1</v>
      </c>
      <c r="F613" s="9">
        <v>0</v>
      </c>
      <c r="G613" s="7" t="s">
        <v>133</v>
      </c>
      <c r="H613" s="9">
        <v>122</v>
      </c>
      <c r="I613" s="9">
        <v>1</v>
      </c>
      <c r="J613" s="9">
        <v>7</v>
      </c>
      <c r="K613" s="9">
        <v>20</v>
      </c>
      <c r="L613" s="9">
        <v>1</v>
      </c>
      <c r="M613" s="9">
        <v>1</v>
      </c>
      <c r="N613" s="8">
        <f>IF(VLOOKUP(VLOOKUP($A613,主线配置!$O:$P,2,FALSE),怪物属性偏向!$F:$P,怪物属性偏向!K$1-1,FALSE)=0,"",VLOOKUP(VLOOKUP($A613,主线配置!$O:$P,2,FALSE),怪物属性偏向!$F:$P,怪物属性偏向!K$1-1,FALSE))</f>
        <v>20005001</v>
      </c>
      <c r="O613" s="8">
        <f>IF(VLOOKUP(VLOOKUP($A613,主线配置!$O:$P,2,FALSE),怪物属性偏向!$F:$P,怪物属性偏向!L$1-1,FALSE)=0,"",VLOOKUP(VLOOKUP($A613,主线配置!$O:$P,2,FALSE),怪物属性偏向!$F:$P,怪物属性偏向!L$1-1,FALSE))</f>
        <v>20005002</v>
      </c>
      <c r="P613" s="8" t="str">
        <f>IF(VLOOKUP(VLOOKUP($A613,主线配置!$O:$P,2,FALSE),怪物属性偏向!$F:$P,怪物属性偏向!M$1-1,FALSE)=0,"",VLOOKUP(VLOOKUP($A613,主线配置!$O:$P,2,FALSE),怪物属性偏向!$F:$P,怪物属性偏向!M$1-1,FALSE))</f>
        <v/>
      </c>
      <c r="Q613" s="8" t="str">
        <f>IF(VLOOKUP(VLOOKUP($A613,主线配置!$O:$P,2,FALSE),怪物属性偏向!$F:$P,怪物属性偏向!N$1-1,FALSE)=0,"",VLOOKUP(VLOOKUP($A613,主线配置!$O:$P,2,FALSE),怪物属性偏向!$F:$P,怪物属性偏向!N$1-1,FALSE))</f>
        <v/>
      </c>
      <c r="R613" s="8" t="str">
        <f>IF(VLOOKUP(VLOOKUP($A613,主线配置!$O:$P,2,FALSE),怪物属性偏向!$F:$P,怪物属性偏向!O$1-1,FALSE)=0,"",VLOOKUP(VLOOKUP($A613,主线配置!$O:$P,2,FALSE),怪物属性偏向!$F:$P,怪物属性偏向!O$1-1,FALSE))</f>
        <v/>
      </c>
      <c r="S613" s="8" t="str">
        <f>IF(VLOOKUP(VLOOKUP($A613,主线配置!$O:$P,2,FALSE),怪物属性偏向!$F:$P,怪物属性偏向!P$1-1,FALSE)=0,"",VLOOKUP(VLOOKUP($A613,主线配置!$O:$P,2,FALSE),怪物属性偏向!$F:$P,怪物属性偏向!P$1-1,FALSE))</f>
        <v/>
      </c>
    </row>
    <row r="614" spans="1:19" x14ac:dyDescent="0.15">
      <c r="A614" s="3">
        <f t="shared" si="9"/>
        <v>1000611</v>
      </c>
      <c r="B614" s="1" t="str">
        <f>VLOOKUP(A614,主线配置!G:I,3,FALSE)</f>
        <v>食人花</v>
      </c>
      <c r="C614" s="7"/>
      <c r="D614" s="6" t="str">
        <f>VLOOKUP(B614,怪物属性偏向!G:Q,11,FALSE)</f>
        <v>m1004</v>
      </c>
      <c r="E614" s="9">
        <v>1</v>
      </c>
      <c r="F614" s="9">
        <v>0</v>
      </c>
      <c r="G614" s="7" t="s">
        <v>133</v>
      </c>
      <c r="H614" s="9">
        <v>122</v>
      </c>
      <c r="I614" s="9">
        <v>1</v>
      </c>
      <c r="J614" s="9">
        <v>7</v>
      </c>
      <c r="K614" s="9">
        <v>20</v>
      </c>
      <c r="L614" s="9">
        <v>1</v>
      </c>
      <c r="M614" s="9">
        <v>1</v>
      </c>
      <c r="N614" s="8">
        <f>IF(VLOOKUP(VLOOKUP($A614,主线配置!$O:$P,2,FALSE),怪物属性偏向!$F:$P,怪物属性偏向!K$1-1,FALSE)=0,"",VLOOKUP(VLOOKUP($A614,主线配置!$O:$P,2,FALSE),怪物属性偏向!$F:$P,怪物属性偏向!K$1-1,FALSE))</f>
        <v>20002001</v>
      </c>
      <c r="O614" s="8">
        <f>IF(VLOOKUP(VLOOKUP($A614,主线配置!$O:$P,2,FALSE),怪物属性偏向!$F:$P,怪物属性偏向!L$1-1,FALSE)=0,"",VLOOKUP(VLOOKUP($A614,主线配置!$O:$P,2,FALSE),怪物属性偏向!$F:$P,怪物属性偏向!L$1-1,FALSE))</f>
        <v>20002002</v>
      </c>
      <c r="P614" s="8" t="str">
        <f>IF(VLOOKUP(VLOOKUP($A614,主线配置!$O:$P,2,FALSE),怪物属性偏向!$F:$P,怪物属性偏向!M$1-1,FALSE)=0,"",VLOOKUP(VLOOKUP($A614,主线配置!$O:$P,2,FALSE),怪物属性偏向!$F:$P,怪物属性偏向!M$1-1,FALSE))</f>
        <v/>
      </c>
      <c r="Q614" s="8" t="str">
        <f>IF(VLOOKUP(VLOOKUP($A614,主线配置!$O:$P,2,FALSE),怪物属性偏向!$F:$P,怪物属性偏向!N$1-1,FALSE)=0,"",VLOOKUP(VLOOKUP($A614,主线配置!$O:$P,2,FALSE),怪物属性偏向!$F:$P,怪物属性偏向!N$1-1,FALSE))</f>
        <v/>
      </c>
      <c r="R614" s="8" t="str">
        <f>IF(VLOOKUP(VLOOKUP($A614,主线配置!$O:$P,2,FALSE),怪物属性偏向!$F:$P,怪物属性偏向!O$1-1,FALSE)=0,"",VLOOKUP(VLOOKUP($A614,主线配置!$O:$P,2,FALSE),怪物属性偏向!$F:$P,怪物属性偏向!O$1-1,FALSE))</f>
        <v/>
      </c>
      <c r="S614" s="8" t="str">
        <f>IF(VLOOKUP(VLOOKUP($A614,主线配置!$O:$P,2,FALSE),怪物属性偏向!$F:$P,怪物属性偏向!P$1-1,FALSE)=0,"",VLOOKUP(VLOOKUP($A614,主线配置!$O:$P,2,FALSE),怪物属性偏向!$F:$P,怪物属性偏向!P$1-1,FALSE))</f>
        <v/>
      </c>
    </row>
    <row r="615" spans="1:19" x14ac:dyDescent="0.15">
      <c r="A615" s="3">
        <f t="shared" si="9"/>
        <v>1000612</v>
      </c>
      <c r="B615" s="1" t="str">
        <f>VLOOKUP(A615,主线配置!G:I,3,FALSE)</f>
        <v>树妖</v>
      </c>
      <c r="C615" s="7"/>
      <c r="D615" s="6" t="str">
        <f>VLOOKUP(B615,怪物属性偏向!G:Q,11,FALSE)</f>
        <v>m10000</v>
      </c>
      <c r="E615" s="9">
        <v>1</v>
      </c>
      <c r="F615" s="9">
        <v>0</v>
      </c>
      <c r="G615" s="7" t="s">
        <v>133</v>
      </c>
      <c r="H615" s="9">
        <v>122</v>
      </c>
      <c r="I615" s="9">
        <v>1</v>
      </c>
      <c r="J615" s="9">
        <v>7</v>
      </c>
      <c r="K615" s="9">
        <v>20</v>
      </c>
      <c r="L615" s="9">
        <v>1</v>
      </c>
      <c r="M615" s="9">
        <v>1</v>
      </c>
      <c r="N615" s="8">
        <f>IF(VLOOKUP(VLOOKUP($A615,主线配置!$O:$P,2,FALSE),怪物属性偏向!$F:$P,怪物属性偏向!K$1-1,FALSE)=0,"",VLOOKUP(VLOOKUP($A615,主线配置!$O:$P,2,FALSE),怪物属性偏向!$F:$P,怪物属性偏向!K$1-1,FALSE))</f>
        <v>20003001</v>
      </c>
      <c r="O615" s="8" t="str">
        <f>IF(VLOOKUP(VLOOKUP($A615,主线配置!$O:$P,2,FALSE),怪物属性偏向!$F:$P,怪物属性偏向!L$1-1,FALSE)=0,"",VLOOKUP(VLOOKUP($A615,主线配置!$O:$P,2,FALSE),怪物属性偏向!$F:$P,怪物属性偏向!L$1-1,FALSE))</f>
        <v/>
      </c>
      <c r="P615" s="8" t="str">
        <f>IF(VLOOKUP(VLOOKUP($A615,主线配置!$O:$P,2,FALSE),怪物属性偏向!$F:$P,怪物属性偏向!M$1-1,FALSE)=0,"",VLOOKUP(VLOOKUP($A615,主线配置!$O:$P,2,FALSE),怪物属性偏向!$F:$P,怪物属性偏向!M$1-1,FALSE))</f>
        <v/>
      </c>
      <c r="Q615" s="8" t="str">
        <f>IF(VLOOKUP(VLOOKUP($A615,主线配置!$O:$P,2,FALSE),怪物属性偏向!$F:$P,怪物属性偏向!N$1-1,FALSE)=0,"",VLOOKUP(VLOOKUP($A615,主线配置!$O:$P,2,FALSE),怪物属性偏向!$F:$P,怪物属性偏向!N$1-1,FALSE))</f>
        <v/>
      </c>
      <c r="R615" s="8" t="str">
        <f>IF(VLOOKUP(VLOOKUP($A615,主线配置!$O:$P,2,FALSE),怪物属性偏向!$F:$P,怪物属性偏向!O$1-1,FALSE)=0,"",VLOOKUP(VLOOKUP($A615,主线配置!$O:$P,2,FALSE),怪物属性偏向!$F:$P,怪物属性偏向!O$1-1,FALSE))</f>
        <v/>
      </c>
      <c r="S615" s="8" t="str">
        <f>IF(VLOOKUP(VLOOKUP($A615,主线配置!$O:$P,2,FALSE),怪物属性偏向!$F:$P,怪物属性偏向!P$1-1,FALSE)=0,"",VLOOKUP(VLOOKUP($A615,主线配置!$O:$P,2,FALSE),怪物属性偏向!$F:$P,怪物属性偏向!P$1-1,FALSE))</f>
        <v/>
      </c>
    </row>
    <row r="616" spans="1:19" x14ac:dyDescent="0.15">
      <c r="A616" s="3">
        <f t="shared" si="9"/>
        <v>1000613</v>
      </c>
      <c r="B616" s="1" t="str">
        <f>VLOOKUP(A616,主线配置!G:I,3,FALSE)</f>
        <v>小蘑菇</v>
      </c>
      <c r="C616" s="7"/>
      <c r="D616" s="6" t="str">
        <f>VLOOKUP(B616,怪物属性偏向!G:Q,11,FALSE)</f>
        <v>m1008</v>
      </c>
      <c r="E616" s="9">
        <v>1</v>
      </c>
      <c r="F616" s="9">
        <v>0</v>
      </c>
      <c r="G616" s="7" t="s">
        <v>133</v>
      </c>
      <c r="H616" s="9">
        <v>122</v>
      </c>
      <c r="I616" s="9">
        <v>1</v>
      </c>
      <c r="J616" s="9">
        <v>7</v>
      </c>
      <c r="K616" s="9">
        <v>20</v>
      </c>
      <c r="L616" s="9">
        <v>1</v>
      </c>
      <c r="M616" s="9">
        <v>1</v>
      </c>
      <c r="N616" s="8">
        <f>IF(VLOOKUP(VLOOKUP($A616,主线配置!$O:$P,2,FALSE),怪物属性偏向!$F:$P,怪物属性偏向!K$1-1,FALSE)=0,"",VLOOKUP(VLOOKUP($A616,主线配置!$O:$P,2,FALSE),怪物属性偏向!$F:$P,怪物属性偏向!K$1-1,FALSE))</f>
        <v>20001001</v>
      </c>
      <c r="O616" s="8" t="str">
        <f>IF(VLOOKUP(VLOOKUP($A616,主线配置!$O:$P,2,FALSE),怪物属性偏向!$F:$P,怪物属性偏向!L$1-1,FALSE)=0,"",VLOOKUP(VLOOKUP($A616,主线配置!$O:$P,2,FALSE),怪物属性偏向!$F:$P,怪物属性偏向!L$1-1,FALSE))</f>
        <v/>
      </c>
      <c r="P616" s="8" t="str">
        <f>IF(VLOOKUP(VLOOKUP($A616,主线配置!$O:$P,2,FALSE),怪物属性偏向!$F:$P,怪物属性偏向!M$1-1,FALSE)=0,"",VLOOKUP(VLOOKUP($A616,主线配置!$O:$P,2,FALSE),怪物属性偏向!$F:$P,怪物属性偏向!M$1-1,FALSE))</f>
        <v/>
      </c>
      <c r="Q616" s="8" t="str">
        <f>IF(VLOOKUP(VLOOKUP($A616,主线配置!$O:$P,2,FALSE),怪物属性偏向!$F:$P,怪物属性偏向!N$1-1,FALSE)=0,"",VLOOKUP(VLOOKUP($A616,主线配置!$O:$P,2,FALSE),怪物属性偏向!$F:$P,怪物属性偏向!N$1-1,FALSE))</f>
        <v/>
      </c>
      <c r="R616" s="8" t="str">
        <f>IF(VLOOKUP(VLOOKUP($A616,主线配置!$O:$P,2,FALSE),怪物属性偏向!$F:$P,怪物属性偏向!O$1-1,FALSE)=0,"",VLOOKUP(VLOOKUP($A616,主线配置!$O:$P,2,FALSE),怪物属性偏向!$F:$P,怪物属性偏向!O$1-1,FALSE))</f>
        <v/>
      </c>
      <c r="S616" s="8" t="str">
        <f>IF(VLOOKUP(VLOOKUP($A616,主线配置!$O:$P,2,FALSE),怪物属性偏向!$F:$P,怪物属性偏向!P$1-1,FALSE)=0,"",VLOOKUP(VLOOKUP($A616,主线配置!$O:$P,2,FALSE),怪物属性偏向!$F:$P,怪物属性偏向!P$1-1,FALSE))</f>
        <v/>
      </c>
    </row>
    <row r="617" spans="1:19" x14ac:dyDescent="0.15">
      <c r="A617" s="3">
        <f t="shared" si="9"/>
        <v>1000614</v>
      </c>
      <c r="B617" s="1" t="str">
        <f>VLOOKUP(A617,主线配置!G:I,3,FALSE)</f>
        <v>小花精</v>
      </c>
      <c r="C617" s="7"/>
      <c r="D617" s="6" t="str">
        <f>VLOOKUP(B617,怪物属性偏向!G:Q,11,FALSE)</f>
        <v>m1007</v>
      </c>
      <c r="E617" s="9">
        <v>1</v>
      </c>
      <c r="F617" s="9">
        <v>0</v>
      </c>
      <c r="G617" s="7" t="s">
        <v>133</v>
      </c>
      <c r="H617" s="9">
        <v>122</v>
      </c>
      <c r="I617" s="9">
        <v>1</v>
      </c>
      <c r="J617" s="9">
        <v>7</v>
      </c>
      <c r="K617" s="9">
        <v>20</v>
      </c>
      <c r="L617" s="9">
        <v>1</v>
      </c>
      <c r="M617" s="9">
        <v>1</v>
      </c>
      <c r="N617" s="8">
        <f>IF(VLOOKUP(VLOOKUP($A617,主线配置!$O:$P,2,FALSE),怪物属性偏向!$F:$P,怪物属性偏向!K$1-1,FALSE)=0,"",VLOOKUP(VLOOKUP($A617,主线配置!$O:$P,2,FALSE),怪物属性偏向!$F:$P,怪物属性偏向!K$1-1,FALSE))</f>
        <v>20005001</v>
      </c>
      <c r="O617" s="8">
        <f>IF(VLOOKUP(VLOOKUP($A617,主线配置!$O:$P,2,FALSE),怪物属性偏向!$F:$P,怪物属性偏向!L$1-1,FALSE)=0,"",VLOOKUP(VLOOKUP($A617,主线配置!$O:$P,2,FALSE),怪物属性偏向!$F:$P,怪物属性偏向!L$1-1,FALSE))</f>
        <v>20005002</v>
      </c>
      <c r="P617" s="8" t="str">
        <f>IF(VLOOKUP(VLOOKUP($A617,主线配置!$O:$P,2,FALSE),怪物属性偏向!$F:$P,怪物属性偏向!M$1-1,FALSE)=0,"",VLOOKUP(VLOOKUP($A617,主线配置!$O:$P,2,FALSE),怪物属性偏向!$F:$P,怪物属性偏向!M$1-1,FALSE))</f>
        <v/>
      </c>
      <c r="Q617" s="8" t="str">
        <f>IF(VLOOKUP(VLOOKUP($A617,主线配置!$O:$P,2,FALSE),怪物属性偏向!$F:$P,怪物属性偏向!N$1-1,FALSE)=0,"",VLOOKUP(VLOOKUP($A617,主线配置!$O:$P,2,FALSE),怪物属性偏向!$F:$P,怪物属性偏向!N$1-1,FALSE))</f>
        <v/>
      </c>
      <c r="R617" s="8" t="str">
        <f>IF(VLOOKUP(VLOOKUP($A617,主线配置!$O:$P,2,FALSE),怪物属性偏向!$F:$P,怪物属性偏向!O$1-1,FALSE)=0,"",VLOOKUP(VLOOKUP($A617,主线配置!$O:$P,2,FALSE),怪物属性偏向!$F:$P,怪物属性偏向!O$1-1,FALSE))</f>
        <v/>
      </c>
      <c r="S617" s="8" t="str">
        <f>IF(VLOOKUP(VLOOKUP($A617,主线配置!$O:$P,2,FALSE),怪物属性偏向!$F:$P,怪物属性偏向!P$1-1,FALSE)=0,"",VLOOKUP(VLOOKUP($A617,主线配置!$O:$P,2,FALSE),怪物属性偏向!$F:$P,怪物属性偏向!P$1-1,FALSE))</f>
        <v/>
      </c>
    </row>
    <row r="618" spans="1:19" x14ac:dyDescent="0.15">
      <c r="A618" s="3">
        <f t="shared" si="9"/>
        <v>1000615</v>
      </c>
      <c r="B618" s="1" t="str">
        <f>VLOOKUP(A618,主线配置!G:I,3,FALSE)</f>
        <v>毒蘑菇</v>
      </c>
      <c r="C618" s="7"/>
      <c r="D618" s="6" t="str">
        <f>VLOOKUP(B618,怪物属性偏向!G:Q,11,FALSE)</f>
        <v>m1000</v>
      </c>
      <c r="E618" s="9">
        <v>1</v>
      </c>
      <c r="F618" s="9">
        <v>0</v>
      </c>
      <c r="G618" s="7" t="s">
        <v>133</v>
      </c>
      <c r="H618" s="9">
        <v>122</v>
      </c>
      <c r="I618" s="9">
        <v>1</v>
      </c>
      <c r="J618" s="9">
        <v>7</v>
      </c>
      <c r="K618" s="9">
        <v>20</v>
      </c>
      <c r="L618" s="9">
        <v>1</v>
      </c>
      <c r="M618" s="9">
        <v>1</v>
      </c>
      <c r="N618" s="8">
        <f>IF(VLOOKUP(VLOOKUP($A618,主线配置!$O:$P,2,FALSE),怪物属性偏向!$F:$P,怪物属性偏向!K$1-1,FALSE)=0,"",VLOOKUP(VLOOKUP($A618,主线配置!$O:$P,2,FALSE),怪物属性偏向!$F:$P,怪物属性偏向!K$1-1,FALSE))</f>
        <v>20006001</v>
      </c>
      <c r="O618" s="8">
        <f>IF(VLOOKUP(VLOOKUP($A618,主线配置!$O:$P,2,FALSE),怪物属性偏向!$F:$P,怪物属性偏向!L$1-1,FALSE)=0,"",VLOOKUP(VLOOKUP($A618,主线配置!$O:$P,2,FALSE),怪物属性偏向!$F:$P,怪物属性偏向!L$1-1,FALSE))</f>
        <v>20006002</v>
      </c>
      <c r="P618" s="8" t="str">
        <f>IF(VLOOKUP(VLOOKUP($A618,主线配置!$O:$P,2,FALSE),怪物属性偏向!$F:$P,怪物属性偏向!M$1-1,FALSE)=0,"",VLOOKUP(VLOOKUP($A618,主线配置!$O:$P,2,FALSE),怪物属性偏向!$F:$P,怪物属性偏向!M$1-1,FALSE))</f>
        <v/>
      </c>
      <c r="Q618" s="8" t="str">
        <f>IF(VLOOKUP(VLOOKUP($A618,主线配置!$O:$P,2,FALSE),怪物属性偏向!$F:$P,怪物属性偏向!N$1-1,FALSE)=0,"",VLOOKUP(VLOOKUP($A618,主线配置!$O:$P,2,FALSE),怪物属性偏向!$F:$P,怪物属性偏向!N$1-1,FALSE))</f>
        <v/>
      </c>
      <c r="R618" s="8" t="str">
        <f>IF(VLOOKUP(VLOOKUP($A618,主线配置!$O:$P,2,FALSE),怪物属性偏向!$F:$P,怪物属性偏向!O$1-1,FALSE)=0,"",VLOOKUP(VLOOKUP($A618,主线配置!$O:$P,2,FALSE),怪物属性偏向!$F:$P,怪物属性偏向!O$1-1,FALSE))</f>
        <v/>
      </c>
      <c r="S618" s="8" t="str">
        <f>IF(VLOOKUP(VLOOKUP($A618,主线配置!$O:$P,2,FALSE),怪物属性偏向!$F:$P,怪物属性偏向!P$1-1,FALSE)=0,"",VLOOKUP(VLOOKUP($A618,主线配置!$O:$P,2,FALSE),怪物属性偏向!$F:$P,怪物属性偏向!P$1-1,FALSE))</f>
        <v/>
      </c>
    </row>
    <row r="619" spans="1:19" x14ac:dyDescent="0.15">
      <c r="A619" s="3">
        <f t="shared" si="9"/>
        <v>1000616</v>
      </c>
      <c r="B619" s="1" t="str">
        <f>VLOOKUP(A619,主线配置!G:I,3,FALSE)</f>
        <v>小花精</v>
      </c>
      <c r="C619" s="7"/>
      <c r="D619" s="6" t="str">
        <f>VLOOKUP(B619,怪物属性偏向!G:Q,11,FALSE)</f>
        <v>m1007</v>
      </c>
      <c r="E619" s="9">
        <v>1</v>
      </c>
      <c r="F619" s="9">
        <v>0</v>
      </c>
      <c r="G619" s="7" t="s">
        <v>133</v>
      </c>
      <c r="H619" s="9">
        <v>122</v>
      </c>
      <c r="I619" s="9">
        <v>1</v>
      </c>
      <c r="J619" s="9">
        <v>7</v>
      </c>
      <c r="K619" s="9">
        <v>20</v>
      </c>
      <c r="L619" s="9">
        <v>1</v>
      </c>
      <c r="M619" s="9">
        <v>1</v>
      </c>
      <c r="N619" s="8">
        <f>IF(VLOOKUP(VLOOKUP($A619,主线配置!$O:$P,2,FALSE),怪物属性偏向!$F:$P,怪物属性偏向!K$1-1,FALSE)=0,"",VLOOKUP(VLOOKUP($A619,主线配置!$O:$P,2,FALSE),怪物属性偏向!$F:$P,怪物属性偏向!K$1-1,FALSE))</f>
        <v>20005001</v>
      </c>
      <c r="O619" s="8">
        <f>IF(VLOOKUP(VLOOKUP($A619,主线配置!$O:$P,2,FALSE),怪物属性偏向!$F:$P,怪物属性偏向!L$1-1,FALSE)=0,"",VLOOKUP(VLOOKUP($A619,主线配置!$O:$P,2,FALSE),怪物属性偏向!$F:$P,怪物属性偏向!L$1-1,FALSE))</f>
        <v>20005002</v>
      </c>
      <c r="P619" s="8" t="str">
        <f>IF(VLOOKUP(VLOOKUP($A619,主线配置!$O:$P,2,FALSE),怪物属性偏向!$F:$P,怪物属性偏向!M$1-1,FALSE)=0,"",VLOOKUP(VLOOKUP($A619,主线配置!$O:$P,2,FALSE),怪物属性偏向!$F:$P,怪物属性偏向!M$1-1,FALSE))</f>
        <v/>
      </c>
      <c r="Q619" s="8" t="str">
        <f>IF(VLOOKUP(VLOOKUP($A619,主线配置!$O:$P,2,FALSE),怪物属性偏向!$F:$P,怪物属性偏向!N$1-1,FALSE)=0,"",VLOOKUP(VLOOKUP($A619,主线配置!$O:$P,2,FALSE),怪物属性偏向!$F:$P,怪物属性偏向!N$1-1,FALSE))</f>
        <v/>
      </c>
      <c r="R619" s="8" t="str">
        <f>IF(VLOOKUP(VLOOKUP($A619,主线配置!$O:$P,2,FALSE),怪物属性偏向!$F:$P,怪物属性偏向!O$1-1,FALSE)=0,"",VLOOKUP(VLOOKUP($A619,主线配置!$O:$P,2,FALSE),怪物属性偏向!$F:$P,怪物属性偏向!O$1-1,FALSE))</f>
        <v/>
      </c>
      <c r="S619" s="8" t="str">
        <f>IF(VLOOKUP(VLOOKUP($A619,主线配置!$O:$P,2,FALSE),怪物属性偏向!$F:$P,怪物属性偏向!P$1-1,FALSE)=0,"",VLOOKUP(VLOOKUP($A619,主线配置!$O:$P,2,FALSE),怪物属性偏向!$F:$P,怪物属性偏向!P$1-1,FALSE))</f>
        <v/>
      </c>
    </row>
    <row r="620" spans="1:19" x14ac:dyDescent="0.15">
      <c r="A620" s="3">
        <f t="shared" si="9"/>
        <v>1000617</v>
      </c>
      <c r="B620" s="1" t="str">
        <f>VLOOKUP(A620,主线配置!G:I,3,FALSE)</f>
        <v>小蘑菇</v>
      </c>
      <c r="C620" s="7"/>
      <c r="D620" s="6" t="str">
        <f>VLOOKUP(B620,怪物属性偏向!G:Q,11,FALSE)</f>
        <v>m1008</v>
      </c>
      <c r="E620" s="9">
        <v>1</v>
      </c>
      <c r="F620" s="9">
        <v>0</v>
      </c>
      <c r="G620" s="7" t="s">
        <v>133</v>
      </c>
      <c r="H620" s="9">
        <v>122</v>
      </c>
      <c r="I620" s="9">
        <v>1</v>
      </c>
      <c r="J620" s="9">
        <v>7</v>
      </c>
      <c r="K620" s="9">
        <v>20</v>
      </c>
      <c r="L620" s="9">
        <v>1</v>
      </c>
      <c r="M620" s="9">
        <v>1</v>
      </c>
      <c r="N620" s="8">
        <f>IF(VLOOKUP(VLOOKUP($A620,主线配置!$O:$P,2,FALSE),怪物属性偏向!$F:$P,怪物属性偏向!K$1-1,FALSE)=0,"",VLOOKUP(VLOOKUP($A620,主线配置!$O:$P,2,FALSE),怪物属性偏向!$F:$P,怪物属性偏向!K$1-1,FALSE))</f>
        <v>20001001</v>
      </c>
      <c r="O620" s="8" t="str">
        <f>IF(VLOOKUP(VLOOKUP($A620,主线配置!$O:$P,2,FALSE),怪物属性偏向!$F:$P,怪物属性偏向!L$1-1,FALSE)=0,"",VLOOKUP(VLOOKUP($A620,主线配置!$O:$P,2,FALSE),怪物属性偏向!$F:$P,怪物属性偏向!L$1-1,FALSE))</f>
        <v/>
      </c>
      <c r="P620" s="8" t="str">
        <f>IF(VLOOKUP(VLOOKUP($A620,主线配置!$O:$P,2,FALSE),怪物属性偏向!$F:$P,怪物属性偏向!M$1-1,FALSE)=0,"",VLOOKUP(VLOOKUP($A620,主线配置!$O:$P,2,FALSE),怪物属性偏向!$F:$P,怪物属性偏向!M$1-1,FALSE))</f>
        <v/>
      </c>
      <c r="Q620" s="8" t="str">
        <f>IF(VLOOKUP(VLOOKUP($A620,主线配置!$O:$P,2,FALSE),怪物属性偏向!$F:$P,怪物属性偏向!N$1-1,FALSE)=0,"",VLOOKUP(VLOOKUP($A620,主线配置!$O:$P,2,FALSE),怪物属性偏向!$F:$P,怪物属性偏向!N$1-1,FALSE))</f>
        <v/>
      </c>
      <c r="R620" s="8" t="str">
        <f>IF(VLOOKUP(VLOOKUP($A620,主线配置!$O:$P,2,FALSE),怪物属性偏向!$F:$P,怪物属性偏向!O$1-1,FALSE)=0,"",VLOOKUP(VLOOKUP($A620,主线配置!$O:$P,2,FALSE),怪物属性偏向!$F:$P,怪物属性偏向!O$1-1,FALSE))</f>
        <v/>
      </c>
      <c r="S620" s="8" t="str">
        <f>IF(VLOOKUP(VLOOKUP($A620,主线配置!$O:$P,2,FALSE),怪物属性偏向!$F:$P,怪物属性偏向!P$1-1,FALSE)=0,"",VLOOKUP(VLOOKUP($A620,主线配置!$O:$P,2,FALSE),怪物属性偏向!$F:$P,怪物属性偏向!P$1-1,FALSE))</f>
        <v/>
      </c>
    </row>
    <row r="621" spans="1:19" x14ac:dyDescent="0.15">
      <c r="A621" s="3">
        <f t="shared" si="9"/>
        <v>1000618</v>
      </c>
      <c r="B621" s="1" t="str">
        <f>VLOOKUP(A621,主线配置!G:I,3,FALSE)</f>
        <v>树妖</v>
      </c>
      <c r="C621" s="7"/>
      <c r="D621" s="6" t="str">
        <f>VLOOKUP(B621,怪物属性偏向!G:Q,11,FALSE)</f>
        <v>m10000</v>
      </c>
      <c r="E621" s="9">
        <v>1</v>
      </c>
      <c r="F621" s="9">
        <v>0</v>
      </c>
      <c r="G621" s="7" t="s">
        <v>133</v>
      </c>
      <c r="H621" s="9">
        <v>122</v>
      </c>
      <c r="I621" s="9">
        <v>1</v>
      </c>
      <c r="J621" s="9">
        <v>7</v>
      </c>
      <c r="K621" s="9">
        <v>20</v>
      </c>
      <c r="L621" s="9">
        <v>1</v>
      </c>
      <c r="M621" s="9">
        <v>1</v>
      </c>
      <c r="N621" s="8">
        <f>IF(VLOOKUP(VLOOKUP($A621,主线配置!$O:$P,2,FALSE),怪物属性偏向!$F:$P,怪物属性偏向!K$1-1,FALSE)=0,"",VLOOKUP(VLOOKUP($A621,主线配置!$O:$P,2,FALSE),怪物属性偏向!$F:$P,怪物属性偏向!K$1-1,FALSE))</f>
        <v>20003001</v>
      </c>
      <c r="O621" s="8" t="str">
        <f>IF(VLOOKUP(VLOOKUP($A621,主线配置!$O:$P,2,FALSE),怪物属性偏向!$F:$P,怪物属性偏向!L$1-1,FALSE)=0,"",VLOOKUP(VLOOKUP($A621,主线配置!$O:$P,2,FALSE),怪物属性偏向!$F:$P,怪物属性偏向!L$1-1,FALSE))</f>
        <v/>
      </c>
      <c r="P621" s="8" t="str">
        <f>IF(VLOOKUP(VLOOKUP($A621,主线配置!$O:$P,2,FALSE),怪物属性偏向!$F:$P,怪物属性偏向!M$1-1,FALSE)=0,"",VLOOKUP(VLOOKUP($A621,主线配置!$O:$P,2,FALSE),怪物属性偏向!$F:$P,怪物属性偏向!M$1-1,FALSE))</f>
        <v/>
      </c>
      <c r="Q621" s="8" t="str">
        <f>IF(VLOOKUP(VLOOKUP($A621,主线配置!$O:$P,2,FALSE),怪物属性偏向!$F:$P,怪物属性偏向!N$1-1,FALSE)=0,"",VLOOKUP(VLOOKUP($A621,主线配置!$O:$P,2,FALSE),怪物属性偏向!$F:$P,怪物属性偏向!N$1-1,FALSE))</f>
        <v/>
      </c>
      <c r="R621" s="8" t="str">
        <f>IF(VLOOKUP(VLOOKUP($A621,主线配置!$O:$P,2,FALSE),怪物属性偏向!$F:$P,怪物属性偏向!O$1-1,FALSE)=0,"",VLOOKUP(VLOOKUP($A621,主线配置!$O:$P,2,FALSE),怪物属性偏向!$F:$P,怪物属性偏向!O$1-1,FALSE))</f>
        <v/>
      </c>
      <c r="S621" s="8" t="str">
        <f>IF(VLOOKUP(VLOOKUP($A621,主线配置!$O:$P,2,FALSE),怪物属性偏向!$F:$P,怪物属性偏向!P$1-1,FALSE)=0,"",VLOOKUP(VLOOKUP($A621,主线配置!$O:$P,2,FALSE),怪物属性偏向!$F:$P,怪物属性偏向!P$1-1,FALSE))</f>
        <v/>
      </c>
    </row>
    <row r="622" spans="1:19" x14ac:dyDescent="0.15">
      <c r="A622" s="3">
        <f t="shared" si="9"/>
        <v>1000619</v>
      </c>
      <c r="B622" s="1" t="str">
        <f>VLOOKUP(A622,主线配置!G:I,3,FALSE)</f>
        <v>藤蔓怪</v>
      </c>
      <c r="C622" s="7"/>
      <c r="D622" s="6" t="str">
        <f>VLOOKUP(B622,怪物属性偏向!G:Q,11,FALSE)</f>
        <v>m1006</v>
      </c>
      <c r="E622" s="9">
        <v>1</v>
      </c>
      <c r="F622" s="9">
        <v>0</v>
      </c>
      <c r="G622" s="7" t="s">
        <v>133</v>
      </c>
      <c r="H622" s="9">
        <v>122</v>
      </c>
      <c r="I622" s="9">
        <v>1</v>
      </c>
      <c r="J622" s="9">
        <v>7</v>
      </c>
      <c r="K622" s="9">
        <v>20</v>
      </c>
      <c r="L622" s="9">
        <v>1</v>
      </c>
      <c r="M622" s="9">
        <v>1</v>
      </c>
      <c r="N622" s="8">
        <f>IF(VLOOKUP(VLOOKUP($A622,主线配置!$O:$P,2,FALSE),怪物属性偏向!$F:$P,怪物属性偏向!K$1-1,FALSE)=0,"",VLOOKUP(VLOOKUP($A622,主线配置!$O:$P,2,FALSE),怪物属性偏向!$F:$P,怪物属性偏向!K$1-1,FALSE))</f>
        <v>20009001</v>
      </c>
      <c r="O622" s="8">
        <f>IF(VLOOKUP(VLOOKUP($A622,主线配置!$O:$P,2,FALSE),怪物属性偏向!$F:$P,怪物属性偏向!L$1-1,FALSE)=0,"",VLOOKUP(VLOOKUP($A622,主线配置!$O:$P,2,FALSE),怪物属性偏向!$F:$P,怪物属性偏向!L$1-1,FALSE))</f>
        <v>20009002</v>
      </c>
      <c r="P622" s="8" t="str">
        <f>IF(VLOOKUP(VLOOKUP($A622,主线配置!$O:$P,2,FALSE),怪物属性偏向!$F:$P,怪物属性偏向!M$1-1,FALSE)=0,"",VLOOKUP(VLOOKUP($A622,主线配置!$O:$P,2,FALSE),怪物属性偏向!$F:$P,怪物属性偏向!M$1-1,FALSE))</f>
        <v/>
      </c>
      <c r="Q622" s="8" t="str">
        <f>IF(VLOOKUP(VLOOKUP($A622,主线配置!$O:$P,2,FALSE),怪物属性偏向!$F:$P,怪物属性偏向!N$1-1,FALSE)=0,"",VLOOKUP(VLOOKUP($A622,主线配置!$O:$P,2,FALSE),怪物属性偏向!$F:$P,怪物属性偏向!N$1-1,FALSE))</f>
        <v/>
      </c>
      <c r="R622" s="8" t="str">
        <f>IF(VLOOKUP(VLOOKUP($A622,主线配置!$O:$P,2,FALSE),怪物属性偏向!$F:$P,怪物属性偏向!O$1-1,FALSE)=0,"",VLOOKUP(VLOOKUP($A622,主线配置!$O:$P,2,FALSE),怪物属性偏向!$F:$P,怪物属性偏向!O$1-1,FALSE))</f>
        <v/>
      </c>
      <c r="S622" s="8" t="str">
        <f>IF(VLOOKUP(VLOOKUP($A622,主线配置!$O:$P,2,FALSE),怪物属性偏向!$F:$P,怪物属性偏向!P$1-1,FALSE)=0,"",VLOOKUP(VLOOKUP($A622,主线配置!$O:$P,2,FALSE),怪物属性偏向!$F:$P,怪物属性偏向!P$1-1,FALSE))</f>
        <v/>
      </c>
    </row>
    <row r="623" spans="1:19" x14ac:dyDescent="0.15">
      <c r="A623" s="3">
        <f t="shared" si="9"/>
        <v>1000620</v>
      </c>
      <c r="B623" s="1" t="str">
        <f>VLOOKUP(A623,主线配置!G:I,3,FALSE)</f>
        <v>小花精</v>
      </c>
      <c r="C623" s="7"/>
      <c r="D623" s="6" t="str">
        <f>VLOOKUP(B623,怪物属性偏向!G:Q,11,FALSE)</f>
        <v>m1007</v>
      </c>
      <c r="E623" s="9">
        <v>1</v>
      </c>
      <c r="F623" s="9">
        <v>0</v>
      </c>
      <c r="G623" s="7" t="s">
        <v>133</v>
      </c>
      <c r="H623" s="9">
        <v>122</v>
      </c>
      <c r="I623" s="9">
        <v>1</v>
      </c>
      <c r="J623" s="9">
        <v>7</v>
      </c>
      <c r="K623" s="9">
        <v>20</v>
      </c>
      <c r="L623" s="9">
        <v>1</v>
      </c>
      <c r="M623" s="9">
        <v>1</v>
      </c>
      <c r="N623" s="8">
        <f>IF(VLOOKUP(VLOOKUP($A623,主线配置!$O:$P,2,FALSE),怪物属性偏向!$F:$P,怪物属性偏向!K$1-1,FALSE)=0,"",VLOOKUP(VLOOKUP($A623,主线配置!$O:$P,2,FALSE),怪物属性偏向!$F:$P,怪物属性偏向!K$1-1,FALSE))</f>
        <v>20005001</v>
      </c>
      <c r="O623" s="8">
        <f>IF(VLOOKUP(VLOOKUP($A623,主线配置!$O:$P,2,FALSE),怪物属性偏向!$F:$P,怪物属性偏向!L$1-1,FALSE)=0,"",VLOOKUP(VLOOKUP($A623,主线配置!$O:$P,2,FALSE),怪物属性偏向!$F:$P,怪物属性偏向!L$1-1,FALSE))</f>
        <v>20005002</v>
      </c>
      <c r="P623" s="8" t="str">
        <f>IF(VLOOKUP(VLOOKUP($A623,主线配置!$O:$P,2,FALSE),怪物属性偏向!$F:$P,怪物属性偏向!M$1-1,FALSE)=0,"",VLOOKUP(VLOOKUP($A623,主线配置!$O:$P,2,FALSE),怪物属性偏向!$F:$P,怪物属性偏向!M$1-1,FALSE))</f>
        <v/>
      </c>
      <c r="Q623" s="8" t="str">
        <f>IF(VLOOKUP(VLOOKUP($A623,主线配置!$O:$P,2,FALSE),怪物属性偏向!$F:$P,怪物属性偏向!N$1-1,FALSE)=0,"",VLOOKUP(VLOOKUP($A623,主线配置!$O:$P,2,FALSE),怪物属性偏向!$F:$P,怪物属性偏向!N$1-1,FALSE))</f>
        <v/>
      </c>
      <c r="R623" s="8" t="str">
        <f>IF(VLOOKUP(VLOOKUP($A623,主线配置!$O:$P,2,FALSE),怪物属性偏向!$F:$P,怪物属性偏向!O$1-1,FALSE)=0,"",VLOOKUP(VLOOKUP($A623,主线配置!$O:$P,2,FALSE),怪物属性偏向!$F:$P,怪物属性偏向!O$1-1,FALSE))</f>
        <v/>
      </c>
      <c r="S623" s="8" t="str">
        <f>IF(VLOOKUP(VLOOKUP($A623,主线配置!$O:$P,2,FALSE),怪物属性偏向!$F:$P,怪物属性偏向!P$1-1,FALSE)=0,"",VLOOKUP(VLOOKUP($A623,主线配置!$O:$P,2,FALSE),怪物属性偏向!$F:$P,怪物属性偏向!P$1-1,FALSE))</f>
        <v/>
      </c>
    </row>
    <row r="624" spans="1:19" x14ac:dyDescent="0.15">
      <c r="A624" s="3">
        <f t="shared" si="9"/>
        <v>1000621</v>
      </c>
      <c r="B624" s="1" t="str">
        <f>VLOOKUP(A624,主线配置!G:I,3,FALSE)</f>
        <v>食人花</v>
      </c>
      <c r="C624" s="7"/>
      <c r="D624" s="6" t="str">
        <f>VLOOKUP(B624,怪物属性偏向!G:Q,11,FALSE)</f>
        <v>m1004</v>
      </c>
      <c r="E624" s="9">
        <v>1</v>
      </c>
      <c r="F624" s="9">
        <v>0</v>
      </c>
      <c r="G624" s="7" t="s">
        <v>133</v>
      </c>
      <c r="H624" s="9">
        <v>122</v>
      </c>
      <c r="I624" s="9">
        <v>1</v>
      </c>
      <c r="J624" s="9">
        <v>7</v>
      </c>
      <c r="K624" s="9">
        <v>20</v>
      </c>
      <c r="L624" s="9">
        <v>1</v>
      </c>
      <c r="M624" s="9">
        <v>1</v>
      </c>
      <c r="N624" s="8">
        <f>IF(VLOOKUP(VLOOKUP($A624,主线配置!$O:$P,2,FALSE),怪物属性偏向!$F:$P,怪物属性偏向!K$1-1,FALSE)=0,"",VLOOKUP(VLOOKUP($A624,主线配置!$O:$P,2,FALSE),怪物属性偏向!$F:$P,怪物属性偏向!K$1-1,FALSE))</f>
        <v>20002001</v>
      </c>
      <c r="O624" s="8">
        <f>IF(VLOOKUP(VLOOKUP($A624,主线配置!$O:$P,2,FALSE),怪物属性偏向!$F:$P,怪物属性偏向!L$1-1,FALSE)=0,"",VLOOKUP(VLOOKUP($A624,主线配置!$O:$P,2,FALSE),怪物属性偏向!$F:$P,怪物属性偏向!L$1-1,FALSE))</f>
        <v>20002002</v>
      </c>
      <c r="P624" s="8" t="str">
        <f>IF(VLOOKUP(VLOOKUP($A624,主线配置!$O:$P,2,FALSE),怪物属性偏向!$F:$P,怪物属性偏向!M$1-1,FALSE)=0,"",VLOOKUP(VLOOKUP($A624,主线配置!$O:$P,2,FALSE),怪物属性偏向!$F:$P,怪物属性偏向!M$1-1,FALSE))</f>
        <v/>
      </c>
      <c r="Q624" s="8" t="str">
        <f>IF(VLOOKUP(VLOOKUP($A624,主线配置!$O:$P,2,FALSE),怪物属性偏向!$F:$P,怪物属性偏向!N$1-1,FALSE)=0,"",VLOOKUP(VLOOKUP($A624,主线配置!$O:$P,2,FALSE),怪物属性偏向!$F:$P,怪物属性偏向!N$1-1,FALSE))</f>
        <v/>
      </c>
      <c r="R624" s="8" t="str">
        <f>IF(VLOOKUP(VLOOKUP($A624,主线配置!$O:$P,2,FALSE),怪物属性偏向!$F:$P,怪物属性偏向!O$1-1,FALSE)=0,"",VLOOKUP(VLOOKUP($A624,主线配置!$O:$P,2,FALSE),怪物属性偏向!$F:$P,怪物属性偏向!O$1-1,FALSE))</f>
        <v/>
      </c>
      <c r="S624" s="8" t="str">
        <f>IF(VLOOKUP(VLOOKUP($A624,主线配置!$O:$P,2,FALSE),怪物属性偏向!$F:$P,怪物属性偏向!P$1-1,FALSE)=0,"",VLOOKUP(VLOOKUP($A624,主线配置!$O:$P,2,FALSE),怪物属性偏向!$F:$P,怪物属性偏向!P$1-1,FALSE))</f>
        <v/>
      </c>
    </row>
    <row r="625" spans="1:19" x14ac:dyDescent="0.15">
      <c r="A625" s="3">
        <f t="shared" si="9"/>
        <v>1000622</v>
      </c>
      <c r="B625" s="1" t="str">
        <f>VLOOKUP(A625,主线配置!G:I,3,FALSE)</f>
        <v>树妖</v>
      </c>
      <c r="C625" s="7"/>
      <c r="D625" s="6" t="str">
        <f>VLOOKUP(B625,怪物属性偏向!G:Q,11,FALSE)</f>
        <v>m10000</v>
      </c>
      <c r="E625" s="9">
        <v>1</v>
      </c>
      <c r="F625" s="9">
        <v>0</v>
      </c>
      <c r="G625" s="7" t="s">
        <v>133</v>
      </c>
      <c r="H625" s="9">
        <v>122</v>
      </c>
      <c r="I625" s="9">
        <v>1</v>
      </c>
      <c r="J625" s="9">
        <v>7</v>
      </c>
      <c r="K625" s="9">
        <v>20</v>
      </c>
      <c r="L625" s="9">
        <v>1</v>
      </c>
      <c r="M625" s="9">
        <v>1</v>
      </c>
      <c r="N625" s="8">
        <f>IF(VLOOKUP(VLOOKUP($A625,主线配置!$O:$P,2,FALSE),怪物属性偏向!$F:$P,怪物属性偏向!K$1-1,FALSE)=0,"",VLOOKUP(VLOOKUP($A625,主线配置!$O:$P,2,FALSE),怪物属性偏向!$F:$P,怪物属性偏向!K$1-1,FALSE))</f>
        <v>20003001</v>
      </c>
      <c r="O625" s="8" t="str">
        <f>IF(VLOOKUP(VLOOKUP($A625,主线配置!$O:$P,2,FALSE),怪物属性偏向!$F:$P,怪物属性偏向!L$1-1,FALSE)=0,"",VLOOKUP(VLOOKUP($A625,主线配置!$O:$P,2,FALSE),怪物属性偏向!$F:$P,怪物属性偏向!L$1-1,FALSE))</f>
        <v/>
      </c>
      <c r="P625" s="8" t="str">
        <f>IF(VLOOKUP(VLOOKUP($A625,主线配置!$O:$P,2,FALSE),怪物属性偏向!$F:$P,怪物属性偏向!M$1-1,FALSE)=0,"",VLOOKUP(VLOOKUP($A625,主线配置!$O:$P,2,FALSE),怪物属性偏向!$F:$P,怪物属性偏向!M$1-1,FALSE))</f>
        <v/>
      </c>
      <c r="Q625" s="8" t="str">
        <f>IF(VLOOKUP(VLOOKUP($A625,主线配置!$O:$P,2,FALSE),怪物属性偏向!$F:$P,怪物属性偏向!N$1-1,FALSE)=0,"",VLOOKUP(VLOOKUP($A625,主线配置!$O:$P,2,FALSE),怪物属性偏向!$F:$P,怪物属性偏向!N$1-1,FALSE))</f>
        <v/>
      </c>
      <c r="R625" s="8" t="str">
        <f>IF(VLOOKUP(VLOOKUP($A625,主线配置!$O:$P,2,FALSE),怪物属性偏向!$F:$P,怪物属性偏向!O$1-1,FALSE)=0,"",VLOOKUP(VLOOKUP($A625,主线配置!$O:$P,2,FALSE),怪物属性偏向!$F:$P,怪物属性偏向!O$1-1,FALSE))</f>
        <v/>
      </c>
      <c r="S625" s="8" t="str">
        <f>IF(VLOOKUP(VLOOKUP($A625,主线配置!$O:$P,2,FALSE),怪物属性偏向!$F:$P,怪物属性偏向!P$1-1,FALSE)=0,"",VLOOKUP(VLOOKUP($A625,主线配置!$O:$P,2,FALSE),怪物属性偏向!$F:$P,怪物属性偏向!P$1-1,FALSE))</f>
        <v/>
      </c>
    </row>
    <row r="626" spans="1:19" x14ac:dyDescent="0.15">
      <c r="A626" s="3">
        <f t="shared" si="9"/>
        <v>1000623</v>
      </c>
      <c r="B626" s="1" t="str">
        <f>VLOOKUP(A626,主线配置!G:I,3,FALSE)</f>
        <v>小蘑菇</v>
      </c>
      <c r="C626" s="7"/>
      <c r="D626" s="6" t="str">
        <f>VLOOKUP(B626,怪物属性偏向!G:Q,11,FALSE)</f>
        <v>m1008</v>
      </c>
      <c r="E626" s="9">
        <v>1</v>
      </c>
      <c r="F626" s="9">
        <v>0</v>
      </c>
      <c r="G626" s="7" t="s">
        <v>133</v>
      </c>
      <c r="H626" s="9">
        <v>122</v>
      </c>
      <c r="I626" s="9">
        <v>1</v>
      </c>
      <c r="J626" s="9">
        <v>7</v>
      </c>
      <c r="K626" s="9">
        <v>20</v>
      </c>
      <c r="L626" s="9">
        <v>1</v>
      </c>
      <c r="M626" s="9">
        <v>1</v>
      </c>
      <c r="N626" s="8">
        <f>IF(VLOOKUP(VLOOKUP($A626,主线配置!$O:$P,2,FALSE),怪物属性偏向!$F:$P,怪物属性偏向!K$1-1,FALSE)=0,"",VLOOKUP(VLOOKUP($A626,主线配置!$O:$P,2,FALSE),怪物属性偏向!$F:$P,怪物属性偏向!K$1-1,FALSE))</f>
        <v>20001001</v>
      </c>
      <c r="O626" s="8" t="str">
        <f>IF(VLOOKUP(VLOOKUP($A626,主线配置!$O:$P,2,FALSE),怪物属性偏向!$F:$P,怪物属性偏向!L$1-1,FALSE)=0,"",VLOOKUP(VLOOKUP($A626,主线配置!$O:$P,2,FALSE),怪物属性偏向!$F:$P,怪物属性偏向!L$1-1,FALSE))</f>
        <v/>
      </c>
      <c r="P626" s="8" t="str">
        <f>IF(VLOOKUP(VLOOKUP($A626,主线配置!$O:$P,2,FALSE),怪物属性偏向!$F:$P,怪物属性偏向!M$1-1,FALSE)=0,"",VLOOKUP(VLOOKUP($A626,主线配置!$O:$P,2,FALSE),怪物属性偏向!$F:$P,怪物属性偏向!M$1-1,FALSE))</f>
        <v/>
      </c>
      <c r="Q626" s="8" t="str">
        <f>IF(VLOOKUP(VLOOKUP($A626,主线配置!$O:$P,2,FALSE),怪物属性偏向!$F:$P,怪物属性偏向!N$1-1,FALSE)=0,"",VLOOKUP(VLOOKUP($A626,主线配置!$O:$P,2,FALSE),怪物属性偏向!$F:$P,怪物属性偏向!N$1-1,FALSE))</f>
        <v/>
      </c>
      <c r="R626" s="8" t="str">
        <f>IF(VLOOKUP(VLOOKUP($A626,主线配置!$O:$P,2,FALSE),怪物属性偏向!$F:$P,怪物属性偏向!O$1-1,FALSE)=0,"",VLOOKUP(VLOOKUP($A626,主线配置!$O:$P,2,FALSE),怪物属性偏向!$F:$P,怪物属性偏向!O$1-1,FALSE))</f>
        <v/>
      </c>
      <c r="S626" s="8" t="str">
        <f>IF(VLOOKUP(VLOOKUP($A626,主线配置!$O:$P,2,FALSE),怪物属性偏向!$F:$P,怪物属性偏向!P$1-1,FALSE)=0,"",VLOOKUP(VLOOKUP($A626,主线配置!$O:$P,2,FALSE),怪物属性偏向!$F:$P,怪物属性偏向!P$1-1,FALSE))</f>
        <v/>
      </c>
    </row>
    <row r="627" spans="1:19" x14ac:dyDescent="0.15">
      <c r="A627" s="3">
        <f t="shared" si="9"/>
        <v>1000624</v>
      </c>
      <c r="B627" s="1" t="str">
        <f>VLOOKUP(A627,主线配置!G:I,3,FALSE)</f>
        <v>食人花</v>
      </c>
      <c r="C627" s="7"/>
      <c r="D627" s="6" t="str">
        <f>VLOOKUP(B627,怪物属性偏向!G:Q,11,FALSE)</f>
        <v>m1004</v>
      </c>
      <c r="E627" s="9">
        <v>1</v>
      </c>
      <c r="F627" s="9">
        <v>0</v>
      </c>
      <c r="G627" s="7" t="s">
        <v>133</v>
      </c>
      <c r="H627" s="9">
        <v>122</v>
      </c>
      <c r="I627" s="9">
        <v>1</v>
      </c>
      <c r="J627" s="9">
        <v>7</v>
      </c>
      <c r="K627" s="9">
        <v>20</v>
      </c>
      <c r="L627" s="9">
        <v>1</v>
      </c>
      <c r="M627" s="9">
        <v>1</v>
      </c>
      <c r="N627" s="8">
        <f>IF(VLOOKUP(VLOOKUP($A627,主线配置!$O:$P,2,FALSE),怪物属性偏向!$F:$P,怪物属性偏向!K$1-1,FALSE)=0,"",VLOOKUP(VLOOKUP($A627,主线配置!$O:$P,2,FALSE),怪物属性偏向!$F:$P,怪物属性偏向!K$1-1,FALSE))</f>
        <v>20002001</v>
      </c>
      <c r="O627" s="8">
        <f>IF(VLOOKUP(VLOOKUP($A627,主线配置!$O:$P,2,FALSE),怪物属性偏向!$F:$P,怪物属性偏向!L$1-1,FALSE)=0,"",VLOOKUP(VLOOKUP($A627,主线配置!$O:$P,2,FALSE),怪物属性偏向!$F:$P,怪物属性偏向!L$1-1,FALSE))</f>
        <v>20002002</v>
      </c>
      <c r="P627" s="8" t="str">
        <f>IF(VLOOKUP(VLOOKUP($A627,主线配置!$O:$P,2,FALSE),怪物属性偏向!$F:$P,怪物属性偏向!M$1-1,FALSE)=0,"",VLOOKUP(VLOOKUP($A627,主线配置!$O:$P,2,FALSE),怪物属性偏向!$F:$P,怪物属性偏向!M$1-1,FALSE))</f>
        <v/>
      </c>
      <c r="Q627" s="8" t="str">
        <f>IF(VLOOKUP(VLOOKUP($A627,主线配置!$O:$P,2,FALSE),怪物属性偏向!$F:$P,怪物属性偏向!N$1-1,FALSE)=0,"",VLOOKUP(VLOOKUP($A627,主线配置!$O:$P,2,FALSE),怪物属性偏向!$F:$P,怪物属性偏向!N$1-1,FALSE))</f>
        <v/>
      </c>
      <c r="R627" s="8" t="str">
        <f>IF(VLOOKUP(VLOOKUP($A627,主线配置!$O:$P,2,FALSE),怪物属性偏向!$F:$P,怪物属性偏向!O$1-1,FALSE)=0,"",VLOOKUP(VLOOKUP($A627,主线配置!$O:$P,2,FALSE),怪物属性偏向!$F:$P,怪物属性偏向!O$1-1,FALSE))</f>
        <v/>
      </c>
      <c r="S627" s="8" t="str">
        <f>IF(VLOOKUP(VLOOKUP($A627,主线配置!$O:$P,2,FALSE),怪物属性偏向!$F:$P,怪物属性偏向!P$1-1,FALSE)=0,"",VLOOKUP(VLOOKUP($A627,主线配置!$O:$P,2,FALSE),怪物属性偏向!$F:$P,怪物属性偏向!P$1-1,FALSE))</f>
        <v/>
      </c>
    </row>
    <row r="628" spans="1:19" x14ac:dyDescent="0.15">
      <c r="A628" s="3">
        <f t="shared" si="9"/>
        <v>1000625</v>
      </c>
      <c r="B628" s="1" t="str">
        <f>VLOOKUP(A628,主线配置!G:I,3,FALSE)</f>
        <v>黄蜂怪</v>
      </c>
      <c r="C628" s="7"/>
      <c r="D628" s="6" t="str">
        <f>VLOOKUP(B628,怪物属性偏向!G:Q,11,FALSE)</f>
        <v>m1001</v>
      </c>
      <c r="E628" s="9">
        <v>1</v>
      </c>
      <c r="F628" s="9">
        <v>0</v>
      </c>
      <c r="G628" s="7" t="s">
        <v>133</v>
      </c>
      <c r="H628" s="9">
        <v>122</v>
      </c>
      <c r="I628" s="9">
        <v>1</v>
      </c>
      <c r="J628" s="9">
        <v>7</v>
      </c>
      <c r="K628" s="9">
        <v>20</v>
      </c>
      <c r="L628" s="9">
        <v>1</v>
      </c>
      <c r="M628" s="9">
        <v>1</v>
      </c>
      <c r="N628" s="8">
        <f>IF(VLOOKUP(VLOOKUP($A628,主线配置!$O:$P,2,FALSE),怪物属性偏向!$F:$P,怪物属性偏向!K$1-1,FALSE)=0,"",VLOOKUP(VLOOKUP($A628,主线配置!$O:$P,2,FALSE),怪物属性偏向!$F:$P,怪物属性偏向!K$1-1,FALSE))</f>
        <v>20007001</v>
      </c>
      <c r="O628" s="8">
        <f>IF(VLOOKUP(VLOOKUP($A628,主线配置!$O:$P,2,FALSE),怪物属性偏向!$F:$P,怪物属性偏向!L$1-1,FALSE)=0,"",VLOOKUP(VLOOKUP($A628,主线配置!$O:$P,2,FALSE),怪物属性偏向!$F:$P,怪物属性偏向!L$1-1,FALSE))</f>
        <v>20007002</v>
      </c>
      <c r="P628" s="8" t="str">
        <f>IF(VLOOKUP(VLOOKUP($A628,主线配置!$O:$P,2,FALSE),怪物属性偏向!$F:$P,怪物属性偏向!M$1-1,FALSE)=0,"",VLOOKUP(VLOOKUP($A628,主线配置!$O:$P,2,FALSE),怪物属性偏向!$F:$P,怪物属性偏向!M$1-1,FALSE))</f>
        <v/>
      </c>
      <c r="Q628" s="8" t="str">
        <f>IF(VLOOKUP(VLOOKUP($A628,主线配置!$O:$P,2,FALSE),怪物属性偏向!$F:$P,怪物属性偏向!N$1-1,FALSE)=0,"",VLOOKUP(VLOOKUP($A628,主线配置!$O:$P,2,FALSE),怪物属性偏向!$F:$P,怪物属性偏向!N$1-1,FALSE))</f>
        <v/>
      </c>
      <c r="R628" s="8" t="str">
        <f>IF(VLOOKUP(VLOOKUP($A628,主线配置!$O:$P,2,FALSE),怪物属性偏向!$F:$P,怪物属性偏向!O$1-1,FALSE)=0,"",VLOOKUP(VLOOKUP($A628,主线配置!$O:$P,2,FALSE),怪物属性偏向!$F:$P,怪物属性偏向!O$1-1,FALSE))</f>
        <v/>
      </c>
      <c r="S628" s="8" t="str">
        <f>IF(VLOOKUP(VLOOKUP($A628,主线配置!$O:$P,2,FALSE),怪物属性偏向!$F:$P,怪物属性偏向!P$1-1,FALSE)=0,"",VLOOKUP(VLOOKUP($A628,主线配置!$O:$P,2,FALSE),怪物属性偏向!$F:$P,怪物属性偏向!P$1-1,FALSE))</f>
        <v/>
      </c>
    </row>
    <row r="629" spans="1:19" x14ac:dyDescent="0.15">
      <c r="A629" s="3">
        <f t="shared" si="9"/>
        <v>1000626</v>
      </c>
      <c r="B629" s="1" t="str">
        <f>VLOOKUP(A629,主线配置!G:I,3,FALSE)</f>
        <v>食人花</v>
      </c>
      <c r="C629" s="7"/>
      <c r="D629" s="6" t="str">
        <f>VLOOKUP(B629,怪物属性偏向!G:Q,11,FALSE)</f>
        <v>m1004</v>
      </c>
      <c r="E629" s="9">
        <v>1</v>
      </c>
      <c r="F629" s="9">
        <v>0</v>
      </c>
      <c r="G629" s="7" t="s">
        <v>133</v>
      </c>
      <c r="H629" s="9">
        <v>122</v>
      </c>
      <c r="I629" s="9">
        <v>1</v>
      </c>
      <c r="J629" s="9">
        <v>7</v>
      </c>
      <c r="K629" s="9">
        <v>20</v>
      </c>
      <c r="L629" s="9">
        <v>1</v>
      </c>
      <c r="M629" s="9">
        <v>1</v>
      </c>
      <c r="N629" s="8">
        <f>IF(VLOOKUP(VLOOKUP($A629,主线配置!$O:$P,2,FALSE),怪物属性偏向!$F:$P,怪物属性偏向!K$1-1,FALSE)=0,"",VLOOKUP(VLOOKUP($A629,主线配置!$O:$P,2,FALSE),怪物属性偏向!$F:$P,怪物属性偏向!K$1-1,FALSE))</f>
        <v>20002001</v>
      </c>
      <c r="O629" s="8">
        <f>IF(VLOOKUP(VLOOKUP($A629,主线配置!$O:$P,2,FALSE),怪物属性偏向!$F:$P,怪物属性偏向!L$1-1,FALSE)=0,"",VLOOKUP(VLOOKUP($A629,主线配置!$O:$P,2,FALSE),怪物属性偏向!$F:$P,怪物属性偏向!L$1-1,FALSE))</f>
        <v>20002002</v>
      </c>
      <c r="P629" s="8" t="str">
        <f>IF(VLOOKUP(VLOOKUP($A629,主线配置!$O:$P,2,FALSE),怪物属性偏向!$F:$P,怪物属性偏向!M$1-1,FALSE)=0,"",VLOOKUP(VLOOKUP($A629,主线配置!$O:$P,2,FALSE),怪物属性偏向!$F:$P,怪物属性偏向!M$1-1,FALSE))</f>
        <v/>
      </c>
      <c r="Q629" s="8" t="str">
        <f>IF(VLOOKUP(VLOOKUP($A629,主线配置!$O:$P,2,FALSE),怪物属性偏向!$F:$P,怪物属性偏向!N$1-1,FALSE)=0,"",VLOOKUP(VLOOKUP($A629,主线配置!$O:$P,2,FALSE),怪物属性偏向!$F:$P,怪物属性偏向!N$1-1,FALSE))</f>
        <v/>
      </c>
      <c r="R629" s="8" t="str">
        <f>IF(VLOOKUP(VLOOKUP($A629,主线配置!$O:$P,2,FALSE),怪物属性偏向!$F:$P,怪物属性偏向!O$1-1,FALSE)=0,"",VLOOKUP(VLOOKUP($A629,主线配置!$O:$P,2,FALSE),怪物属性偏向!$F:$P,怪物属性偏向!O$1-1,FALSE))</f>
        <v/>
      </c>
      <c r="S629" s="8" t="str">
        <f>IF(VLOOKUP(VLOOKUP($A629,主线配置!$O:$P,2,FALSE),怪物属性偏向!$F:$P,怪物属性偏向!P$1-1,FALSE)=0,"",VLOOKUP(VLOOKUP($A629,主线配置!$O:$P,2,FALSE),怪物属性偏向!$F:$P,怪物属性偏向!P$1-1,FALSE))</f>
        <v/>
      </c>
    </row>
    <row r="630" spans="1:19" x14ac:dyDescent="0.15">
      <c r="A630" s="3">
        <f t="shared" si="9"/>
        <v>1000627</v>
      </c>
      <c r="B630" s="1" t="str">
        <f>VLOOKUP(A630,主线配置!G:I,3,FALSE)</f>
        <v>藤蔓怪</v>
      </c>
      <c r="C630" s="7"/>
      <c r="D630" s="6" t="str">
        <f>VLOOKUP(B630,怪物属性偏向!G:Q,11,FALSE)</f>
        <v>m1006</v>
      </c>
      <c r="E630" s="9">
        <v>1</v>
      </c>
      <c r="F630" s="9">
        <v>0</v>
      </c>
      <c r="G630" s="7" t="s">
        <v>133</v>
      </c>
      <c r="H630" s="9">
        <v>122</v>
      </c>
      <c r="I630" s="9">
        <v>1</v>
      </c>
      <c r="J630" s="9">
        <v>7</v>
      </c>
      <c r="K630" s="9">
        <v>20</v>
      </c>
      <c r="L630" s="9">
        <v>1</v>
      </c>
      <c r="M630" s="9">
        <v>1</v>
      </c>
      <c r="N630" s="8">
        <f>IF(VLOOKUP(VLOOKUP($A630,主线配置!$O:$P,2,FALSE),怪物属性偏向!$F:$P,怪物属性偏向!K$1-1,FALSE)=0,"",VLOOKUP(VLOOKUP($A630,主线配置!$O:$P,2,FALSE),怪物属性偏向!$F:$P,怪物属性偏向!K$1-1,FALSE))</f>
        <v>20009001</v>
      </c>
      <c r="O630" s="8">
        <f>IF(VLOOKUP(VLOOKUP($A630,主线配置!$O:$P,2,FALSE),怪物属性偏向!$F:$P,怪物属性偏向!L$1-1,FALSE)=0,"",VLOOKUP(VLOOKUP($A630,主线配置!$O:$P,2,FALSE),怪物属性偏向!$F:$P,怪物属性偏向!L$1-1,FALSE))</f>
        <v>20009002</v>
      </c>
      <c r="P630" s="8" t="str">
        <f>IF(VLOOKUP(VLOOKUP($A630,主线配置!$O:$P,2,FALSE),怪物属性偏向!$F:$P,怪物属性偏向!M$1-1,FALSE)=0,"",VLOOKUP(VLOOKUP($A630,主线配置!$O:$P,2,FALSE),怪物属性偏向!$F:$P,怪物属性偏向!M$1-1,FALSE))</f>
        <v/>
      </c>
      <c r="Q630" s="8" t="str">
        <f>IF(VLOOKUP(VLOOKUP($A630,主线配置!$O:$P,2,FALSE),怪物属性偏向!$F:$P,怪物属性偏向!N$1-1,FALSE)=0,"",VLOOKUP(VLOOKUP($A630,主线配置!$O:$P,2,FALSE),怪物属性偏向!$F:$P,怪物属性偏向!N$1-1,FALSE))</f>
        <v/>
      </c>
      <c r="R630" s="8" t="str">
        <f>IF(VLOOKUP(VLOOKUP($A630,主线配置!$O:$P,2,FALSE),怪物属性偏向!$F:$P,怪物属性偏向!O$1-1,FALSE)=0,"",VLOOKUP(VLOOKUP($A630,主线配置!$O:$P,2,FALSE),怪物属性偏向!$F:$P,怪物属性偏向!O$1-1,FALSE))</f>
        <v/>
      </c>
      <c r="S630" s="8" t="str">
        <f>IF(VLOOKUP(VLOOKUP($A630,主线配置!$O:$P,2,FALSE),怪物属性偏向!$F:$P,怪物属性偏向!P$1-1,FALSE)=0,"",VLOOKUP(VLOOKUP($A630,主线配置!$O:$P,2,FALSE),怪物属性偏向!$F:$P,怪物属性偏向!P$1-1,FALSE))</f>
        <v/>
      </c>
    </row>
    <row r="631" spans="1:19" x14ac:dyDescent="0.15">
      <c r="A631" s="3">
        <f t="shared" si="9"/>
        <v>1000628</v>
      </c>
      <c r="B631" s="1" t="str">
        <f>VLOOKUP(A631,主线配置!G:I,3,FALSE)</f>
        <v>食人花</v>
      </c>
      <c r="C631" s="7"/>
      <c r="D631" s="6" t="str">
        <f>VLOOKUP(B631,怪物属性偏向!G:Q,11,FALSE)</f>
        <v>m1004</v>
      </c>
      <c r="E631" s="9">
        <v>1</v>
      </c>
      <c r="F631" s="9">
        <v>0</v>
      </c>
      <c r="G631" s="7" t="s">
        <v>133</v>
      </c>
      <c r="H631" s="9">
        <v>122</v>
      </c>
      <c r="I631" s="9">
        <v>1</v>
      </c>
      <c r="J631" s="9">
        <v>7</v>
      </c>
      <c r="K631" s="9">
        <v>20</v>
      </c>
      <c r="L631" s="9">
        <v>1</v>
      </c>
      <c r="M631" s="9">
        <v>1</v>
      </c>
      <c r="N631" s="8">
        <f>IF(VLOOKUP(VLOOKUP($A631,主线配置!$O:$P,2,FALSE),怪物属性偏向!$F:$P,怪物属性偏向!K$1-1,FALSE)=0,"",VLOOKUP(VLOOKUP($A631,主线配置!$O:$P,2,FALSE),怪物属性偏向!$F:$P,怪物属性偏向!K$1-1,FALSE))</f>
        <v>20002001</v>
      </c>
      <c r="O631" s="8">
        <f>IF(VLOOKUP(VLOOKUP($A631,主线配置!$O:$P,2,FALSE),怪物属性偏向!$F:$P,怪物属性偏向!L$1-1,FALSE)=0,"",VLOOKUP(VLOOKUP($A631,主线配置!$O:$P,2,FALSE),怪物属性偏向!$F:$P,怪物属性偏向!L$1-1,FALSE))</f>
        <v>20002002</v>
      </c>
      <c r="P631" s="8" t="str">
        <f>IF(VLOOKUP(VLOOKUP($A631,主线配置!$O:$P,2,FALSE),怪物属性偏向!$F:$P,怪物属性偏向!M$1-1,FALSE)=0,"",VLOOKUP(VLOOKUP($A631,主线配置!$O:$P,2,FALSE),怪物属性偏向!$F:$P,怪物属性偏向!M$1-1,FALSE))</f>
        <v/>
      </c>
      <c r="Q631" s="8" t="str">
        <f>IF(VLOOKUP(VLOOKUP($A631,主线配置!$O:$P,2,FALSE),怪物属性偏向!$F:$P,怪物属性偏向!N$1-1,FALSE)=0,"",VLOOKUP(VLOOKUP($A631,主线配置!$O:$P,2,FALSE),怪物属性偏向!$F:$P,怪物属性偏向!N$1-1,FALSE))</f>
        <v/>
      </c>
      <c r="R631" s="8" t="str">
        <f>IF(VLOOKUP(VLOOKUP($A631,主线配置!$O:$P,2,FALSE),怪物属性偏向!$F:$P,怪物属性偏向!O$1-1,FALSE)=0,"",VLOOKUP(VLOOKUP($A631,主线配置!$O:$P,2,FALSE),怪物属性偏向!$F:$P,怪物属性偏向!O$1-1,FALSE))</f>
        <v/>
      </c>
      <c r="S631" s="8" t="str">
        <f>IF(VLOOKUP(VLOOKUP($A631,主线配置!$O:$P,2,FALSE),怪物属性偏向!$F:$P,怪物属性偏向!P$1-1,FALSE)=0,"",VLOOKUP(VLOOKUP($A631,主线配置!$O:$P,2,FALSE),怪物属性偏向!$F:$P,怪物属性偏向!P$1-1,FALSE))</f>
        <v/>
      </c>
    </row>
    <row r="632" spans="1:19" x14ac:dyDescent="0.15">
      <c r="A632" s="3">
        <f t="shared" si="9"/>
        <v>1000629</v>
      </c>
      <c r="B632" s="1" t="str">
        <f>VLOOKUP(A632,主线配置!G:I,3,FALSE)</f>
        <v>黄蜂怪</v>
      </c>
      <c r="C632" s="7"/>
      <c r="D632" s="6" t="str">
        <f>VLOOKUP(B632,怪物属性偏向!G:Q,11,FALSE)</f>
        <v>m1001</v>
      </c>
      <c r="E632" s="9">
        <v>1</v>
      </c>
      <c r="F632" s="9">
        <v>0</v>
      </c>
      <c r="G632" s="7" t="s">
        <v>133</v>
      </c>
      <c r="H632" s="9">
        <v>122</v>
      </c>
      <c r="I632" s="9">
        <v>1</v>
      </c>
      <c r="J632" s="9">
        <v>7</v>
      </c>
      <c r="K632" s="9">
        <v>20</v>
      </c>
      <c r="L632" s="9">
        <v>1</v>
      </c>
      <c r="M632" s="9">
        <v>1</v>
      </c>
      <c r="N632" s="8">
        <f>IF(VLOOKUP(VLOOKUP($A632,主线配置!$O:$P,2,FALSE),怪物属性偏向!$F:$P,怪物属性偏向!K$1-1,FALSE)=0,"",VLOOKUP(VLOOKUP($A632,主线配置!$O:$P,2,FALSE),怪物属性偏向!$F:$P,怪物属性偏向!K$1-1,FALSE))</f>
        <v>20007001</v>
      </c>
      <c r="O632" s="8">
        <f>IF(VLOOKUP(VLOOKUP($A632,主线配置!$O:$P,2,FALSE),怪物属性偏向!$F:$P,怪物属性偏向!L$1-1,FALSE)=0,"",VLOOKUP(VLOOKUP($A632,主线配置!$O:$P,2,FALSE),怪物属性偏向!$F:$P,怪物属性偏向!L$1-1,FALSE))</f>
        <v>20007002</v>
      </c>
      <c r="P632" s="8" t="str">
        <f>IF(VLOOKUP(VLOOKUP($A632,主线配置!$O:$P,2,FALSE),怪物属性偏向!$F:$P,怪物属性偏向!M$1-1,FALSE)=0,"",VLOOKUP(VLOOKUP($A632,主线配置!$O:$P,2,FALSE),怪物属性偏向!$F:$P,怪物属性偏向!M$1-1,FALSE))</f>
        <v/>
      </c>
      <c r="Q632" s="8" t="str">
        <f>IF(VLOOKUP(VLOOKUP($A632,主线配置!$O:$P,2,FALSE),怪物属性偏向!$F:$P,怪物属性偏向!N$1-1,FALSE)=0,"",VLOOKUP(VLOOKUP($A632,主线配置!$O:$P,2,FALSE),怪物属性偏向!$F:$P,怪物属性偏向!N$1-1,FALSE))</f>
        <v/>
      </c>
      <c r="R632" s="8" t="str">
        <f>IF(VLOOKUP(VLOOKUP($A632,主线配置!$O:$P,2,FALSE),怪物属性偏向!$F:$P,怪物属性偏向!O$1-1,FALSE)=0,"",VLOOKUP(VLOOKUP($A632,主线配置!$O:$P,2,FALSE),怪物属性偏向!$F:$P,怪物属性偏向!O$1-1,FALSE))</f>
        <v/>
      </c>
      <c r="S632" s="8" t="str">
        <f>IF(VLOOKUP(VLOOKUP($A632,主线配置!$O:$P,2,FALSE),怪物属性偏向!$F:$P,怪物属性偏向!P$1-1,FALSE)=0,"",VLOOKUP(VLOOKUP($A632,主线配置!$O:$P,2,FALSE),怪物属性偏向!$F:$P,怪物属性偏向!P$1-1,FALSE))</f>
        <v/>
      </c>
    </row>
    <row r="633" spans="1:19" x14ac:dyDescent="0.15">
      <c r="A633" s="3">
        <f t="shared" si="9"/>
        <v>1000630</v>
      </c>
      <c r="B633" s="1" t="str">
        <f>VLOOKUP(A633,主线配置!G:I,3,FALSE)</f>
        <v>食人花</v>
      </c>
      <c r="C633" s="7"/>
      <c r="D633" s="6" t="str">
        <f>VLOOKUP(B633,怪物属性偏向!G:Q,11,FALSE)</f>
        <v>m1004</v>
      </c>
      <c r="E633" s="9">
        <v>1</v>
      </c>
      <c r="F633" s="9">
        <v>0</v>
      </c>
      <c r="G633" s="7" t="s">
        <v>133</v>
      </c>
      <c r="H633" s="9">
        <v>122</v>
      </c>
      <c r="I633" s="9">
        <v>1</v>
      </c>
      <c r="J633" s="9">
        <v>7</v>
      </c>
      <c r="K633" s="9">
        <v>20</v>
      </c>
      <c r="L633" s="9">
        <v>1</v>
      </c>
      <c r="M633" s="9">
        <v>1</v>
      </c>
      <c r="N633" s="8">
        <f>IF(VLOOKUP(VLOOKUP($A633,主线配置!$O:$P,2,FALSE),怪物属性偏向!$F:$P,怪物属性偏向!K$1-1,FALSE)=0,"",VLOOKUP(VLOOKUP($A633,主线配置!$O:$P,2,FALSE),怪物属性偏向!$F:$P,怪物属性偏向!K$1-1,FALSE))</f>
        <v>20002001</v>
      </c>
      <c r="O633" s="8">
        <f>IF(VLOOKUP(VLOOKUP($A633,主线配置!$O:$P,2,FALSE),怪物属性偏向!$F:$P,怪物属性偏向!L$1-1,FALSE)=0,"",VLOOKUP(VLOOKUP($A633,主线配置!$O:$P,2,FALSE),怪物属性偏向!$F:$P,怪物属性偏向!L$1-1,FALSE))</f>
        <v>20002002</v>
      </c>
      <c r="P633" s="8" t="str">
        <f>IF(VLOOKUP(VLOOKUP($A633,主线配置!$O:$P,2,FALSE),怪物属性偏向!$F:$P,怪物属性偏向!M$1-1,FALSE)=0,"",VLOOKUP(VLOOKUP($A633,主线配置!$O:$P,2,FALSE),怪物属性偏向!$F:$P,怪物属性偏向!M$1-1,FALSE))</f>
        <v/>
      </c>
      <c r="Q633" s="8" t="str">
        <f>IF(VLOOKUP(VLOOKUP($A633,主线配置!$O:$P,2,FALSE),怪物属性偏向!$F:$P,怪物属性偏向!N$1-1,FALSE)=0,"",VLOOKUP(VLOOKUP($A633,主线配置!$O:$P,2,FALSE),怪物属性偏向!$F:$P,怪物属性偏向!N$1-1,FALSE))</f>
        <v/>
      </c>
      <c r="R633" s="8" t="str">
        <f>IF(VLOOKUP(VLOOKUP($A633,主线配置!$O:$P,2,FALSE),怪物属性偏向!$F:$P,怪物属性偏向!O$1-1,FALSE)=0,"",VLOOKUP(VLOOKUP($A633,主线配置!$O:$P,2,FALSE),怪物属性偏向!$F:$P,怪物属性偏向!O$1-1,FALSE))</f>
        <v/>
      </c>
      <c r="S633" s="8" t="str">
        <f>IF(VLOOKUP(VLOOKUP($A633,主线配置!$O:$P,2,FALSE),怪物属性偏向!$F:$P,怪物属性偏向!P$1-1,FALSE)=0,"",VLOOKUP(VLOOKUP($A633,主线配置!$O:$P,2,FALSE),怪物属性偏向!$F:$P,怪物属性偏向!P$1-1,FALSE))</f>
        <v/>
      </c>
    </row>
    <row r="634" spans="1:19" x14ac:dyDescent="0.15">
      <c r="A634" s="3">
        <f t="shared" si="9"/>
        <v>1000631</v>
      </c>
      <c r="B634" s="1" t="str">
        <f>VLOOKUP(A634,主线配置!G:I,3,FALSE)</f>
        <v>黄蜂怪</v>
      </c>
      <c r="C634" s="7"/>
      <c r="D634" s="6" t="str">
        <f>VLOOKUP(B634,怪物属性偏向!G:Q,11,FALSE)</f>
        <v>m1001</v>
      </c>
      <c r="E634" s="9">
        <v>1</v>
      </c>
      <c r="F634" s="9">
        <v>0</v>
      </c>
      <c r="G634" s="7" t="s">
        <v>133</v>
      </c>
      <c r="H634" s="9">
        <v>122</v>
      </c>
      <c r="I634" s="9">
        <v>1</v>
      </c>
      <c r="J634" s="9">
        <v>7</v>
      </c>
      <c r="K634" s="9">
        <v>20</v>
      </c>
      <c r="L634" s="9">
        <v>1</v>
      </c>
      <c r="M634" s="9">
        <v>1</v>
      </c>
      <c r="N634" s="8">
        <f>IF(VLOOKUP(VLOOKUP($A634,主线配置!$O:$P,2,FALSE),怪物属性偏向!$F:$P,怪物属性偏向!K$1-1,FALSE)=0,"",VLOOKUP(VLOOKUP($A634,主线配置!$O:$P,2,FALSE),怪物属性偏向!$F:$P,怪物属性偏向!K$1-1,FALSE))</f>
        <v>20007001</v>
      </c>
      <c r="O634" s="8">
        <f>IF(VLOOKUP(VLOOKUP($A634,主线配置!$O:$P,2,FALSE),怪物属性偏向!$F:$P,怪物属性偏向!L$1-1,FALSE)=0,"",VLOOKUP(VLOOKUP($A634,主线配置!$O:$P,2,FALSE),怪物属性偏向!$F:$P,怪物属性偏向!L$1-1,FALSE))</f>
        <v>20007002</v>
      </c>
      <c r="P634" s="8" t="str">
        <f>IF(VLOOKUP(VLOOKUP($A634,主线配置!$O:$P,2,FALSE),怪物属性偏向!$F:$P,怪物属性偏向!M$1-1,FALSE)=0,"",VLOOKUP(VLOOKUP($A634,主线配置!$O:$P,2,FALSE),怪物属性偏向!$F:$P,怪物属性偏向!M$1-1,FALSE))</f>
        <v/>
      </c>
      <c r="Q634" s="8" t="str">
        <f>IF(VLOOKUP(VLOOKUP($A634,主线配置!$O:$P,2,FALSE),怪物属性偏向!$F:$P,怪物属性偏向!N$1-1,FALSE)=0,"",VLOOKUP(VLOOKUP($A634,主线配置!$O:$P,2,FALSE),怪物属性偏向!$F:$P,怪物属性偏向!N$1-1,FALSE))</f>
        <v/>
      </c>
      <c r="R634" s="8" t="str">
        <f>IF(VLOOKUP(VLOOKUP($A634,主线配置!$O:$P,2,FALSE),怪物属性偏向!$F:$P,怪物属性偏向!O$1-1,FALSE)=0,"",VLOOKUP(VLOOKUP($A634,主线配置!$O:$P,2,FALSE),怪物属性偏向!$F:$P,怪物属性偏向!O$1-1,FALSE))</f>
        <v/>
      </c>
      <c r="S634" s="8" t="str">
        <f>IF(VLOOKUP(VLOOKUP($A634,主线配置!$O:$P,2,FALSE),怪物属性偏向!$F:$P,怪物属性偏向!P$1-1,FALSE)=0,"",VLOOKUP(VLOOKUP($A634,主线配置!$O:$P,2,FALSE),怪物属性偏向!$F:$P,怪物属性偏向!P$1-1,FALSE))</f>
        <v/>
      </c>
    </row>
    <row r="635" spans="1:19" x14ac:dyDescent="0.15">
      <c r="A635" s="3">
        <f t="shared" si="9"/>
        <v>1000632</v>
      </c>
      <c r="B635" s="1" t="str">
        <f>VLOOKUP(A635,主线配置!G:I,3,FALSE)</f>
        <v>小蘑菇</v>
      </c>
      <c r="C635" s="7"/>
      <c r="D635" s="6" t="str">
        <f>VLOOKUP(B635,怪物属性偏向!G:Q,11,FALSE)</f>
        <v>m1008</v>
      </c>
      <c r="E635" s="9">
        <v>1</v>
      </c>
      <c r="F635" s="9">
        <v>0</v>
      </c>
      <c r="G635" s="7" t="s">
        <v>133</v>
      </c>
      <c r="H635" s="9">
        <v>122</v>
      </c>
      <c r="I635" s="9">
        <v>1</v>
      </c>
      <c r="J635" s="9">
        <v>7</v>
      </c>
      <c r="K635" s="9">
        <v>20</v>
      </c>
      <c r="L635" s="9">
        <v>1</v>
      </c>
      <c r="M635" s="9">
        <v>1</v>
      </c>
      <c r="N635" s="8">
        <f>IF(VLOOKUP(VLOOKUP($A635,主线配置!$O:$P,2,FALSE),怪物属性偏向!$F:$P,怪物属性偏向!K$1-1,FALSE)=0,"",VLOOKUP(VLOOKUP($A635,主线配置!$O:$P,2,FALSE),怪物属性偏向!$F:$P,怪物属性偏向!K$1-1,FALSE))</f>
        <v>20001001</v>
      </c>
      <c r="O635" s="8" t="str">
        <f>IF(VLOOKUP(VLOOKUP($A635,主线配置!$O:$P,2,FALSE),怪物属性偏向!$F:$P,怪物属性偏向!L$1-1,FALSE)=0,"",VLOOKUP(VLOOKUP($A635,主线配置!$O:$P,2,FALSE),怪物属性偏向!$F:$P,怪物属性偏向!L$1-1,FALSE))</f>
        <v/>
      </c>
      <c r="P635" s="8" t="str">
        <f>IF(VLOOKUP(VLOOKUP($A635,主线配置!$O:$P,2,FALSE),怪物属性偏向!$F:$P,怪物属性偏向!M$1-1,FALSE)=0,"",VLOOKUP(VLOOKUP($A635,主线配置!$O:$P,2,FALSE),怪物属性偏向!$F:$P,怪物属性偏向!M$1-1,FALSE))</f>
        <v/>
      </c>
      <c r="Q635" s="8" t="str">
        <f>IF(VLOOKUP(VLOOKUP($A635,主线配置!$O:$P,2,FALSE),怪物属性偏向!$F:$P,怪物属性偏向!N$1-1,FALSE)=0,"",VLOOKUP(VLOOKUP($A635,主线配置!$O:$P,2,FALSE),怪物属性偏向!$F:$P,怪物属性偏向!N$1-1,FALSE))</f>
        <v/>
      </c>
      <c r="R635" s="8" t="str">
        <f>IF(VLOOKUP(VLOOKUP($A635,主线配置!$O:$P,2,FALSE),怪物属性偏向!$F:$P,怪物属性偏向!O$1-1,FALSE)=0,"",VLOOKUP(VLOOKUP($A635,主线配置!$O:$P,2,FALSE),怪物属性偏向!$F:$P,怪物属性偏向!O$1-1,FALSE))</f>
        <v/>
      </c>
      <c r="S635" s="8" t="str">
        <f>IF(VLOOKUP(VLOOKUP($A635,主线配置!$O:$P,2,FALSE),怪物属性偏向!$F:$P,怪物属性偏向!P$1-1,FALSE)=0,"",VLOOKUP(VLOOKUP($A635,主线配置!$O:$P,2,FALSE),怪物属性偏向!$F:$P,怪物属性偏向!P$1-1,FALSE))</f>
        <v/>
      </c>
    </row>
    <row r="636" spans="1:19" x14ac:dyDescent="0.15">
      <c r="A636" s="3">
        <f t="shared" si="9"/>
        <v>1000633</v>
      </c>
      <c r="B636" s="1" t="str">
        <f>VLOOKUP(A636,主线配置!G:I,3,FALSE)</f>
        <v>树妖</v>
      </c>
      <c r="C636" s="7"/>
      <c r="D636" s="6" t="str">
        <f>VLOOKUP(B636,怪物属性偏向!G:Q,11,FALSE)</f>
        <v>m10000</v>
      </c>
      <c r="E636" s="9">
        <v>1</v>
      </c>
      <c r="F636" s="9">
        <v>0</v>
      </c>
      <c r="G636" s="7" t="s">
        <v>133</v>
      </c>
      <c r="H636" s="9">
        <v>122</v>
      </c>
      <c r="I636" s="9">
        <v>1</v>
      </c>
      <c r="J636" s="9">
        <v>7</v>
      </c>
      <c r="K636" s="9">
        <v>20</v>
      </c>
      <c r="L636" s="9">
        <v>1</v>
      </c>
      <c r="M636" s="9">
        <v>1</v>
      </c>
      <c r="N636" s="8">
        <f>IF(VLOOKUP(VLOOKUP($A636,主线配置!$O:$P,2,FALSE),怪物属性偏向!$F:$P,怪物属性偏向!K$1-1,FALSE)=0,"",VLOOKUP(VLOOKUP($A636,主线配置!$O:$P,2,FALSE),怪物属性偏向!$F:$P,怪物属性偏向!K$1-1,FALSE))</f>
        <v>20003001</v>
      </c>
      <c r="O636" s="8" t="str">
        <f>IF(VLOOKUP(VLOOKUP($A636,主线配置!$O:$P,2,FALSE),怪物属性偏向!$F:$P,怪物属性偏向!L$1-1,FALSE)=0,"",VLOOKUP(VLOOKUP($A636,主线配置!$O:$P,2,FALSE),怪物属性偏向!$F:$P,怪物属性偏向!L$1-1,FALSE))</f>
        <v/>
      </c>
      <c r="P636" s="8" t="str">
        <f>IF(VLOOKUP(VLOOKUP($A636,主线配置!$O:$P,2,FALSE),怪物属性偏向!$F:$P,怪物属性偏向!M$1-1,FALSE)=0,"",VLOOKUP(VLOOKUP($A636,主线配置!$O:$P,2,FALSE),怪物属性偏向!$F:$P,怪物属性偏向!M$1-1,FALSE))</f>
        <v/>
      </c>
      <c r="Q636" s="8" t="str">
        <f>IF(VLOOKUP(VLOOKUP($A636,主线配置!$O:$P,2,FALSE),怪物属性偏向!$F:$P,怪物属性偏向!N$1-1,FALSE)=0,"",VLOOKUP(VLOOKUP($A636,主线配置!$O:$P,2,FALSE),怪物属性偏向!$F:$P,怪物属性偏向!N$1-1,FALSE))</f>
        <v/>
      </c>
      <c r="R636" s="8" t="str">
        <f>IF(VLOOKUP(VLOOKUP($A636,主线配置!$O:$P,2,FALSE),怪物属性偏向!$F:$P,怪物属性偏向!O$1-1,FALSE)=0,"",VLOOKUP(VLOOKUP($A636,主线配置!$O:$P,2,FALSE),怪物属性偏向!$F:$P,怪物属性偏向!O$1-1,FALSE))</f>
        <v/>
      </c>
      <c r="S636" s="8" t="str">
        <f>IF(VLOOKUP(VLOOKUP($A636,主线配置!$O:$P,2,FALSE),怪物属性偏向!$F:$P,怪物属性偏向!P$1-1,FALSE)=0,"",VLOOKUP(VLOOKUP($A636,主线配置!$O:$P,2,FALSE),怪物属性偏向!$F:$P,怪物属性偏向!P$1-1,FALSE))</f>
        <v/>
      </c>
    </row>
    <row r="637" spans="1:19" x14ac:dyDescent="0.15">
      <c r="A637" s="3">
        <f t="shared" si="9"/>
        <v>1000634</v>
      </c>
      <c r="B637" s="1" t="str">
        <f>VLOOKUP(A637,主线配置!G:I,3,FALSE)</f>
        <v>食人花</v>
      </c>
      <c r="C637" s="7"/>
      <c r="D637" s="6" t="str">
        <f>VLOOKUP(B637,怪物属性偏向!G:Q,11,FALSE)</f>
        <v>m1004</v>
      </c>
      <c r="E637" s="9">
        <v>1</v>
      </c>
      <c r="F637" s="9">
        <v>0</v>
      </c>
      <c r="G637" s="7" t="s">
        <v>133</v>
      </c>
      <c r="H637" s="9">
        <v>122</v>
      </c>
      <c r="I637" s="9">
        <v>1</v>
      </c>
      <c r="J637" s="9">
        <v>7</v>
      </c>
      <c r="K637" s="9">
        <v>20</v>
      </c>
      <c r="L637" s="9">
        <v>1</v>
      </c>
      <c r="M637" s="9">
        <v>1</v>
      </c>
      <c r="N637" s="8">
        <f>IF(VLOOKUP(VLOOKUP($A637,主线配置!$O:$P,2,FALSE),怪物属性偏向!$F:$P,怪物属性偏向!K$1-1,FALSE)=0,"",VLOOKUP(VLOOKUP($A637,主线配置!$O:$P,2,FALSE),怪物属性偏向!$F:$P,怪物属性偏向!K$1-1,FALSE))</f>
        <v>20002001</v>
      </c>
      <c r="O637" s="8">
        <f>IF(VLOOKUP(VLOOKUP($A637,主线配置!$O:$P,2,FALSE),怪物属性偏向!$F:$P,怪物属性偏向!L$1-1,FALSE)=0,"",VLOOKUP(VLOOKUP($A637,主线配置!$O:$P,2,FALSE),怪物属性偏向!$F:$P,怪物属性偏向!L$1-1,FALSE))</f>
        <v>20002002</v>
      </c>
      <c r="P637" s="8" t="str">
        <f>IF(VLOOKUP(VLOOKUP($A637,主线配置!$O:$P,2,FALSE),怪物属性偏向!$F:$P,怪物属性偏向!M$1-1,FALSE)=0,"",VLOOKUP(VLOOKUP($A637,主线配置!$O:$P,2,FALSE),怪物属性偏向!$F:$P,怪物属性偏向!M$1-1,FALSE))</f>
        <v/>
      </c>
      <c r="Q637" s="8" t="str">
        <f>IF(VLOOKUP(VLOOKUP($A637,主线配置!$O:$P,2,FALSE),怪物属性偏向!$F:$P,怪物属性偏向!N$1-1,FALSE)=0,"",VLOOKUP(VLOOKUP($A637,主线配置!$O:$P,2,FALSE),怪物属性偏向!$F:$P,怪物属性偏向!N$1-1,FALSE))</f>
        <v/>
      </c>
      <c r="R637" s="8" t="str">
        <f>IF(VLOOKUP(VLOOKUP($A637,主线配置!$O:$P,2,FALSE),怪物属性偏向!$F:$P,怪物属性偏向!O$1-1,FALSE)=0,"",VLOOKUP(VLOOKUP($A637,主线配置!$O:$P,2,FALSE),怪物属性偏向!$F:$P,怪物属性偏向!O$1-1,FALSE))</f>
        <v/>
      </c>
      <c r="S637" s="8" t="str">
        <f>IF(VLOOKUP(VLOOKUP($A637,主线配置!$O:$P,2,FALSE),怪物属性偏向!$F:$P,怪物属性偏向!P$1-1,FALSE)=0,"",VLOOKUP(VLOOKUP($A637,主线配置!$O:$P,2,FALSE),怪物属性偏向!$F:$P,怪物属性偏向!P$1-1,FALSE))</f>
        <v/>
      </c>
    </row>
    <row r="638" spans="1:19" x14ac:dyDescent="0.15">
      <c r="A638" s="3">
        <f t="shared" si="9"/>
        <v>1000635</v>
      </c>
      <c r="B638" s="1" t="str">
        <f>VLOOKUP(A638,主线配置!G:I,3,FALSE)</f>
        <v>食人花</v>
      </c>
      <c r="C638" s="7"/>
      <c r="D638" s="6" t="str">
        <f>VLOOKUP(B638,怪物属性偏向!G:Q,11,FALSE)</f>
        <v>m1004</v>
      </c>
      <c r="E638" s="9">
        <v>1</v>
      </c>
      <c r="F638" s="9">
        <v>0</v>
      </c>
      <c r="G638" s="7" t="s">
        <v>133</v>
      </c>
      <c r="H638" s="9">
        <v>122</v>
      </c>
      <c r="I638" s="9">
        <v>1</v>
      </c>
      <c r="J638" s="9">
        <v>7</v>
      </c>
      <c r="K638" s="9">
        <v>20</v>
      </c>
      <c r="L638" s="9">
        <v>1</v>
      </c>
      <c r="M638" s="9">
        <v>1</v>
      </c>
      <c r="N638" s="8">
        <f>IF(VLOOKUP(VLOOKUP($A638,主线配置!$O:$P,2,FALSE),怪物属性偏向!$F:$P,怪物属性偏向!K$1-1,FALSE)=0,"",VLOOKUP(VLOOKUP($A638,主线配置!$O:$P,2,FALSE),怪物属性偏向!$F:$P,怪物属性偏向!K$1-1,FALSE))</f>
        <v>20002001</v>
      </c>
      <c r="O638" s="8">
        <f>IF(VLOOKUP(VLOOKUP($A638,主线配置!$O:$P,2,FALSE),怪物属性偏向!$F:$P,怪物属性偏向!L$1-1,FALSE)=0,"",VLOOKUP(VLOOKUP($A638,主线配置!$O:$P,2,FALSE),怪物属性偏向!$F:$P,怪物属性偏向!L$1-1,FALSE))</f>
        <v>20002002</v>
      </c>
      <c r="P638" s="8" t="str">
        <f>IF(VLOOKUP(VLOOKUP($A638,主线配置!$O:$P,2,FALSE),怪物属性偏向!$F:$P,怪物属性偏向!M$1-1,FALSE)=0,"",VLOOKUP(VLOOKUP($A638,主线配置!$O:$P,2,FALSE),怪物属性偏向!$F:$P,怪物属性偏向!M$1-1,FALSE))</f>
        <v/>
      </c>
      <c r="Q638" s="8" t="str">
        <f>IF(VLOOKUP(VLOOKUP($A638,主线配置!$O:$P,2,FALSE),怪物属性偏向!$F:$P,怪物属性偏向!N$1-1,FALSE)=0,"",VLOOKUP(VLOOKUP($A638,主线配置!$O:$P,2,FALSE),怪物属性偏向!$F:$P,怪物属性偏向!N$1-1,FALSE))</f>
        <v/>
      </c>
      <c r="R638" s="8" t="str">
        <f>IF(VLOOKUP(VLOOKUP($A638,主线配置!$O:$P,2,FALSE),怪物属性偏向!$F:$P,怪物属性偏向!O$1-1,FALSE)=0,"",VLOOKUP(VLOOKUP($A638,主线配置!$O:$P,2,FALSE),怪物属性偏向!$F:$P,怪物属性偏向!O$1-1,FALSE))</f>
        <v/>
      </c>
      <c r="S638" s="8" t="str">
        <f>IF(VLOOKUP(VLOOKUP($A638,主线配置!$O:$P,2,FALSE),怪物属性偏向!$F:$P,怪物属性偏向!P$1-1,FALSE)=0,"",VLOOKUP(VLOOKUP($A638,主线配置!$O:$P,2,FALSE),怪物属性偏向!$F:$P,怪物属性偏向!P$1-1,FALSE))</f>
        <v/>
      </c>
    </row>
    <row r="639" spans="1:19" x14ac:dyDescent="0.15">
      <c r="A639" s="3">
        <f t="shared" si="9"/>
        <v>1000636</v>
      </c>
      <c r="B639" s="1" t="str">
        <f>VLOOKUP(A639,主线配置!G:I,3,FALSE)</f>
        <v>黄蜂怪</v>
      </c>
      <c r="C639" s="7"/>
      <c r="D639" s="6" t="str">
        <f>VLOOKUP(B639,怪物属性偏向!G:Q,11,FALSE)</f>
        <v>m1001</v>
      </c>
      <c r="E639" s="9">
        <v>1</v>
      </c>
      <c r="F639" s="9">
        <v>0</v>
      </c>
      <c r="G639" s="7" t="s">
        <v>133</v>
      </c>
      <c r="H639" s="9">
        <v>122</v>
      </c>
      <c r="I639" s="9">
        <v>1</v>
      </c>
      <c r="J639" s="9">
        <v>7</v>
      </c>
      <c r="K639" s="9">
        <v>20</v>
      </c>
      <c r="L639" s="9">
        <v>1</v>
      </c>
      <c r="M639" s="9">
        <v>1</v>
      </c>
      <c r="N639" s="8">
        <f>IF(VLOOKUP(VLOOKUP($A639,主线配置!$O:$P,2,FALSE),怪物属性偏向!$F:$P,怪物属性偏向!K$1-1,FALSE)=0,"",VLOOKUP(VLOOKUP($A639,主线配置!$O:$P,2,FALSE),怪物属性偏向!$F:$P,怪物属性偏向!K$1-1,FALSE))</f>
        <v>20007001</v>
      </c>
      <c r="O639" s="8">
        <f>IF(VLOOKUP(VLOOKUP($A639,主线配置!$O:$P,2,FALSE),怪物属性偏向!$F:$P,怪物属性偏向!L$1-1,FALSE)=0,"",VLOOKUP(VLOOKUP($A639,主线配置!$O:$P,2,FALSE),怪物属性偏向!$F:$P,怪物属性偏向!L$1-1,FALSE))</f>
        <v>20007002</v>
      </c>
      <c r="P639" s="8" t="str">
        <f>IF(VLOOKUP(VLOOKUP($A639,主线配置!$O:$P,2,FALSE),怪物属性偏向!$F:$P,怪物属性偏向!M$1-1,FALSE)=0,"",VLOOKUP(VLOOKUP($A639,主线配置!$O:$P,2,FALSE),怪物属性偏向!$F:$P,怪物属性偏向!M$1-1,FALSE))</f>
        <v/>
      </c>
      <c r="Q639" s="8" t="str">
        <f>IF(VLOOKUP(VLOOKUP($A639,主线配置!$O:$P,2,FALSE),怪物属性偏向!$F:$P,怪物属性偏向!N$1-1,FALSE)=0,"",VLOOKUP(VLOOKUP($A639,主线配置!$O:$P,2,FALSE),怪物属性偏向!$F:$P,怪物属性偏向!N$1-1,FALSE))</f>
        <v/>
      </c>
      <c r="R639" s="8" t="str">
        <f>IF(VLOOKUP(VLOOKUP($A639,主线配置!$O:$P,2,FALSE),怪物属性偏向!$F:$P,怪物属性偏向!O$1-1,FALSE)=0,"",VLOOKUP(VLOOKUP($A639,主线配置!$O:$P,2,FALSE),怪物属性偏向!$F:$P,怪物属性偏向!O$1-1,FALSE))</f>
        <v/>
      </c>
      <c r="S639" s="8" t="str">
        <f>IF(VLOOKUP(VLOOKUP($A639,主线配置!$O:$P,2,FALSE),怪物属性偏向!$F:$P,怪物属性偏向!P$1-1,FALSE)=0,"",VLOOKUP(VLOOKUP($A639,主线配置!$O:$P,2,FALSE),怪物属性偏向!$F:$P,怪物属性偏向!P$1-1,FALSE))</f>
        <v/>
      </c>
    </row>
    <row r="640" spans="1:19" x14ac:dyDescent="0.15">
      <c r="A640" s="3">
        <f t="shared" si="9"/>
        <v>1000637</v>
      </c>
      <c r="B640" s="1" t="str">
        <f>VLOOKUP(A640,主线配置!G:I,3,FALSE)</f>
        <v>树妖</v>
      </c>
      <c r="C640" s="7"/>
      <c r="D640" s="6" t="str">
        <f>VLOOKUP(B640,怪物属性偏向!G:Q,11,FALSE)</f>
        <v>m10000</v>
      </c>
      <c r="E640" s="9">
        <v>1</v>
      </c>
      <c r="F640" s="9">
        <v>0</v>
      </c>
      <c r="G640" s="7" t="s">
        <v>133</v>
      </c>
      <c r="H640" s="9">
        <v>122</v>
      </c>
      <c r="I640" s="9">
        <v>1</v>
      </c>
      <c r="J640" s="9">
        <v>7</v>
      </c>
      <c r="K640" s="9">
        <v>20</v>
      </c>
      <c r="L640" s="9">
        <v>1</v>
      </c>
      <c r="M640" s="9">
        <v>1</v>
      </c>
      <c r="N640" s="8">
        <f>IF(VLOOKUP(VLOOKUP($A640,主线配置!$O:$P,2,FALSE),怪物属性偏向!$F:$P,怪物属性偏向!K$1-1,FALSE)=0,"",VLOOKUP(VLOOKUP($A640,主线配置!$O:$P,2,FALSE),怪物属性偏向!$F:$P,怪物属性偏向!K$1-1,FALSE))</f>
        <v>20003001</v>
      </c>
      <c r="O640" s="8" t="str">
        <f>IF(VLOOKUP(VLOOKUP($A640,主线配置!$O:$P,2,FALSE),怪物属性偏向!$F:$P,怪物属性偏向!L$1-1,FALSE)=0,"",VLOOKUP(VLOOKUP($A640,主线配置!$O:$P,2,FALSE),怪物属性偏向!$F:$P,怪物属性偏向!L$1-1,FALSE))</f>
        <v/>
      </c>
      <c r="P640" s="8" t="str">
        <f>IF(VLOOKUP(VLOOKUP($A640,主线配置!$O:$P,2,FALSE),怪物属性偏向!$F:$P,怪物属性偏向!M$1-1,FALSE)=0,"",VLOOKUP(VLOOKUP($A640,主线配置!$O:$P,2,FALSE),怪物属性偏向!$F:$P,怪物属性偏向!M$1-1,FALSE))</f>
        <v/>
      </c>
      <c r="Q640" s="8" t="str">
        <f>IF(VLOOKUP(VLOOKUP($A640,主线配置!$O:$P,2,FALSE),怪物属性偏向!$F:$P,怪物属性偏向!N$1-1,FALSE)=0,"",VLOOKUP(VLOOKUP($A640,主线配置!$O:$P,2,FALSE),怪物属性偏向!$F:$P,怪物属性偏向!N$1-1,FALSE))</f>
        <v/>
      </c>
      <c r="R640" s="8" t="str">
        <f>IF(VLOOKUP(VLOOKUP($A640,主线配置!$O:$P,2,FALSE),怪物属性偏向!$F:$P,怪物属性偏向!O$1-1,FALSE)=0,"",VLOOKUP(VLOOKUP($A640,主线配置!$O:$P,2,FALSE),怪物属性偏向!$F:$P,怪物属性偏向!O$1-1,FALSE))</f>
        <v/>
      </c>
      <c r="S640" s="8" t="str">
        <f>IF(VLOOKUP(VLOOKUP($A640,主线配置!$O:$P,2,FALSE),怪物属性偏向!$F:$P,怪物属性偏向!P$1-1,FALSE)=0,"",VLOOKUP(VLOOKUP($A640,主线配置!$O:$P,2,FALSE),怪物属性偏向!$F:$P,怪物属性偏向!P$1-1,FALSE))</f>
        <v/>
      </c>
    </row>
    <row r="641" spans="1:19" x14ac:dyDescent="0.15">
      <c r="A641" s="3">
        <f t="shared" si="9"/>
        <v>1000638</v>
      </c>
      <c r="B641" s="1" t="str">
        <f>VLOOKUP(A641,主线配置!G:I,3,FALSE)</f>
        <v>甲虫精</v>
      </c>
      <c r="C641" s="7"/>
      <c r="D641" s="6" t="str">
        <f>VLOOKUP(B641,怪物属性偏向!G:Q,11,FALSE)</f>
        <v>m1002</v>
      </c>
      <c r="E641" s="9">
        <v>1</v>
      </c>
      <c r="F641" s="9">
        <v>0</v>
      </c>
      <c r="G641" s="7" t="s">
        <v>133</v>
      </c>
      <c r="H641" s="9">
        <v>122</v>
      </c>
      <c r="I641" s="9">
        <v>1</v>
      </c>
      <c r="J641" s="9">
        <v>7</v>
      </c>
      <c r="K641" s="9">
        <v>20</v>
      </c>
      <c r="L641" s="9">
        <v>1</v>
      </c>
      <c r="M641" s="9">
        <v>1</v>
      </c>
      <c r="N641" s="8">
        <f>IF(VLOOKUP(VLOOKUP($A641,主线配置!$O:$P,2,FALSE),怪物属性偏向!$F:$P,怪物属性偏向!K$1-1,FALSE)=0,"",VLOOKUP(VLOOKUP($A641,主线配置!$O:$P,2,FALSE),怪物属性偏向!$F:$P,怪物属性偏向!K$1-1,FALSE))</f>
        <v>20008001</v>
      </c>
      <c r="O641" s="8" t="str">
        <f>IF(VLOOKUP(VLOOKUP($A641,主线配置!$O:$P,2,FALSE),怪物属性偏向!$F:$P,怪物属性偏向!L$1-1,FALSE)=0,"",VLOOKUP(VLOOKUP($A641,主线配置!$O:$P,2,FALSE),怪物属性偏向!$F:$P,怪物属性偏向!L$1-1,FALSE))</f>
        <v/>
      </c>
      <c r="P641" s="8" t="str">
        <f>IF(VLOOKUP(VLOOKUP($A641,主线配置!$O:$P,2,FALSE),怪物属性偏向!$F:$P,怪物属性偏向!M$1-1,FALSE)=0,"",VLOOKUP(VLOOKUP($A641,主线配置!$O:$P,2,FALSE),怪物属性偏向!$F:$P,怪物属性偏向!M$1-1,FALSE))</f>
        <v/>
      </c>
      <c r="Q641" s="8">
        <f>IF(VLOOKUP(VLOOKUP($A641,主线配置!$O:$P,2,FALSE),怪物属性偏向!$F:$P,怪物属性偏向!N$1-1,FALSE)=0,"",VLOOKUP(VLOOKUP($A641,主线配置!$O:$P,2,FALSE),怪物属性偏向!$F:$P,怪物属性偏向!N$1-1,FALSE))</f>
        <v>200002</v>
      </c>
      <c r="R641" s="8" t="str">
        <f>IF(VLOOKUP(VLOOKUP($A641,主线配置!$O:$P,2,FALSE),怪物属性偏向!$F:$P,怪物属性偏向!O$1-1,FALSE)=0,"",VLOOKUP(VLOOKUP($A641,主线配置!$O:$P,2,FALSE),怪物属性偏向!$F:$P,怪物属性偏向!O$1-1,FALSE))</f>
        <v/>
      </c>
      <c r="S641" s="8" t="str">
        <f>IF(VLOOKUP(VLOOKUP($A641,主线配置!$O:$P,2,FALSE),怪物属性偏向!$F:$P,怪物属性偏向!P$1-1,FALSE)=0,"",VLOOKUP(VLOOKUP($A641,主线配置!$O:$P,2,FALSE),怪物属性偏向!$F:$P,怪物属性偏向!P$1-1,FALSE))</f>
        <v/>
      </c>
    </row>
    <row r="642" spans="1:19" x14ac:dyDescent="0.15">
      <c r="A642" s="3">
        <f t="shared" si="9"/>
        <v>1000639</v>
      </c>
      <c r="B642" s="1" t="str">
        <f>VLOOKUP(A642,主线配置!G:I,3,FALSE)</f>
        <v>甲虫精</v>
      </c>
      <c r="C642" s="7"/>
      <c r="D642" s="6" t="str">
        <f>VLOOKUP(B642,怪物属性偏向!G:Q,11,FALSE)</f>
        <v>m1002</v>
      </c>
      <c r="E642" s="9">
        <v>1</v>
      </c>
      <c r="F642" s="9">
        <v>0</v>
      </c>
      <c r="G642" s="7" t="s">
        <v>133</v>
      </c>
      <c r="H642" s="9">
        <v>122</v>
      </c>
      <c r="I642" s="9">
        <v>1</v>
      </c>
      <c r="J642" s="9">
        <v>7</v>
      </c>
      <c r="K642" s="9">
        <v>20</v>
      </c>
      <c r="L642" s="9">
        <v>1</v>
      </c>
      <c r="M642" s="9">
        <v>1</v>
      </c>
      <c r="N642" s="8">
        <f>IF(VLOOKUP(VLOOKUP($A642,主线配置!$O:$P,2,FALSE),怪物属性偏向!$F:$P,怪物属性偏向!K$1-1,FALSE)=0,"",VLOOKUP(VLOOKUP($A642,主线配置!$O:$P,2,FALSE),怪物属性偏向!$F:$P,怪物属性偏向!K$1-1,FALSE))</f>
        <v>20008001</v>
      </c>
      <c r="O642" s="8" t="str">
        <f>IF(VLOOKUP(VLOOKUP($A642,主线配置!$O:$P,2,FALSE),怪物属性偏向!$F:$P,怪物属性偏向!L$1-1,FALSE)=0,"",VLOOKUP(VLOOKUP($A642,主线配置!$O:$P,2,FALSE),怪物属性偏向!$F:$P,怪物属性偏向!L$1-1,FALSE))</f>
        <v/>
      </c>
      <c r="P642" s="8" t="str">
        <f>IF(VLOOKUP(VLOOKUP($A642,主线配置!$O:$P,2,FALSE),怪物属性偏向!$F:$P,怪物属性偏向!M$1-1,FALSE)=0,"",VLOOKUP(VLOOKUP($A642,主线配置!$O:$P,2,FALSE),怪物属性偏向!$F:$P,怪物属性偏向!M$1-1,FALSE))</f>
        <v/>
      </c>
      <c r="Q642" s="8">
        <f>IF(VLOOKUP(VLOOKUP($A642,主线配置!$O:$P,2,FALSE),怪物属性偏向!$F:$P,怪物属性偏向!N$1-1,FALSE)=0,"",VLOOKUP(VLOOKUP($A642,主线配置!$O:$P,2,FALSE),怪物属性偏向!$F:$P,怪物属性偏向!N$1-1,FALSE))</f>
        <v>200002</v>
      </c>
      <c r="R642" s="8" t="str">
        <f>IF(VLOOKUP(VLOOKUP($A642,主线配置!$O:$P,2,FALSE),怪物属性偏向!$F:$P,怪物属性偏向!O$1-1,FALSE)=0,"",VLOOKUP(VLOOKUP($A642,主线配置!$O:$P,2,FALSE),怪物属性偏向!$F:$P,怪物属性偏向!O$1-1,FALSE))</f>
        <v/>
      </c>
      <c r="S642" s="8" t="str">
        <f>IF(VLOOKUP(VLOOKUP($A642,主线配置!$O:$P,2,FALSE),怪物属性偏向!$F:$P,怪物属性偏向!P$1-1,FALSE)=0,"",VLOOKUP(VLOOKUP($A642,主线配置!$O:$P,2,FALSE),怪物属性偏向!$F:$P,怪物属性偏向!P$1-1,FALSE))</f>
        <v/>
      </c>
    </row>
    <row r="643" spans="1:19" x14ac:dyDescent="0.15">
      <c r="A643" s="3">
        <f t="shared" si="9"/>
        <v>1000640</v>
      </c>
      <c r="B643" s="1" t="str">
        <f>VLOOKUP(A643,主线配置!G:I,3,FALSE)</f>
        <v>小花精</v>
      </c>
      <c r="C643" s="7"/>
      <c r="D643" s="6" t="str">
        <f>VLOOKUP(B643,怪物属性偏向!G:Q,11,FALSE)</f>
        <v>m1007</v>
      </c>
      <c r="E643" s="9">
        <v>1</v>
      </c>
      <c r="F643" s="9">
        <v>0</v>
      </c>
      <c r="G643" s="7" t="s">
        <v>133</v>
      </c>
      <c r="H643" s="9">
        <v>122</v>
      </c>
      <c r="I643" s="9">
        <v>1</v>
      </c>
      <c r="J643" s="9">
        <v>7</v>
      </c>
      <c r="K643" s="9">
        <v>20</v>
      </c>
      <c r="L643" s="9">
        <v>1</v>
      </c>
      <c r="M643" s="9">
        <v>1</v>
      </c>
      <c r="N643" s="8">
        <f>IF(VLOOKUP(VLOOKUP($A643,主线配置!$O:$P,2,FALSE),怪物属性偏向!$F:$P,怪物属性偏向!K$1-1,FALSE)=0,"",VLOOKUP(VLOOKUP($A643,主线配置!$O:$P,2,FALSE),怪物属性偏向!$F:$P,怪物属性偏向!K$1-1,FALSE))</f>
        <v>20005001</v>
      </c>
      <c r="O643" s="8">
        <f>IF(VLOOKUP(VLOOKUP($A643,主线配置!$O:$P,2,FALSE),怪物属性偏向!$F:$P,怪物属性偏向!L$1-1,FALSE)=0,"",VLOOKUP(VLOOKUP($A643,主线配置!$O:$P,2,FALSE),怪物属性偏向!$F:$P,怪物属性偏向!L$1-1,FALSE))</f>
        <v>20005002</v>
      </c>
      <c r="P643" s="8" t="str">
        <f>IF(VLOOKUP(VLOOKUP($A643,主线配置!$O:$P,2,FALSE),怪物属性偏向!$F:$P,怪物属性偏向!M$1-1,FALSE)=0,"",VLOOKUP(VLOOKUP($A643,主线配置!$O:$P,2,FALSE),怪物属性偏向!$F:$P,怪物属性偏向!M$1-1,FALSE))</f>
        <v/>
      </c>
      <c r="Q643" s="8" t="str">
        <f>IF(VLOOKUP(VLOOKUP($A643,主线配置!$O:$P,2,FALSE),怪物属性偏向!$F:$P,怪物属性偏向!N$1-1,FALSE)=0,"",VLOOKUP(VLOOKUP($A643,主线配置!$O:$P,2,FALSE),怪物属性偏向!$F:$P,怪物属性偏向!N$1-1,FALSE))</f>
        <v/>
      </c>
      <c r="R643" s="8" t="str">
        <f>IF(VLOOKUP(VLOOKUP($A643,主线配置!$O:$P,2,FALSE),怪物属性偏向!$F:$P,怪物属性偏向!O$1-1,FALSE)=0,"",VLOOKUP(VLOOKUP($A643,主线配置!$O:$P,2,FALSE),怪物属性偏向!$F:$P,怪物属性偏向!O$1-1,FALSE))</f>
        <v/>
      </c>
      <c r="S643" s="8" t="str">
        <f>IF(VLOOKUP(VLOOKUP($A643,主线配置!$O:$P,2,FALSE),怪物属性偏向!$F:$P,怪物属性偏向!P$1-1,FALSE)=0,"",VLOOKUP(VLOOKUP($A643,主线配置!$O:$P,2,FALSE),怪物属性偏向!$F:$P,怪物属性偏向!P$1-1,FALSE))</f>
        <v/>
      </c>
    </row>
    <row r="644" spans="1:19" x14ac:dyDescent="0.15">
      <c r="A644" s="3">
        <f t="shared" si="9"/>
        <v>1000641</v>
      </c>
      <c r="B644" s="1" t="str">
        <f>VLOOKUP(A644,主线配置!G:I,3,FALSE)</f>
        <v>食人花</v>
      </c>
      <c r="C644" s="7"/>
      <c r="D644" s="6" t="str">
        <f>VLOOKUP(B644,怪物属性偏向!G:Q,11,FALSE)</f>
        <v>m1004</v>
      </c>
      <c r="E644" s="9">
        <v>1</v>
      </c>
      <c r="F644" s="9">
        <v>0</v>
      </c>
      <c r="G644" s="7" t="s">
        <v>133</v>
      </c>
      <c r="H644" s="9">
        <v>122</v>
      </c>
      <c r="I644" s="9">
        <v>1</v>
      </c>
      <c r="J644" s="9">
        <v>7</v>
      </c>
      <c r="K644" s="9">
        <v>20</v>
      </c>
      <c r="L644" s="9">
        <v>1</v>
      </c>
      <c r="M644" s="9">
        <v>1</v>
      </c>
      <c r="N644" s="8">
        <f>IF(VLOOKUP(VLOOKUP($A644,主线配置!$O:$P,2,FALSE),怪物属性偏向!$F:$P,怪物属性偏向!K$1-1,FALSE)=0,"",VLOOKUP(VLOOKUP($A644,主线配置!$O:$P,2,FALSE),怪物属性偏向!$F:$P,怪物属性偏向!K$1-1,FALSE))</f>
        <v>20002001</v>
      </c>
      <c r="O644" s="8">
        <f>IF(VLOOKUP(VLOOKUP($A644,主线配置!$O:$P,2,FALSE),怪物属性偏向!$F:$P,怪物属性偏向!L$1-1,FALSE)=0,"",VLOOKUP(VLOOKUP($A644,主线配置!$O:$P,2,FALSE),怪物属性偏向!$F:$P,怪物属性偏向!L$1-1,FALSE))</f>
        <v>20002002</v>
      </c>
      <c r="P644" s="8" t="str">
        <f>IF(VLOOKUP(VLOOKUP($A644,主线配置!$O:$P,2,FALSE),怪物属性偏向!$F:$P,怪物属性偏向!M$1-1,FALSE)=0,"",VLOOKUP(VLOOKUP($A644,主线配置!$O:$P,2,FALSE),怪物属性偏向!$F:$P,怪物属性偏向!M$1-1,FALSE))</f>
        <v/>
      </c>
      <c r="Q644" s="8" t="str">
        <f>IF(VLOOKUP(VLOOKUP($A644,主线配置!$O:$P,2,FALSE),怪物属性偏向!$F:$P,怪物属性偏向!N$1-1,FALSE)=0,"",VLOOKUP(VLOOKUP($A644,主线配置!$O:$P,2,FALSE),怪物属性偏向!$F:$P,怪物属性偏向!N$1-1,FALSE))</f>
        <v/>
      </c>
      <c r="R644" s="8" t="str">
        <f>IF(VLOOKUP(VLOOKUP($A644,主线配置!$O:$P,2,FALSE),怪物属性偏向!$F:$P,怪物属性偏向!O$1-1,FALSE)=0,"",VLOOKUP(VLOOKUP($A644,主线配置!$O:$P,2,FALSE),怪物属性偏向!$F:$P,怪物属性偏向!O$1-1,FALSE))</f>
        <v/>
      </c>
      <c r="S644" s="8" t="str">
        <f>IF(VLOOKUP(VLOOKUP($A644,主线配置!$O:$P,2,FALSE),怪物属性偏向!$F:$P,怪物属性偏向!P$1-1,FALSE)=0,"",VLOOKUP(VLOOKUP($A644,主线配置!$O:$P,2,FALSE),怪物属性偏向!$F:$P,怪物属性偏向!P$1-1,FALSE))</f>
        <v/>
      </c>
    </row>
    <row r="645" spans="1:19" x14ac:dyDescent="0.15">
      <c r="A645" s="3">
        <f t="shared" si="9"/>
        <v>1000642</v>
      </c>
      <c r="B645" s="1" t="e">
        <f>VLOOKUP(A645,主线配置!G:I,3,FALSE)</f>
        <v>#N/A</v>
      </c>
      <c r="C645" s="7"/>
      <c r="D645" s="6" t="e">
        <f>VLOOKUP(B645,怪物属性偏向!G:Q,11,FALSE)</f>
        <v>#N/A</v>
      </c>
      <c r="E645" s="9">
        <v>1</v>
      </c>
      <c r="F645" s="9">
        <v>0</v>
      </c>
      <c r="G645" s="7" t="s">
        <v>133</v>
      </c>
      <c r="H645" s="9">
        <v>122</v>
      </c>
      <c r="I645" s="9">
        <v>1</v>
      </c>
      <c r="J645" s="9">
        <v>7</v>
      </c>
      <c r="K645" s="9">
        <v>20</v>
      </c>
      <c r="L645" s="9">
        <v>1</v>
      </c>
      <c r="M645" s="9">
        <v>1</v>
      </c>
      <c r="N645" s="8" t="e">
        <f>IF(VLOOKUP(VLOOKUP($A645,主线配置!$O:$P,2,FALSE),怪物属性偏向!$F:$P,怪物属性偏向!K$1-1,FALSE)=0,"",VLOOKUP(VLOOKUP($A645,主线配置!$O:$P,2,FALSE),怪物属性偏向!$F:$P,怪物属性偏向!K$1-1,FALSE))</f>
        <v>#N/A</v>
      </c>
      <c r="O645" s="8" t="e">
        <f>IF(VLOOKUP(VLOOKUP($A645,主线配置!$O:$P,2,FALSE),怪物属性偏向!$F:$P,怪物属性偏向!L$1-1,FALSE)=0,"",VLOOKUP(VLOOKUP($A645,主线配置!$O:$P,2,FALSE),怪物属性偏向!$F:$P,怪物属性偏向!L$1-1,FALSE))</f>
        <v>#N/A</v>
      </c>
      <c r="P645" s="8" t="e">
        <f>IF(VLOOKUP(VLOOKUP($A645,主线配置!$O:$P,2,FALSE),怪物属性偏向!$F:$P,怪物属性偏向!M$1-1,FALSE)=0,"",VLOOKUP(VLOOKUP($A645,主线配置!$O:$P,2,FALSE),怪物属性偏向!$F:$P,怪物属性偏向!M$1-1,FALSE))</f>
        <v>#N/A</v>
      </c>
      <c r="Q645" s="8" t="e">
        <f>IF(VLOOKUP(VLOOKUP($A645,主线配置!$O:$P,2,FALSE),怪物属性偏向!$F:$P,怪物属性偏向!N$1-1,FALSE)=0,"",VLOOKUP(VLOOKUP($A645,主线配置!$O:$P,2,FALSE),怪物属性偏向!$F:$P,怪物属性偏向!N$1-1,FALSE))</f>
        <v>#N/A</v>
      </c>
      <c r="R645" s="8" t="e">
        <f>IF(VLOOKUP(VLOOKUP($A645,主线配置!$O:$P,2,FALSE),怪物属性偏向!$F:$P,怪物属性偏向!O$1-1,FALSE)=0,"",VLOOKUP(VLOOKUP($A645,主线配置!$O:$P,2,FALSE),怪物属性偏向!$F:$P,怪物属性偏向!O$1-1,FALSE))</f>
        <v>#N/A</v>
      </c>
      <c r="S645" s="8" t="e">
        <f>IF(VLOOKUP(VLOOKUP($A645,主线配置!$O:$P,2,FALSE),怪物属性偏向!$F:$P,怪物属性偏向!P$1-1,FALSE)=0,"",VLOOKUP(VLOOKUP($A645,主线配置!$O:$P,2,FALSE),怪物属性偏向!$F:$P,怪物属性偏向!P$1-1,FALSE))</f>
        <v>#N/A</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怪物属性偏向</vt:lpstr>
      <vt:lpstr>关卡设计</vt:lpstr>
      <vt:lpstr>战斗场景配置</vt:lpstr>
      <vt:lpstr>主线配置</vt:lpstr>
      <vt:lpstr>阵型生成辅助</vt:lpstr>
      <vt:lpstr>阵型生成</vt:lpstr>
      <vt:lpstr>工作表1</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2017-08-02T07:53:04Z</dcterms:modified>
</cp:coreProperties>
</file>