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apple/XHCY/辅助表/未命名文件夹/"/>
    </mc:Choice>
  </mc:AlternateContent>
  <bookViews>
    <workbookView xWindow="28800" yWindow="460" windowWidth="38400" windowHeight="20140" tabRatio="500" activeTab="2"/>
  </bookViews>
  <sheets>
    <sheet name="工作表1" sheetId="1" r:id="rId1"/>
    <sheet name="工作表2" sheetId="2" r:id="rId2"/>
    <sheet name="工作表3" sheetId="3" r:id="rId3"/>
    <sheet name="算法1" sheetId="4" r:id="rId4"/>
    <sheet name="算法2" sheetId="5" r:id="rId5"/>
  </sheets>
  <calcPr calcId="15000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5" l="1"/>
  <c r="P4" i="5"/>
  <c r="Q4" i="5"/>
  <c r="R4" i="5"/>
  <c r="S4" i="5"/>
  <c r="T4" i="5"/>
  <c r="U4" i="5"/>
  <c r="V4" i="5"/>
  <c r="W4" i="5"/>
  <c r="X4" i="5"/>
  <c r="E5" i="5"/>
  <c r="P5" i="5"/>
  <c r="Q5" i="5"/>
  <c r="R5" i="5"/>
  <c r="S5" i="5"/>
  <c r="T5" i="5"/>
  <c r="U5" i="5"/>
  <c r="V5" i="5"/>
  <c r="W5" i="5"/>
  <c r="X5" i="5"/>
  <c r="E6" i="5"/>
  <c r="P6" i="5"/>
  <c r="Q6" i="5"/>
  <c r="R6" i="5"/>
  <c r="S6" i="5"/>
  <c r="T6" i="5"/>
  <c r="U6" i="5"/>
  <c r="V6" i="5"/>
  <c r="W6" i="5"/>
  <c r="X6" i="5"/>
  <c r="E7" i="5"/>
  <c r="P7" i="5"/>
  <c r="Q7" i="5"/>
  <c r="R7" i="5"/>
  <c r="S7" i="5"/>
  <c r="T7" i="5"/>
  <c r="U7" i="5"/>
  <c r="V7" i="5"/>
  <c r="W7" i="5"/>
  <c r="X7" i="5"/>
  <c r="E8" i="5"/>
  <c r="P8" i="5"/>
  <c r="Q8" i="5"/>
  <c r="R8" i="5"/>
  <c r="S8" i="5"/>
  <c r="T8" i="5"/>
  <c r="U8" i="5"/>
  <c r="V8" i="5"/>
  <c r="W8" i="5"/>
  <c r="X8" i="5"/>
  <c r="E9" i="5"/>
  <c r="P9" i="5"/>
  <c r="Q9" i="5"/>
  <c r="R9" i="5"/>
  <c r="S9" i="5"/>
  <c r="T9" i="5"/>
  <c r="U9" i="5"/>
  <c r="V9" i="5"/>
  <c r="W9" i="5"/>
  <c r="X9" i="5"/>
  <c r="E10" i="5"/>
  <c r="P10" i="5"/>
  <c r="Q10" i="5"/>
  <c r="R10" i="5"/>
  <c r="S10" i="5"/>
  <c r="T10" i="5"/>
  <c r="U10" i="5"/>
  <c r="V10" i="5"/>
  <c r="W10" i="5"/>
  <c r="X10" i="5"/>
  <c r="E11" i="5"/>
  <c r="P11" i="5"/>
  <c r="Q11" i="5"/>
  <c r="R11" i="5"/>
  <c r="S11" i="5"/>
  <c r="T11" i="5"/>
  <c r="U11" i="5"/>
  <c r="V11" i="5"/>
  <c r="W11" i="5"/>
  <c r="X11" i="5"/>
  <c r="E12" i="5"/>
  <c r="P12" i="5"/>
  <c r="Q12" i="5"/>
  <c r="R12" i="5"/>
  <c r="S12" i="5"/>
  <c r="T12" i="5"/>
  <c r="U12" i="5"/>
  <c r="V12" i="5"/>
  <c r="W12" i="5"/>
  <c r="X12" i="5"/>
  <c r="E13" i="5"/>
  <c r="P13" i="5"/>
  <c r="Q13" i="5"/>
  <c r="R13" i="5"/>
  <c r="S13" i="5"/>
  <c r="T13" i="5"/>
  <c r="U13" i="5"/>
  <c r="V13" i="5"/>
  <c r="W13" i="5"/>
  <c r="X13" i="5"/>
  <c r="E14" i="5"/>
  <c r="P14" i="5"/>
  <c r="Q14" i="5"/>
  <c r="R14" i="5"/>
  <c r="S14" i="5"/>
  <c r="T14" i="5"/>
  <c r="U14" i="5"/>
  <c r="V14" i="5"/>
  <c r="W14" i="5"/>
  <c r="X14" i="5"/>
  <c r="E15" i="5"/>
  <c r="P15" i="5"/>
  <c r="Q15" i="5"/>
  <c r="R15" i="5"/>
  <c r="S15" i="5"/>
  <c r="T15" i="5"/>
  <c r="U15" i="5"/>
  <c r="V15" i="5"/>
  <c r="W15" i="5"/>
  <c r="X15" i="5"/>
  <c r="E16" i="5"/>
  <c r="P16" i="5"/>
  <c r="Q16" i="5"/>
  <c r="R16" i="5"/>
  <c r="S16" i="5"/>
  <c r="T16" i="5"/>
  <c r="U16" i="5"/>
  <c r="V16" i="5"/>
  <c r="W16" i="5"/>
  <c r="X16" i="5"/>
  <c r="E17" i="5"/>
  <c r="P17" i="5"/>
  <c r="Q17" i="5"/>
  <c r="R17" i="5"/>
  <c r="S17" i="5"/>
  <c r="T17" i="5"/>
  <c r="U17" i="5"/>
  <c r="V17" i="5"/>
  <c r="W17" i="5"/>
  <c r="X17" i="5"/>
  <c r="E18" i="5"/>
  <c r="P18" i="5"/>
  <c r="Q18" i="5"/>
  <c r="R18" i="5"/>
  <c r="S18" i="5"/>
  <c r="T18" i="5"/>
  <c r="U18" i="5"/>
  <c r="V18" i="5"/>
  <c r="W18" i="5"/>
  <c r="X18" i="5"/>
  <c r="E19" i="5"/>
  <c r="P19" i="5"/>
  <c r="Q19" i="5"/>
  <c r="R19" i="5"/>
  <c r="S19" i="5"/>
  <c r="T19" i="5"/>
  <c r="U19" i="5"/>
  <c r="V19" i="5"/>
  <c r="W19" i="5"/>
  <c r="X19" i="5"/>
  <c r="E20" i="5"/>
  <c r="P20" i="5"/>
  <c r="Q20" i="5"/>
  <c r="R20" i="5"/>
  <c r="S20" i="5"/>
  <c r="T20" i="5"/>
  <c r="U20" i="5"/>
  <c r="V20" i="5"/>
  <c r="W20" i="5"/>
  <c r="X20" i="5"/>
  <c r="E21" i="5"/>
  <c r="P21" i="5"/>
  <c r="Q21" i="5"/>
  <c r="R21" i="5"/>
  <c r="S21" i="5"/>
  <c r="T21" i="5"/>
  <c r="U21" i="5"/>
  <c r="V21" i="5"/>
  <c r="W21" i="5"/>
  <c r="X21" i="5"/>
  <c r="E22" i="5"/>
  <c r="P22" i="5"/>
  <c r="Q22" i="5"/>
  <c r="R22" i="5"/>
  <c r="S22" i="5"/>
  <c r="T22" i="5"/>
  <c r="U22" i="5"/>
  <c r="V22" i="5"/>
  <c r="W22" i="5"/>
  <c r="X22" i="5"/>
  <c r="E23" i="5"/>
  <c r="P23" i="5"/>
  <c r="Q23" i="5"/>
  <c r="R23" i="5"/>
  <c r="S23" i="5"/>
  <c r="T23" i="5"/>
  <c r="U23" i="5"/>
  <c r="V23" i="5"/>
  <c r="W23" i="5"/>
  <c r="X23" i="5"/>
  <c r="E24" i="5"/>
  <c r="P24" i="5"/>
  <c r="Q24" i="5"/>
  <c r="R24" i="5"/>
  <c r="S24" i="5"/>
  <c r="T24" i="5"/>
  <c r="U24" i="5"/>
  <c r="V24" i="5"/>
  <c r="W24" i="5"/>
  <c r="X24" i="5"/>
  <c r="E25" i="5"/>
  <c r="P25" i="5"/>
  <c r="Q25" i="5"/>
  <c r="R25" i="5"/>
  <c r="S25" i="5"/>
  <c r="T25" i="5"/>
  <c r="U25" i="5"/>
  <c r="V25" i="5"/>
  <c r="W25" i="5"/>
  <c r="X25" i="5"/>
  <c r="E26" i="5"/>
  <c r="P26" i="5"/>
  <c r="Q26" i="5"/>
  <c r="R26" i="5"/>
  <c r="S26" i="5"/>
  <c r="T26" i="5"/>
  <c r="U26" i="5"/>
  <c r="V26" i="5"/>
  <c r="W26" i="5"/>
  <c r="X26" i="5"/>
  <c r="E27" i="5"/>
  <c r="P27" i="5"/>
  <c r="Q27" i="5"/>
  <c r="R27" i="5"/>
  <c r="S27" i="5"/>
  <c r="T27" i="5"/>
  <c r="U27" i="5"/>
  <c r="V27" i="5"/>
  <c r="W27" i="5"/>
  <c r="X27" i="5"/>
  <c r="E28" i="5"/>
  <c r="P28" i="5"/>
  <c r="Q28" i="5"/>
  <c r="R28" i="5"/>
  <c r="S28" i="5"/>
  <c r="T28" i="5"/>
  <c r="U28" i="5"/>
  <c r="V28" i="5"/>
  <c r="W28" i="5"/>
  <c r="X28" i="5"/>
  <c r="E29" i="5"/>
  <c r="P29" i="5"/>
  <c r="Q29" i="5"/>
  <c r="R29" i="5"/>
  <c r="S29" i="5"/>
  <c r="T29" i="5"/>
  <c r="U29" i="5"/>
  <c r="V29" i="5"/>
  <c r="W29" i="5"/>
  <c r="X29" i="5"/>
  <c r="E30" i="5"/>
  <c r="P30" i="5"/>
  <c r="Q30" i="5"/>
  <c r="R30" i="5"/>
  <c r="S30" i="5"/>
  <c r="T30" i="5"/>
  <c r="U30" i="5"/>
  <c r="V30" i="5"/>
  <c r="W30" i="5"/>
  <c r="X30" i="5"/>
  <c r="E31" i="5"/>
  <c r="P31" i="5"/>
  <c r="Q31" i="5"/>
  <c r="R31" i="5"/>
  <c r="S31" i="5"/>
  <c r="T31" i="5"/>
  <c r="U31" i="5"/>
  <c r="V31" i="5"/>
  <c r="W31" i="5"/>
  <c r="X31" i="5"/>
  <c r="E32" i="5"/>
  <c r="P32" i="5"/>
  <c r="Q32" i="5"/>
  <c r="R32" i="5"/>
  <c r="S32" i="5"/>
  <c r="T32" i="5"/>
  <c r="U32" i="5"/>
  <c r="V32" i="5"/>
  <c r="W32" i="5"/>
  <c r="X32" i="5"/>
  <c r="E33" i="5"/>
  <c r="P33" i="5"/>
  <c r="Q33" i="5"/>
  <c r="R33" i="5"/>
  <c r="S33" i="5"/>
  <c r="T33" i="5"/>
  <c r="U33" i="5"/>
  <c r="V33" i="5"/>
  <c r="W33" i="5"/>
  <c r="X33" i="5"/>
  <c r="E34" i="5"/>
  <c r="P34" i="5"/>
  <c r="Q34" i="5"/>
  <c r="R34" i="5"/>
  <c r="S34" i="5"/>
  <c r="T34" i="5"/>
  <c r="U34" i="5"/>
  <c r="V34" i="5"/>
  <c r="W34" i="5"/>
  <c r="X34" i="5"/>
  <c r="E35" i="5"/>
  <c r="P35" i="5"/>
  <c r="Q35" i="5"/>
  <c r="R35" i="5"/>
  <c r="S35" i="5"/>
  <c r="T35" i="5"/>
  <c r="U35" i="5"/>
  <c r="V35" i="5"/>
  <c r="W35" i="5"/>
  <c r="X35" i="5"/>
  <c r="E36" i="5"/>
  <c r="P36" i="5"/>
  <c r="Q36" i="5"/>
  <c r="R36" i="5"/>
  <c r="S36" i="5"/>
  <c r="T36" i="5"/>
  <c r="U36" i="5"/>
  <c r="V36" i="5"/>
  <c r="W36" i="5"/>
  <c r="X36" i="5"/>
  <c r="E37" i="5"/>
  <c r="P37" i="5"/>
  <c r="Q37" i="5"/>
  <c r="R37" i="5"/>
  <c r="S37" i="5"/>
  <c r="T37" i="5"/>
  <c r="U37" i="5"/>
  <c r="V37" i="5"/>
  <c r="W37" i="5"/>
  <c r="X37" i="5"/>
  <c r="E38" i="5"/>
  <c r="P38" i="5"/>
  <c r="Q38" i="5"/>
  <c r="R38" i="5"/>
  <c r="S38" i="5"/>
  <c r="T38" i="5"/>
  <c r="U38" i="5"/>
  <c r="V38" i="5"/>
  <c r="W38" i="5"/>
  <c r="X38" i="5"/>
  <c r="E39" i="5"/>
  <c r="P39" i="5"/>
  <c r="Q39" i="5"/>
  <c r="R39" i="5"/>
  <c r="S39" i="5"/>
  <c r="T39" i="5"/>
  <c r="U39" i="5"/>
  <c r="V39" i="5"/>
  <c r="W39" i="5"/>
  <c r="X39" i="5"/>
  <c r="E40" i="5"/>
  <c r="P40" i="5"/>
  <c r="Q40" i="5"/>
  <c r="R40" i="5"/>
  <c r="S40" i="5"/>
  <c r="T40" i="5"/>
  <c r="U40" i="5"/>
  <c r="V40" i="5"/>
  <c r="W40" i="5"/>
  <c r="X40" i="5"/>
  <c r="E41" i="5"/>
  <c r="P41" i="5"/>
  <c r="Q41" i="5"/>
  <c r="R41" i="5"/>
  <c r="S41" i="5"/>
  <c r="T41" i="5"/>
  <c r="U41" i="5"/>
  <c r="V41" i="5"/>
  <c r="W41" i="5"/>
  <c r="X41" i="5"/>
  <c r="E42" i="5"/>
  <c r="P42" i="5"/>
  <c r="Q42" i="5"/>
  <c r="R42" i="5"/>
  <c r="S42" i="5"/>
  <c r="T42" i="5"/>
  <c r="U42" i="5"/>
  <c r="V42" i="5"/>
  <c r="W42" i="5"/>
  <c r="X42" i="5"/>
  <c r="E43" i="5"/>
  <c r="P43" i="5"/>
  <c r="Q43" i="5"/>
  <c r="R43" i="5"/>
  <c r="S43" i="5"/>
  <c r="T43" i="5"/>
  <c r="U43" i="5"/>
  <c r="V43" i="5"/>
  <c r="W43" i="5"/>
  <c r="X43" i="5"/>
  <c r="E44" i="5"/>
  <c r="P44" i="5"/>
  <c r="Q44" i="5"/>
  <c r="R44" i="5"/>
  <c r="S44" i="5"/>
  <c r="T44" i="5"/>
  <c r="U44" i="5"/>
  <c r="V44" i="5"/>
  <c r="W44" i="5"/>
  <c r="X44" i="5"/>
  <c r="E45" i="5"/>
  <c r="P45" i="5"/>
  <c r="Q45" i="5"/>
  <c r="R45" i="5"/>
  <c r="S45" i="5"/>
  <c r="T45" i="5"/>
  <c r="U45" i="5"/>
  <c r="V45" i="5"/>
  <c r="W45" i="5"/>
  <c r="X45" i="5"/>
  <c r="E46" i="5"/>
  <c r="P46" i="5"/>
  <c r="Q46" i="5"/>
  <c r="R46" i="5"/>
  <c r="S46" i="5"/>
  <c r="T46" i="5"/>
  <c r="U46" i="5"/>
  <c r="V46" i="5"/>
  <c r="W46" i="5"/>
  <c r="X46" i="5"/>
  <c r="E47" i="5"/>
  <c r="P47" i="5"/>
  <c r="Q47" i="5"/>
  <c r="R47" i="5"/>
  <c r="S47" i="5"/>
  <c r="T47" i="5"/>
  <c r="U47" i="5"/>
  <c r="V47" i="5"/>
  <c r="W47" i="5"/>
  <c r="X47" i="5"/>
  <c r="E48" i="5"/>
  <c r="P48" i="5"/>
  <c r="Q48" i="5"/>
  <c r="R48" i="5"/>
  <c r="S48" i="5"/>
  <c r="T48" i="5"/>
  <c r="U48" i="5"/>
  <c r="V48" i="5"/>
  <c r="W48" i="5"/>
  <c r="X48" i="5"/>
  <c r="E49" i="5"/>
  <c r="P49" i="5"/>
  <c r="Q49" i="5"/>
  <c r="R49" i="5"/>
  <c r="S49" i="5"/>
  <c r="T49" i="5"/>
  <c r="U49" i="5"/>
  <c r="V49" i="5"/>
  <c r="W49" i="5"/>
  <c r="X49" i="5"/>
  <c r="E50" i="5"/>
  <c r="P50" i="5"/>
  <c r="Q50" i="5"/>
  <c r="R50" i="5"/>
  <c r="S50" i="5"/>
  <c r="T50" i="5"/>
  <c r="U50" i="5"/>
  <c r="V50" i="5"/>
  <c r="W50" i="5"/>
  <c r="X50" i="5"/>
  <c r="E51" i="5"/>
  <c r="P51" i="5"/>
  <c r="Q51" i="5"/>
  <c r="R51" i="5"/>
  <c r="S51" i="5"/>
  <c r="T51" i="5"/>
  <c r="U51" i="5"/>
  <c r="V51" i="5"/>
  <c r="W51" i="5"/>
  <c r="X51" i="5"/>
  <c r="E52" i="5"/>
  <c r="P52" i="5"/>
  <c r="Q52" i="5"/>
  <c r="R52" i="5"/>
  <c r="S52" i="5"/>
  <c r="T52" i="5"/>
  <c r="U52" i="5"/>
  <c r="V52" i="5"/>
  <c r="W52" i="5"/>
  <c r="X52" i="5"/>
  <c r="E53" i="5"/>
  <c r="P53" i="5"/>
  <c r="Q53" i="5"/>
  <c r="R53" i="5"/>
  <c r="S53" i="5"/>
  <c r="T53" i="5"/>
  <c r="U53" i="5"/>
  <c r="V53" i="5"/>
  <c r="W53" i="5"/>
  <c r="X53" i="5"/>
  <c r="E54" i="5"/>
  <c r="P54" i="5"/>
  <c r="Q54" i="5"/>
  <c r="R54" i="5"/>
  <c r="S54" i="5"/>
  <c r="T54" i="5"/>
  <c r="U54" i="5"/>
  <c r="V54" i="5"/>
  <c r="W54" i="5"/>
  <c r="X54" i="5"/>
  <c r="E55" i="5"/>
  <c r="P55" i="5"/>
  <c r="Q55" i="5"/>
  <c r="R55" i="5"/>
  <c r="S55" i="5"/>
  <c r="T55" i="5"/>
  <c r="U55" i="5"/>
  <c r="V55" i="5"/>
  <c r="W55" i="5"/>
  <c r="X55" i="5"/>
  <c r="E56" i="5"/>
  <c r="P56" i="5"/>
  <c r="Q56" i="5"/>
  <c r="R56" i="5"/>
  <c r="S56" i="5"/>
  <c r="T56" i="5"/>
  <c r="U56" i="5"/>
  <c r="V56" i="5"/>
  <c r="W56" i="5"/>
  <c r="X56" i="5"/>
  <c r="E57" i="5"/>
  <c r="P57" i="5"/>
  <c r="Q57" i="5"/>
  <c r="R57" i="5"/>
  <c r="S57" i="5"/>
  <c r="T57" i="5"/>
  <c r="U57" i="5"/>
  <c r="V57" i="5"/>
  <c r="W57" i="5"/>
  <c r="X57" i="5"/>
  <c r="E58" i="5"/>
  <c r="P58" i="5"/>
  <c r="Q58" i="5"/>
  <c r="R58" i="5"/>
  <c r="S58" i="5"/>
  <c r="T58" i="5"/>
  <c r="U58" i="5"/>
  <c r="V58" i="5"/>
  <c r="W58" i="5"/>
  <c r="X58" i="5"/>
  <c r="E59" i="5"/>
  <c r="P59" i="5"/>
  <c r="Q59" i="5"/>
  <c r="R59" i="5"/>
  <c r="S59" i="5"/>
  <c r="T59" i="5"/>
  <c r="U59" i="5"/>
  <c r="V59" i="5"/>
  <c r="W59" i="5"/>
  <c r="X59" i="5"/>
  <c r="E60" i="5"/>
  <c r="P60" i="5"/>
  <c r="Q60" i="5"/>
  <c r="R60" i="5"/>
  <c r="S60" i="5"/>
  <c r="T60" i="5"/>
  <c r="U60" i="5"/>
  <c r="V60" i="5"/>
  <c r="W60" i="5"/>
  <c r="X60" i="5"/>
  <c r="E61" i="5"/>
  <c r="P61" i="5"/>
  <c r="Q61" i="5"/>
  <c r="R61" i="5"/>
  <c r="S61" i="5"/>
  <c r="T61" i="5"/>
  <c r="U61" i="5"/>
  <c r="V61" i="5"/>
  <c r="W61" i="5"/>
  <c r="X61" i="5"/>
  <c r="E62" i="5"/>
  <c r="P62" i="5"/>
  <c r="Q62" i="5"/>
  <c r="R62" i="5"/>
  <c r="S62" i="5"/>
  <c r="T62" i="5"/>
  <c r="U62" i="5"/>
  <c r="V62" i="5"/>
  <c r="W62" i="5"/>
  <c r="X62" i="5"/>
  <c r="E63" i="5"/>
  <c r="P63" i="5"/>
  <c r="Q63" i="5"/>
  <c r="R63" i="5"/>
  <c r="S63" i="5"/>
  <c r="T63" i="5"/>
  <c r="U63" i="5"/>
  <c r="V63" i="5"/>
  <c r="W63" i="5"/>
  <c r="X63" i="5"/>
  <c r="E64" i="5"/>
  <c r="P64" i="5"/>
  <c r="Q64" i="5"/>
  <c r="R64" i="5"/>
  <c r="S64" i="5"/>
  <c r="T64" i="5"/>
  <c r="U64" i="5"/>
  <c r="V64" i="5"/>
  <c r="W64" i="5"/>
  <c r="X64" i="5"/>
  <c r="E65" i="5"/>
  <c r="P65" i="5"/>
  <c r="Q65" i="5"/>
  <c r="R65" i="5"/>
  <c r="S65" i="5"/>
  <c r="T65" i="5"/>
  <c r="U65" i="5"/>
  <c r="V65" i="5"/>
  <c r="W65" i="5"/>
  <c r="X65" i="5"/>
  <c r="E66" i="5"/>
  <c r="P66" i="5"/>
  <c r="Q66" i="5"/>
  <c r="R66" i="5"/>
  <c r="S66" i="5"/>
  <c r="T66" i="5"/>
  <c r="U66" i="5"/>
  <c r="V66" i="5"/>
  <c r="W66" i="5"/>
  <c r="X66" i="5"/>
  <c r="E67" i="5"/>
  <c r="P67" i="5"/>
  <c r="Q67" i="5"/>
  <c r="R67" i="5"/>
  <c r="S67" i="5"/>
  <c r="T67" i="5"/>
  <c r="U67" i="5"/>
  <c r="V67" i="5"/>
  <c r="W67" i="5"/>
  <c r="X67" i="5"/>
  <c r="E68" i="5"/>
  <c r="P68" i="5"/>
  <c r="Q68" i="5"/>
  <c r="R68" i="5"/>
  <c r="S68" i="5"/>
  <c r="T68" i="5"/>
  <c r="U68" i="5"/>
  <c r="V68" i="5"/>
  <c r="W68" i="5"/>
  <c r="X68" i="5"/>
  <c r="E69" i="5"/>
  <c r="P69" i="5"/>
  <c r="Q69" i="5"/>
  <c r="R69" i="5"/>
  <c r="S69" i="5"/>
  <c r="T69" i="5"/>
  <c r="U69" i="5"/>
  <c r="V69" i="5"/>
  <c r="W69" i="5"/>
  <c r="X69" i="5"/>
  <c r="E70" i="5"/>
  <c r="P70" i="5"/>
  <c r="Q70" i="5"/>
  <c r="R70" i="5"/>
  <c r="S70" i="5"/>
  <c r="T70" i="5"/>
  <c r="U70" i="5"/>
  <c r="V70" i="5"/>
  <c r="W70" i="5"/>
  <c r="X70" i="5"/>
  <c r="E71" i="5"/>
  <c r="P71" i="5"/>
  <c r="Q71" i="5"/>
  <c r="R71" i="5"/>
  <c r="S71" i="5"/>
  <c r="T71" i="5"/>
  <c r="U71" i="5"/>
  <c r="V71" i="5"/>
  <c r="W71" i="5"/>
  <c r="X71" i="5"/>
  <c r="E72" i="5"/>
  <c r="P72" i="5"/>
  <c r="Q72" i="5"/>
  <c r="R72" i="5"/>
  <c r="S72" i="5"/>
  <c r="T72" i="5"/>
  <c r="U72" i="5"/>
  <c r="V72" i="5"/>
  <c r="W72" i="5"/>
  <c r="X72" i="5"/>
  <c r="E73" i="5"/>
  <c r="P73" i="5"/>
  <c r="Q73" i="5"/>
  <c r="R73" i="5"/>
  <c r="S73" i="5"/>
  <c r="T73" i="5"/>
  <c r="U73" i="5"/>
  <c r="V73" i="5"/>
  <c r="W73" i="5"/>
  <c r="X73" i="5"/>
  <c r="E74" i="5"/>
  <c r="P74" i="5"/>
  <c r="Q74" i="5"/>
  <c r="R74" i="5"/>
  <c r="S74" i="5"/>
  <c r="T74" i="5"/>
  <c r="U74" i="5"/>
  <c r="V74" i="5"/>
  <c r="W74" i="5"/>
  <c r="X74" i="5"/>
  <c r="E75" i="5"/>
  <c r="P75" i="5"/>
  <c r="Q75" i="5"/>
  <c r="R75" i="5"/>
  <c r="S75" i="5"/>
  <c r="T75" i="5"/>
  <c r="U75" i="5"/>
  <c r="V75" i="5"/>
  <c r="W75" i="5"/>
  <c r="X75" i="5"/>
  <c r="E76" i="5"/>
  <c r="P76" i="5"/>
  <c r="Q76" i="5"/>
  <c r="R76" i="5"/>
  <c r="S76" i="5"/>
  <c r="T76" i="5"/>
  <c r="U76" i="5"/>
  <c r="V76" i="5"/>
  <c r="W76" i="5"/>
  <c r="X76" i="5"/>
  <c r="E77" i="5"/>
  <c r="P77" i="5"/>
  <c r="Q77" i="5"/>
  <c r="R77" i="5"/>
  <c r="S77" i="5"/>
  <c r="T77" i="5"/>
  <c r="U77" i="5"/>
  <c r="V77" i="5"/>
  <c r="W77" i="5"/>
  <c r="X77" i="5"/>
  <c r="E78" i="5"/>
  <c r="P78" i="5"/>
  <c r="Q78" i="5"/>
  <c r="R78" i="5"/>
  <c r="S78" i="5"/>
  <c r="T78" i="5"/>
  <c r="U78" i="5"/>
  <c r="V78" i="5"/>
  <c r="W78" i="5"/>
  <c r="X78" i="5"/>
  <c r="E79" i="5"/>
  <c r="P79" i="5"/>
  <c r="Q79" i="5"/>
  <c r="R79" i="5"/>
  <c r="S79" i="5"/>
  <c r="T79" i="5"/>
  <c r="U79" i="5"/>
  <c r="V79" i="5"/>
  <c r="W79" i="5"/>
  <c r="X79" i="5"/>
  <c r="E80" i="5"/>
  <c r="P80" i="5"/>
  <c r="Q80" i="5"/>
  <c r="R80" i="5"/>
  <c r="S80" i="5"/>
  <c r="T80" i="5"/>
  <c r="U80" i="5"/>
  <c r="V80" i="5"/>
  <c r="W80" i="5"/>
  <c r="X80" i="5"/>
  <c r="E81" i="5"/>
  <c r="P81" i="5"/>
  <c r="Q81" i="5"/>
  <c r="R81" i="5"/>
  <c r="S81" i="5"/>
  <c r="T81" i="5"/>
  <c r="U81" i="5"/>
  <c r="V81" i="5"/>
  <c r="W81" i="5"/>
  <c r="X81" i="5"/>
  <c r="E82" i="5"/>
  <c r="P82" i="5"/>
  <c r="Q82" i="5"/>
  <c r="R82" i="5"/>
  <c r="S82" i="5"/>
  <c r="T82" i="5"/>
  <c r="U82" i="5"/>
  <c r="V82" i="5"/>
  <c r="W82" i="5"/>
  <c r="X82" i="5"/>
  <c r="E83" i="5"/>
  <c r="P83" i="5"/>
  <c r="Q83" i="5"/>
  <c r="R83" i="5"/>
  <c r="S83" i="5"/>
  <c r="T83" i="5"/>
  <c r="U83" i="5"/>
  <c r="V83" i="5"/>
  <c r="W83" i="5"/>
  <c r="X83" i="5"/>
  <c r="E84" i="5"/>
  <c r="P84" i="5"/>
  <c r="Q84" i="5"/>
  <c r="R84" i="5"/>
  <c r="S84" i="5"/>
  <c r="T84" i="5"/>
  <c r="U84" i="5"/>
  <c r="V84" i="5"/>
  <c r="W84" i="5"/>
  <c r="X84" i="5"/>
  <c r="E85" i="5"/>
  <c r="P85" i="5"/>
  <c r="Q85" i="5"/>
  <c r="R85" i="5"/>
  <c r="S85" i="5"/>
  <c r="T85" i="5"/>
  <c r="U85" i="5"/>
  <c r="V85" i="5"/>
  <c r="W85" i="5"/>
  <c r="X85" i="5"/>
  <c r="E86" i="5"/>
  <c r="P86" i="5"/>
  <c r="Q86" i="5"/>
  <c r="R86" i="5"/>
  <c r="S86" i="5"/>
  <c r="T86" i="5"/>
  <c r="U86" i="5"/>
  <c r="V86" i="5"/>
  <c r="W86" i="5"/>
  <c r="X86" i="5"/>
  <c r="E87" i="5"/>
  <c r="P87" i="5"/>
  <c r="Q87" i="5"/>
  <c r="R87" i="5"/>
  <c r="S87" i="5"/>
  <c r="T87" i="5"/>
  <c r="U87" i="5"/>
  <c r="V87" i="5"/>
  <c r="W87" i="5"/>
  <c r="X87" i="5"/>
  <c r="E88" i="5"/>
  <c r="P88" i="5"/>
  <c r="Q88" i="5"/>
  <c r="R88" i="5"/>
  <c r="S88" i="5"/>
  <c r="T88" i="5"/>
  <c r="U88" i="5"/>
  <c r="V88" i="5"/>
  <c r="W88" i="5"/>
  <c r="X88" i="5"/>
  <c r="E89" i="5"/>
  <c r="P89" i="5"/>
  <c r="Q89" i="5"/>
  <c r="R89" i="5"/>
  <c r="S89" i="5"/>
  <c r="T89" i="5"/>
  <c r="U89" i="5"/>
  <c r="V89" i="5"/>
  <c r="W89" i="5"/>
  <c r="X89" i="5"/>
  <c r="E90" i="5"/>
  <c r="P90" i="5"/>
  <c r="Q90" i="5"/>
  <c r="R90" i="5"/>
  <c r="S90" i="5"/>
  <c r="T90" i="5"/>
  <c r="U90" i="5"/>
  <c r="V90" i="5"/>
  <c r="W90" i="5"/>
  <c r="X90" i="5"/>
  <c r="E91" i="5"/>
  <c r="P91" i="5"/>
  <c r="Q91" i="5"/>
  <c r="R91" i="5"/>
  <c r="S91" i="5"/>
  <c r="T91" i="5"/>
  <c r="U91" i="5"/>
  <c r="V91" i="5"/>
  <c r="W91" i="5"/>
  <c r="X91" i="5"/>
  <c r="E92" i="5"/>
  <c r="P92" i="5"/>
  <c r="Q92" i="5"/>
  <c r="R92" i="5"/>
  <c r="S92" i="5"/>
  <c r="T92" i="5"/>
  <c r="U92" i="5"/>
  <c r="V92" i="5"/>
  <c r="W92" i="5"/>
  <c r="X92" i="5"/>
  <c r="E93" i="5"/>
  <c r="P93" i="5"/>
  <c r="Q93" i="5"/>
  <c r="R93" i="5"/>
  <c r="S93" i="5"/>
  <c r="T93" i="5"/>
  <c r="U93" i="5"/>
  <c r="V93" i="5"/>
  <c r="W93" i="5"/>
  <c r="X93" i="5"/>
  <c r="E94" i="5"/>
  <c r="P94" i="5"/>
  <c r="Q94" i="5"/>
  <c r="R94" i="5"/>
  <c r="S94" i="5"/>
  <c r="T94" i="5"/>
  <c r="U94" i="5"/>
  <c r="V94" i="5"/>
  <c r="W94" i="5"/>
  <c r="X94" i="5"/>
  <c r="E95" i="5"/>
  <c r="P95" i="5"/>
  <c r="Q95" i="5"/>
  <c r="R95" i="5"/>
  <c r="S95" i="5"/>
  <c r="T95" i="5"/>
  <c r="U95" i="5"/>
  <c r="V95" i="5"/>
  <c r="W95" i="5"/>
  <c r="X95" i="5"/>
  <c r="E96" i="5"/>
  <c r="P96" i="5"/>
  <c r="Q96" i="5"/>
  <c r="R96" i="5"/>
  <c r="S96" i="5"/>
  <c r="T96" i="5"/>
  <c r="U96" i="5"/>
  <c r="V96" i="5"/>
  <c r="W96" i="5"/>
  <c r="X96" i="5"/>
  <c r="E97" i="5"/>
  <c r="P97" i="5"/>
  <c r="Q97" i="5"/>
  <c r="R97" i="5"/>
  <c r="S97" i="5"/>
  <c r="T97" i="5"/>
  <c r="U97" i="5"/>
  <c r="V97" i="5"/>
  <c r="W97" i="5"/>
  <c r="X97" i="5"/>
  <c r="E98" i="5"/>
  <c r="P98" i="5"/>
  <c r="Q98" i="5"/>
  <c r="R98" i="5"/>
  <c r="S98" i="5"/>
  <c r="T98" i="5"/>
  <c r="U98" i="5"/>
  <c r="V98" i="5"/>
  <c r="W98" i="5"/>
  <c r="X98" i="5"/>
  <c r="E99" i="5"/>
  <c r="P99" i="5"/>
  <c r="Q99" i="5"/>
  <c r="R99" i="5"/>
  <c r="S99" i="5"/>
  <c r="T99" i="5"/>
  <c r="U99" i="5"/>
  <c r="V99" i="5"/>
  <c r="W99" i="5"/>
  <c r="X99" i="5"/>
  <c r="E100" i="5"/>
  <c r="P100" i="5"/>
  <c r="Q100" i="5"/>
  <c r="R100" i="5"/>
  <c r="S100" i="5"/>
  <c r="T100" i="5"/>
  <c r="U100" i="5"/>
  <c r="V100" i="5"/>
  <c r="W100" i="5"/>
  <c r="X100" i="5"/>
  <c r="E101" i="5"/>
  <c r="P101" i="5"/>
  <c r="Q101" i="5"/>
  <c r="R101" i="5"/>
  <c r="S101" i="5"/>
  <c r="T101" i="5"/>
  <c r="U101" i="5"/>
  <c r="V101" i="5"/>
  <c r="W101" i="5"/>
  <c r="X101" i="5"/>
  <c r="E102" i="5"/>
  <c r="P102" i="5"/>
  <c r="Q102" i="5"/>
  <c r="R102" i="5"/>
  <c r="S102" i="5"/>
  <c r="T102" i="5"/>
  <c r="U102" i="5"/>
  <c r="V102" i="5"/>
  <c r="W102" i="5"/>
  <c r="X102" i="5"/>
  <c r="E103" i="5"/>
  <c r="P103" i="5"/>
  <c r="Q103" i="5"/>
  <c r="R103" i="5"/>
  <c r="S103" i="5"/>
  <c r="T103" i="5"/>
  <c r="U103" i="5"/>
  <c r="V103" i="5"/>
  <c r="W103" i="5"/>
  <c r="X103" i="5"/>
  <c r="E3" i="5"/>
  <c r="P3" i="5"/>
  <c r="Q3" i="5"/>
  <c r="R3" i="5"/>
  <c r="S3" i="5"/>
  <c r="T3" i="5"/>
  <c r="U3" i="5"/>
  <c r="V3" i="5"/>
  <c r="W3" i="5"/>
  <c r="X3" i="5"/>
  <c r="P31" i="4"/>
  <c r="P53" i="4"/>
  <c r="AC3" i="4"/>
  <c r="AC4" i="4"/>
  <c r="N31" i="4"/>
  <c r="N53" i="4"/>
  <c r="AA3" i="4"/>
  <c r="AA4" i="4"/>
  <c r="AF4" i="4"/>
  <c r="AC5" i="4"/>
  <c r="AA5" i="4"/>
  <c r="AF5" i="4"/>
  <c r="AC6" i="4"/>
  <c r="AA6" i="4"/>
  <c r="AF6" i="4"/>
  <c r="AC7" i="4"/>
  <c r="AA7" i="4"/>
  <c r="AF7" i="4"/>
  <c r="AC8" i="4"/>
  <c r="AA8" i="4"/>
  <c r="AF8" i="4"/>
  <c r="AC9" i="4"/>
  <c r="AA9" i="4"/>
  <c r="AF9" i="4"/>
  <c r="AC10" i="4"/>
  <c r="AA10" i="4"/>
  <c r="AF10" i="4"/>
  <c r="AC11" i="4"/>
  <c r="AA11" i="4"/>
  <c r="AF11" i="4"/>
  <c r="AC12" i="4"/>
  <c r="AA12" i="4"/>
  <c r="AF12" i="4"/>
  <c r="AC13" i="4"/>
  <c r="AA13" i="4"/>
  <c r="AF13" i="4"/>
  <c r="AC14" i="4"/>
  <c r="AA14" i="4"/>
  <c r="AF14" i="4"/>
  <c r="AC15" i="4"/>
  <c r="AA15" i="4"/>
  <c r="AF15" i="4"/>
  <c r="AC16" i="4"/>
  <c r="AA16" i="4"/>
  <c r="AF16" i="4"/>
  <c r="AC17" i="4"/>
  <c r="AA17" i="4"/>
  <c r="AF17" i="4"/>
  <c r="AC18" i="4"/>
  <c r="AA18" i="4"/>
  <c r="AF18" i="4"/>
  <c r="AC19" i="4"/>
  <c r="AA19" i="4"/>
  <c r="AF19" i="4"/>
  <c r="AC20" i="4"/>
  <c r="AA20" i="4"/>
  <c r="AF20" i="4"/>
  <c r="AC21" i="4"/>
  <c r="AA21" i="4"/>
  <c r="AF21" i="4"/>
  <c r="AC22" i="4"/>
  <c r="AA22" i="4"/>
  <c r="AF22" i="4"/>
  <c r="AC23" i="4"/>
  <c r="AA23" i="4"/>
  <c r="AF23" i="4"/>
  <c r="AC24" i="4"/>
  <c r="AA24" i="4"/>
  <c r="AF24" i="4"/>
  <c r="AC25" i="4"/>
  <c r="AA25" i="4"/>
  <c r="AF25" i="4"/>
  <c r="AC26" i="4"/>
  <c r="AA26" i="4"/>
  <c r="AF26" i="4"/>
  <c r="AC27" i="4"/>
  <c r="AA27" i="4"/>
  <c r="AF27" i="4"/>
  <c r="AC28" i="4"/>
  <c r="AA28" i="4"/>
  <c r="AF28" i="4"/>
  <c r="AC29" i="4"/>
  <c r="AA29" i="4"/>
  <c r="AF29" i="4"/>
  <c r="AC30" i="4"/>
  <c r="AA30" i="4"/>
  <c r="AF30" i="4"/>
  <c r="AC31" i="4"/>
  <c r="AA31" i="4"/>
  <c r="AF31" i="4"/>
  <c r="AC32" i="4"/>
  <c r="AA32" i="4"/>
  <c r="AF32" i="4"/>
  <c r="AC33" i="4"/>
  <c r="AA33" i="4"/>
  <c r="AF33" i="4"/>
  <c r="AC34" i="4"/>
  <c r="AA34" i="4"/>
  <c r="AF34" i="4"/>
  <c r="AC35" i="4"/>
  <c r="AA35" i="4"/>
  <c r="AF35" i="4"/>
  <c r="AC36" i="4"/>
  <c r="AA36" i="4"/>
  <c r="AF36" i="4"/>
  <c r="AC37" i="4"/>
  <c r="AA37" i="4"/>
  <c r="AF37" i="4"/>
  <c r="AC38" i="4"/>
  <c r="AA38" i="4"/>
  <c r="AF38" i="4"/>
  <c r="AC39" i="4"/>
  <c r="AA39" i="4"/>
  <c r="AF39" i="4"/>
  <c r="AC40" i="4"/>
  <c r="AA40" i="4"/>
  <c r="AF40" i="4"/>
  <c r="AC41" i="4"/>
  <c r="AA41" i="4"/>
  <c r="AF41" i="4"/>
  <c r="AC42" i="4"/>
  <c r="AA42" i="4"/>
  <c r="AF42" i="4"/>
  <c r="AC43" i="4"/>
  <c r="AA43" i="4"/>
  <c r="AF43" i="4"/>
  <c r="AC44" i="4"/>
  <c r="AA44" i="4"/>
  <c r="AF44" i="4"/>
  <c r="AC45" i="4"/>
  <c r="AA45" i="4"/>
  <c r="AF45" i="4"/>
  <c r="AC46" i="4"/>
  <c r="AA46" i="4"/>
  <c r="AF46" i="4"/>
  <c r="AC47" i="4"/>
  <c r="AA47" i="4"/>
  <c r="AF47" i="4"/>
  <c r="AC48" i="4"/>
  <c r="AA48" i="4"/>
  <c r="AF48" i="4"/>
  <c r="AC49" i="4"/>
  <c r="AA49" i="4"/>
  <c r="AF49" i="4"/>
  <c r="AC50" i="4"/>
  <c r="AA50" i="4"/>
  <c r="AF50" i="4"/>
  <c r="AC51" i="4"/>
  <c r="AA51" i="4"/>
  <c r="AF51" i="4"/>
  <c r="AC52" i="4"/>
  <c r="AA52" i="4"/>
  <c r="AF52" i="4"/>
  <c r="AC53" i="4"/>
  <c r="AA53" i="4"/>
  <c r="AF53" i="4"/>
  <c r="AC54" i="4"/>
  <c r="AA54" i="4"/>
  <c r="AF54" i="4"/>
  <c r="AC55" i="4"/>
  <c r="AA55" i="4"/>
  <c r="AF55" i="4"/>
  <c r="AC56" i="4"/>
  <c r="AA56" i="4"/>
  <c r="AF56" i="4"/>
  <c r="AC57" i="4"/>
  <c r="AA57" i="4"/>
  <c r="AF57" i="4"/>
  <c r="AC58" i="4"/>
  <c r="AA58" i="4"/>
  <c r="AF58" i="4"/>
  <c r="AC59" i="4"/>
  <c r="AA59" i="4"/>
  <c r="AF59" i="4"/>
  <c r="AC60" i="4"/>
  <c r="AA60" i="4"/>
  <c r="AF60" i="4"/>
  <c r="AC61" i="4"/>
  <c r="AA61" i="4"/>
  <c r="AF61" i="4"/>
  <c r="AC62" i="4"/>
  <c r="AA62" i="4"/>
  <c r="AF62" i="4"/>
  <c r="AC63" i="4"/>
  <c r="AA63" i="4"/>
  <c r="AF63" i="4"/>
  <c r="AC64" i="4"/>
  <c r="AA64" i="4"/>
  <c r="AF64" i="4"/>
  <c r="AC65" i="4"/>
  <c r="AA65" i="4"/>
  <c r="AF65" i="4"/>
  <c r="AC66" i="4"/>
  <c r="AA66" i="4"/>
  <c r="AF66" i="4"/>
  <c r="AC67" i="4"/>
  <c r="AA67" i="4"/>
  <c r="AF67" i="4"/>
  <c r="AC68" i="4"/>
  <c r="AA68" i="4"/>
  <c r="AF68" i="4"/>
  <c r="AC69" i="4"/>
  <c r="AA69" i="4"/>
  <c r="AF69" i="4"/>
  <c r="AC70" i="4"/>
  <c r="AA70" i="4"/>
  <c r="AF70" i="4"/>
  <c r="AC71" i="4"/>
  <c r="AA71" i="4"/>
  <c r="AF71" i="4"/>
  <c r="AC72" i="4"/>
  <c r="AA72" i="4"/>
  <c r="AF72" i="4"/>
  <c r="AC73" i="4"/>
  <c r="AA73" i="4"/>
  <c r="AF73" i="4"/>
  <c r="AC74" i="4"/>
  <c r="AA74" i="4"/>
  <c r="AF74" i="4"/>
  <c r="AC75" i="4"/>
  <c r="AA75" i="4"/>
  <c r="AF75" i="4"/>
  <c r="AC76" i="4"/>
  <c r="AA76" i="4"/>
  <c r="AF76" i="4"/>
  <c r="AC77" i="4"/>
  <c r="AA77" i="4"/>
  <c r="AF77" i="4"/>
  <c r="AC78" i="4"/>
  <c r="AA78" i="4"/>
  <c r="AF78" i="4"/>
  <c r="AC79" i="4"/>
  <c r="AA79" i="4"/>
  <c r="AF79" i="4"/>
  <c r="AC80" i="4"/>
  <c r="AA80" i="4"/>
  <c r="AF80" i="4"/>
  <c r="AC81" i="4"/>
  <c r="AA81" i="4"/>
  <c r="AF81" i="4"/>
  <c r="AC82" i="4"/>
  <c r="AA82" i="4"/>
  <c r="AF82" i="4"/>
  <c r="AC83" i="4"/>
  <c r="AA83" i="4"/>
  <c r="AF83" i="4"/>
  <c r="AC84" i="4"/>
  <c r="AA84" i="4"/>
  <c r="AF84" i="4"/>
  <c r="AC85" i="4"/>
  <c r="AA85" i="4"/>
  <c r="AF85" i="4"/>
  <c r="AC86" i="4"/>
  <c r="AA86" i="4"/>
  <c r="AF86" i="4"/>
  <c r="AC87" i="4"/>
  <c r="AA87" i="4"/>
  <c r="AF87" i="4"/>
  <c r="AC88" i="4"/>
  <c r="AA88" i="4"/>
  <c r="AF88" i="4"/>
  <c r="AC89" i="4"/>
  <c r="AA89" i="4"/>
  <c r="AF89" i="4"/>
  <c r="AC90" i="4"/>
  <c r="AA90" i="4"/>
  <c r="AF90" i="4"/>
  <c r="AC91" i="4"/>
  <c r="AA91" i="4"/>
  <c r="AF91" i="4"/>
  <c r="AC92" i="4"/>
  <c r="AA92" i="4"/>
  <c r="AF92" i="4"/>
  <c r="AC93" i="4"/>
  <c r="AA93" i="4"/>
  <c r="AF93" i="4"/>
  <c r="AC94" i="4"/>
  <c r="AA94" i="4"/>
  <c r="AF94" i="4"/>
  <c r="AC95" i="4"/>
  <c r="AA95" i="4"/>
  <c r="AF95" i="4"/>
  <c r="AC96" i="4"/>
  <c r="AA96" i="4"/>
  <c r="AF96" i="4"/>
  <c r="AC97" i="4"/>
  <c r="AA97" i="4"/>
  <c r="AF97" i="4"/>
  <c r="AC98" i="4"/>
  <c r="AA98" i="4"/>
  <c r="AF98" i="4"/>
  <c r="AC99" i="4"/>
  <c r="AA99" i="4"/>
  <c r="AF99" i="4"/>
  <c r="AF3" i="4"/>
  <c r="X5" i="4"/>
  <c r="Y5" i="4"/>
  <c r="Z5" i="4"/>
  <c r="AB5" i="4"/>
  <c r="AD5" i="4"/>
  <c r="AE5" i="4"/>
  <c r="X6" i="4"/>
  <c r="Y6" i="4"/>
  <c r="Z6" i="4"/>
  <c r="AB6" i="4"/>
  <c r="AD6" i="4"/>
  <c r="AE6" i="4"/>
  <c r="X7" i="4"/>
  <c r="Y7" i="4"/>
  <c r="Z7" i="4"/>
  <c r="AB7" i="4"/>
  <c r="AD7" i="4"/>
  <c r="AE7" i="4"/>
  <c r="X8" i="4"/>
  <c r="Y8" i="4"/>
  <c r="Z8" i="4"/>
  <c r="AB8" i="4"/>
  <c r="AD8" i="4"/>
  <c r="AE8" i="4"/>
  <c r="X9" i="4"/>
  <c r="Y9" i="4"/>
  <c r="Z9" i="4"/>
  <c r="AB9" i="4"/>
  <c r="AD9" i="4"/>
  <c r="AE9" i="4"/>
  <c r="X10" i="4"/>
  <c r="Y10" i="4"/>
  <c r="Z10" i="4"/>
  <c r="AB10" i="4"/>
  <c r="AD10" i="4"/>
  <c r="AE10" i="4"/>
  <c r="X11" i="4"/>
  <c r="Y11" i="4"/>
  <c r="Z11" i="4"/>
  <c r="AB11" i="4"/>
  <c r="AD11" i="4"/>
  <c r="AE11" i="4"/>
  <c r="X12" i="4"/>
  <c r="Y12" i="4"/>
  <c r="Z12" i="4"/>
  <c r="AB12" i="4"/>
  <c r="AD12" i="4"/>
  <c r="AE12" i="4"/>
  <c r="X13" i="4"/>
  <c r="Y13" i="4"/>
  <c r="Z13" i="4"/>
  <c r="AB13" i="4"/>
  <c r="AD13" i="4"/>
  <c r="AE13" i="4"/>
  <c r="X14" i="4"/>
  <c r="Y14" i="4"/>
  <c r="Z14" i="4"/>
  <c r="AB14" i="4"/>
  <c r="AD14" i="4"/>
  <c r="AE14" i="4"/>
  <c r="X15" i="4"/>
  <c r="Y15" i="4"/>
  <c r="Z15" i="4"/>
  <c r="AB15" i="4"/>
  <c r="AD15" i="4"/>
  <c r="AE15" i="4"/>
  <c r="X16" i="4"/>
  <c r="Y16" i="4"/>
  <c r="Z16" i="4"/>
  <c r="AB16" i="4"/>
  <c r="AD16" i="4"/>
  <c r="AE16" i="4"/>
  <c r="X17" i="4"/>
  <c r="Y17" i="4"/>
  <c r="Z17" i="4"/>
  <c r="AB17" i="4"/>
  <c r="AD17" i="4"/>
  <c r="AE17" i="4"/>
  <c r="X18" i="4"/>
  <c r="Y18" i="4"/>
  <c r="Z18" i="4"/>
  <c r="AB18" i="4"/>
  <c r="AD18" i="4"/>
  <c r="AE18" i="4"/>
  <c r="X19" i="4"/>
  <c r="Y19" i="4"/>
  <c r="Z19" i="4"/>
  <c r="AB19" i="4"/>
  <c r="AD19" i="4"/>
  <c r="AE19" i="4"/>
  <c r="X20" i="4"/>
  <c r="Y20" i="4"/>
  <c r="Z20" i="4"/>
  <c r="AB20" i="4"/>
  <c r="AD20" i="4"/>
  <c r="AE20" i="4"/>
  <c r="X21" i="4"/>
  <c r="Y21" i="4"/>
  <c r="Z21" i="4"/>
  <c r="AB21" i="4"/>
  <c r="AD21" i="4"/>
  <c r="AE21" i="4"/>
  <c r="X22" i="4"/>
  <c r="Y22" i="4"/>
  <c r="Z22" i="4"/>
  <c r="AB22" i="4"/>
  <c r="AD22" i="4"/>
  <c r="AE22" i="4"/>
  <c r="X23" i="4"/>
  <c r="Y23" i="4"/>
  <c r="Z23" i="4"/>
  <c r="AB23" i="4"/>
  <c r="AD23" i="4"/>
  <c r="AE23" i="4"/>
  <c r="X24" i="4"/>
  <c r="Y24" i="4"/>
  <c r="Z24" i="4"/>
  <c r="AB24" i="4"/>
  <c r="AD24" i="4"/>
  <c r="AE24" i="4"/>
  <c r="X25" i="4"/>
  <c r="Y25" i="4"/>
  <c r="Z25" i="4"/>
  <c r="AB25" i="4"/>
  <c r="AD25" i="4"/>
  <c r="AE25" i="4"/>
  <c r="X26" i="4"/>
  <c r="Y26" i="4"/>
  <c r="Z26" i="4"/>
  <c r="AB26" i="4"/>
  <c r="AD26" i="4"/>
  <c r="AE26" i="4"/>
  <c r="X27" i="4"/>
  <c r="Y27" i="4"/>
  <c r="Z27" i="4"/>
  <c r="AB27" i="4"/>
  <c r="AD27" i="4"/>
  <c r="AE27" i="4"/>
  <c r="X28" i="4"/>
  <c r="Y28" i="4"/>
  <c r="Z28" i="4"/>
  <c r="AB28" i="4"/>
  <c r="AD28" i="4"/>
  <c r="AE28" i="4"/>
  <c r="X29" i="4"/>
  <c r="Y29" i="4"/>
  <c r="Z29" i="4"/>
  <c r="AB29" i="4"/>
  <c r="AD29" i="4"/>
  <c r="AE29" i="4"/>
  <c r="X30" i="4"/>
  <c r="Y30" i="4"/>
  <c r="Z30" i="4"/>
  <c r="AB30" i="4"/>
  <c r="AD30" i="4"/>
  <c r="AE30" i="4"/>
  <c r="X31" i="4"/>
  <c r="Y31" i="4"/>
  <c r="Z31" i="4"/>
  <c r="AB31" i="4"/>
  <c r="AD31" i="4"/>
  <c r="AE31" i="4"/>
  <c r="X32" i="4"/>
  <c r="Y32" i="4"/>
  <c r="Z32" i="4"/>
  <c r="AB32" i="4"/>
  <c r="AD32" i="4"/>
  <c r="AE32" i="4"/>
  <c r="X33" i="4"/>
  <c r="Y33" i="4"/>
  <c r="Z33" i="4"/>
  <c r="AB33" i="4"/>
  <c r="AD33" i="4"/>
  <c r="AE33" i="4"/>
  <c r="X34" i="4"/>
  <c r="Y34" i="4"/>
  <c r="Z34" i="4"/>
  <c r="AB34" i="4"/>
  <c r="AD34" i="4"/>
  <c r="AE34" i="4"/>
  <c r="X35" i="4"/>
  <c r="Y35" i="4"/>
  <c r="Z35" i="4"/>
  <c r="AB35" i="4"/>
  <c r="AD35" i="4"/>
  <c r="AE35" i="4"/>
  <c r="X36" i="4"/>
  <c r="Y36" i="4"/>
  <c r="Z36" i="4"/>
  <c r="AB36" i="4"/>
  <c r="AD36" i="4"/>
  <c r="AE36" i="4"/>
  <c r="X37" i="4"/>
  <c r="Y37" i="4"/>
  <c r="Z37" i="4"/>
  <c r="AB37" i="4"/>
  <c r="AD37" i="4"/>
  <c r="AE37" i="4"/>
  <c r="X38" i="4"/>
  <c r="Y38" i="4"/>
  <c r="Z38" i="4"/>
  <c r="AB38" i="4"/>
  <c r="AD38" i="4"/>
  <c r="AE38" i="4"/>
  <c r="X39" i="4"/>
  <c r="Y39" i="4"/>
  <c r="Z39" i="4"/>
  <c r="AB39" i="4"/>
  <c r="AD39" i="4"/>
  <c r="AE39" i="4"/>
  <c r="X40" i="4"/>
  <c r="Y40" i="4"/>
  <c r="Z40" i="4"/>
  <c r="AB40" i="4"/>
  <c r="AD40" i="4"/>
  <c r="AE40" i="4"/>
  <c r="X41" i="4"/>
  <c r="Y41" i="4"/>
  <c r="Z41" i="4"/>
  <c r="AB41" i="4"/>
  <c r="AD41" i="4"/>
  <c r="AE41" i="4"/>
  <c r="X42" i="4"/>
  <c r="Y42" i="4"/>
  <c r="Z42" i="4"/>
  <c r="AB42" i="4"/>
  <c r="AD42" i="4"/>
  <c r="AE42" i="4"/>
  <c r="X43" i="4"/>
  <c r="Y43" i="4"/>
  <c r="Z43" i="4"/>
  <c r="AB43" i="4"/>
  <c r="AD43" i="4"/>
  <c r="AE43" i="4"/>
  <c r="X44" i="4"/>
  <c r="Y44" i="4"/>
  <c r="Z44" i="4"/>
  <c r="AB44" i="4"/>
  <c r="AD44" i="4"/>
  <c r="AE44" i="4"/>
  <c r="X45" i="4"/>
  <c r="Y45" i="4"/>
  <c r="Z45" i="4"/>
  <c r="AB45" i="4"/>
  <c r="AD45" i="4"/>
  <c r="AE45" i="4"/>
  <c r="X46" i="4"/>
  <c r="Y46" i="4"/>
  <c r="Z46" i="4"/>
  <c r="AB46" i="4"/>
  <c r="AD46" i="4"/>
  <c r="AE46" i="4"/>
  <c r="X47" i="4"/>
  <c r="Y47" i="4"/>
  <c r="Z47" i="4"/>
  <c r="AB47" i="4"/>
  <c r="AD47" i="4"/>
  <c r="AE47" i="4"/>
  <c r="X48" i="4"/>
  <c r="Y48" i="4"/>
  <c r="Z48" i="4"/>
  <c r="AB48" i="4"/>
  <c r="AD48" i="4"/>
  <c r="AE48" i="4"/>
  <c r="X49" i="4"/>
  <c r="Y49" i="4"/>
  <c r="Z49" i="4"/>
  <c r="AB49" i="4"/>
  <c r="AD49" i="4"/>
  <c r="AE49" i="4"/>
  <c r="X50" i="4"/>
  <c r="Y50" i="4"/>
  <c r="Z50" i="4"/>
  <c r="AB50" i="4"/>
  <c r="AD50" i="4"/>
  <c r="AE50" i="4"/>
  <c r="X51" i="4"/>
  <c r="Y51" i="4"/>
  <c r="Z51" i="4"/>
  <c r="AB51" i="4"/>
  <c r="AD51" i="4"/>
  <c r="AE51" i="4"/>
  <c r="X52" i="4"/>
  <c r="Y52" i="4"/>
  <c r="Z52" i="4"/>
  <c r="AB52" i="4"/>
  <c r="AD52" i="4"/>
  <c r="AE52" i="4"/>
  <c r="X53" i="4"/>
  <c r="Y53" i="4"/>
  <c r="Z53" i="4"/>
  <c r="AB53" i="4"/>
  <c r="AD53" i="4"/>
  <c r="AE53" i="4"/>
  <c r="X54" i="4"/>
  <c r="Y54" i="4"/>
  <c r="Z54" i="4"/>
  <c r="AB54" i="4"/>
  <c r="AD54" i="4"/>
  <c r="AE54" i="4"/>
  <c r="X55" i="4"/>
  <c r="Y55" i="4"/>
  <c r="Z55" i="4"/>
  <c r="AB55" i="4"/>
  <c r="AD55" i="4"/>
  <c r="AE55" i="4"/>
  <c r="X56" i="4"/>
  <c r="Y56" i="4"/>
  <c r="Z56" i="4"/>
  <c r="AB56" i="4"/>
  <c r="AD56" i="4"/>
  <c r="AE56" i="4"/>
  <c r="X57" i="4"/>
  <c r="Y57" i="4"/>
  <c r="Z57" i="4"/>
  <c r="AB57" i="4"/>
  <c r="AD57" i="4"/>
  <c r="AE57" i="4"/>
  <c r="X58" i="4"/>
  <c r="Y58" i="4"/>
  <c r="Z58" i="4"/>
  <c r="AB58" i="4"/>
  <c r="AD58" i="4"/>
  <c r="AE58" i="4"/>
  <c r="X59" i="4"/>
  <c r="Y59" i="4"/>
  <c r="Z59" i="4"/>
  <c r="AB59" i="4"/>
  <c r="AD59" i="4"/>
  <c r="AE59" i="4"/>
  <c r="X60" i="4"/>
  <c r="Y60" i="4"/>
  <c r="Z60" i="4"/>
  <c r="AB60" i="4"/>
  <c r="AD60" i="4"/>
  <c r="AE60" i="4"/>
  <c r="X61" i="4"/>
  <c r="Y61" i="4"/>
  <c r="Z61" i="4"/>
  <c r="AB61" i="4"/>
  <c r="AD61" i="4"/>
  <c r="AE61" i="4"/>
  <c r="X62" i="4"/>
  <c r="Y62" i="4"/>
  <c r="Z62" i="4"/>
  <c r="AB62" i="4"/>
  <c r="AD62" i="4"/>
  <c r="AE62" i="4"/>
  <c r="X63" i="4"/>
  <c r="Y63" i="4"/>
  <c r="Z63" i="4"/>
  <c r="AB63" i="4"/>
  <c r="AD63" i="4"/>
  <c r="AE63" i="4"/>
  <c r="X64" i="4"/>
  <c r="Y64" i="4"/>
  <c r="Z64" i="4"/>
  <c r="AB64" i="4"/>
  <c r="AD64" i="4"/>
  <c r="AE64" i="4"/>
  <c r="X65" i="4"/>
  <c r="Y65" i="4"/>
  <c r="Z65" i="4"/>
  <c r="AB65" i="4"/>
  <c r="AD65" i="4"/>
  <c r="AE65" i="4"/>
  <c r="X66" i="4"/>
  <c r="Y66" i="4"/>
  <c r="Z66" i="4"/>
  <c r="AB66" i="4"/>
  <c r="AD66" i="4"/>
  <c r="AE66" i="4"/>
  <c r="X67" i="4"/>
  <c r="Y67" i="4"/>
  <c r="Z67" i="4"/>
  <c r="AB67" i="4"/>
  <c r="AD67" i="4"/>
  <c r="AE67" i="4"/>
  <c r="X68" i="4"/>
  <c r="Y68" i="4"/>
  <c r="Z68" i="4"/>
  <c r="AB68" i="4"/>
  <c r="AD68" i="4"/>
  <c r="AE68" i="4"/>
  <c r="X69" i="4"/>
  <c r="Y69" i="4"/>
  <c r="Z69" i="4"/>
  <c r="AB69" i="4"/>
  <c r="AD69" i="4"/>
  <c r="AE69" i="4"/>
  <c r="X70" i="4"/>
  <c r="Y70" i="4"/>
  <c r="Z70" i="4"/>
  <c r="AB70" i="4"/>
  <c r="AD70" i="4"/>
  <c r="AE70" i="4"/>
  <c r="X71" i="4"/>
  <c r="Y71" i="4"/>
  <c r="Z71" i="4"/>
  <c r="AB71" i="4"/>
  <c r="AD71" i="4"/>
  <c r="AE71" i="4"/>
  <c r="X72" i="4"/>
  <c r="Y72" i="4"/>
  <c r="Z72" i="4"/>
  <c r="AB72" i="4"/>
  <c r="AD72" i="4"/>
  <c r="AE72" i="4"/>
  <c r="X73" i="4"/>
  <c r="Y73" i="4"/>
  <c r="Z73" i="4"/>
  <c r="AB73" i="4"/>
  <c r="AD73" i="4"/>
  <c r="AE73" i="4"/>
  <c r="X74" i="4"/>
  <c r="Y74" i="4"/>
  <c r="Z74" i="4"/>
  <c r="AB74" i="4"/>
  <c r="AD74" i="4"/>
  <c r="AE74" i="4"/>
  <c r="X75" i="4"/>
  <c r="Y75" i="4"/>
  <c r="Z75" i="4"/>
  <c r="AB75" i="4"/>
  <c r="AD75" i="4"/>
  <c r="AE75" i="4"/>
  <c r="X76" i="4"/>
  <c r="Y76" i="4"/>
  <c r="Z76" i="4"/>
  <c r="AB76" i="4"/>
  <c r="AD76" i="4"/>
  <c r="AE76" i="4"/>
  <c r="X77" i="4"/>
  <c r="Y77" i="4"/>
  <c r="Z77" i="4"/>
  <c r="AB77" i="4"/>
  <c r="AD77" i="4"/>
  <c r="AE77" i="4"/>
  <c r="X78" i="4"/>
  <c r="Y78" i="4"/>
  <c r="Z78" i="4"/>
  <c r="AB78" i="4"/>
  <c r="AD78" i="4"/>
  <c r="AE78" i="4"/>
  <c r="X79" i="4"/>
  <c r="Y79" i="4"/>
  <c r="Z79" i="4"/>
  <c r="AB79" i="4"/>
  <c r="AD79" i="4"/>
  <c r="AE79" i="4"/>
  <c r="X80" i="4"/>
  <c r="Y80" i="4"/>
  <c r="Z80" i="4"/>
  <c r="AB80" i="4"/>
  <c r="AD80" i="4"/>
  <c r="AE80" i="4"/>
  <c r="X81" i="4"/>
  <c r="Y81" i="4"/>
  <c r="Z81" i="4"/>
  <c r="AB81" i="4"/>
  <c r="AD81" i="4"/>
  <c r="AE81" i="4"/>
  <c r="X82" i="4"/>
  <c r="Y82" i="4"/>
  <c r="Z82" i="4"/>
  <c r="AB82" i="4"/>
  <c r="AD82" i="4"/>
  <c r="AE82" i="4"/>
  <c r="X83" i="4"/>
  <c r="Y83" i="4"/>
  <c r="Z83" i="4"/>
  <c r="AB83" i="4"/>
  <c r="AD83" i="4"/>
  <c r="AE83" i="4"/>
  <c r="X84" i="4"/>
  <c r="Y84" i="4"/>
  <c r="Z84" i="4"/>
  <c r="AB84" i="4"/>
  <c r="AD84" i="4"/>
  <c r="AE84" i="4"/>
  <c r="X85" i="4"/>
  <c r="Y85" i="4"/>
  <c r="Z85" i="4"/>
  <c r="AB85" i="4"/>
  <c r="AD85" i="4"/>
  <c r="AE85" i="4"/>
  <c r="X86" i="4"/>
  <c r="Y86" i="4"/>
  <c r="Z86" i="4"/>
  <c r="AB86" i="4"/>
  <c r="AD86" i="4"/>
  <c r="AE86" i="4"/>
  <c r="X87" i="4"/>
  <c r="Y87" i="4"/>
  <c r="Z87" i="4"/>
  <c r="AB87" i="4"/>
  <c r="AD87" i="4"/>
  <c r="AE87" i="4"/>
  <c r="X88" i="4"/>
  <c r="Y88" i="4"/>
  <c r="Z88" i="4"/>
  <c r="AB88" i="4"/>
  <c r="AD88" i="4"/>
  <c r="AE88" i="4"/>
  <c r="X89" i="4"/>
  <c r="Y89" i="4"/>
  <c r="Z89" i="4"/>
  <c r="AB89" i="4"/>
  <c r="AD89" i="4"/>
  <c r="AE89" i="4"/>
  <c r="X90" i="4"/>
  <c r="Y90" i="4"/>
  <c r="Z90" i="4"/>
  <c r="AB90" i="4"/>
  <c r="AD90" i="4"/>
  <c r="AE90" i="4"/>
  <c r="X91" i="4"/>
  <c r="Y91" i="4"/>
  <c r="Z91" i="4"/>
  <c r="AB91" i="4"/>
  <c r="AD91" i="4"/>
  <c r="AE91" i="4"/>
  <c r="X92" i="4"/>
  <c r="Y92" i="4"/>
  <c r="Z92" i="4"/>
  <c r="AB92" i="4"/>
  <c r="AD92" i="4"/>
  <c r="AE92" i="4"/>
  <c r="X93" i="4"/>
  <c r="Y93" i="4"/>
  <c r="Z93" i="4"/>
  <c r="AB93" i="4"/>
  <c r="AD93" i="4"/>
  <c r="AE93" i="4"/>
  <c r="X94" i="4"/>
  <c r="Y94" i="4"/>
  <c r="Z94" i="4"/>
  <c r="AB94" i="4"/>
  <c r="AD94" i="4"/>
  <c r="AE94" i="4"/>
  <c r="X95" i="4"/>
  <c r="Y95" i="4"/>
  <c r="Z95" i="4"/>
  <c r="AB95" i="4"/>
  <c r="AD95" i="4"/>
  <c r="AE95" i="4"/>
  <c r="X96" i="4"/>
  <c r="Y96" i="4"/>
  <c r="Z96" i="4"/>
  <c r="AB96" i="4"/>
  <c r="AD96" i="4"/>
  <c r="AE96" i="4"/>
  <c r="X97" i="4"/>
  <c r="Y97" i="4"/>
  <c r="Z97" i="4"/>
  <c r="AB97" i="4"/>
  <c r="AD97" i="4"/>
  <c r="AE97" i="4"/>
  <c r="X98" i="4"/>
  <c r="Y98" i="4"/>
  <c r="Z98" i="4"/>
  <c r="AB98" i="4"/>
  <c r="AD98" i="4"/>
  <c r="AE98" i="4"/>
  <c r="X99" i="4"/>
  <c r="Y99" i="4"/>
  <c r="Z99" i="4"/>
  <c r="AB99" i="4"/>
  <c r="AD99" i="4"/>
  <c r="AE99" i="4"/>
  <c r="Y4" i="4"/>
  <c r="Z4" i="4"/>
  <c r="AB4" i="4"/>
  <c r="AD4" i="4"/>
  <c r="AE4" i="4"/>
  <c r="X4" i="4"/>
  <c r="Y3" i="4"/>
  <c r="Z3" i="4"/>
  <c r="AB3" i="4"/>
  <c r="AD3" i="4"/>
  <c r="AE3" i="4"/>
  <c r="X3" i="4"/>
  <c r="L53" i="4"/>
  <c r="M53" i="4"/>
  <c r="O53" i="4"/>
  <c r="Q53" i="4"/>
  <c r="R53" i="4"/>
  <c r="S9" i="4"/>
  <c r="S31" i="4"/>
  <c r="S53" i="4"/>
  <c r="L54" i="4"/>
  <c r="M54" i="4"/>
  <c r="N54" i="4"/>
  <c r="O54" i="4"/>
  <c r="P54" i="4"/>
  <c r="Q54" i="4"/>
  <c r="R54" i="4"/>
  <c r="S54" i="4"/>
  <c r="L55" i="4"/>
  <c r="M55" i="4"/>
  <c r="N55" i="4"/>
  <c r="O55" i="4"/>
  <c r="P55" i="4"/>
  <c r="Q55" i="4"/>
  <c r="R55" i="4"/>
  <c r="S55" i="4"/>
  <c r="L56" i="4"/>
  <c r="M56" i="4"/>
  <c r="N56" i="4"/>
  <c r="O56" i="4"/>
  <c r="P56" i="4"/>
  <c r="Q56" i="4"/>
  <c r="R56" i="4"/>
  <c r="S56" i="4"/>
  <c r="L57" i="4"/>
  <c r="M57" i="4"/>
  <c r="N57" i="4"/>
  <c r="O57" i="4"/>
  <c r="P57" i="4"/>
  <c r="Q57" i="4"/>
  <c r="R57" i="4"/>
  <c r="S57" i="4"/>
  <c r="L58" i="4"/>
  <c r="M58" i="4"/>
  <c r="N58" i="4"/>
  <c r="O58" i="4"/>
  <c r="P58" i="4"/>
  <c r="Q58" i="4"/>
  <c r="R58" i="4"/>
  <c r="S58" i="4"/>
  <c r="L59" i="4"/>
  <c r="M59" i="4"/>
  <c r="N59" i="4"/>
  <c r="O59" i="4"/>
  <c r="P59" i="4"/>
  <c r="Q59" i="4"/>
  <c r="R59" i="4"/>
  <c r="S59" i="4"/>
  <c r="K54" i="4"/>
  <c r="K55" i="4"/>
  <c r="K56" i="4"/>
  <c r="K57" i="4"/>
  <c r="K58" i="4"/>
  <c r="K59" i="4"/>
  <c r="K53" i="4"/>
  <c r="I54" i="4"/>
  <c r="I55" i="4"/>
  <c r="I56" i="4"/>
  <c r="I57" i="4"/>
  <c r="I58" i="4"/>
  <c r="I59" i="4"/>
  <c r="I53" i="4"/>
  <c r="S32" i="4"/>
  <c r="S33" i="4"/>
  <c r="S34" i="4"/>
  <c r="S35" i="4"/>
  <c r="S36" i="4"/>
  <c r="S37" i="4"/>
  <c r="S38" i="4"/>
  <c r="K32" i="4"/>
  <c r="L32" i="4"/>
  <c r="M32" i="4"/>
  <c r="N32" i="4"/>
  <c r="O32" i="4"/>
  <c r="P32" i="4"/>
  <c r="Q32" i="4"/>
  <c r="R32" i="4"/>
  <c r="K33" i="4"/>
  <c r="L33" i="4"/>
  <c r="M33" i="4"/>
  <c r="N33" i="4"/>
  <c r="O33" i="4"/>
  <c r="P33" i="4"/>
  <c r="Q33" i="4"/>
  <c r="R33" i="4"/>
  <c r="K34" i="4"/>
  <c r="L34" i="4"/>
  <c r="M34" i="4"/>
  <c r="N34" i="4"/>
  <c r="O34" i="4"/>
  <c r="P34" i="4"/>
  <c r="Q34" i="4"/>
  <c r="R34" i="4"/>
  <c r="K35" i="4"/>
  <c r="L35" i="4"/>
  <c r="M35" i="4"/>
  <c r="N35" i="4"/>
  <c r="O35" i="4"/>
  <c r="P35" i="4"/>
  <c r="Q35" i="4"/>
  <c r="R35" i="4"/>
  <c r="K36" i="4"/>
  <c r="L36" i="4"/>
  <c r="M36" i="4"/>
  <c r="N36" i="4"/>
  <c r="O36" i="4"/>
  <c r="P36" i="4"/>
  <c r="Q36" i="4"/>
  <c r="R36" i="4"/>
  <c r="K37" i="4"/>
  <c r="L37" i="4"/>
  <c r="M37" i="4"/>
  <c r="N37" i="4"/>
  <c r="O37" i="4"/>
  <c r="P37" i="4"/>
  <c r="Q37" i="4"/>
  <c r="R37" i="4"/>
  <c r="K38" i="4"/>
  <c r="L38" i="4"/>
  <c r="M38" i="4"/>
  <c r="N38" i="4"/>
  <c r="O38" i="4"/>
  <c r="P38" i="4"/>
  <c r="Q38" i="4"/>
  <c r="R38" i="4"/>
  <c r="L31" i="4"/>
  <c r="M31" i="4"/>
  <c r="O31" i="4"/>
  <c r="Q31" i="4"/>
  <c r="R31" i="4"/>
  <c r="K31" i="4"/>
  <c r="E3" i="4"/>
  <c r="S10" i="4"/>
  <c r="S11" i="4"/>
  <c r="S12" i="4"/>
  <c r="S13" i="4"/>
  <c r="S14" i="4"/>
  <c r="S15" i="4"/>
  <c r="S16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N12" i="2"/>
  <c r="N28" i="2"/>
  <c r="N48" i="2"/>
  <c r="E6" i="3"/>
  <c r="E5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4" i="3"/>
  <c r="AE108" i="2"/>
  <c r="AF108" i="2"/>
  <c r="Y108" i="2"/>
  <c r="Z108" i="2"/>
  <c r="S108" i="2"/>
  <c r="T108" i="2"/>
  <c r="M108" i="2"/>
  <c r="N108" i="2"/>
  <c r="O108" i="2"/>
  <c r="AE107" i="2"/>
  <c r="AF107" i="2"/>
  <c r="Y107" i="2"/>
  <c r="Z107" i="2"/>
  <c r="S107" i="2"/>
  <c r="T107" i="2"/>
  <c r="M107" i="2"/>
  <c r="N107" i="2"/>
  <c r="O107" i="2"/>
  <c r="AE106" i="2"/>
  <c r="AF106" i="2"/>
  <c r="Y106" i="2"/>
  <c r="Z106" i="2"/>
  <c r="S106" i="2"/>
  <c r="T106" i="2"/>
  <c r="M106" i="2"/>
  <c r="N106" i="2"/>
  <c r="O106" i="2"/>
  <c r="AE105" i="2"/>
  <c r="AF105" i="2"/>
  <c r="Y105" i="2"/>
  <c r="Z105" i="2"/>
  <c r="S105" i="2"/>
  <c r="T105" i="2"/>
  <c r="M105" i="2"/>
  <c r="N105" i="2"/>
  <c r="O105" i="2"/>
  <c r="AE104" i="2"/>
  <c r="AF104" i="2"/>
  <c r="Y104" i="2"/>
  <c r="Z104" i="2"/>
  <c r="S104" i="2"/>
  <c r="T104" i="2"/>
  <c r="M104" i="2"/>
  <c r="N104" i="2"/>
  <c r="O104" i="2"/>
  <c r="AE103" i="2"/>
  <c r="AF103" i="2"/>
  <c r="Y103" i="2"/>
  <c r="Z103" i="2"/>
  <c r="S103" i="2"/>
  <c r="T103" i="2"/>
  <c r="M103" i="2"/>
  <c r="N103" i="2"/>
  <c r="O103" i="2"/>
  <c r="AE102" i="2"/>
  <c r="AF102" i="2"/>
  <c r="Y102" i="2"/>
  <c r="Z102" i="2"/>
  <c r="S102" i="2"/>
  <c r="T102" i="2"/>
  <c r="M102" i="2"/>
  <c r="N102" i="2"/>
  <c r="O102" i="2"/>
  <c r="AE101" i="2"/>
  <c r="AF101" i="2"/>
  <c r="Y101" i="2"/>
  <c r="Z101" i="2"/>
  <c r="S101" i="2"/>
  <c r="T101" i="2"/>
  <c r="M101" i="2"/>
  <c r="N101" i="2"/>
  <c r="O101" i="2"/>
  <c r="AE100" i="2"/>
  <c r="AF100" i="2"/>
  <c r="Y100" i="2"/>
  <c r="Z100" i="2"/>
  <c r="S100" i="2"/>
  <c r="T100" i="2"/>
  <c r="M100" i="2"/>
  <c r="N100" i="2"/>
  <c r="O100" i="2"/>
  <c r="AE99" i="2"/>
  <c r="AF99" i="2"/>
  <c r="Y99" i="2"/>
  <c r="Z99" i="2"/>
  <c r="S99" i="2"/>
  <c r="T99" i="2"/>
  <c r="M99" i="2"/>
  <c r="N99" i="2"/>
  <c r="O99" i="2"/>
  <c r="AE98" i="2"/>
  <c r="AF98" i="2"/>
  <c r="Y98" i="2"/>
  <c r="Z98" i="2"/>
  <c r="S98" i="2"/>
  <c r="T98" i="2"/>
  <c r="M98" i="2"/>
  <c r="N98" i="2"/>
  <c r="O98" i="2"/>
  <c r="AE97" i="2"/>
  <c r="AF97" i="2"/>
  <c r="Y97" i="2"/>
  <c r="Z97" i="2"/>
  <c r="S97" i="2"/>
  <c r="T97" i="2"/>
  <c r="M97" i="2"/>
  <c r="N97" i="2"/>
  <c r="O97" i="2"/>
  <c r="AE96" i="2"/>
  <c r="AF96" i="2"/>
  <c r="Y96" i="2"/>
  <c r="Z96" i="2"/>
  <c r="S96" i="2"/>
  <c r="T96" i="2"/>
  <c r="M96" i="2"/>
  <c r="N96" i="2"/>
  <c r="O96" i="2"/>
  <c r="AE95" i="2"/>
  <c r="AF95" i="2"/>
  <c r="Y95" i="2"/>
  <c r="Z95" i="2"/>
  <c r="S95" i="2"/>
  <c r="T95" i="2"/>
  <c r="M95" i="2"/>
  <c r="N95" i="2"/>
  <c r="O95" i="2"/>
  <c r="AE94" i="2"/>
  <c r="AF94" i="2"/>
  <c r="Y94" i="2"/>
  <c r="Z94" i="2"/>
  <c r="S94" i="2"/>
  <c r="T94" i="2"/>
  <c r="M94" i="2"/>
  <c r="N94" i="2"/>
  <c r="O94" i="2"/>
  <c r="AE93" i="2"/>
  <c r="AF93" i="2"/>
  <c r="Y93" i="2"/>
  <c r="Z93" i="2"/>
  <c r="S93" i="2"/>
  <c r="T93" i="2"/>
  <c r="M93" i="2"/>
  <c r="N93" i="2"/>
  <c r="O93" i="2"/>
  <c r="AE92" i="2"/>
  <c r="AF92" i="2"/>
  <c r="Y92" i="2"/>
  <c r="Z92" i="2"/>
  <c r="S92" i="2"/>
  <c r="T92" i="2"/>
  <c r="M92" i="2"/>
  <c r="N92" i="2"/>
  <c r="O92" i="2"/>
  <c r="AE91" i="2"/>
  <c r="AF91" i="2"/>
  <c r="Y91" i="2"/>
  <c r="Z91" i="2"/>
  <c r="S91" i="2"/>
  <c r="T91" i="2"/>
  <c r="M91" i="2"/>
  <c r="N91" i="2"/>
  <c r="O91" i="2"/>
  <c r="AE90" i="2"/>
  <c r="AF90" i="2"/>
  <c r="Y90" i="2"/>
  <c r="Z90" i="2"/>
  <c r="S90" i="2"/>
  <c r="T90" i="2"/>
  <c r="M90" i="2"/>
  <c r="N90" i="2"/>
  <c r="O90" i="2"/>
  <c r="AE89" i="2"/>
  <c r="AF89" i="2"/>
  <c r="Y89" i="2"/>
  <c r="Z89" i="2"/>
  <c r="S89" i="2"/>
  <c r="T89" i="2"/>
  <c r="M89" i="2"/>
  <c r="N89" i="2"/>
  <c r="O89" i="2"/>
  <c r="AE88" i="2"/>
  <c r="AF88" i="2"/>
  <c r="Y88" i="2"/>
  <c r="Z88" i="2"/>
  <c r="S88" i="2"/>
  <c r="T88" i="2"/>
  <c r="M88" i="2"/>
  <c r="N88" i="2"/>
  <c r="O88" i="2"/>
  <c r="AE87" i="2"/>
  <c r="AF87" i="2"/>
  <c r="Y87" i="2"/>
  <c r="Z87" i="2"/>
  <c r="S87" i="2"/>
  <c r="T87" i="2"/>
  <c r="M87" i="2"/>
  <c r="N87" i="2"/>
  <c r="O87" i="2"/>
  <c r="AE86" i="2"/>
  <c r="AF86" i="2"/>
  <c r="Y86" i="2"/>
  <c r="Z86" i="2"/>
  <c r="S86" i="2"/>
  <c r="T86" i="2"/>
  <c r="M86" i="2"/>
  <c r="N86" i="2"/>
  <c r="O86" i="2"/>
  <c r="AE85" i="2"/>
  <c r="AF85" i="2"/>
  <c r="Y85" i="2"/>
  <c r="Z85" i="2"/>
  <c r="S85" i="2"/>
  <c r="T85" i="2"/>
  <c r="M85" i="2"/>
  <c r="N85" i="2"/>
  <c r="O85" i="2"/>
  <c r="AE84" i="2"/>
  <c r="AF84" i="2"/>
  <c r="Y84" i="2"/>
  <c r="Z84" i="2"/>
  <c r="S84" i="2"/>
  <c r="T84" i="2"/>
  <c r="M84" i="2"/>
  <c r="N84" i="2"/>
  <c r="O84" i="2"/>
  <c r="AE83" i="2"/>
  <c r="AF83" i="2"/>
  <c r="Y83" i="2"/>
  <c r="Z83" i="2"/>
  <c r="S83" i="2"/>
  <c r="T83" i="2"/>
  <c r="M83" i="2"/>
  <c r="N83" i="2"/>
  <c r="O83" i="2"/>
  <c r="AE82" i="2"/>
  <c r="AF82" i="2"/>
  <c r="Y82" i="2"/>
  <c r="Z82" i="2"/>
  <c r="S82" i="2"/>
  <c r="T82" i="2"/>
  <c r="M82" i="2"/>
  <c r="N82" i="2"/>
  <c r="O82" i="2"/>
  <c r="AE81" i="2"/>
  <c r="AF81" i="2"/>
  <c r="Y81" i="2"/>
  <c r="Z81" i="2"/>
  <c r="S81" i="2"/>
  <c r="T81" i="2"/>
  <c r="M81" i="2"/>
  <c r="N81" i="2"/>
  <c r="O81" i="2"/>
  <c r="AE80" i="2"/>
  <c r="AF80" i="2"/>
  <c r="Y80" i="2"/>
  <c r="Z80" i="2"/>
  <c r="S80" i="2"/>
  <c r="T80" i="2"/>
  <c r="M80" i="2"/>
  <c r="N80" i="2"/>
  <c r="O80" i="2"/>
  <c r="AE79" i="2"/>
  <c r="AF79" i="2"/>
  <c r="Y79" i="2"/>
  <c r="Z79" i="2"/>
  <c r="S79" i="2"/>
  <c r="T79" i="2"/>
  <c r="M79" i="2"/>
  <c r="N79" i="2"/>
  <c r="O79" i="2"/>
  <c r="AE78" i="2"/>
  <c r="AF78" i="2"/>
  <c r="Y78" i="2"/>
  <c r="Z78" i="2"/>
  <c r="S78" i="2"/>
  <c r="T78" i="2"/>
  <c r="M78" i="2"/>
  <c r="N78" i="2"/>
  <c r="O78" i="2"/>
  <c r="AE77" i="2"/>
  <c r="AF77" i="2"/>
  <c r="Y77" i="2"/>
  <c r="Z77" i="2"/>
  <c r="S77" i="2"/>
  <c r="T77" i="2"/>
  <c r="M77" i="2"/>
  <c r="N77" i="2"/>
  <c r="O77" i="2"/>
  <c r="AE76" i="2"/>
  <c r="AF76" i="2"/>
  <c r="Y76" i="2"/>
  <c r="Z76" i="2"/>
  <c r="S76" i="2"/>
  <c r="T76" i="2"/>
  <c r="M76" i="2"/>
  <c r="N76" i="2"/>
  <c r="O76" i="2"/>
  <c r="AE75" i="2"/>
  <c r="AF75" i="2"/>
  <c r="Y75" i="2"/>
  <c r="Z75" i="2"/>
  <c r="S75" i="2"/>
  <c r="T75" i="2"/>
  <c r="M75" i="2"/>
  <c r="N75" i="2"/>
  <c r="O75" i="2"/>
  <c r="AE74" i="2"/>
  <c r="AF74" i="2"/>
  <c r="Y74" i="2"/>
  <c r="Z74" i="2"/>
  <c r="S74" i="2"/>
  <c r="T74" i="2"/>
  <c r="M74" i="2"/>
  <c r="N74" i="2"/>
  <c r="O74" i="2"/>
  <c r="AE73" i="2"/>
  <c r="AF73" i="2"/>
  <c r="Y73" i="2"/>
  <c r="Z73" i="2"/>
  <c r="S73" i="2"/>
  <c r="T73" i="2"/>
  <c r="M73" i="2"/>
  <c r="N73" i="2"/>
  <c r="O73" i="2"/>
  <c r="AE72" i="2"/>
  <c r="AF72" i="2"/>
  <c r="Y72" i="2"/>
  <c r="Z72" i="2"/>
  <c r="S72" i="2"/>
  <c r="T72" i="2"/>
  <c r="M72" i="2"/>
  <c r="N72" i="2"/>
  <c r="O72" i="2"/>
  <c r="AE71" i="2"/>
  <c r="AF71" i="2"/>
  <c r="Y71" i="2"/>
  <c r="Z71" i="2"/>
  <c r="S71" i="2"/>
  <c r="T71" i="2"/>
  <c r="M71" i="2"/>
  <c r="N71" i="2"/>
  <c r="O71" i="2"/>
  <c r="AE70" i="2"/>
  <c r="AF70" i="2"/>
  <c r="Y70" i="2"/>
  <c r="Z70" i="2"/>
  <c r="S70" i="2"/>
  <c r="T70" i="2"/>
  <c r="M70" i="2"/>
  <c r="N70" i="2"/>
  <c r="O70" i="2"/>
  <c r="AE69" i="2"/>
  <c r="AF69" i="2"/>
  <c r="Y69" i="2"/>
  <c r="Z69" i="2"/>
  <c r="S69" i="2"/>
  <c r="T69" i="2"/>
  <c r="M69" i="2"/>
  <c r="N69" i="2"/>
  <c r="O69" i="2"/>
  <c r="AE68" i="2"/>
  <c r="AF68" i="2"/>
  <c r="Y68" i="2"/>
  <c r="Z68" i="2"/>
  <c r="S68" i="2"/>
  <c r="T68" i="2"/>
  <c r="M68" i="2"/>
  <c r="N68" i="2"/>
  <c r="O68" i="2"/>
  <c r="AE67" i="2"/>
  <c r="AF67" i="2"/>
  <c r="Y67" i="2"/>
  <c r="Z67" i="2"/>
  <c r="S67" i="2"/>
  <c r="T67" i="2"/>
  <c r="M67" i="2"/>
  <c r="N67" i="2"/>
  <c r="O67" i="2"/>
  <c r="AE66" i="2"/>
  <c r="AF66" i="2"/>
  <c r="Y66" i="2"/>
  <c r="Z66" i="2"/>
  <c r="S66" i="2"/>
  <c r="T66" i="2"/>
  <c r="M66" i="2"/>
  <c r="N66" i="2"/>
  <c r="O66" i="2"/>
  <c r="AE65" i="2"/>
  <c r="AF65" i="2"/>
  <c r="Y65" i="2"/>
  <c r="Z65" i="2"/>
  <c r="S65" i="2"/>
  <c r="T65" i="2"/>
  <c r="M65" i="2"/>
  <c r="N65" i="2"/>
  <c r="O65" i="2"/>
  <c r="AE64" i="2"/>
  <c r="AF64" i="2"/>
  <c r="Y64" i="2"/>
  <c r="Z64" i="2"/>
  <c r="S64" i="2"/>
  <c r="T64" i="2"/>
  <c r="M64" i="2"/>
  <c r="N64" i="2"/>
  <c r="O64" i="2"/>
  <c r="AE63" i="2"/>
  <c r="AF63" i="2"/>
  <c r="Y63" i="2"/>
  <c r="Z63" i="2"/>
  <c r="S63" i="2"/>
  <c r="T63" i="2"/>
  <c r="M63" i="2"/>
  <c r="N63" i="2"/>
  <c r="O63" i="2"/>
  <c r="AE62" i="2"/>
  <c r="AF62" i="2"/>
  <c r="Y62" i="2"/>
  <c r="Z62" i="2"/>
  <c r="S62" i="2"/>
  <c r="T62" i="2"/>
  <c r="M62" i="2"/>
  <c r="N62" i="2"/>
  <c r="O62" i="2"/>
  <c r="AE61" i="2"/>
  <c r="AF61" i="2"/>
  <c r="Y61" i="2"/>
  <c r="Z61" i="2"/>
  <c r="S61" i="2"/>
  <c r="T61" i="2"/>
  <c r="M61" i="2"/>
  <c r="N61" i="2"/>
  <c r="O61" i="2"/>
  <c r="AE60" i="2"/>
  <c r="AF60" i="2"/>
  <c r="Y60" i="2"/>
  <c r="Z60" i="2"/>
  <c r="S60" i="2"/>
  <c r="T60" i="2"/>
  <c r="M60" i="2"/>
  <c r="N60" i="2"/>
  <c r="O60" i="2"/>
  <c r="AE59" i="2"/>
  <c r="AF59" i="2"/>
  <c r="Y59" i="2"/>
  <c r="Z59" i="2"/>
  <c r="S59" i="2"/>
  <c r="T59" i="2"/>
  <c r="M59" i="2"/>
  <c r="N59" i="2"/>
  <c r="O59" i="2"/>
  <c r="AE58" i="2"/>
  <c r="AF58" i="2"/>
  <c r="Y58" i="2"/>
  <c r="Z58" i="2"/>
  <c r="S58" i="2"/>
  <c r="T58" i="2"/>
  <c r="M58" i="2"/>
  <c r="N58" i="2"/>
  <c r="O58" i="2"/>
  <c r="AE57" i="2"/>
  <c r="AF57" i="2"/>
  <c r="Y57" i="2"/>
  <c r="Z57" i="2"/>
  <c r="S57" i="2"/>
  <c r="T57" i="2"/>
  <c r="M57" i="2"/>
  <c r="N57" i="2"/>
  <c r="O57" i="2"/>
  <c r="AE56" i="2"/>
  <c r="AF56" i="2"/>
  <c r="Y56" i="2"/>
  <c r="Z56" i="2"/>
  <c r="S56" i="2"/>
  <c r="T56" i="2"/>
  <c r="M56" i="2"/>
  <c r="N56" i="2"/>
  <c r="O56" i="2"/>
  <c r="AE55" i="2"/>
  <c r="AF55" i="2"/>
  <c r="Y55" i="2"/>
  <c r="Z55" i="2"/>
  <c r="S55" i="2"/>
  <c r="T55" i="2"/>
  <c r="M55" i="2"/>
  <c r="N55" i="2"/>
  <c r="O55" i="2"/>
  <c r="C55" i="2"/>
  <c r="AE54" i="2"/>
  <c r="AF54" i="2"/>
  <c r="Y54" i="2"/>
  <c r="Z54" i="2"/>
  <c r="S54" i="2"/>
  <c r="T54" i="2"/>
  <c r="M54" i="2"/>
  <c r="N54" i="2"/>
  <c r="O54" i="2"/>
  <c r="AE53" i="2"/>
  <c r="AF53" i="2"/>
  <c r="Y53" i="2"/>
  <c r="Z53" i="2"/>
  <c r="S53" i="2"/>
  <c r="T53" i="2"/>
  <c r="M53" i="2"/>
  <c r="N53" i="2"/>
  <c r="O53" i="2"/>
  <c r="AE52" i="2"/>
  <c r="AF52" i="2"/>
  <c r="Y52" i="2"/>
  <c r="Z52" i="2"/>
  <c r="S52" i="2"/>
  <c r="T52" i="2"/>
  <c r="M52" i="2"/>
  <c r="N52" i="2"/>
  <c r="O52" i="2"/>
  <c r="AE51" i="2"/>
  <c r="AF51" i="2"/>
  <c r="Y51" i="2"/>
  <c r="Z51" i="2"/>
  <c r="S51" i="2"/>
  <c r="T51" i="2"/>
  <c r="M51" i="2"/>
  <c r="N51" i="2"/>
  <c r="O51" i="2"/>
  <c r="AE50" i="2"/>
  <c r="AF50" i="2"/>
  <c r="Y50" i="2"/>
  <c r="Z50" i="2"/>
  <c r="S50" i="2"/>
  <c r="T50" i="2"/>
  <c r="M50" i="2"/>
  <c r="N50" i="2"/>
  <c r="O50" i="2"/>
  <c r="C50" i="2"/>
  <c r="AE49" i="2"/>
  <c r="AF49" i="2"/>
  <c r="Y49" i="2"/>
  <c r="Z49" i="2"/>
  <c r="S49" i="2"/>
  <c r="T49" i="2"/>
  <c r="M49" i="2"/>
  <c r="N49" i="2"/>
  <c r="O49" i="2"/>
  <c r="AE48" i="2"/>
  <c r="AF48" i="2"/>
  <c r="Y48" i="2"/>
  <c r="Z48" i="2"/>
  <c r="S48" i="2"/>
  <c r="T48" i="2"/>
  <c r="M48" i="2"/>
  <c r="O48" i="2"/>
  <c r="C48" i="2"/>
  <c r="AE47" i="2"/>
  <c r="AF47" i="2"/>
  <c r="Y47" i="2"/>
  <c r="Z47" i="2"/>
  <c r="S47" i="2"/>
  <c r="T47" i="2"/>
  <c r="M47" i="2"/>
  <c r="N47" i="2"/>
  <c r="O47" i="2"/>
  <c r="AE46" i="2"/>
  <c r="AF46" i="2"/>
  <c r="Y46" i="2"/>
  <c r="Z46" i="2"/>
  <c r="S46" i="2"/>
  <c r="T46" i="2"/>
  <c r="M46" i="2"/>
  <c r="N46" i="2"/>
  <c r="O46" i="2"/>
  <c r="AE45" i="2"/>
  <c r="AF45" i="2"/>
  <c r="Y45" i="2"/>
  <c r="Z45" i="2"/>
  <c r="S45" i="2"/>
  <c r="T45" i="2"/>
  <c r="M45" i="2"/>
  <c r="N45" i="2"/>
  <c r="O45" i="2"/>
  <c r="AE44" i="2"/>
  <c r="AF44" i="2"/>
  <c r="Y44" i="2"/>
  <c r="Z44" i="2"/>
  <c r="S44" i="2"/>
  <c r="T44" i="2"/>
  <c r="M44" i="2"/>
  <c r="N44" i="2"/>
  <c r="O44" i="2"/>
  <c r="AE43" i="2"/>
  <c r="AF43" i="2"/>
  <c r="Y43" i="2"/>
  <c r="Z43" i="2"/>
  <c r="S43" i="2"/>
  <c r="T43" i="2"/>
  <c r="M43" i="2"/>
  <c r="N43" i="2"/>
  <c r="O43" i="2"/>
  <c r="AE42" i="2"/>
  <c r="AF42" i="2"/>
  <c r="Y42" i="2"/>
  <c r="Z42" i="2"/>
  <c r="S42" i="2"/>
  <c r="T42" i="2"/>
  <c r="M42" i="2"/>
  <c r="N42" i="2"/>
  <c r="O42" i="2"/>
  <c r="C42" i="2"/>
  <c r="AE41" i="2"/>
  <c r="AF41" i="2"/>
  <c r="Y41" i="2"/>
  <c r="Z41" i="2"/>
  <c r="S41" i="2"/>
  <c r="T41" i="2"/>
  <c r="M41" i="2"/>
  <c r="N41" i="2"/>
  <c r="O41" i="2"/>
  <c r="AE40" i="2"/>
  <c r="AF40" i="2"/>
  <c r="Y40" i="2"/>
  <c r="Z40" i="2"/>
  <c r="S40" i="2"/>
  <c r="T40" i="2"/>
  <c r="M40" i="2"/>
  <c r="N40" i="2"/>
  <c r="O40" i="2"/>
  <c r="AE39" i="2"/>
  <c r="AF39" i="2"/>
  <c r="Y39" i="2"/>
  <c r="Z39" i="2"/>
  <c r="S39" i="2"/>
  <c r="T39" i="2"/>
  <c r="M39" i="2"/>
  <c r="N39" i="2"/>
  <c r="O39" i="2"/>
  <c r="AE38" i="2"/>
  <c r="AF38" i="2"/>
  <c r="Y38" i="2"/>
  <c r="Z38" i="2"/>
  <c r="S38" i="2"/>
  <c r="T38" i="2"/>
  <c r="M38" i="2"/>
  <c r="N38" i="2"/>
  <c r="O38" i="2"/>
  <c r="AE37" i="2"/>
  <c r="AF37" i="2"/>
  <c r="Y37" i="2"/>
  <c r="Z37" i="2"/>
  <c r="S37" i="2"/>
  <c r="T37" i="2"/>
  <c r="M37" i="2"/>
  <c r="N37" i="2"/>
  <c r="O37" i="2"/>
  <c r="AE36" i="2"/>
  <c r="AF36" i="2"/>
  <c r="Y36" i="2"/>
  <c r="Z36" i="2"/>
  <c r="S36" i="2"/>
  <c r="T36" i="2"/>
  <c r="M36" i="2"/>
  <c r="N36" i="2"/>
  <c r="O36" i="2"/>
  <c r="AE35" i="2"/>
  <c r="AF35" i="2"/>
  <c r="Y35" i="2"/>
  <c r="Z35" i="2"/>
  <c r="S35" i="2"/>
  <c r="T35" i="2"/>
  <c r="M35" i="2"/>
  <c r="N35" i="2"/>
  <c r="O35" i="2"/>
  <c r="C35" i="2"/>
  <c r="AE34" i="2"/>
  <c r="AF34" i="2"/>
  <c r="Y34" i="2"/>
  <c r="Z34" i="2"/>
  <c r="S34" i="2"/>
  <c r="T34" i="2"/>
  <c r="M34" i="2"/>
  <c r="N34" i="2"/>
  <c r="O34" i="2"/>
  <c r="AE33" i="2"/>
  <c r="AF33" i="2"/>
  <c r="Y33" i="2"/>
  <c r="Z33" i="2"/>
  <c r="S33" i="2"/>
  <c r="T33" i="2"/>
  <c r="M33" i="2"/>
  <c r="N33" i="2"/>
  <c r="O33" i="2"/>
  <c r="AE32" i="2"/>
  <c r="AF32" i="2"/>
  <c r="Y32" i="2"/>
  <c r="Z32" i="2"/>
  <c r="S32" i="2"/>
  <c r="T32" i="2"/>
  <c r="M32" i="2"/>
  <c r="N32" i="2"/>
  <c r="O32" i="2"/>
  <c r="C32" i="2"/>
  <c r="AE31" i="2"/>
  <c r="AF31" i="2"/>
  <c r="Y31" i="2"/>
  <c r="Z31" i="2"/>
  <c r="S31" i="2"/>
  <c r="T31" i="2"/>
  <c r="M31" i="2"/>
  <c r="N31" i="2"/>
  <c r="O31" i="2"/>
  <c r="AE30" i="2"/>
  <c r="AF30" i="2"/>
  <c r="Y30" i="2"/>
  <c r="Z30" i="2"/>
  <c r="S30" i="2"/>
  <c r="T30" i="2"/>
  <c r="M30" i="2"/>
  <c r="N30" i="2"/>
  <c r="O30" i="2"/>
  <c r="AE29" i="2"/>
  <c r="AF29" i="2"/>
  <c r="Y29" i="2"/>
  <c r="Z29" i="2"/>
  <c r="S29" i="2"/>
  <c r="T29" i="2"/>
  <c r="M29" i="2"/>
  <c r="N29" i="2"/>
  <c r="O29" i="2"/>
  <c r="AE28" i="2"/>
  <c r="AF28" i="2"/>
  <c r="Y28" i="2"/>
  <c r="Z28" i="2"/>
  <c r="S28" i="2"/>
  <c r="T28" i="2"/>
  <c r="M28" i="2"/>
  <c r="O28" i="2"/>
  <c r="C28" i="2"/>
  <c r="AE27" i="2"/>
  <c r="AF27" i="2"/>
  <c r="Y27" i="2"/>
  <c r="Z27" i="2"/>
  <c r="S27" i="2"/>
  <c r="T27" i="2"/>
  <c r="M27" i="2"/>
  <c r="N27" i="2"/>
  <c r="O27" i="2"/>
  <c r="C27" i="2"/>
  <c r="AE26" i="2"/>
  <c r="AF26" i="2"/>
  <c r="Y26" i="2"/>
  <c r="Z26" i="2"/>
  <c r="S26" i="2"/>
  <c r="T26" i="2"/>
  <c r="M26" i="2"/>
  <c r="N26" i="2"/>
  <c r="O26" i="2"/>
  <c r="AE25" i="2"/>
  <c r="AF25" i="2"/>
  <c r="Y25" i="2"/>
  <c r="Z25" i="2"/>
  <c r="S25" i="2"/>
  <c r="T25" i="2"/>
  <c r="M25" i="2"/>
  <c r="N25" i="2"/>
  <c r="O25" i="2"/>
  <c r="C25" i="2"/>
  <c r="AE24" i="2"/>
  <c r="AF24" i="2"/>
  <c r="Y24" i="2"/>
  <c r="Z24" i="2"/>
  <c r="S24" i="2"/>
  <c r="T24" i="2"/>
  <c r="M24" i="2"/>
  <c r="N24" i="2"/>
  <c r="O24" i="2"/>
  <c r="AE23" i="2"/>
  <c r="AF23" i="2"/>
  <c r="Y23" i="2"/>
  <c r="Z23" i="2"/>
  <c r="S23" i="2"/>
  <c r="T23" i="2"/>
  <c r="M23" i="2"/>
  <c r="N23" i="2"/>
  <c r="O23" i="2"/>
  <c r="C23" i="2"/>
  <c r="AE22" i="2"/>
  <c r="AF22" i="2"/>
  <c r="Y22" i="2"/>
  <c r="Z22" i="2"/>
  <c r="S22" i="2"/>
  <c r="T22" i="2"/>
  <c r="M22" i="2"/>
  <c r="N22" i="2"/>
  <c r="O22" i="2"/>
  <c r="AE21" i="2"/>
  <c r="AF21" i="2"/>
  <c r="Y21" i="2"/>
  <c r="Z21" i="2"/>
  <c r="S21" i="2"/>
  <c r="T21" i="2"/>
  <c r="M21" i="2"/>
  <c r="N21" i="2"/>
  <c r="O21" i="2"/>
  <c r="AE20" i="2"/>
  <c r="AF20" i="2"/>
  <c r="Y20" i="2"/>
  <c r="Z20" i="2"/>
  <c r="S20" i="2"/>
  <c r="T20" i="2"/>
  <c r="M20" i="2"/>
  <c r="N20" i="2"/>
  <c r="O20" i="2"/>
  <c r="C20" i="2"/>
  <c r="AE19" i="2"/>
  <c r="AF19" i="2"/>
  <c r="Y19" i="2"/>
  <c r="Z19" i="2"/>
  <c r="S19" i="2"/>
  <c r="T19" i="2"/>
  <c r="M19" i="2"/>
  <c r="N19" i="2"/>
  <c r="O19" i="2"/>
  <c r="C19" i="2"/>
  <c r="AE18" i="2"/>
  <c r="AF18" i="2"/>
  <c r="Y18" i="2"/>
  <c r="Z18" i="2"/>
  <c r="S18" i="2"/>
  <c r="T18" i="2"/>
  <c r="M18" i="2"/>
  <c r="N18" i="2"/>
  <c r="O18" i="2"/>
  <c r="AE17" i="2"/>
  <c r="AF17" i="2"/>
  <c r="Y17" i="2"/>
  <c r="Z17" i="2"/>
  <c r="S17" i="2"/>
  <c r="T17" i="2"/>
  <c r="M17" i="2"/>
  <c r="N17" i="2"/>
  <c r="O17" i="2"/>
  <c r="AE16" i="2"/>
  <c r="AF16" i="2"/>
  <c r="Y16" i="2"/>
  <c r="Z16" i="2"/>
  <c r="S16" i="2"/>
  <c r="T16" i="2"/>
  <c r="M16" i="2"/>
  <c r="N16" i="2"/>
  <c r="O16" i="2"/>
  <c r="C16" i="2"/>
  <c r="AE15" i="2"/>
  <c r="AF15" i="2"/>
  <c r="Y15" i="2"/>
  <c r="Z15" i="2"/>
  <c r="S15" i="2"/>
  <c r="T15" i="2"/>
  <c r="M15" i="2"/>
  <c r="N15" i="2"/>
  <c r="O15" i="2"/>
  <c r="AE14" i="2"/>
  <c r="AF14" i="2"/>
  <c r="Y14" i="2"/>
  <c r="Z14" i="2"/>
  <c r="S14" i="2"/>
  <c r="T14" i="2"/>
  <c r="M14" i="2"/>
  <c r="N14" i="2"/>
  <c r="O14" i="2"/>
  <c r="AE13" i="2"/>
  <c r="AF13" i="2"/>
  <c r="Y13" i="2"/>
  <c r="Z13" i="2"/>
  <c r="S13" i="2"/>
  <c r="T13" i="2"/>
  <c r="M13" i="2"/>
  <c r="N13" i="2"/>
  <c r="O13" i="2"/>
  <c r="AE12" i="2"/>
  <c r="AF12" i="2"/>
  <c r="Y12" i="2"/>
  <c r="Z12" i="2"/>
  <c r="S12" i="2"/>
  <c r="T12" i="2"/>
  <c r="M12" i="2"/>
  <c r="O12" i="2"/>
  <c r="C12" i="2"/>
  <c r="AE11" i="2"/>
  <c r="AF11" i="2"/>
  <c r="Y11" i="2"/>
  <c r="Z11" i="2"/>
  <c r="S11" i="2"/>
  <c r="T11" i="2"/>
  <c r="M11" i="2"/>
  <c r="N11" i="2"/>
  <c r="O11" i="2"/>
  <c r="C11" i="2"/>
  <c r="AE10" i="2"/>
  <c r="AF10" i="2"/>
  <c r="Y10" i="2"/>
  <c r="Z10" i="2"/>
  <c r="S10" i="2"/>
  <c r="T10" i="2"/>
  <c r="M10" i="2"/>
  <c r="N10" i="2"/>
  <c r="O10" i="2"/>
  <c r="AE9" i="2"/>
  <c r="AF9" i="2"/>
  <c r="Y9" i="2"/>
  <c r="Z9" i="2"/>
  <c r="S9" i="2"/>
  <c r="T9" i="2"/>
  <c r="M9" i="2"/>
  <c r="N9" i="2"/>
  <c r="O9" i="2"/>
</calcChain>
</file>

<file path=xl/sharedStrings.xml><?xml version="1.0" encoding="utf-8"?>
<sst xmlns="http://schemas.openxmlformats.org/spreadsheetml/2006/main" count="221" uniqueCount="106">
  <si>
    <t>角色</t>
    <rPh sb="0" eb="1">
      <t>jiao's</t>
    </rPh>
    <phoneticPr fontId="1" type="noConversion"/>
  </si>
  <si>
    <t>升级</t>
    <rPh sb="0" eb="1">
      <t>sheng'j</t>
    </rPh>
    <phoneticPr fontId="1" type="noConversion"/>
  </si>
  <si>
    <t>强化</t>
    <rPh sb="0" eb="1">
      <t>qiang'h</t>
    </rPh>
    <phoneticPr fontId="1" type="noConversion"/>
  </si>
  <si>
    <t>升星</t>
    <rPh sb="0" eb="1">
      <t>sheng'x</t>
    </rPh>
    <phoneticPr fontId="1" type="noConversion"/>
  </si>
  <si>
    <t>培养</t>
    <rPh sb="0" eb="1">
      <t>pei'yang</t>
    </rPh>
    <phoneticPr fontId="1" type="noConversion"/>
  </si>
  <si>
    <t>猎命</t>
    <rPh sb="0" eb="1">
      <t>lie'ming</t>
    </rPh>
    <phoneticPr fontId="1" type="noConversion"/>
  </si>
  <si>
    <t>装备</t>
    <rPh sb="0" eb="1">
      <t>zhuang'b</t>
    </rPh>
    <phoneticPr fontId="1" type="noConversion"/>
  </si>
  <si>
    <t>基础属性</t>
    <rPh sb="0" eb="1">
      <t>ji'c</t>
    </rPh>
    <rPh sb="2" eb="3">
      <t>shu'x</t>
    </rPh>
    <phoneticPr fontId="1" type="noConversion"/>
  </si>
  <si>
    <t>进阶</t>
    <rPh sb="0" eb="1">
      <t>jin'j</t>
    </rPh>
    <phoneticPr fontId="1" type="noConversion"/>
  </si>
  <si>
    <t>珠宝</t>
    <rPh sb="0" eb="1">
      <t>z'bao</t>
    </rPh>
    <phoneticPr fontId="1" type="noConversion"/>
  </si>
  <si>
    <t>神器</t>
    <rPh sb="0" eb="1">
      <t>shen'q</t>
    </rPh>
    <phoneticPr fontId="1" type="noConversion"/>
  </si>
  <si>
    <t>2次系数</t>
    <rPh sb="1" eb="2">
      <t>ci</t>
    </rPh>
    <rPh sb="2" eb="3">
      <t>xi'shu</t>
    </rPh>
    <phoneticPr fontId="1" type="noConversion"/>
  </si>
  <si>
    <t>1次系数</t>
    <rPh sb="1" eb="2">
      <t>ci</t>
    </rPh>
    <rPh sb="2" eb="3">
      <t>xi'shu</t>
    </rPh>
    <phoneticPr fontId="1" type="noConversion"/>
  </si>
  <si>
    <t>攻击系数</t>
    <rPh sb="0" eb="1">
      <t>gong'j</t>
    </rPh>
    <rPh sb="2" eb="3">
      <t>xi'shu</t>
    </rPh>
    <phoneticPr fontId="1" type="noConversion"/>
  </si>
  <si>
    <t>防系数</t>
    <rPh sb="0" eb="1">
      <t>fang</t>
    </rPh>
    <rPh sb="1" eb="2">
      <t>xi'shu</t>
    </rPh>
    <phoneticPr fontId="1" type="noConversion"/>
  </si>
  <si>
    <t>常数</t>
    <rPh sb="0" eb="1">
      <t>chang</t>
    </rPh>
    <rPh sb="1" eb="2">
      <t>shu</t>
    </rPh>
    <phoneticPr fontId="1" type="noConversion"/>
  </si>
  <si>
    <t>战斗公式</t>
    <rPh sb="0" eb="1">
      <t>zhan'd</t>
    </rPh>
    <rPh sb="2" eb="3">
      <t>gong's</t>
    </rPh>
    <phoneticPr fontId="1" type="noConversion"/>
  </si>
  <si>
    <t>命中率</t>
    <rPh sb="0" eb="1">
      <t>ming'z</t>
    </rPh>
    <rPh sb="2" eb="3">
      <t>lv</t>
    </rPh>
    <phoneticPr fontId="1" type="noConversion"/>
  </si>
  <si>
    <t>回避率</t>
    <rPh sb="0" eb="1">
      <t>hui'b</t>
    </rPh>
    <rPh sb="2" eb="3">
      <t>lv</t>
    </rPh>
    <phoneticPr fontId="1" type="noConversion"/>
  </si>
  <si>
    <t>攻击</t>
    <rPh sb="0" eb="1">
      <t>gong'j</t>
    </rPh>
    <phoneticPr fontId="1" type="noConversion"/>
  </si>
  <si>
    <t>判定是否命中</t>
    <rPh sb="0" eb="1">
      <t>pan'd</t>
    </rPh>
    <rPh sb="2" eb="3">
      <t>shi'fou</t>
    </rPh>
    <rPh sb="4" eb="5">
      <t>ming'z</t>
    </rPh>
    <phoneticPr fontId="1" type="noConversion"/>
  </si>
  <si>
    <t>等级</t>
    <rPh sb="0" eb="1">
      <t>deng'j</t>
    </rPh>
    <phoneticPr fontId="1" type="noConversion"/>
  </si>
  <si>
    <t>受伤害比率</t>
    <rPh sb="0" eb="1">
      <t>shou</t>
    </rPh>
    <rPh sb="1" eb="2">
      <t>shang'h</t>
    </rPh>
    <rPh sb="3" eb="4">
      <t>bi'l</t>
    </rPh>
    <phoneticPr fontId="1" type="noConversion"/>
  </si>
  <si>
    <t>关于等级的函数</t>
    <rPh sb="0" eb="1">
      <t>guan'yu</t>
    </rPh>
    <rPh sb="2" eb="3">
      <t>deng'j</t>
    </rPh>
    <rPh sb="4" eb="5">
      <t>d</t>
    </rPh>
    <rPh sb="5" eb="6">
      <t>han'shu</t>
    </rPh>
    <phoneticPr fontId="1" type="noConversion"/>
  </si>
  <si>
    <t>防御值</t>
    <rPh sb="0" eb="1">
      <t>fang'yu</t>
    </rPh>
    <rPh sb="2" eb="3">
      <t>zhi</t>
    </rPh>
    <phoneticPr fontId="1" type="noConversion"/>
  </si>
  <si>
    <t>破甲等级</t>
    <rPh sb="0" eb="1">
      <t>p'j</t>
    </rPh>
    <rPh sb="2" eb="3">
      <t>deng'j</t>
    </rPh>
    <phoneticPr fontId="1" type="noConversion"/>
  </si>
  <si>
    <t>等级函数</t>
    <rPh sb="0" eb="1">
      <t>deng'j</t>
    </rPh>
    <rPh sb="2" eb="3">
      <t>han'shu</t>
    </rPh>
    <phoneticPr fontId="1" type="noConversion"/>
  </si>
  <si>
    <t>破甲率</t>
    <rPh sb="0" eb="1">
      <t>po'j</t>
    </rPh>
    <rPh sb="2" eb="3">
      <t>lv</t>
    </rPh>
    <phoneticPr fontId="1" type="noConversion"/>
  </si>
  <si>
    <t>免伤等级</t>
    <rPh sb="2" eb="3">
      <t>deng'j</t>
    </rPh>
    <phoneticPr fontId="1" type="noConversion"/>
  </si>
  <si>
    <t>免伤率</t>
    <rPh sb="2" eb="3">
      <t>lv</t>
    </rPh>
    <phoneticPr fontId="1" type="noConversion"/>
  </si>
  <si>
    <t>格挡等级</t>
    <rPh sb="2" eb="3">
      <t>deng'j</t>
    </rPh>
    <phoneticPr fontId="1" type="noConversion"/>
  </si>
  <si>
    <t>格挡率</t>
    <rPh sb="2" eb="3">
      <t>lv</t>
    </rPh>
    <phoneticPr fontId="1" type="noConversion"/>
  </si>
  <si>
    <t>暴击率</t>
    <rPh sb="0" eb="1">
      <t>bao'j</t>
    </rPh>
    <rPh sb="2" eb="3">
      <t>lv</t>
    </rPh>
    <phoneticPr fontId="1" type="noConversion"/>
  </si>
  <si>
    <t>实际命中率=（f(命中等级)+命中率）-（f(回避等级)+回避率）</t>
    <rPh sb="0" eb="1">
      <t>shi'j</t>
    </rPh>
    <rPh sb="2" eb="3">
      <t>ming'z</t>
    </rPh>
    <rPh sb="4" eb="5">
      <t>lv</t>
    </rPh>
    <rPh sb="9" eb="10">
      <t>ming'z</t>
    </rPh>
    <rPh sb="11" eb="12">
      <t>deng'j</t>
    </rPh>
    <rPh sb="15" eb="16">
      <t>ming'z</t>
    </rPh>
    <rPh sb="17" eb="18">
      <t>lv</t>
    </rPh>
    <phoneticPr fontId="1" type="noConversion"/>
  </si>
  <si>
    <t>暴伤率</t>
    <rPh sb="0" eb="1">
      <t>bao</t>
    </rPh>
    <rPh sb="1" eb="2">
      <t>shang</t>
    </rPh>
    <rPh sb="2" eb="3">
      <t>lv</t>
    </rPh>
    <phoneticPr fontId="1" type="noConversion"/>
  </si>
  <si>
    <t>免伤率</t>
    <rPh sb="0" eb="1">
      <t>mian'shang</t>
    </rPh>
    <rPh sb="2" eb="3">
      <t>lv</t>
    </rPh>
    <phoneticPr fontId="1" type="noConversion"/>
  </si>
  <si>
    <t>如果命中判定是否暴击</t>
    <rPh sb="0" eb="1">
      <t>ru'g</t>
    </rPh>
    <rPh sb="2" eb="3">
      <t>ming'z</t>
    </rPh>
    <rPh sb="4" eb="5">
      <t>pan'd</t>
    </rPh>
    <rPh sb="6" eb="7">
      <t>shi'f</t>
    </rPh>
    <rPh sb="8" eb="9">
      <t>bao'j</t>
    </rPh>
    <phoneticPr fontId="1" type="noConversion"/>
  </si>
  <si>
    <t>实际暴击率=f(暴击等级)+暴击率</t>
    <rPh sb="0" eb="1">
      <t>shi'ji</t>
    </rPh>
    <rPh sb="2" eb="3">
      <t>bao'j</t>
    </rPh>
    <rPh sb="4" eb="5">
      <t>lv</t>
    </rPh>
    <rPh sb="8" eb="9">
      <t>bao'j</t>
    </rPh>
    <rPh sb="10" eb="11">
      <t>deng'j</t>
    </rPh>
    <rPh sb="14" eb="15">
      <t>bao'j</t>
    </rPh>
    <rPh sb="16" eb="17">
      <t>lv</t>
    </rPh>
    <phoneticPr fontId="1" type="noConversion"/>
  </si>
  <si>
    <t>格挡率</t>
    <rPh sb="0" eb="1">
      <t>ge'dang</t>
    </rPh>
    <rPh sb="2" eb="3">
      <t>lv</t>
    </rPh>
    <phoneticPr fontId="1" type="noConversion"/>
  </si>
  <si>
    <t>反击率</t>
    <rPh sb="0" eb="1">
      <t>fan'ji</t>
    </rPh>
    <rPh sb="2" eb="3">
      <t>lv</t>
    </rPh>
    <phoneticPr fontId="1" type="noConversion"/>
  </si>
  <si>
    <t>不暴击</t>
    <rPh sb="0" eb="1">
      <t>bu</t>
    </rPh>
    <rPh sb="1" eb="2">
      <t>bao'j</t>
    </rPh>
    <phoneticPr fontId="1" type="noConversion"/>
  </si>
  <si>
    <t>连击率</t>
    <rPh sb="0" eb="1">
      <t>lian'j</t>
    </rPh>
    <rPh sb="2" eb="3">
      <t>lv</t>
    </rPh>
    <phoneticPr fontId="1" type="noConversion"/>
  </si>
  <si>
    <t>吸血率</t>
    <rPh sb="0" eb="1">
      <t>xi'xue</t>
    </rPh>
    <rPh sb="2" eb="3">
      <t>lv</t>
    </rPh>
    <phoneticPr fontId="1" type="noConversion"/>
  </si>
  <si>
    <t>暴击</t>
    <rPh sb="0" eb="1">
      <t>bao'j</t>
    </rPh>
    <phoneticPr fontId="1" type="noConversion"/>
  </si>
  <si>
    <t>实际爆伤率=f(爆伤等级)+爆伤率+1.5</t>
    <rPh sb="0" eb="1">
      <t>shi'j</t>
    </rPh>
    <rPh sb="4" eb="5">
      <t>lv</t>
    </rPh>
    <rPh sb="10" eb="11">
      <t>deng'j</t>
    </rPh>
    <rPh sb="16" eb="17">
      <t>lv</t>
    </rPh>
    <phoneticPr fontId="1" type="noConversion"/>
  </si>
  <si>
    <t>if（f(破甲率)&lt;0,0,f(破甲率)）  其中1为常数可填写</t>
    <rPh sb="5" eb="6">
      <t>po'j'lv</t>
    </rPh>
    <rPh sb="16" eb="17">
      <t>p'j'l</t>
    </rPh>
    <rPh sb="23" eb="24">
      <t>qi'zhong</t>
    </rPh>
    <rPh sb="26" eb="27">
      <t>wei</t>
    </rPh>
    <rPh sb="27" eb="28">
      <t>chang'shu</t>
    </rPh>
    <rPh sb="29" eb="30">
      <t>ke</t>
    </rPh>
    <rPh sb="30" eb="31">
      <t>tain'x</t>
    </rPh>
    <phoneticPr fontId="1" type="noConversion"/>
  </si>
  <si>
    <t>if（f(免伤率)&lt;0,0,f(免伤率)）</t>
    <rPh sb="5" eb="6">
      <t>mian'shang</t>
    </rPh>
    <rPh sb="7" eb="8">
      <t>lv</t>
    </rPh>
    <rPh sb="16" eb="17">
      <t>m'shang</t>
    </rPh>
    <rPh sb="18" eb="19">
      <t>lv</t>
    </rPh>
    <phoneticPr fontId="1" type="noConversion"/>
  </si>
  <si>
    <t>判定是否连击</t>
    <rPh sb="0" eb="1">
      <t>pan'd</t>
    </rPh>
    <rPh sb="2" eb="3">
      <t>shi'f</t>
    </rPh>
    <rPh sb="4" eb="5">
      <t>lian'j</t>
    </rPh>
    <phoneticPr fontId="1" type="noConversion"/>
  </si>
  <si>
    <t>实际连击率=f(连击等级)+连击率</t>
    <rPh sb="0" eb="1">
      <t>shi'ji</t>
    </rPh>
    <rPh sb="2" eb="3">
      <t>lian'ji</t>
    </rPh>
    <rPh sb="4" eb="5">
      <t>lv</t>
    </rPh>
    <rPh sb="8" eb="9">
      <t>lian'ji</t>
    </rPh>
    <rPh sb="10" eb="11">
      <t>deng'j</t>
    </rPh>
    <rPh sb="14" eb="15">
      <t>l'j</t>
    </rPh>
    <rPh sb="16" eb="17">
      <t>lv</t>
    </rPh>
    <phoneticPr fontId="1" type="noConversion"/>
  </si>
  <si>
    <t>连击判定成功造成第2次伤害。（伤害值为正常伤害的一半。连击伤害不可暴击，不可被反击）</t>
    <rPh sb="0" eb="1">
      <t>lian'j</t>
    </rPh>
    <rPh sb="2" eb="3">
      <t>pan'd</t>
    </rPh>
    <rPh sb="4" eb="5">
      <t>cheng'g</t>
    </rPh>
    <rPh sb="6" eb="7">
      <t>zao'c</t>
    </rPh>
    <rPh sb="8" eb="9">
      <t>di</t>
    </rPh>
    <rPh sb="10" eb="11">
      <t>ci</t>
    </rPh>
    <rPh sb="11" eb="12">
      <t>shang'h</t>
    </rPh>
    <rPh sb="15" eb="16">
      <t>shang'h</t>
    </rPh>
    <rPh sb="17" eb="18">
      <t>zhi</t>
    </rPh>
    <rPh sb="18" eb="19">
      <t>wei</t>
    </rPh>
    <rPh sb="19" eb="20">
      <t>zheng'c</t>
    </rPh>
    <rPh sb="21" eb="22">
      <t>shang'h</t>
    </rPh>
    <rPh sb="23" eb="24">
      <t>d</t>
    </rPh>
    <rPh sb="24" eb="25">
      <t>yi'ban</t>
    </rPh>
    <rPh sb="27" eb="28">
      <t>lian'j</t>
    </rPh>
    <rPh sb="29" eb="30">
      <t>shang'h</t>
    </rPh>
    <rPh sb="31" eb="32">
      <t>bu</t>
    </rPh>
    <rPh sb="32" eb="33">
      <t>ke</t>
    </rPh>
    <rPh sb="33" eb="34">
      <t>bao'j</t>
    </rPh>
    <rPh sb="36" eb="37">
      <t>bu</t>
    </rPh>
    <rPh sb="37" eb="38">
      <t>ke</t>
    </rPh>
    <rPh sb="38" eb="39">
      <t>bei</t>
    </rPh>
    <rPh sb="39" eb="40">
      <t>fan'j</t>
    </rPh>
    <phoneticPr fontId="1" type="noConversion"/>
  </si>
  <si>
    <t>被攻击</t>
    <rPh sb="0" eb="1">
      <t>bei</t>
    </rPh>
    <rPh sb="1" eb="2">
      <t>gong'j</t>
    </rPh>
    <phoneticPr fontId="1" type="noConversion"/>
  </si>
  <si>
    <t>判定是否格挡（格挡成功则受到的伤害减半）</t>
    <rPh sb="0" eb="1">
      <t>pan'd</t>
    </rPh>
    <rPh sb="2" eb="3">
      <t>shi'f</t>
    </rPh>
    <rPh sb="4" eb="5">
      <t>ge'd</t>
    </rPh>
    <phoneticPr fontId="1" type="noConversion"/>
  </si>
  <si>
    <t>实际格挡率=f(格挡等级)+格挡率</t>
    <rPh sb="0" eb="1">
      <t>shi'ji</t>
    </rPh>
    <rPh sb="2" eb="3">
      <t>ge'd</t>
    </rPh>
    <rPh sb="4" eb="5">
      <t>lv</t>
    </rPh>
    <rPh sb="8" eb="9">
      <t>ge'd</t>
    </rPh>
    <rPh sb="10" eb="11">
      <t>deng'j</t>
    </rPh>
    <rPh sb="14" eb="15">
      <t>ge'd</t>
    </rPh>
    <rPh sb="16" eb="17">
      <t>lv</t>
    </rPh>
    <phoneticPr fontId="1" type="noConversion"/>
  </si>
  <si>
    <t>判定是否反击（反击成功造成正在伤害的一半，反击不暴击，并且不触发格挡，反击）</t>
    <rPh sb="0" eb="1">
      <t>pan'd</t>
    </rPh>
    <rPh sb="2" eb="3">
      <t>s</t>
    </rPh>
    <rPh sb="3" eb="4">
      <t>fou</t>
    </rPh>
    <rPh sb="4" eb="5">
      <t>fan'j</t>
    </rPh>
    <rPh sb="7" eb="8">
      <t>fan'j</t>
    </rPh>
    <rPh sb="9" eb="10">
      <t>cheng'g</t>
    </rPh>
    <rPh sb="11" eb="12">
      <t>zao'c</t>
    </rPh>
    <rPh sb="13" eb="14">
      <t>zheng'z</t>
    </rPh>
    <rPh sb="15" eb="16">
      <t>shang'h</t>
    </rPh>
    <rPh sb="17" eb="18">
      <t>d</t>
    </rPh>
    <rPh sb="18" eb="19">
      <t>yi'b</t>
    </rPh>
    <rPh sb="19" eb="20">
      <t>ban</t>
    </rPh>
    <phoneticPr fontId="1" type="noConversion"/>
  </si>
  <si>
    <t>实际反击率=f(反击等级)+反击率</t>
    <rPh sb="0" eb="1">
      <t>shi'ji</t>
    </rPh>
    <rPh sb="2" eb="3">
      <t>f'j</t>
    </rPh>
    <rPh sb="4" eb="5">
      <t>lv</t>
    </rPh>
    <rPh sb="8" eb="9">
      <t>f'j</t>
    </rPh>
    <rPh sb="10" eb="11">
      <t>deng'j</t>
    </rPh>
    <rPh sb="14" eb="15">
      <t>f'j</t>
    </rPh>
    <rPh sb="16" eb="17">
      <t>lv</t>
    </rPh>
    <phoneticPr fontId="1" type="noConversion"/>
  </si>
  <si>
    <t>反击成功时</t>
    <rPh sb="0" eb="1">
      <t>fan'j</t>
    </rPh>
    <rPh sb="2" eb="3">
      <t>cheng'g</t>
    </rPh>
    <rPh sb="4" eb="5">
      <t>shi</t>
    </rPh>
    <phoneticPr fontId="1" type="noConversion"/>
  </si>
  <si>
    <t>吸血（对他人造成伤害时，按照伤害比率回复自身生命）</t>
    <rPh sb="0" eb="1">
      <t>xi'x</t>
    </rPh>
    <rPh sb="3" eb="4">
      <t>dui</t>
    </rPh>
    <rPh sb="4" eb="5">
      <t>ta'ren</t>
    </rPh>
    <rPh sb="6" eb="7">
      <t>zao'c</t>
    </rPh>
    <rPh sb="8" eb="9">
      <t>shang'h</t>
    </rPh>
    <rPh sb="10" eb="11">
      <t>shi</t>
    </rPh>
    <rPh sb="12" eb="13">
      <t>an'z</t>
    </rPh>
    <rPh sb="14" eb="15">
      <t>shang'h</t>
    </rPh>
    <rPh sb="16" eb="17">
      <t>bi'l</t>
    </rPh>
    <rPh sb="18" eb="19">
      <t>hui'f</t>
    </rPh>
    <rPh sb="20" eb="21">
      <t>zi'shen</t>
    </rPh>
    <rPh sb="22" eb="23">
      <t>sheng'm</t>
    </rPh>
    <phoneticPr fontId="1" type="noConversion"/>
  </si>
  <si>
    <t>实际吸血率=f(吸血等级)+吸血率</t>
    <rPh sb="0" eb="1">
      <t>shi'ji</t>
    </rPh>
    <rPh sb="4" eb="5">
      <t>lv</t>
    </rPh>
    <rPh sb="10" eb="11">
      <t>deng'j</t>
    </rPh>
    <rPh sb="16" eb="17">
      <t>lv</t>
    </rPh>
    <phoneticPr fontId="1" type="noConversion"/>
  </si>
  <si>
    <t>成长比率</t>
    <rPh sb="0" eb="1">
      <t>cheng'z</t>
    </rPh>
    <rPh sb="2" eb="3">
      <t>bi'l</t>
    </rPh>
    <phoneticPr fontId="1" type="noConversion"/>
  </si>
  <si>
    <t>基础</t>
    <rPh sb="0" eb="1">
      <t>ji'chu</t>
    </rPh>
    <phoneticPr fontId="1" type="noConversion"/>
  </si>
  <si>
    <t>阶</t>
    <rPh sb="0" eb="1">
      <t>jie'duan</t>
    </rPh>
    <phoneticPr fontId="1" type="noConversion"/>
  </si>
  <si>
    <t>属性成长比率</t>
    <rPh sb="0" eb="1">
      <t>shu'x</t>
    </rPh>
    <rPh sb="2" eb="3">
      <t>cheng'z</t>
    </rPh>
    <rPh sb="4" eb="5">
      <t>bi'l</t>
    </rPh>
    <phoneticPr fontId="1" type="noConversion"/>
  </si>
  <si>
    <t>人物属性不增加防御</t>
    <rPh sb="0" eb="1">
      <t>ren'wu</t>
    </rPh>
    <rPh sb="2" eb="3">
      <t>shu'x</t>
    </rPh>
    <rPh sb="4" eb="5">
      <t>bu</t>
    </rPh>
    <rPh sb="5" eb="6">
      <t>zeng'j</t>
    </rPh>
    <rPh sb="7" eb="8">
      <t>fang'yu</t>
    </rPh>
    <phoneticPr fontId="1" type="noConversion"/>
  </si>
  <si>
    <t>装备增加防御</t>
    <rPh sb="0" eb="1">
      <t>zhuang'b</t>
    </rPh>
    <rPh sb="2" eb="3">
      <t>zeng'j</t>
    </rPh>
    <rPh sb="4" eb="5">
      <t>fang'y</t>
    </rPh>
    <phoneticPr fontId="1" type="noConversion"/>
  </si>
  <si>
    <t>属性类型</t>
    <rPh sb="0" eb="1">
      <t>shu'x</t>
    </rPh>
    <rPh sb="2" eb="3">
      <t>lei'x</t>
    </rPh>
    <phoneticPr fontId="1" type="noConversion"/>
  </si>
  <si>
    <t>生命</t>
    <rPh sb="0" eb="1">
      <t>sheng'm</t>
    </rPh>
    <phoneticPr fontId="1" type="noConversion"/>
  </si>
  <si>
    <t>速度</t>
    <rPh sb="0" eb="1">
      <t>su'd</t>
    </rPh>
    <phoneticPr fontId="1" type="noConversion"/>
  </si>
  <si>
    <t>防御</t>
    <rPh sb="0" eb="1">
      <t>fang'yu</t>
    </rPh>
    <phoneticPr fontId="1" type="noConversion"/>
  </si>
  <si>
    <t>兵魂</t>
    <rPh sb="0" eb="1">
      <t>bing</t>
    </rPh>
    <rPh sb="1" eb="2">
      <t>hun</t>
    </rPh>
    <phoneticPr fontId="1" type="noConversion"/>
  </si>
  <si>
    <t>位置1</t>
    <rPh sb="0" eb="1">
      <t>wei'z</t>
    </rPh>
    <phoneticPr fontId="1" type="noConversion"/>
  </si>
  <si>
    <t>位置2</t>
    <rPh sb="0" eb="1">
      <t>wei'z</t>
    </rPh>
    <phoneticPr fontId="1" type="noConversion"/>
  </si>
  <si>
    <t>位置3</t>
    <rPh sb="0" eb="1">
      <t>wei'z</t>
    </rPh>
    <phoneticPr fontId="1" type="noConversion"/>
  </si>
  <si>
    <t>位置4</t>
    <rPh sb="0" eb="1">
      <t>wei'z</t>
    </rPh>
    <phoneticPr fontId="1" type="noConversion"/>
  </si>
  <si>
    <t>位置5</t>
    <rPh sb="0" eb="1">
      <t>wei'z</t>
    </rPh>
    <phoneticPr fontId="1" type="noConversion"/>
  </si>
  <si>
    <t>位置6</t>
    <rPh sb="0" eb="1">
      <t>wei'z</t>
    </rPh>
    <phoneticPr fontId="1" type="noConversion"/>
  </si>
  <si>
    <t>血量</t>
    <rPh sb="0" eb="1">
      <t>xue'l</t>
    </rPh>
    <phoneticPr fontId="1" type="noConversion"/>
  </si>
  <si>
    <t>攻击，速度</t>
    <rPh sb="0" eb="1">
      <t>gong'j</t>
    </rPh>
    <rPh sb="3" eb="4">
      <t>su'd</t>
    </rPh>
    <phoneticPr fontId="1" type="noConversion"/>
  </si>
  <si>
    <t>血量，防御</t>
    <rPh sb="0" eb="1">
      <t>xue'l</t>
    </rPh>
    <rPh sb="3" eb="4">
      <t>fang'yu</t>
    </rPh>
    <phoneticPr fontId="1" type="noConversion"/>
  </si>
  <si>
    <t>力量</t>
    <rPh sb="0" eb="1">
      <t>li'l</t>
    </rPh>
    <phoneticPr fontId="1" type="noConversion"/>
  </si>
  <si>
    <t>体力</t>
    <rPh sb="0" eb="1">
      <t>ti'l</t>
    </rPh>
    <phoneticPr fontId="1" type="noConversion"/>
  </si>
  <si>
    <t>敏捷</t>
    <rPh sb="0" eb="1">
      <t>min'j</t>
    </rPh>
    <phoneticPr fontId="1" type="noConversion"/>
  </si>
  <si>
    <t>珠宝</t>
    <rPh sb="0" eb="1">
      <t>zhu'b</t>
    </rPh>
    <phoneticPr fontId="1" type="noConversion"/>
  </si>
  <si>
    <t>锻造</t>
    <rPh sb="0" eb="1">
      <t>duan'z</t>
    </rPh>
    <phoneticPr fontId="1" type="noConversion"/>
  </si>
  <si>
    <t>主属性</t>
    <rPh sb="0" eb="1">
      <t>zhu</t>
    </rPh>
    <rPh sb="1" eb="2">
      <t>shu'x</t>
    </rPh>
    <phoneticPr fontId="1" type="noConversion"/>
  </si>
  <si>
    <t>力</t>
    <rPh sb="0" eb="1">
      <t>li</t>
    </rPh>
    <phoneticPr fontId="1" type="noConversion"/>
  </si>
  <si>
    <t>体</t>
    <rPh sb="0" eb="1">
      <t>ti</t>
    </rPh>
    <phoneticPr fontId="1" type="noConversion"/>
  </si>
  <si>
    <t>敏</t>
    <rPh sb="0" eb="1">
      <t>min</t>
    </rPh>
    <phoneticPr fontId="1" type="noConversion"/>
  </si>
  <si>
    <t>珠宝</t>
    <rPh sb="0" eb="1">
      <t>zhu'bao</t>
    </rPh>
    <phoneticPr fontId="1" type="noConversion"/>
  </si>
  <si>
    <t>等级属性</t>
    <rPh sb="0" eb="1">
      <t>deng'j</t>
    </rPh>
    <rPh sb="2" eb="3">
      <t>shu'x</t>
    </rPh>
    <phoneticPr fontId="1" type="noConversion"/>
  </si>
  <si>
    <t>比率</t>
    <rPh sb="0" eb="1">
      <t>bi'l</t>
    </rPh>
    <phoneticPr fontId="1" type="noConversion"/>
  </si>
  <si>
    <t>属性</t>
    <rPh sb="0" eb="1">
      <t>shu'x</t>
    </rPh>
    <phoneticPr fontId="1" type="noConversion"/>
  </si>
  <si>
    <t>总属性</t>
    <rPh sb="0" eb="1">
      <t>zong</t>
    </rPh>
    <rPh sb="1" eb="2">
      <t>shu'x</t>
    </rPh>
    <phoneticPr fontId="1" type="noConversion"/>
  </si>
  <si>
    <t>增量</t>
    <rPh sb="0" eb="1">
      <t>zeng'l</t>
    </rPh>
    <phoneticPr fontId="1" type="noConversion"/>
  </si>
  <si>
    <t>基础属性</t>
    <rPh sb="0" eb="1">
      <t>ji'chu</t>
    </rPh>
    <rPh sb="2" eb="3">
      <t>shu'x</t>
    </rPh>
    <phoneticPr fontId="1" type="noConversion"/>
  </si>
  <si>
    <t>角色等级</t>
  </si>
  <si>
    <t>角色进阶</t>
  </si>
  <si>
    <t>角色强化</t>
  </si>
  <si>
    <t>装备进阶</t>
  </si>
  <si>
    <t>装备升级</t>
  </si>
  <si>
    <t>装备强化</t>
  </si>
  <si>
    <t>装备珠宝</t>
  </si>
  <si>
    <t>神器升级</t>
  </si>
  <si>
    <t>速度</t>
    <rPh sb="0" eb="1">
      <t>s'd</t>
    </rPh>
    <phoneticPr fontId="1" type="noConversion"/>
  </si>
  <si>
    <t>坐骑</t>
    <rPh sb="0" eb="1">
      <t>zuo'q</t>
    </rPh>
    <phoneticPr fontId="1" type="noConversion"/>
  </si>
  <si>
    <t>猎命</t>
    <rPh sb="0" eb="1">
      <t>lie'm</t>
    </rPh>
    <phoneticPr fontId="1" type="noConversion"/>
  </si>
  <si>
    <t>阵法</t>
    <rPh sb="0" eb="1">
      <t>zhen'f</t>
    </rPh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</si>
</sst>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0" fillId="0" borderId="0" xfId="0" applyFont="1"/>
    <xf numFmtId="0" fontId="0" fillId="2" borderId="1" xfId="0" applyFill="1" applyBorder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工作表2!$N$9:$N$108</c:f>
              <c:numCache>
                <c:formatCode>General</c:formatCode>
                <c:ptCount val="100"/>
                <c:pt idx="0">
                  <c:v>100.9285714285714</c:v>
                </c:pt>
                <c:pt idx="1">
                  <c:v>144.4285714285714</c:v>
                </c:pt>
                <c:pt idx="2">
                  <c:v>188.3571428571429</c:v>
                </c:pt>
                <c:pt idx="3">
                  <c:v>232.7142857142858</c:v>
                </c:pt>
                <c:pt idx="4">
                  <c:v>277.5000000000001</c:v>
                </c:pt>
                <c:pt idx="5">
                  <c:v>322.7142857142858</c:v>
                </c:pt>
                <c:pt idx="6">
                  <c:v>368.3571428571429</c:v>
                </c:pt>
                <c:pt idx="7">
                  <c:v>414.4285714285715</c:v>
                </c:pt>
                <c:pt idx="8">
                  <c:v>460.9285714285715</c:v>
                </c:pt>
                <c:pt idx="9">
                  <c:v>507.8571428571429</c:v>
                </c:pt>
                <c:pt idx="10">
                  <c:v>555.2142857142858</c:v>
                </c:pt>
                <c:pt idx="11">
                  <c:v>603.0000000000001</c:v>
                </c:pt>
                <c:pt idx="12">
                  <c:v>651.2142857142859</c:v>
                </c:pt>
                <c:pt idx="13">
                  <c:v>699.857142857143</c:v>
                </c:pt>
                <c:pt idx="14">
                  <c:v>748.9285714285715</c:v>
                </c:pt>
                <c:pt idx="15">
                  <c:v>798.4285714285715</c:v>
                </c:pt>
                <c:pt idx="16">
                  <c:v>848.357142857143</c:v>
                </c:pt>
                <c:pt idx="17">
                  <c:v>898.7142857142859</c:v>
                </c:pt>
                <c:pt idx="18">
                  <c:v>949.5000000000002</c:v>
                </c:pt>
                <c:pt idx="19">
                  <c:v>1000.714285714286</c:v>
                </c:pt>
                <c:pt idx="20">
                  <c:v>1052.357142857143</c:v>
                </c:pt>
                <c:pt idx="21">
                  <c:v>1104.428571428572</c:v>
                </c:pt>
                <c:pt idx="22">
                  <c:v>1156.928571428572</c:v>
                </c:pt>
                <c:pt idx="23">
                  <c:v>1209.857142857143</c:v>
                </c:pt>
                <c:pt idx="24">
                  <c:v>1263.214285714286</c:v>
                </c:pt>
                <c:pt idx="25">
                  <c:v>1317.0</c:v>
                </c:pt>
                <c:pt idx="26">
                  <c:v>1371.214285714286</c:v>
                </c:pt>
                <c:pt idx="27">
                  <c:v>1425.857142857143</c:v>
                </c:pt>
                <c:pt idx="28">
                  <c:v>1480.928571428572</c:v>
                </c:pt>
                <c:pt idx="29">
                  <c:v>1536.428571428572</c:v>
                </c:pt>
                <c:pt idx="30">
                  <c:v>1592.357142857143</c:v>
                </c:pt>
                <c:pt idx="31">
                  <c:v>1648.714285714286</c:v>
                </c:pt>
                <c:pt idx="32">
                  <c:v>1705.5</c:v>
                </c:pt>
                <c:pt idx="33">
                  <c:v>1762.714285714286</c:v>
                </c:pt>
                <c:pt idx="34">
                  <c:v>1820.357142857143</c:v>
                </c:pt>
                <c:pt idx="35">
                  <c:v>1878.428571428572</c:v>
                </c:pt>
                <c:pt idx="36">
                  <c:v>1936.928571428572</c:v>
                </c:pt>
                <c:pt idx="37">
                  <c:v>1995.857142857143</c:v>
                </c:pt>
                <c:pt idx="38">
                  <c:v>2055.214285714286</c:v>
                </c:pt>
                <c:pt idx="39">
                  <c:v>2115.0</c:v>
                </c:pt>
                <c:pt idx="40">
                  <c:v>2175.214285714286</c:v>
                </c:pt>
                <c:pt idx="41">
                  <c:v>2235.857142857143</c:v>
                </c:pt>
                <c:pt idx="42">
                  <c:v>2296.928571428572</c:v>
                </c:pt>
                <c:pt idx="43">
                  <c:v>2358.428571428572</c:v>
                </c:pt>
                <c:pt idx="44">
                  <c:v>2420.357142857143</c:v>
                </c:pt>
                <c:pt idx="45">
                  <c:v>2482.714285714286</c:v>
                </c:pt>
                <c:pt idx="46">
                  <c:v>2545.5</c:v>
                </c:pt>
                <c:pt idx="47">
                  <c:v>2608.714285714286</c:v>
                </c:pt>
                <c:pt idx="48">
                  <c:v>2672.357142857143</c:v>
                </c:pt>
                <c:pt idx="49">
                  <c:v>2736.428571428572</c:v>
                </c:pt>
                <c:pt idx="50">
                  <c:v>2800.928571428572</c:v>
                </c:pt>
                <c:pt idx="51">
                  <c:v>2865.857142857143</c:v>
                </c:pt>
                <c:pt idx="52">
                  <c:v>2931.214285714286</c:v>
                </c:pt>
                <c:pt idx="53">
                  <c:v>2997.0</c:v>
                </c:pt>
                <c:pt idx="54">
                  <c:v>3063.214285714286</c:v>
                </c:pt>
                <c:pt idx="55">
                  <c:v>3129.857142857143</c:v>
                </c:pt>
                <c:pt idx="56">
                  <c:v>3196.928571428572</c:v>
                </c:pt>
                <c:pt idx="57">
                  <c:v>3264.428571428572</c:v>
                </c:pt>
                <c:pt idx="58">
                  <c:v>3332.357142857143</c:v>
                </c:pt>
                <c:pt idx="59">
                  <c:v>3400.714285714286</c:v>
                </c:pt>
                <c:pt idx="60">
                  <c:v>3469.500000000001</c:v>
                </c:pt>
                <c:pt idx="61">
                  <c:v>3538.714285714286</c:v>
                </c:pt>
                <c:pt idx="62">
                  <c:v>3608.357142857143</c:v>
                </c:pt>
                <c:pt idx="63">
                  <c:v>3678.428571428572</c:v>
                </c:pt>
                <c:pt idx="64">
                  <c:v>3748.928571428572</c:v>
                </c:pt>
                <c:pt idx="65">
                  <c:v>3819.857142857143</c:v>
                </c:pt>
                <c:pt idx="66">
                  <c:v>3891.214285714287</c:v>
                </c:pt>
                <c:pt idx="67">
                  <c:v>3963.000000000001</c:v>
                </c:pt>
                <c:pt idx="68">
                  <c:v>4035.214285714287</c:v>
                </c:pt>
                <c:pt idx="69">
                  <c:v>4107.857142857144</c:v>
                </c:pt>
                <c:pt idx="70">
                  <c:v>4180.928571428572</c:v>
                </c:pt>
                <c:pt idx="71">
                  <c:v>4254.428571428572</c:v>
                </c:pt>
                <c:pt idx="72">
                  <c:v>4328.357142857144</c:v>
                </c:pt>
                <c:pt idx="73">
                  <c:v>4402.714285714286</c:v>
                </c:pt>
                <c:pt idx="74">
                  <c:v>4477.500000000001</c:v>
                </c:pt>
                <c:pt idx="75">
                  <c:v>4552.714285714286</c:v>
                </c:pt>
                <c:pt idx="76">
                  <c:v>4628.357142857144</c:v>
                </c:pt>
                <c:pt idx="77">
                  <c:v>4704.428571428572</c:v>
                </c:pt>
                <c:pt idx="78">
                  <c:v>4780.928571428572</c:v>
                </c:pt>
                <c:pt idx="79">
                  <c:v>4857.857142857144</c:v>
                </c:pt>
                <c:pt idx="80">
                  <c:v>4935.214285714287</c:v>
                </c:pt>
                <c:pt idx="81">
                  <c:v>5013.000000000001</c:v>
                </c:pt>
                <c:pt idx="82">
                  <c:v>5091.214285714287</c:v>
                </c:pt>
                <c:pt idx="83">
                  <c:v>5169.857142857144</c:v>
                </c:pt>
                <c:pt idx="84">
                  <c:v>5248.928571428572</c:v>
                </c:pt>
                <c:pt idx="85">
                  <c:v>5328.428571428572</c:v>
                </c:pt>
                <c:pt idx="86">
                  <c:v>5408.357142857144</c:v>
                </c:pt>
                <c:pt idx="87">
                  <c:v>5488.714285714287</c:v>
                </c:pt>
                <c:pt idx="88">
                  <c:v>5569.500000000001</c:v>
                </c:pt>
                <c:pt idx="89">
                  <c:v>5650.714285714287</c:v>
                </c:pt>
                <c:pt idx="90">
                  <c:v>5732.357142857144</c:v>
                </c:pt>
                <c:pt idx="91">
                  <c:v>5814.428571428572</c:v>
                </c:pt>
                <c:pt idx="92">
                  <c:v>5896.928571428572</c:v>
                </c:pt>
                <c:pt idx="93">
                  <c:v>5979.857142857144</c:v>
                </c:pt>
                <c:pt idx="94">
                  <c:v>6063.214285714287</c:v>
                </c:pt>
                <c:pt idx="95">
                  <c:v>6147.000000000001</c:v>
                </c:pt>
                <c:pt idx="96">
                  <c:v>6231.214285714287</c:v>
                </c:pt>
                <c:pt idx="97">
                  <c:v>6315.857142857144</c:v>
                </c:pt>
                <c:pt idx="98">
                  <c:v>6400.928571428572</c:v>
                </c:pt>
                <c:pt idx="99">
                  <c:v>6486.428571428572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7038576"/>
        <c:axId val="-2043601760"/>
      </c:lineChart>
      <c:catAx>
        <c:axId val="1577038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043601760"/>
        <c:crosses val="autoZero"/>
        <c:auto val="1"/>
        <c:lblAlgn val="ctr"/>
        <c:lblOffset val="100"/>
        <c:noMultiLvlLbl val="0"/>
      </c:catAx>
      <c:valAx>
        <c:axId val="-204360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038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558800</xdr:colOff>
      <xdr:row>24</xdr:row>
      <xdr:rowOff>88900</xdr:rowOff>
    </xdr:from>
    <xdr:to>
      <xdr:col>10</xdr:col>
      <xdr:colOff>177800</xdr:colOff>
      <xdr:row>38</xdr:row>
      <xdr:rowOff>165100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15"/>
  <sheetViews>
    <sheetView workbookViewId="0">
      <selection activeCell="E39" sqref="E38:E39"/>
    </sheetView>
  </sheetViews>
  <sheetFormatPr baseColWidth="10" defaultRowHeight="15" x14ac:dyDescent="0.15"/>
  <sheetData>
    <row r="1" spans="2:2" x14ac:dyDescent="0.15">
      <c r="B1" t="s">
        <v>0</v>
      </c>
    </row>
    <row r="2" spans="2:2" x14ac:dyDescent="0.15">
      <c r="B2" t="s">
        <v>1</v>
      </c>
    </row>
    <row r="3" spans="2:2" x14ac:dyDescent="0.15">
      <c r="B3" t="s">
        <v>2</v>
      </c>
    </row>
    <row r="4" spans="2:2" x14ac:dyDescent="0.15">
      <c r="B4" t="s">
        <v>3</v>
      </c>
    </row>
    <row r="5" spans="2:2" x14ac:dyDescent="0.15">
      <c r="B5" t="s">
        <v>4</v>
      </c>
    </row>
    <row r="6" spans="2:2" x14ac:dyDescent="0.15">
      <c r="B6" t="s">
        <v>5</v>
      </c>
    </row>
    <row r="8" spans="2:2" x14ac:dyDescent="0.15">
      <c r="B8" t="s">
        <v>6</v>
      </c>
    </row>
    <row r="9" spans="2:2" x14ac:dyDescent="0.15">
      <c r="B9" t="s">
        <v>7</v>
      </c>
    </row>
    <row r="10" spans="2:2" x14ac:dyDescent="0.15">
      <c r="B10" t="s">
        <v>8</v>
      </c>
    </row>
    <row r="11" spans="2:2" x14ac:dyDescent="0.15">
      <c r="B11" t="s">
        <v>2</v>
      </c>
    </row>
    <row r="12" spans="2:2" x14ac:dyDescent="0.15">
      <c r="B12" t="s">
        <v>9</v>
      </c>
    </row>
    <row r="14" spans="2:2" x14ac:dyDescent="0.15">
      <c r="B14" t="s">
        <v>10</v>
      </c>
    </row>
    <row r="15" spans="2:2" x14ac:dyDescent="0.15">
      <c r="B15" t="s">
        <v>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F108"/>
  <sheetViews>
    <sheetView workbookViewId="0">
      <selection activeCell="P16" sqref="P16"/>
    </sheetView>
  </sheetViews>
  <sheetFormatPr baseColWidth="10" defaultRowHeight="15" x14ac:dyDescent="0.15"/>
  <cols>
    <col min="3" max="3" width="84.5" bestFit="1" customWidth="1"/>
    <col min="4" max="4" width="49.5" bestFit="1" customWidth="1"/>
    <col min="13" max="13" width="15.5" bestFit="1" customWidth="1"/>
    <col min="14" max="14" width="14.6640625" customWidth="1"/>
    <col min="19" max="19" width="13.5" bestFit="1" customWidth="1"/>
    <col min="25" max="25" width="13.5" bestFit="1" customWidth="1"/>
    <col min="31" max="31" width="13.5" bestFit="1" customWidth="1"/>
  </cols>
  <sheetData>
    <row r="1" spans="2:32" x14ac:dyDescent="0.15">
      <c r="M1" t="s">
        <v>11</v>
      </c>
      <c r="S1" t="s">
        <v>11</v>
      </c>
      <c r="Y1" t="s">
        <v>11</v>
      </c>
      <c r="AE1" t="s">
        <v>11</v>
      </c>
    </row>
    <row r="2" spans="2:32" x14ac:dyDescent="0.15">
      <c r="M2">
        <v>0.5</v>
      </c>
      <c r="S2">
        <v>0</v>
      </c>
      <c r="Y2">
        <v>0</v>
      </c>
      <c r="AE2">
        <v>0</v>
      </c>
    </row>
    <row r="3" spans="2:32" x14ac:dyDescent="0.15">
      <c r="M3" t="s">
        <v>12</v>
      </c>
      <c r="S3" t="s">
        <v>12</v>
      </c>
      <c r="Y3" t="s">
        <v>12</v>
      </c>
      <c r="AE3" t="s">
        <v>12</v>
      </c>
    </row>
    <row r="4" spans="2:32" x14ac:dyDescent="0.15">
      <c r="H4" t="s">
        <v>13</v>
      </c>
      <c r="I4">
        <v>1</v>
      </c>
      <c r="M4">
        <v>100</v>
      </c>
      <c r="S4">
        <v>1</v>
      </c>
      <c r="Y4">
        <v>4</v>
      </c>
      <c r="AE4">
        <v>0.3</v>
      </c>
    </row>
    <row r="5" spans="2:32" x14ac:dyDescent="0.15">
      <c r="H5" t="s">
        <v>14</v>
      </c>
      <c r="I5">
        <v>1</v>
      </c>
      <c r="M5" t="s">
        <v>15</v>
      </c>
      <c r="S5" t="s">
        <v>15</v>
      </c>
      <c r="Y5" t="s">
        <v>15</v>
      </c>
      <c r="AE5" t="s">
        <v>15</v>
      </c>
    </row>
    <row r="6" spans="2:32" x14ac:dyDescent="0.15">
      <c r="C6" t="s">
        <v>16</v>
      </c>
      <c r="E6" s="1" t="s">
        <v>17</v>
      </c>
      <c r="F6" s="1">
        <v>1</v>
      </c>
      <c r="M6">
        <v>135</v>
      </c>
      <c r="S6">
        <v>0</v>
      </c>
      <c r="Y6">
        <v>0</v>
      </c>
      <c r="AE6">
        <v>0</v>
      </c>
    </row>
    <row r="7" spans="2:32" x14ac:dyDescent="0.15">
      <c r="E7" s="1" t="s">
        <v>18</v>
      </c>
      <c r="F7" s="1">
        <v>2</v>
      </c>
    </row>
    <row r="8" spans="2:32" x14ac:dyDescent="0.15">
      <c r="B8" t="s">
        <v>19</v>
      </c>
      <c r="C8" t="s">
        <v>20</v>
      </c>
      <c r="K8" t="s">
        <v>21</v>
      </c>
      <c r="L8" t="s">
        <v>22</v>
      </c>
      <c r="M8" t="s">
        <v>23</v>
      </c>
      <c r="N8" t="s">
        <v>24</v>
      </c>
      <c r="Q8" t="s">
        <v>21</v>
      </c>
      <c r="R8" t="s">
        <v>25</v>
      </c>
      <c r="S8" t="s">
        <v>26</v>
      </c>
      <c r="T8" t="s">
        <v>27</v>
      </c>
      <c r="W8" t="s">
        <v>21</v>
      </c>
      <c r="X8" t="s">
        <v>28</v>
      </c>
      <c r="Y8" t="s">
        <v>26</v>
      </c>
      <c r="Z8" t="s">
        <v>29</v>
      </c>
      <c r="AC8" t="s">
        <v>21</v>
      </c>
      <c r="AD8" t="s">
        <v>30</v>
      </c>
      <c r="AE8" t="s">
        <v>26</v>
      </c>
      <c r="AF8" t="s">
        <v>31</v>
      </c>
    </row>
    <row r="9" spans="2:32" x14ac:dyDescent="0.15">
      <c r="E9" s="1" t="s">
        <v>32</v>
      </c>
      <c r="F9" s="1">
        <v>8</v>
      </c>
      <c r="K9">
        <v>1</v>
      </c>
      <c r="L9">
        <v>0.7</v>
      </c>
      <c r="M9">
        <f>K9^2*$M$2+K9*$M$4+$M$6</f>
        <v>235.5</v>
      </c>
      <c r="N9">
        <f>(1-L9)/L9*M9</f>
        <v>100.92857142857144</v>
      </c>
      <c r="O9">
        <f>M9/(M9+N9)</f>
        <v>0.7</v>
      </c>
      <c r="Q9">
        <v>1</v>
      </c>
      <c r="R9">
        <v>1</v>
      </c>
      <c r="S9">
        <f>Q9^2*S$2+Q9*S$4+S$6</f>
        <v>1</v>
      </c>
      <c r="T9">
        <f>S9/(S9+R9)</f>
        <v>0.5</v>
      </c>
      <c r="W9">
        <v>1</v>
      </c>
      <c r="X9">
        <v>1</v>
      </c>
      <c r="Y9">
        <f>W9^2*Y$2+W9*Y$4+Y$6</f>
        <v>4</v>
      </c>
      <c r="Z9">
        <f>Y9/(Y9+X9)</f>
        <v>0.8</v>
      </c>
      <c r="AC9">
        <v>1</v>
      </c>
      <c r="AD9">
        <v>1</v>
      </c>
      <c r="AE9">
        <f>AC9^2*AE$2+AC9*AE$4+AE$6</f>
        <v>0.3</v>
      </c>
      <c r="AF9">
        <f>AD9/(AE9+AD9)</f>
        <v>0.76923076923076916</v>
      </c>
    </row>
    <row r="10" spans="2:32" x14ac:dyDescent="0.15">
      <c r="C10" t="s">
        <v>33</v>
      </c>
      <c r="E10" s="1" t="s">
        <v>34</v>
      </c>
      <c r="F10" s="1">
        <v>7</v>
      </c>
      <c r="K10">
        <v>2</v>
      </c>
      <c r="L10">
        <v>0.7</v>
      </c>
      <c r="M10">
        <f t="shared" ref="M10:M73" si="0">K10^2*$M$2+K10*$M$4+$M$6</f>
        <v>337</v>
      </c>
      <c r="N10">
        <f t="shared" ref="N10:N73" si="1">(1-L10)/L10*M10</f>
        <v>144.42857142857144</v>
      </c>
      <c r="O10">
        <f t="shared" ref="O10:O73" si="2">M10/(M10+N10)</f>
        <v>0.7</v>
      </c>
      <c r="Q10">
        <v>2</v>
      </c>
      <c r="R10">
        <v>2</v>
      </c>
      <c r="S10">
        <f t="shared" ref="S10:S73" si="3">Q10^2*S$2+Q10*S$4+S$6</f>
        <v>2</v>
      </c>
      <c r="T10">
        <f t="shared" ref="T10:T73" si="4">S10/(S10+R10)</f>
        <v>0.5</v>
      </c>
      <c r="W10">
        <v>2</v>
      </c>
      <c r="X10">
        <v>2</v>
      </c>
      <c r="Y10">
        <f t="shared" ref="Y10:Y73" si="5">W10^2*Y$2+W10*Y$4+Y$6</f>
        <v>8</v>
      </c>
      <c r="Z10">
        <f t="shared" ref="Z10:Z73" si="6">Y10/(Y10+X10)</f>
        <v>0.8</v>
      </c>
      <c r="AC10">
        <v>2</v>
      </c>
      <c r="AD10">
        <v>2</v>
      </c>
      <c r="AE10">
        <f t="shared" ref="AE10:AE73" si="7">AC10^2*AE$2+AC10*AE$4+AE$6</f>
        <v>0.6</v>
      </c>
      <c r="AF10">
        <f t="shared" ref="AF10:AF73" si="8">AD10/(AE10+AD10)</f>
        <v>0.76923076923076916</v>
      </c>
    </row>
    <row r="11" spans="2:32" x14ac:dyDescent="0.15">
      <c r="C11" t="str">
        <f>"f（命中等级）=命中等级/(lv*"&amp;F6&amp;"+命中等级）"</f>
        <v>f（命中等级）=命中等级/(lv*1+命中等级）</v>
      </c>
      <c r="F11" s="1"/>
      <c r="K11">
        <v>3</v>
      </c>
      <c r="L11">
        <v>0.7</v>
      </c>
      <c r="M11">
        <f t="shared" si="0"/>
        <v>439.5</v>
      </c>
      <c r="N11">
        <f t="shared" si="1"/>
        <v>188.35714285714289</v>
      </c>
      <c r="O11">
        <f t="shared" si="2"/>
        <v>0.7</v>
      </c>
      <c r="Q11">
        <v>3</v>
      </c>
      <c r="R11">
        <v>3</v>
      </c>
      <c r="S11">
        <f t="shared" si="3"/>
        <v>3</v>
      </c>
      <c r="T11">
        <f t="shared" si="4"/>
        <v>0.5</v>
      </c>
      <c r="W11">
        <v>3</v>
      </c>
      <c r="X11">
        <v>3</v>
      </c>
      <c r="Y11">
        <f t="shared" si="5"/>
        <v>12</v>
      </c>
      <c r="Z11">
        <f t="shared" si="6"/>
        <v>0.8</v>
      </c>
      <c r="AC11">
        <v>3</v>
      </c>
      <c r="AD11">
        <v>3</v>
      </c>
      <c r="AE11">
        <f t="shared" si="7"/>
        <v>0.89999999999999991</v>
      </c>
      <c r="AF11">
        <f t="shared" si="8"/>
        <v>0.76923076923076927</v>
      </c>
    </row>
    <row r="12" spans="2:32" x14ac:dyDescent="0.15">
      <c r="C12" t="str">
        <f>"f（回避等级）=回避等级/(lv*"&amp;F7&amp;"+回避等级）"</f>
        <v>f（回避等级）=回避等级/(lv*2+回避等级）</v>
      </c>
      <c r="E12" s="1" t="s">
        <v>35</v>
      </c>
      <c r="F12" s="1"/>
      <c r="K12">
        <v>4</v>
      </c>
      <c r="L12">
        <v>0.7</v>
      </c>
      <c r="M12">
        <f t="shared" si="0"/>
        <v>543</v>
      </c>
      <c r="N12">
        <f t="shared" si="1"/>
        <v>232.71428571428575</v>
      </c>
      <c r="O12">
        <f t="shared" si="2"/>
        <v>0.7</v>
      </c>
      <c r="Q12">
        <v>4</v>
      </c>
      <c r="R12">
        <v>4</v>
      </c>
      <c r="S12">
        <f t="shared" si="3"/>
        <v>4</v>
      </c>
      <c r="T12">
        <f t="shared" si="4"/>
        <v>0.5</v>
      </c>
      <c r="W12">
        <v>4</v>
      </c>
      <c r="X12">
        <v>4</v>
      </c>
      <c r="Y12">
        <f t="shared" si="5"/>
        <v>16</v>
      </c>
      <c r="Z12">
        <f t="shared" si="6"/>
        <v>0.8</v>
      </c>
      <c r="AC12">
        <v>4</v>
      </c>
      <c r="AD12">
        <v>4</v>
      </c>
      <c r="AE12">
        <f t="shared" si="7"/>
        <v>1.2</v>
      </c>
      <c r="AF12">
        <f t="shared" si="8"/>
        <v>0.76923076923076916</v>
      </c>
    </row>
    <row r="13" spans="2:32" x14ac:dyDescent="0.15">
      <c r="F13" s="1"/>
      <c r="K13">
        <v>5</v>
      </c>
      <c r="L13">
        <v>0.7</v>
      </c>
      <c r="M13">
        <f t="shared" si="0"/>
        <v>647.5</v>
      </c>
      <c r="N13">
        <f t="shared" si="1"/>
        <v>277.50000000000006</v>
      </c>
      <c r="O13">
        <f t="shared" si="2"/>
        <v>0.7</v>
      </c>
      <c r="Q13">
        <v>5</v>
      </c>
      <c r="R13">
        <v>5</v>
      </c>
      <c r="S13">
        <f t="shared" si="3"/>
        <v>5</v>
      </c>
      <c r="T13">
        <f t="shared" si="4"/>
        <v>0.5</v>
      </c>
      <c r="W13">
        <v>5</v>
      </c>
      <c r="X13">
        <v>5</v>
      </c>
      <c r="Y13">
        <f t="shared" si="5"/>
        <v>20</v>
      </c>
      <c r="Z13">
        <f t="shared" si="6"/>
        <v>0.8</v>
      </c>
      <c r="AC13">
        <v>5</v>
      </c>
      <c r="AD13">
        <v>5</v>
      </c>
      <c r="AE13">
        <f t="shared" si="7"/>
        <v>1.5</v>
      </c>
      <c r="AF13">
        <f t="shared" si="8"/>
        <v>0.76923076923076927</v>
      </c>
    </row>
    <row r="14" spans="2:32" x14ac:dyDescent="0.15">
      <c r="C14" t="s">
        <v>36</v>
      </c>
      <c r="E14" s="1" t="s">
        <v>27</v>
      </c>
      <c r="F14" s="1"/>
      <c r="K14">
        <v>6</v>
      </c>
      <c r="L14">
        <v>0.7</v>
      </c>
      <c r="M14">
        <f t="shared" si="0"/>
        <v>753</v>
      </c>
      <c r="N14">
        <f t="shared" si="1"/>
        <v>322.71428571428578</v>
      </c>
      <c r="O14">
        <f t="shared" si="2"/>
        <v>0.7</v>
      </c>
      <c r="Q14">
        <v>6</v>
      </c>
      <c r="R14">
        <v>6</v>
      </c>
      <c r="S14">
        <f t="shared" si="3"/>
        <v>6</v>
      </c>
      <c r="T14">
        <f t="shared" si="4"/>
        <v>0.5</v>
      </c>
      <c r="W14">
        <v>6</v>
      </c>
      <c r="X14">
        <v>6</v>
      </c>
      <c r="Y14">
        <f t="shared" si="5"/>
        <v>24</v>
      </c>
      <c r="Z14">
        <f t="shared" si="6"/>
        <v>0.8</v>
      </c>
      <c r="AC14">
        <v>6</v>
      </c>
      <c r="AD14">
        <v>6</v>
      </c>
      <c r="AE14">
        <f t="shared" si="7"/>
        <v>1.7999999999999998</v>
      </c>
      <c r="AF14">
        <f t="shared" si="8"/>
        <v>0.76923076923076927</v>
      </c>
    </row>
    <row r="15" spans="2:32" x14ac:dyDescent="0.15">
      <c r="C15" t="s">
        <v>37</v>
      </c>
      <c r="K15">
        <v>7</v>
      </c>
      <c r="L15">
        <v>0.7</v>
      </c>
      <c r="M15">
        <f t="shared" si="0"/>
        <v>859.5</v>
      </c>
      <c r="N15">
        <f t="shared" si="1"/>
        <v>368.35714285714295</v>
      </c>
      <c r="O15">
        <f t="shared" si="2"/>
        <v>0.7</v>
      </c>
      <c r="Q15">
        <v>7</v>
      </c>
      <c r="R15">
        <v>7</v>
      </c>
      <c r="S15">
        <f t="shared" si="3"/>
        <v>7</v>
      </c>
      <c r="T15">
        <f t="shared" si="4"/>
        <v>0.5</v>
      </c>
      <c r="W15">
        <v>7</v>
      </c>
      <c r="X15">
        <v>7</v>
      </c>
      <c r="Y15">
        <f t="shared" si="5"/>
        <v>28</v>
      </c>
      <c r="Z15">
        <f t="shared" si="6"/>
        <v>0.8</v>
      </c>
      <c r="AC15">
        <v>7</v>
      </c>
      <c r="AD15">
        <v>7</v>
      </c>
      <c r="AE15">
        <f t="shared" si="7"/>
        <v>2.1</v>
      </c>
      <c r="AF15">
        <f t="shared" si="8"/>
        <v>0.76923076923076927</v>
      </c>
    </row>
    <row r="16" spans="2:32" x14ac:dyDescent="0.15">
      <c r="C16" t="str">
        <f>"f（暴击等级）=暴击等级/(lv*"&amp;F9&amp;"+暴击等级）"</f>
        <v>f（暴击等级）=暴击等级/(lv*8+暴击等级）</v>
      </c>
      <c r="E16" s="1" t="s">
        <v>38</v>
      </c>
      <c r="F16" s="1">
        <v>3</v>
      </c>
      <c r="K16">
        <v>8</v>
      </c>
      <c r="L16">
        <v>0.7</v>
      </c>
      <c r="M16">
        <f t="shared" si="0"/>
        <v>967</v>
      </c>
      <c r="N16">
        <f t="shared" si="1"/>
        <v>414.4285714285715</v>
      </c>
      <c r="O16">
        <f t="shared" si="2"/>
        <v>0.7</v>
      </c>
      <c r="Q16">
        <v>8</v>
      </c>
      <c r="R16">
        <v>8</v>
      </c>
      <c r="S16">
        <f t="shared" si="3"/>
        <v>8</v>
      </c>
      <c r="T16">
        <f t="shared" si="4"/>
        <v>0.5</v>
      </c>
      <c r="W16">
        <v>8</v>
      </c>
      <c r="X16">
        <v>8</v>
      </c>
      <c r="Y16">
        <f t="shared" si="5"/>
        <v>32</v>
      </c>
      <c r="Z16">
        <f t="shared" si="6"/>
        <v>0.8</v>
      </c>
      <c r="AC16">
        <v>8</v>
      </c>
      <c r="AD16">
        <v>8</v>
      </c>
      <c r="AE16">
        <f t="shared" si="7"/>
        <v>2.4</v>
      </c>
      <c r="AF16">
        <f t="shared" si="8"/>
        <v>0.76923076923076916</v>
      </c>
    </row>
    <row r="17" spans="3:32" x14ac:dyDescent="0.15">
      <c r="E17" s="1" t="s">
        <v>39</v>
      </c>
      <c r="F17" s="1">
        <v>4</v>
      </c>
      <c r="K17">
        <v>9</v>
      </c>
      <c r="L17">
        <v>0.7</v>
      </c>
      <c r="M17">
        <f t="shared" si="0"/>
        <v>1075.5</v>
      </c>
      <c r="N17">
        <f t="shared" si="1"/>
        <v>460.9285714285715</v>
      </c>
      <c r="O17">
        <f t="shared" si="2"/>
        <v>0.7</v>
      </c>
      <c r="Q17">
        <v>9</v>
      </c>
      <c r="R17">
        <v>9</v>
      </c>
      <c r="S17">
        <f t="shared" si="3"/>
        <v>9</v>
      </c>
      <c r="T17">
        <f t="shared" si="4"/>
        <v>0.5</v>
      </c>
      <c r="W17">
        <v>9</v>
      </c>
      <c r="X17">
        <v>9</v>
      </c>
      <c r="Y17">
        <f t="shared" si="5"/>
        <v>36</v>
      </c>
      <c r="Z17">
        <f t="shared" si="6"/>
        <v>0.8</v>
      </c>
      <c r="AC17">
        <v>9</v>
      </c>
      <c r="AD17">
        <v>9</v>
      </c>
      <c r="AE17">
        <f t="shared" si="7"/>
        <v>2.6999999999999997</v>
      </c>
      <c r="AF17">
        <f t="shared" si="8"/>
        <v>0.76923076923076927</v>
      </c>
    </row>
    <row r="18" spans="3:32" x14ac:dyDescent="0.15">
      <c r="C18" t="s">
        <v>40</v>
      </c>
      <c r="E18" s="1" t="s">
        <v>41</v>
      </c>
      <c r="F18" s="1">
        <v>5</v>
      </c>
      <c r="K18">
        <v>10</v>
      </c>
      <c r="L18">
        <v>0.7</v>
      </c>
      <c r="M18">
        <f t="shared" si="0"/>
        <v>1185</v>
      </c>
      <c r="N18">
        <f t="shared" si="1"/>
        <v>507.85714285714295</v>
      </c>
      <c r="O18">
        <f t="shared" si="2"/>
        <v>0.7</v>
      </c>
      <c r="Q18">
        <v>10</v>
      </c>
      <c r="R18">
        <v>10</v>
      </c>
      <c r="S18">
        <f t="shared" si="3"/>
        <v>10</v>
      </c>
      <c r="T18">
        <f t="shared" si="4"/>
        <v>0.5</v>
      </c>
      <c r="W18">
        <v>10</v>
      </c>
      <c r="X18">
        <v>10</v>
      </c>
      <c r="Y18">
        <f t="shared" si="5"/>
        <v>40</v>
      </c>
      <c r="Z18">
        <f t="shared" si="6"/>
        <v>0.8</v>
      </c>
      <c r="AC18">
        <v>10</v>
      </c>
      <c r="AD18">
        <v>10</v>
      </c>
      <c r="AE18">
        <f t="shared" si="7"/>
        <v>3</v>
      </c>
      <c r="AF18">
        <f t="shared" si="8"/>
        <v>0.76923076923076927</v>
      </c>
    </row>
    <row r="19" spans="3:32" x14ac:dyDescent="0.15">
      <c r="C19" t="str">
        <f>"伤害="&amp;I4&amp;"*"&amp;"攻击己*(f(lv敌)/(f(lv敌)+"&amp;I5&amp;"*"&amp;"防敌*f(破甲率己)))*f(免伤率敌)"</f>
        <v>伤害=1*攻击己*(f(lv敌)/(f(lv敌)+1*防敌*f(破甲率己)))*f(免伤率敌)</v>
      </c>
      <c r="E19" s="1" t="s">
        <v>42</v>
      </c>
      <c r="F19" s="1">
        <v>6</v>
      </c>
      <c r="K19">
        <v>11</v>
      </c>
      <c r="L19">
        <v>0.7</v>
      </c>
      <c r="M19">
        <f t="shared" si="0"/>
        <v>1295.5</v>
      </c>
      <c r="N19">
        <f t="shared" si="1"/>
        <v>555.21428571428578</v>
      </c>
      <c r="O19">
        <f t="shared" si="2"/>
        <v>0.7</v>
      </c>
      <c r="Q19">
        <v>11</v>
      </c>
      <c r="R19">
        <v>11</v>
      </c>
      <c r="S19">
        <f t="shared" si="3"/>
        <v>11</v>
      </c>
      <c r="T19">
        <f t="shared" si="4"/>
        <v>0.5</v>
      </c>
      <c r="W19">
        <v>11</v>
      </c>
      <c r="X19">
        <v>11</v>
      </c>
      <c r="Y19">
        <f t="shared" si="5"/>
        <v>44</v>
      </c>
      <c r="Z19">
        <f t="shared" si="6"/>
        <v>0.8</v>
      </c>
      <c r="AC19">
        <v>11</v>
      </c>
      <c r="AD19">
        <v>11</v>
      </c>
      <c r="AE19">
        <f t="shared" si="7"/>
        <v>3.3</v>
      </c>
      <c r="AF19">
        <f t="shared" si="8"/>
        <v>0.76923076923076916</v>
      </c>
    </row>
    <row r="20" spans="3:32" x14ac:dyDescent="0.15">
      <c r="C20" t="str">
        <f>"f(lv)=lv^2*"&amp;M2&amp;"+lv*"&amp;M4&amp;"+"&amp;M6</f>
        <v>f(lv)=lv^2*0.5+lv*100+135</v>
      </c>
      <c r="K20">
        <v>12</v>
      </c>
      <c r="L20">
        <v>0.7</v>
      </c>
      <c r="M20">
        <f t="shared" si="0"/>
        <v>1407</v>
      </c>
      <c r="N20">
        <f t="shared" si="1"/>
        <v>603.00000000000011</v>
      </c>
      <c r="O20">
        <f t="shared" si="2"/>
        <v>0.7</v>
      </c>
      <c r="Q20">
        <v>12</v>
      </c>
      <c r="R20">
        <v>12</v>
      </c>
      <c r="S20">
        <f t="shared" si="3"/>
        <v>12</v>
      </c>
      <c r="T20">
        <f t="shared" si="4"/>
        <v>0.5</v>
      </c>
      <c r="W20">
        <v>12</v>
      </c>
      <c r="X20">
        <v>12</v>
      </c>
      <c r="Y20">
        <f t="shared" si="5"/>
        <v>48</v>
      </c>
      <c r="Z20">
        <f t="shared" si="6"/>
        <v>0.8</v>
      </c>
      <c r="AC20">
        <v>12</v>
      </c>
      <c r="AD20">
        <v>12</v>
      </c>
      <c r="AE20">
        <f t="shared" si="7"/>
        <v>3.5999999999999996</v>
      </c>
      <c r="AF20">
        <f t="shared" si="8"/>
        <v>0.76923076923076927</v>
      </c>
    </row>
    <row r="21" spans="3:32" x14ac:dyDescent="0.15">
      <c r="K21">
        <v>13</v>
      </c>
      <c r="L21">
        <v>0.7</v>
      </c>
      <c r="M21">
        <f t="shared" si="0"/>
        <v>1519.5</v>
      </c>
      <c r="N21">
        <f t="shared" si="1"/>
        <v>651.21428571428589</v>
      </c>
      <c r="O21">
        <f t="shared" si="2"/>
        <v>0.7</v>
      </c>
      <c r="Q21">
        <v>13</v>
      </c>
      <c r="R21">
        <v>13</v>
      </c>
      <c r="S21">
        <f t="shared" si="3"/>
        <v>13</v>
      </c>
      <c r="T21">
        <f t="shared" si="4"/>
        <v>0.5</v>
      </c>
      <c r="W21">
        <v>13</v>
      </c>
      <c r="X21">
        <v>13</v>
      </c>
      <c r="Y21">
        <f t="shared" si="5"/>
        <v>52</v>
      </c>
      <c r="Z21">
        <f t="shared" si="6"/>
        <v>0.8</v>
      </c>
      <c r="AC21">
        <v>13</v>
      </c>
      <c r="AD21">
        <v>13</v>
      </c>
      <c r="AE21">
        <f t="shared" si="7"/>
        <v>3.9</v>
      </c>
      <c r="AF21">
        <f t="shared" si="8"/>
        <v>0.76923076923076927</v>
      </c>
    </row>
    <row r="22" spans="3:32" x14ac:dyDescent="0.15">
      <c r="C22" t="s">
        <v>43</v>
      </c>
      <c r="K22">
        <v>14</v>
      </c>
      <c r="L22">
        <v>0.7</v>
      </c>
      <c r="M22">
        <f t="shared" si="0"/>
        <v>1633</v>
      </c>
      <c r="N22">
        <f t="shared" si="1"/>
        <v>699.857142857143</v>
      </c>
      <c r="O22">
        <f t="shared" si="2"/>
        <v>0.7</v>
      </c>
      <c r="Q22">
        <v>14</v>
      </c>
      <c r="R22">
        <v>14</v>
      </c>
      <c r="S22">
        <f t="shared" si="3"/>
        <v>14</v>
      </c>
      <c r="T22">
        <f t="shared" si="4"/>
        <v>0.5</v>
      </c>
      <c r="W22">
        <v>14</v>
      </c>
      <c r="X22">
        <v>14</v>
      </c>
      <c r="Y22">
        <f t="shared" si="5"/>
        <v>56</v>
      </c>
      <c r="Z22">
        <f t="shared" si="6"/>
        <v>0.8</v>
      </c>
      <c r="AC22">
        <v>14</v>
      </c>
      <c r="AD22">
        <v>14</v>
      </c>
      <c r="AE22">
        <f t="shared" si="7"/>
        <v>4.2</v>
      </c>
      <c r="AF22">
        <f t="shared" si="8"/>
        <v>0.76923076923076927</v>
      </c>
    </row>
    <row r="23" spans="3:32" x14ac:dyDescent="0.15">
      <c r="C23" t="str">
        <f>"伤害="&amp;I4&amp;"*"&amp;"攻击己*(f(lv敌)/(f(lv敌)+"&amp;I5&amp;"*"&amp;"防敌*f(破甲率己)))*f(免伤率敌)*实际爆伤率"</f>
        <v>伤害=1*攻击己*(f(lv敌)/(f(lv敌)+1*防敌*f(破甲率己)))*f(免伤率敌)*实际爆伤率</v>
      </c>
      <c r="K23">
        <v>15</v>
      </c>
      <c r="L23">
        <v>0.7</v>
      </c>
      <c r="M23">
        <f t="shared" si="0"/>
        <v>1747.5</v>
      </c>
      <c r="N23">
        <f t="shared" si="1"/>
        <v>748.92857142857156</v>
      </c>
      <c r="O23">
        <f t="shared" si="2"/>
        <v>0.7</v>
      </c>
      <c r="Q23">
        <v>15</v>
      </c>
      <c r="R23">
        <v>15</v>
      </c>
      <c r="S23">
        <f t="shared" si="3"/>
        <v>15</v>
      </c>
      <c r="T23">
        <f t="shared" si="4"/>
        <v>0.5</v>
      </c>
      <c r="W23">
        <v>15</v>
      </c>
      <c r="X23">
        <v>15</v>
      </c>
      <c r="Y23">
        <f t="shared" si="5"/>
        <v>60</v>
      </c>
      <c r="Z23">
        <f t="shared" si="6"/>
        <v>0.8</v>
      </c>
      <c r="AC23">
        <v>15</v>
      </c>
      <c r="AD23">
        <v>15</v>
      </c>
      <c r="AE23">
        <f t="shared" si="7"/>
        <v>4.5</v>
      </c>
      <c r="AF23">
        <f t="shared" si="8"/>
        <v>0.76923076923076927</v>
      </c>
    </row>
    <row r="24" spans="3:32" x14ac:dyDescent="0.15">
      <c r="C24" t="s">
        <v>44</v>
      </c>
      <c r="K24">
        <v>16</v>
      </c>
      <c r="L24">
        <v>0.7</v>
      </c>
      <c r="M24">
        <f t="shared" si="0"/>
        <v>1863</v>
      </c>
      <c r="N24">
        <f t="shared" si="1"/>
        <v>798.42857142857156</v>
      </c>
      <c r="O24">
        <f t="shared" si="2"/>
        <v>0.7</v>
      </c>
      <c r="Q24">
        <v>16</v>
      </c>
      <c r="R24">
        <v>16</v>
      </c>
      <c r="S24">
        <f t="shared" si="3"/>
        <v>16</v>
      </c>
      <c r="T24">
        <f t="shared" si="4"/>
        <v>0.5</v>
      </c>
      <c r="W24">
        <v>16</v>
      </c>
      <c r="X24">
        <v>16</v>
      </c>
      <c r="Y24">
        <f t="shared" si="5"/>
        <v>64</v>
      </c>
      <c r="Z24">
        <f t="shared" si="6"/>
        <v>0.8</v>
      </c>
      <c r="AC24">
        <v>16</v>
      </c>
      <c r="AD24">
        <v>16</v>
      </c>
      <c r="AE24">
        <f t="shared" si="7"/>
        <v>4.8</v>
      </c>
      <c r="AF24">
        <f t="shared" si="8"/>
        <v>0.76923076923076916</v>
      </c>
    </row>
    <row r="25" spans="3:32" x14ac:dyDescent="0.15">
      <c r="C25" t="str">
        <f>"f（爆伤等级）=爆伤等级/(lv*"&amp;F10&amp;"+爆伤等级）"</f>
        <v>f（爆伤等级）=爆伤等级/(lv*7+爆伤等级）</v>
      </c>
      <c r="K25">
        <v>17</v>
      </c>
      <c r="L25">
        <v>0.7</v>
      </c>
      <c r="M25">
        <f t="shared" si="0"/>
        <v>1979.5</v>
      </c>
      <c r="N25">
        <f t="shared" si="1"/>
        <v>848.357142857143</v>
      </c>
      <c r="O25">
        <f t="shared" si="2"/>
        <v>0.7</v>
      </c>
      <c r="Q25">
        <v>17</v>
      </c>
      <c r="R25">
        <v>17</v>
      </c>
      <c r="S25">
        <f t="shared" si="3"/>
        <v>17</v>
      </c>
      <c r="T25">
        <f t="shared" si="4"/>
        <v>0.5</v>
      </c>
      <c r="W25">
        <v>17</v>
      </c>
      <c r="X25">
        <v>17</v>
      </c>
      <c r="Y25">
        <f t="shared" si="5"/>
        <v>68</v>
      </c>
      <c r="Z25">
        <f t="shared" si="6"/>
        <v>0.8</v>
      </c>
      <c r="AC25">
        <v>17</v>
      </c>
      <c r="AD25">
        <v>17</v>
      </c>
      <c r="AE25">
        <f t="shared" si="7"/>
        <v>5.0999999999999996</v>
      </c>
      <c r="AF25">
        <f t="shared" si="8"/>
        <v>0.76923076923076916</v>
      </c>
    </row>
    <row r="26" spans="3:32" x14ac:dyDescent="0.15">
      <c r="K26">
        <v>18</v>
      </c>
      <c r="L26">
        <v>0.7</v>
      </c>
      <c r="M26">
        <f t="shared" si="0"/>
        <v>2097</v>
      </c>
      <c r="N26">
        <f t="shared" si="1"/>
        <v>898.71428571428589</v>
      </c>
      <c r="O26">
        <f t="shared" si="2"/>
        <v>0.7</v>
      </c>
      <c r="Q26">
        <v>18</v>
      </c>
      <c r="R26">
        <v>18</v>
      </c>
      <c r="S26">
        <f t="shared" si="3"/>
        <v>18</v>
      </c>
      <c r="T26">
        <f t="shared" si="4"/>
        <v>0.5</v>
      </c>
      <c r="W26">
        <v>18</v>
      </c>
      <c r="X26">
        <v>18</v>
      </c>
      <c r="Y26">
        <f t="shared" si="5"/>
        <v>72</v>
      </c>
      <c r="Z26">
        <f t="shared" si="6"/>
        <v>0.8</v>
      </c>
      <c r="AC26">
        <v>18</v>
      </c>
      <c r="AD26">
        <v>18</v>
      </c>
      <c r="AE26">
        <f t="shared" si="7"/>
        <v>5.3999999999999995</v>
      </c>
      <c r="AF26">
        <f t="shared" si="8"/>
        <v>0.76923076923076927</v>
      </c>
    </row>
    <row r="27" spans="3:32" x14ac:dyDescent="0.15">
      <c r="C27" t="str">
        <f>"f(破甲率)=lv*"&amp;S4&amp;"/"&amp;"(lv*"&amp;S4&amp;"+破甲等级)-破甲率"</f>
        <v>f(破甲率)=lv*1/(lv*1+破甲等级)-破甲率</v>
      </c>
      <c r="D27" t="s">
        <v>45</v>
      </c>
      <c r="K27">
        <v>19</v>
      </c>
      <c r="L27">
        <v>0.7</v>
      </c>
      <c r="M27">
        <f t="shared" si="0"/>
        <v>2215.5</v>
      </c>
      <c r="N27">
        <f t="shared" si="1"/>
        <v>949.50000000000023</v>
      </c>
      <c r="O27">
        <f t="shared" si="2"/>
        <v>0.7</v>
      </c>
      <c r="Q27">
        <v>19</v>
      </c>
      <c r="R27">
        <v>19</v>
      </c>
      <c r="S27">
        <f t="shared" si="3"/>
        <v>19</v>
      </c>
      <c r="T27">
        <f t="shared" si="4"/>
        <v>0.5</v>
      </c>
      <c r="W27">
        <v>19</v>
      </c>
      <c r="X27">
        <v>19</v>
      </c>
      <c r="Y27">
        <f t="shared" si="5"/>
        <v>76</v>
      </c>
      <c r="Z27">
        <f t="shared" si="6"/>
        <v>0.8</v>
      </c>
      <c r="AC27">
        <v>19</v>
      </c>
      <c r="AD27">
        <v>19</v>
      </c>
      <c r="AE27">
        <f t="shared" si="7"/>
        <v>5.7</v>
      </c>
      <c r="AF27">
        <f t="shared" si="8"/>
        <v>0.76923076923076927</v>
      </c>
    </row>
    <row r="28" spans="3:32" x14ac:dyDescent="0.15">
      <c r="C28" t="str">
        <f>"f(免伤率)=lv*"&amp;Y4&amp;"/"&amp;"(lv*"&amp;Y4&amp;"+免伤等级)-免伤率"</f>
        <v>f(免伤率)=lv*4/(lv*4+免伤等级)-免伤率</v>
      </c>
      <c r="D28" t="s">
        <v>46</v>
      </c>
      <c r="K28">
        <v>20</v>
      </c>
      <c r="L28">
        <v>0.7</v>
      </c>
      <c r="M28">
        <f t="shared" si="0"/>
        <v>2335</v>
      </c>
      <c r="N28">
        <f t="shared" si="1"/>
        <v>1000.7142857142859</v>
      </c>
      <c r="O28">
        <f t="shared" si="2"/>
        <v>0.7</v>
      </c>
      <c r="Q28">
        <v>20</v>
      </c>
      <c r="R28">
        <v>20</v>
      </c>
      <c r="S28">
        <f t="shared" si="3"/>
        <v>20</v>
      </c>
      <c r="T28">
        <f t="shared" si="4"/>
        <v>0.5</v>
      </c>
      <c r="W28">
        <v>20</v>
      </c>
      <c r="X28">
        <v>20</v>
      </c>
      <c r="Y28">
        <f t="shared" si="5"/>
        <v>80</v>
      </c>
      <c r="Z28">
        <f t="shared" si="6"/>
        <v>0.8</v>
      </c>
      <c r="AC28">
        <v>20</v>
      </c>
      <c r="AD28">
        <v>20</v>
      </c>
      <c r="AE28">
        <f t="shared" si="7"/>
        <v>6</v>
      </c>
      <c r="AF28">
        <f t="shared" si="8"/>
        <v>0.76923076923076927</v>
      </c>
    </row>
    <row r="29" spans="3:32" x14ac:dyDescent="0.15">
      <c r="K29">
        <v>21</v>
      </c>
      <c r="L29">
        <v>0.7</v>
      </c>
      <c r="M29">
        <f t="shared" si="0"/>
        <v>2455.5</v>
      </c>
      <c r="N29">
        <f t="shared" si="1"/>
        <v>1052.3571428571431</v>
      </c>
      <c r="O29">
        <f t="shared" si="2"/>
        <v>0.7</v>
      </c>
      <c r="Q29">
        <v>21</v>
      </c>
      <c r="R29">
        <v>21</v>
      </c>
      <c r="S29">
        <f t="shared" si="3"/>
        <v>21</v>
      </c>
      <c r="T29">
        <f t="shared" si="4"/>
        <v>0.5</v>
      </c>
      <c r="W29">
        <v>21</v>
      </c>
      <c r="X29">
        <v>21</v>
      </c>
      <c r="Y29">
        <f t="shared" si="5"/>
        <v>84</v>
      </c>
      <c r="Z29">
        <f t="shared" si="6"/>
        <v>0.8</v>
      </c>
      <c r="AC29">
        <v>21</v>
      </c>
      <c r="AD29">
        <v>21</v>
      </c>
      <c r="AE29">
        <f t="shared" si="7"/>
        <v>6.3</v>
      </c>
      <c r="AF29">
        <f t="shared" si="8"/>
        <v>0.76923076923076916</v>
      </c>
    </row>
    <row r="30" spans="3:32" x14ac:dyDescent="0.15">
      <c r="C30" t="s">
        <v>47</v>
      </c>
      <c r="K30">
        <v>22</v>
      </c>
      <c r="L30">
        <v>0.7</v>
      </c>
      <c r="M30">
        <f t="shared" si="0"/>
        <v>2577</v>
      </c>
      <c r="N30">
        <f t="shared" si="1"/>
        <v>1104.4285714285716</v>
      </c>
      <c r="O30">
        <f t="shared" si="2"/>
        <v>0.7</v>
      </c>
      <c r="Q30">
        <v>22</v>
      </c>
      <c r="R30">
        <v>22</v>
      </c>
      <c r="S30">
        <f t="shared" si="3"/>
        <v>22</v>
      </c>
      <c r="T30">
        <f t="shared" si="4"/>
        <v>0.5</v>
      </c>
      <c r="W30">
        <v>22</v>
      </c>
      <c r="X30">
        <v>22</v>
      </c>
      <c r="Y30">
        <f t="shared" si="5"/>
        <v>88</v>
      </c>
      <c r="Z30">
        <f t="shared" si="6"/>
        <v>0.8</v>
      </c>
      <c r="AC30">
        <v>22</v>
      </c>
      <c r="AD30">
        <v>22</v>
      </c>
      <c r="AE30">
        <f t="shared" si="7"/>
        <v>6.6</v>
      </c>
      <c r="AF30">
        <f t="shared" si="8"/>
        <v>0.76923076923076916</v>
      </c>
    </row>
    <row r="31" spans="3:32" x14ac:dyDescent="0.15">
      <c r="C31" t="s">
        <v>48</v>
      </c>
      <c r="K31">
        <v>23</v>
      </c>
      <c r="L31">
        <v>0.7</v>
      </c>
      <c r="M31">
        <f t="shared" si="0"/>
        <v>2699.5</v>
      </c>
      <c r="N31">
        <f t="shared" si="1"/>
        <v>1156.9285714285716</v>
      </c>
      <c r="O31">
        <f t="shared" si="2"/>
        <v>0.7</v>
      </c>
      <c r="Q31">
        <v>23</v>
      </c>
      <c r="R31">
        <v>23</v>
      </c>
      <c r="S31">
        <f t="shared" si="3"/>
        <v>23</v>
      </c>
      <c r="T31">
        <f t="shared" si="4"/>
        <v>0.5</v>
      </c>
      <c r="W31">
        <v>23</v>
      </c>
      <c r="X31">
        <v>23</v>
      </c>
      <c r="Y31">
        <f t="shared" si="5"/>
        <v>92</v>
      </c>
      <c r="Z31">
        <f t="shared" si="6"/>
        <v>0.8</v>
      </c>
      <c r="AC31">
        <v>23</v>
      </c>
      <c r="AD31">
        <v>23</v>
      </c>
      <c r="AE31">
        <f t="shared" si="7"/>
        <v>6.8999999999999995</v>
      </c>
      <c r="AF31">
        <f t="shared" si="8"/>
        <v>0.76923076923076927</v>
      </c>
    </row>
    <row r="32" spans="3:32" x14ac:dyDescent="0.15">
      <c r="C32" t="str">
        <f>"f（连击等级）=连击等级/(lv*"&amp;F18&amp;"+连击等级）"</f>
        <v>f（连击等级）=连击等级/(lv*5+连击等级）</v>
      </c>
      <c r="K32">
        <v>24</v>
      </c>
      <c r="L32">
        <v>0.7</v>
      </c>
      <c r="M32">
        <f t="shared" si="0"/>
        <v>2823</v>
      </c>
      <c r="N32">
        <f t="shared" si="1"/>
        <v>1209.8571428571431</v>
      </c>
      <c r="O32">
        <f t="shared" si="2"/>
        <v>0.7</v>
      </c>
      <c r="Q32">
        <v>24</v>
      </c>
      <c r="R32">
        <v>24</v>
      </c>
      <c r="S32">
        <f t="shared" si="3"/>
        <v>24</v>
      </c>
      <c r="T32">
        <f t="shared" si="4"/>
        <v>0.5</v>
      </c>
      <c r="W32">
        <v>24</v>
      </c>
      <c r="X32">
        <v>24</v>
      </c>
      <c r="Y32">
        <f t="shared" si="5"/>
        <v>96</v>
      </c>
      <c r="Z32">
        <f t="shared" si="6"/>
        <v>0.8</v>
      </c>
      <c r="AC32">
        <v>24</v>
      </c>
      <c r="AD32">
        <v>24</v>
      </c>
      <c r="AE32">
        <f t="shared" si="7"/>
        <v>7.1999999999999993</v>
      </c>
      <c r="AF32">
        <f t="shared" si="8"/>
        <v>0.76923076923076927</v>
      </c>
    </row>
    <row r="33" spans="2:32" x14ac:dyDescent="0.15">
      <c r="K33">
        <v>25</v>
      </c>
      <c r="L33">
        <v>0.7</v>
      </c>
      <c r="M33">
        <f t="shared" si="0"/>
        <v>2947.5</v>
      </c>
      <c r="N33">
        <f t="shared" si="1"/>
        <v>1263.214285714286</v>
      </c>
      <c r="O33">
        <f t="shared" si="2"/>
        <v>0.7</v>
      </c>
      <c r="Q33">
        <v>25</v>
      </c>
      <c r="R33">
        <v>25</v>
      </c>
      <c r="S33">
        <f t="shared" si="3"/>
        <v>25</v>
      </c>
      <c r="T33">
        <f t="shared" si="4"/>
        <v>0.5</v>
      </c>
      <c r="W33">
        <v>25</v>
      </c>
      <c r="X33">
        <v>25</v>
      </c>
      <c r="Y33">
        <f t="shared" si="5"/>
        <v>100</v>
      </c>
      <c r="Z33">
        <f t="shared" si="6"/>
        <v>0.8</v>
      </c>
      <c r="AC33">
        <v>25</v>
      </c>
      <c r="AD33">
        <v>25</v>
      </c>
      <c r="AE33">
        <f t="shared" si="7"/>
        <v>7.5</v>
      </c>
      <c r="AF33">
        <f t="shared" si="8"/>
        <v>0.76923076923076927</v>
      </c>
    </row>
    <row r="34" spans="2:32" x14ac:dyDescent="0.15">
      <c r="C34" t="s">
        <v>49</v>
      </c>
      <c r="K34">
        <v>26</v>
      </c>
      <c r="L34">
        <v>0.7</v>
      </c>
      <c r="M34">
        <f t="shared" si="0"/>
        <v>3073</v>
      </c>
      <c r="N34">
        <f t="shared" si="1"/>
        <v>1317.0000000000002</v>
      </c>
      <c r="O34">
        <f t="shared" si="2"/>
        <v>0.7</v>
      </c>
      <c r="Q34">
        <v>26</v>
      </c>
      <c r="R34">
        <v>26</v>
      </c>
      <c r="S34">
        <f t="shared" si="3"/>
        <v>26</v>
      </c>
      <c r="T34">
        <f t="shared" si="4"/>
        <v>0.5</v>
      </c>
      <c r="W34">
        <v>26</v>
      </c>
      <c r="X34">
        <v>26</v>
      </c>
      <c r="Y34">
        <f t="shared" si="5"/>
        <v>104</v>
      </c>
      <c r="Z34">
        <f t="shared" si="6"/>
        <v>0.8</v>
      </c>
      <c r="AC34">
        <v>26</v>
      </c>
      <c r="AD34">
        <v>26</v>
      </c>
      <c r="AE34">
        <f t="shared" si="7"/>
        <v>7.8</v>
      </c>
      <c r="AF34">
        <f t="shared" si="8"/>
        <v>0.76923076923076927</v>
      </c>
    </row>
    <row r="35" spans="2:32" x14ac:dyDescent="0.15">
      <c r="C35" t="str">
        <f>"伤害="&amp;I4&amp;"*"&amp;"攻击己*(f(lv敌)/(f(lv敌)+"&amp;I5&amp;"*"&amp;"防敌*f(破甲率己)))*f(免伤率敌)*0.5"</f>
        <v>伤害=1*攻击己*(f(lv敌)/(f(lv敌)+1*防敌*f(破甲率己)))*f(免伤率敌)*0.5</v>
      </c>
      <c r="K35">
        <v>27</v>
      </c>
      <c r="L35">
        <v>0.7</v>
      </c>
      <c r="M35">
        <f t="shared" si="0"/>
        <v>3199.5</v>
      </c>
      <c r="N35">
        <f t="shared" si="1"/>
        <v>1371.214285714286</v>
      </c>
      <c r="O35">
        <f t="shared" si="2"/>
        <v>0.7</v>
      </c>
      <c r="Q35">
        <v>27</v>
      </c>
      <c r="R35">
        <v>27</v>
      </c>
      <c r="S35">
        <f t="shared" si="3"/>
        <v>27</v>
      </c>
      <c r="T35">
        <f t="shared" si="4"/>
        <v>0.5</v>
      </c>
      <c r="W35">
        <v>27</v>
      </c>
      <c r="X35">
        <v>27</v>
      </c>
      <c r="Y35">
        <f t="shared" si="5"/>
        <v>108</v>
      </c>
      <c r="Z35">
        <f t="shared" si="6"/>
        <v>0.8</v>
      </c>
      <c r="AC35">
        <v>27</v>
      </c>
      <c r="AD35">
        <v>27</v>
      </c>
      <c r="AE35">
        <f t="shared" si="7"/>
        <v>8.1</v>
      </c>
      <c r="AF35">
        <f t="shared" si="8"/>
        <v>0.76923076923076916</v>
      </c>
    </row>
    <row r="36" spans="2:32" x14ac:dyDescent="0.15">
      <c r="K36">
        <v>28</v>
      </c>
      <c r="L36">
        <v>0.7</v>
      </c>
      <c r="M36">
        <f t="shared" si="0"/>
        <v>3327</v>
      </c>
      <c r="N36">
        <f t="shared" si="1"/>
        <v>1425.8571428571431</v>
      </c>
      <c r="O36">
        <f t="shared" si="2"/>
        <v>0.7</v>
      </c>
      <c r="Q36">
        <v>28</v>
      </c>
      <c r="R36">
        <v>28</v>
      </c>
      <c r="S36">
        <f t="shared" si="3"/>
        <v>28</v>
      </c>
      <c r="T36">
        <f t="shared" si="4"/>
        <v>0.5</v>
      </c>
      <c r="W36">
        <v>28</v>
      </c>
      <c r="X36">
        <v>28</v>
      </c>
      <c r="Y36">
        <f t="shared" si="5"/>
        <v>112</v>
      </c>
      <c r="Z36">
        <f t="shared" si="6"/>
        <v>0.8</v>
      </c>
      <c r="AC36">
        <v>28</v>
      </c>
      <c r="AD36">
        <v>28</v>
      </c>
      <c r="AE36">
        <f t="shared" si="7"/>
        <v>8.4</v>
      </c>
      <c r="AF36">
        <f t="shared" si="8"/>
        <v>0.76923076923076927</v>
      </c>
    </row>
    <row r="37" spans="2:32" x14ac:dyDescent="0.15">
      <c r="K37">
        <v>29</v>
      </c>
      <c r="L37">
        <v>0.7</v>
      </c>
      <c r="M37">
        <f t="shared" si="0"/>
        <v>3455.5</v>
      </c>
      <c r="N37">
        <f t="shared" si="1"/>
        <v>1480.9285714285718</v>
      </c>
      <c r="O37">
        <f t="shared" si="2"/>
        <v>0.7</v>
      </c>
      <c r="Q37">
        <v>29</v>
      </c>
      <c r="R37">
        <v>29</v>
      </c>
      <c r="S37">
        <f t="shared" si="3"/>
        <v>29</v>
      </c>
      <c r="T37">
        <f t="shared" si="4"/>
        <v>0.5</v>
      </c>
      <c r="W37">
        <v>29</v>
      </c>
      <c r="X37">
        <v>29</v>
      </c>
      <c r="Y37">
        <f t="shared" si="5"/>
        <v>116</v>
      </c>
      <c r="Z37">
        <f t="shared" si="6"/>
        <v>0.8</v>
      </c>
      <c r="AC37">
        <v>29</v>
      </c>
      <c r="AD37">
        <v>29</v>
      </c>
      <c r="AE37">
        <f t="shared" si="7"/>
        <v>8.6999999999999993</v>
      </c>
      <c r="AF37">
        <f t="shared" si="8"/>
        <v>0.76923076923076916</v>
      </c>
    </row>
    <row r="38" spans="2:32" x14ac:dyDescent="0.15">
      <c r="K38">
        <v>30</v>
      </c>
      <c r="L38">
        <v>0.7</v>
      </c>
      <c r="M38">
        <f t="shared" si="0"/>
        <v>3585</v>
      </c>
      <c r="N38">
        <f t="shared" si="1"/>
        <v>1536.4285714285718</v>
      </c>
      <c r="O38">
        <f t="shared" si="2"/>
        <v>0.7</v>
      </c>
      <c r="Q38">
        <v>30</v>
      </c>
      <c r="R38">
        <v>30</v>
      </c>
      <c r="S38">
        <f t="shared" si="3"/>
        <v>30</v>
      </c>
      <c r="T38">
        <f t="shared" si="4"/>
        <v>0.5</v>
      </c>
      <c r="W38">
        <v>30</v>
      </c>
      <c r="X38">
        <v>30</v>
      </c>
      <c r="Y38">
        <f t="shared" si="5"/>
        <v>120</v>
      </c>
      <c r="Z38">
        <f t="shared" si="6"/>
        <v>0.8</v>
      </c>
      <c r="AC38">
        <v>30</v>
      </c>
      <c r="AD38">
        <v>30</v>
      </c>
      <c r="AE38">
        <f t="shared" si="7"/>
        <v>9</v>
      </c>
      <c r="AF38">
        <f t="shared" si="8"/>
        <v>0.76923076923076927</v>
      </c>
    </row>
    <row r="39" spans="2:32" x14ac:dyDescent="0.15">
      <c r="K39">
        <v>31</v>
      </c>
      <c r="L39">
        <v>0.7</v>
      </c>
      <c r="M39">
        <f t="shared" si="0"/>
        <v>3715.5</v>
      </c>
      <c r="N39">
        <f t="shared" si="1"/>
        <v>1592.3571428571431</v>
      </c>
      <c r="O39">
        <f t="shared" si="2"/>
        <v>0.7</v>
      </c>
      <c r="Q39">
        <v>31</v>
      </c>
      <c r="R39">
        <v>31</v>
      </c>
      <c r="S39">
        <f t="shared" si="3"/>
        <v>31</v>
      </c>
      <c r="T39">
        <f t="shared" si="4"/>
        <v>0.5</v>
      </c>
      <c r="W39">
        <v>31</v>
      </c>
      <c r="X39">
        <v>31</v>
      </c>
      <c r="Y39">
        <f t="shared" si="5"/>
        <v>124</v>
      </c>
      <c r="Z39">
        <f t="shared" si="6"/>
        <v>0.8</v>
      </c>
      <c r="AC39">
        <v>31</v>
      </c>
      <c r="AD39">
        <v>31</v>
      </c>
      <c r="AE39">
        <f t="shared" si="7"/>
        <v>9.2999999999999989</v>
      </c>
      <c r="AF39">
        <f t="shared" si="8"/>
        <v>0.76923076923076927</v>
      </c>
    </row>
    <row r="40" spans="2:32" x14ac:dyDescent="0.15">
      <c r="B40" t="s">
        <v>50</v>
      </c>
      <c r="C40" t="s">
        <v>51</v>
      </c>
      <c r="K40">
        <v>32</v>
      </c>
      <c r="L40">
        <v>0.7</v>
      </c>
      <c r="M40">
        <f t="shared" si="0"/>
        <v>3847</v>
      </c>
      <c r="N40">
        <f t="shared" si="1"/>
        <v>1648.714285714286</v>
      </c>
      <c r="O40">
        <f t="shared" si="2"/>
        <v>0.7</v>
      </c>
      <c r="Q40">
        <v>32</v>
      </c>
      <c r="R40">
        <v>32</v>
      </c>
      <c r="S40">
        <f t="shared" si="3"/>
        <v>32</v>
      </c>
      <c r="T40">
        <f t="shared" si="4"/>
        <v>0.5</v>
      </c>
      <c r="W40">
        <v>32</v>
      </c>
      <c r="X40">
        <v>32</v>
      </c>
      <c r="Y40">
        <f t="shared" si="5"/>
        <v>128</v>
      </c>
      <c r="Z40">
        <f t="shared" si="6"/>
        <v>0.8</v>
      </c>
      <c r="AC40">
        <v>32</v>
      </c>
      <c r="AD40">
        <v>32</v>
      </c>
      <c r="AE40">
        <f t="shared" si="7"/>
        <v>9.6</v>
      </c>
      <c r="AF40">
        <f t="shared" si="8"/>
        <v>0.76923076923076916</v>
      </c>
    </row>
    <row r="41" spans="2:32" x14ac:dyDescent="0.15">
      <c r="C41" t="s">
        <v>52</v>
      </c>
      <c r="K41">
        <v>33</v>
      </c>
      <c r="L41">
        <v>0.7</v>
      </c>
      <c r="M41">
        <f t="shared" si="0"/>
        <v>3979.5</v>
      </c>
      <c r="N41">
        <f t="shared" si="1"/>
        <v>1705.5000000000005</v>
      </c>
      <c r="O41">
        <f t="shared" si="2"/>
        <v>0.7</v>
      </c>
      <c r="Q41">
        <v>33</v>
      </c>
      <c r="R41">
        <v>33</v>
      </c>
      <c r="S41">
        <f t="shared" si="3"/>
        <v>33</v>
      </c>
      <c r="T41">
        <f t="shared" si="4"/>
        <v>0.5</v>
      </c>
      <c r="W41">
        <v>33</v>
      </c>
      <c r="X41">
        <v>33</v>
      </c>
      <c r="Y41">
        <f t="shared" si="5"/>
        <v>132</v>
      </c>
      <c r="Z41">
        <f t="shared" si="6"/>
        <v>0.8</v>
      </c>
      <c r="AC41">
        <v>33</v>
      </c>
      <c r="AD41">
        <v>33</v>
      </c>
      <c r="AE41">
        <f t="shared" si="7"/>
        <v>9.9</v>
      </c>
      <c r="AF41">
        <f t="shared" si="8"/>
        <v>0.76923076923076927</v>
      </c>
    </row>
    <row r="42" spans="2:32" x14ac:dyDescent="0.15">
      <c r="C42" t="str">
        <f>"f（格挡等级）=格挡等级/(lv*"&amp;F16&amp;"+格挡等级）"</f>
        <v>f（格挡等级）=格挡等级/(lv*3+格挡等级）</v>
      </c>
      <c r="K42">
        <v>34</v>
      </c>
      <c r="L42">
        <v>0.7</v>
      </c>
      <c r="M42">
        <f t="shared" si="0"/>
        <v>4113</v>
      </c>
      <c r="N42">
        <f t="shared" si="1"/>
        <v>1762.714285714286</v>
      </c>
      <c r="O42">
        <f t="shared" si="2"/>
        <v>0.7</v>
      </c>
      <c r="Q42">
        <v>34</v>
      </c>
      <c r="R42">
        <v>34</v>
      </c>
      <c r="S42">
        <f t="shared" si="3"/>
        <v>34</v>
      </c>
      <c r="T42">
        <f t="shared" si="4"/>
        <v>0.5</v>
      </c>
      <c r="W42">
        <v>34</v>
      </c>
      <c r="X42">
        <v>34</v>
      </c>
      <c r="Y42">
        <f t="shared" si="5"/>
        <v>136</v>
      </c>
      <c r="Z42">
        <f t="shared" si="6"/>
        <v>0.8</v>
      </c>
      <c r="AC42">
        <v>34</v>
      </c>
      <c r="AD42">
        <v>34</v>
      </c>
      <c r="AE42">
        <f t="shared" si="7"/>
        <v>10.199999999999999</v>
      </c>
      <c r="AF42">
        <f t="shared" si="8"/>
        <v>0.76923076923076916</v>
      </c>
    </row>
    <row r="43" spans="2:32" x14ac:dyDescent="0.15">
      <c r="K43">
        <v>35</v>
      </c>
      <c r="L43">
        <v>0.7</v>
      </c>
      <c r="M43">
        <f t="shared" si="0"/>
        <v>4247.5</v>
      </c>
      <c r="N43">
        <f t="shared" si="1"/>
        <v>1820.3571428571431</v>
      </c>
      <c r="O43">
        <f t="shared" si="2"/>
        <v>0.7</v>
      </c>
      <c r="Q43">
        <v>35</v>
      </c>
      <c r="R43">
        <v>35</v>
      </c>
      <c r="S43">
        <f t="shared" si="3"/>
        <v>35</v>
      </c>
      <c r="T43">
        <f t="shared" si="4"/>
        <v>0.5</v>
      </c>
      <c r="W43">
        <v>35</v>
      </c>
      <c r="X43">
        <v>35</v>
      </c>
      <c r="Y43">
        <f t="shared" si="5"/>
        <v>140</v>
      </c>
      <c r="Z43">
        <f t="shared" si="6"/>
        <v>0.8</v>
      </c>
      <c r="AC43">
        <v>35</v>
      </c>
      <c r="AD43">
        <v>35</v>
      </c>
      <c r="AE43">
        <f t="shared" si="7"/>
        <v>10.5</v>
      </c>
      <c r="AF43">
        <f t="shared" si="8"/>
        <v>0.76923076923076927</v>
      </c>
    </row>
    <row r="44" spans="2:32" x14ac:dyDescent="0.15">
      <c r="K44">
        <v>36</v>
      </c>
      <c r="L44">
        <v>0.7</v>
      </c>
      <c r="M44">
        <f t="shared" si="0"/>
        <v>4383</v>
      </c>
      <c r="N44">
        <f t="shared" si="1"/>
        <v>1878.4285714285718</v>
      </c>
      <c r="O44">
        <f t="shared" si="2"/>
        <v>0.7</v>
      </c>
      <c r="Q44">
        <v>36</v>
      </c>
      <c r="R44">
        <v>36</v>
      </c>
      <c r="S44">
        <f t="shared" si="3"/>
        <v>36</v>
      </c>
      <c r="T44">
        <f t="shared" si="4"/>
        <v>0.5</v>
      </c>
      <c r="W44">
        <v>36</v>
      </c>
      <c r="X44">
        <v>36</v>
      </c>
      <c r="Y44">
        <f t="shared" si="5"/>
        <v>144</v>
      </c>
      <c r="Z44">
        <f t="shared" si="6"/>
        <v>0.8</v>
      </c>
      <c r="AC44">
        <v>36</v>
      </c>
      <c r="AD44">
        <v>36</v>
      </c>
      <c r="AE44">
        <f t="shared" si="7"/>
        <v>10.799999999999999</v>
      </c>
      <c r="AF44">
        <f t="shared" si="8"/>
        <v>0.76923076923076927</v>
      </c>
    </row>
    <row r="45" spans="2:32" x14ac:dyDescent="0.15">
      <c r="K45">
        <v>37</v>
      </c>
      <c r="L45">
        <v>0.7</v>
      </c>
      <c r="M45">
        <f t="shared" si="0"/>
        <v>4519.5</v>
      </c>
      <c r="N45">
        <f t="shared" si="1"/>
        <v>1936.9285714285718</v>
      </c>
      <c r="O45">
        <f t="shared" si="2"/>
        <v>0.7</v>
      </c>
      <c r="Q45">
        <v>37</v>
      </c>
      <c r="R45">
        <v>37</v>
      </c>
      <c r="S45">
        <f t="shared" si="3"/>
        <v>37</v>
      </c>
      <c r="T45">
        <f t="shared" si="4"/>
        <v>0.5</v>
      </c>
      <c r="W45">
        <v>37</v>
      </c>
      <c r="X45">
        <v>37</v>
      </c>
      <c r="Y45">
        <f t="shared" si="5"/>
        <v>148</v>
      </c>
      <c r="Z45">
        <f t="shared" si="6"/>
        <v>0.8</v>
      </c>
      <c r="AC45">
        <v>37</v>
      </c>
      <c r="AD45">
        <v>37</v>
      </c>
      <c r="AE45">
        <f t="shared" si="7"/>
        <v>11.1</v>
      </c>
      <c r="AF45">
        <f t="shared" si="8"/>
        <v>0.76923076923076916</v>
      </c>
    </row>
    <row r="46" spans="2:32" x14ac:dyDescent="0.15">
      <c r="C46" t="s">
        <v>53</v>
      </c>
      <c r="K46">
        <v>38</v>
      </c>
      <c r="L46">
        <v>0.7</v>
      </c>
      <c r="M46">
        <f t="shared" si="0"/>
        <v>4657</v>
      </c>
      <c r="N46">
        <f t="shared" si="1"/>
        <v>1995.8571428571433</v>
      </c>
      <c r="O46">
        <f t="shared" si="2"/>
        <v>0.7</v>
      </c>
      <c r="Q46">
        <v>38</v>
      </c>
      <c r="R46">
        <v>38</v>
      </c>
      <c r="S46">
        <f t="shared" si="3"/>
        <v>38</v>
      </c>
      <c r="T46">
        <f t="shared" si="4"/>
        <v>0.5</v>
      </c>
      <c r="W46">
        <v>38</v>
      </c>
      <c r="X46">
        <v>38</v>
      </c>
      <c r="Y46">
        <f t="shared" si="5"/>
        <v>152</v>
      </c>
      <c r="Z46">
        <f t="shared" si="6"/>
        <v>0.8</v>
      </c>
      <c r="AC46">
        <v>38</v>
      </c>
      <c r="AD46">
        <v>38</v>
      </c>
      <c r="AE46">
        <f t="shared" si="7"/>
        <v>11.4</v>
      </c>
      <c r="AF46">
        <f t="shared" si="8"/>
        <v>0.76923076923076927</v>
      </c>
    </row>
    <row r="47" spans="2:32" x14ac:dyDescent="0.15">
      <c r="C47" t="s">
        <v>54</v>
      </c>
      <c r="K47">
        <v>39</v>
      </c>
      <c r="L47">
        <v>0.7</v>
      </c>
      <c r="M47">
        <f t="shared" si="0"/>
        <v>4795.5</v>
      </c>
      <c r="N47">
        <f t="shared" si="1"/>
        <v>2055.2142857142862</v>
      </c>
      <c r="O47">
        <f t="shared" si="2"/>
        <v>0.7</v>
      </c>
      <c r="Q47">
        <v>39</v>
      </c>
      <c r="R47">
        <v>39</v>
      </c>
      <c r="S47">
        <f t="shared" si="3"/>
        <v>39</v>
      </c>
      <c r="T47">
        <f t="shared" si="4"/>
        <v>0.5</v>
      </c>
      <c r="W47">
        <v>39</v>
      </c>
      <c r="X47">
        <v>39</v>
      </c>
      <c r="Y47">
        <f t="shared" si="5"/>
        <v>156</v>
      </c>
      <c r="Z47">
        <f t="shared" si="6"/>
        <v>0.8</v>
      </c>
      <c r="AC47">
        <v>39</v>
      </c>
      <c r="AD47">
        <v>39</v>
      </c>
      <c r="AE47">
        <f t="shared" si="7"/>
        <v>11.7</v>
      </c>
      <c r="AF47">
        <f t="shared" si="8"/>
        <v>0.76923076923076916</v>
      </c>
    </row>
    <row r="48" spans="2:32" x14ac:dyDescent="0.15">
      <c r="C48" t="str">
        <f>"f（反击等级）=反击等级/(lv*"&amp;F17&amp;"+反击等级）"</f>
        <v>f（反击等级）=反击等级/(lv*4+反击等级）</v>
      </c>
      <c r="K48">
        <v>40</v>
      </c>
      <c r="L48">
        <v>0.7</v>
      </c>
      <c r="M48">
        <f t="shared" si="0"/>
        <v>4935</v>
      </c>
      <c r="N48">
        <f t="shared" si="1"/>
        <v>2115.0000000000005</v>
      </c>
      <c r="O48">
        <f t="shared" si="2"/>
        <v>0.7</v>
      </c>
      <c r="Q48">
        <v>40</v>
      </c>
      <c r="R48">
        <v>40</v>
      </c>
      <c r="S48">
        <f t="shared" si="3"/>
        <v>40</v>
      </c>
      <c r="T48">
        <f t="shared" si="4"/>
        <v>0.5</v>
      </c>
      <c r="W48">
        <v>40</v>
      </c>
      <c r="X48">
        <v>40</v>
      </c>
      <c r="Y48">
        <f t="shared" si="5"/>
        <v>160</v>
      </c>
      <c r="Z48">
        <f t="shared" si="6"/>
        <v>0.8</v>
      </c>
      <c r="AC48">
        <v>40</v>
      </c>
      <c r="AD48">
        <v>40</v>
      </c>
      <c r="AE48">
        <f t="shared" si="7"/>
        <v>12</v>
      </c>
      <c r="AF48">
        <f t="shared" si="8"/>
        <v>0.76923076923076927</v>
      </c>
    </row>
    <row r="49" spans="3:32" x14ac:dyDescent="0.15">
      <c r="C49" t="s">
        <v>55</v>
      </c>
      <c r="K49">
        <v>41</v>
      </c>
      <c r="L49">
        <v>0.7</v>
      </c>
      <c r="M49">
        <f t="shared" si="0"/>
        <v>5075.5</v>
      </c>
      <c r="N49">
        <f t="shared" si="1"/>
        <v>2175.2142857142862</v>
      </c>
      <c r="O49">
        <f t="shared" si="2"/>
        <v>0.7</v>
      </c>
      <c r="Q49">
        <v>41</v>
      </c>
      <c r="R49">
        <v>41</v>
      </c>
      <c r="S49">
        <f t="shared" si="3"/>
        <v>41</v>
      </c>
      <c r="T49">
        <f t="shared" si="4"/>
        <v>0.5</v>
      </c>
      <c r="W49">
        <v>41</v>
      </c>
      <c r="X49">
        <v>41</v>
      </c>
      <c r="Y49">
        <f t="shared" si="5"/>
        <v>164</v>
      </c>
      <c r="Z49">
        <f t="shared" si="6"/>
        <v>0.8</v>
      </c>
      <c r="AC49">
        <v>41</v>
      </c>
      <c r="AD49">
        <v>41</v>
      </c>
      <c r="AE49">
        <f t="shared" si="7"/>
        <v>12.299999999999999</v>
      </c>
      <c r="AF49">
        <f t="shared" si="8"/>
        <v>0.76923076923076927</v>
      </c>
    </row>
    <row r="50" spans="3:32" x14ac:dyDescent="0.15">
      <c r="C50" t="str">
        <f>"伤害="&amp;I4&amp;"*"&amp;"攻击己*(f(lv敌)/(f(lv敌)+"&amp;I5&amp;"*"&amp;"防敌*f(破甲率己)))*f(免伤率敌)*0.5"</f>
        <v>伤害=1*攻击己*(f(lv敌)/(f(lv敌)+1*防敌*f(破甲率己)))*f(免伤率敌)*0.5</v>
      </c>
      <c r="K50">
        <v>42</v>
      </c>
      <c r="L50">
        <v>0.7</v>
      </c>
      <c r="M50">
        <f t="shared" si="0"/>
        <v>5217</v>
      </c>
      <c r="N50">
        <f t="shared" si="1"/>
        <v>2235.8571428571431</v>
      </c>
      <c r="O50">
        <f t="shared" si="2"/>
        <v>0.7</v>
      </c>
      <c r="Q50">
        <v>42</v>
      </c>
      <c r="R50">
        <v>42</v>
      </c>
      <c r="S50">
        <f t="shared" si="3"/>
        <v>42</v>
      </c>
      <c r="T50">
        <f t="shared" si="4"/>
        <v>0.5</v>
      </c>
      <c r="W50">
        <v>42</v>
      </c>
      <c r="X50">
        <v>42</v>
      </c>
      <c r="Y50">
        <f t="shared" si="5"/>
        <v>168</v>
      </c>
      <c r="Z50">
        <f t="shared" si="6"/>
        <v>0.8</v>
      </c>
      <c r="AC50">
        <v>42</v>
      </c>
      <c r="AD50">
        <v>42</v>
      </c>
      <c r="AE50">
        <f t="shared" si="7"/>
        <v>12.6</v>
      </c>
      <c r="AF50">
        <f t="shared" si="8"/>
        <v>0.76923076923076916</v>
      </c>
    </row>
    <row r="51" spans="3:32" x14ac:dyDescent="0.15">
      <c r="K51">
        <v>43</v>
      </c>
      <c r="L51">
        <v>0.7</v>
      </c>
      <c r="M51">
        <f t="shared" si="0"/>
        <v>5359.5</v>
      </c>
      <c r="N51">
        <f t="shared" si="1"/>
        <v>2296.928571428572</v>
      </c>
      <c r="O51">
        <f t="shared" si="2"/>
        <v>0.7</v>
      </c>
      <c r="Q51">
        <v>43</v>
      </c>
      <c r="R51">
        <v>43</v>
      </c>
      <c r="S51">
        <f t="shared" si="3"/>
        <v>43</v>
      </c>
      <c r="T51">
        <f t="shared" si="4"/>
        <v>0.5</v>
      </c>
      <c r="W51">
        <v>43</v>
      </c>
      <c r="X51">
        <v>43</v>
      </c>
      <c r="Y51">
        <f t="shared" si="5"/>
        <v>172</v>
      </c>
      <c r="Z51">
        <f t="shared" si="6"/>
        <v>0.8</v>
      </c>
      <c r="AC51">
        <v>43</v>
      </c>
      <c r="AD51">
        <v>43</v>
      </c>
      <c r="AE51">
        <f t="shared" si="7"/>
        <v>12.9</v>
      </c>
      <c r="AF51">
        <f t="shared" si="8"/>
        <v>0.76923076923076927</v>
      </c>
    </row>
    <row r="52" spans="3:32" x14ac:dyDescent="0.15">
      <c r="K52">
        <v>44</v>
      </c>
      <c r="L52">
        <v>0.7</v>
      </c>
      <c r="M52">
        <f t="shared" si="0"/>
        <v>5503</v>
      </c>
      <c r="N52">
        <f t="shared" si="1"/>
        <v>2358.428571428572</v>
      </c>
      <c r="O52">
        <f t="shared" si="2"/>
        <v>0.7</v>
      </c>
      <c r="Q52">
        <v>44</v>
      </c>
      <c r="R52">
        <v>44</v>
      </c>
      <c r="S52">
        <f t="shared" si="3"/>
        <v>44</v>
      </c>
      <c r="T52">
        <f t="shared" si="4"/>
        <v>0.5</v>
      </c>
      <c r="W52">
        <v>44</v>
      </c>
      <c r="X52">
        <v>44</v>
      </c>
      <c r="Y52">
        <f t="shared" si="5"/>
        <v>176</v>
      </c>
      <c r="Z52">
        <f t="shared" si="6"/>
        <v>0.8</v>
      </c>
      <c r="AC52">
        <v>44</v>
      </c>
      <c r="AD52">
        <v>44</v>
      </c>
      <c r="AE52">
        <f t="shared" si="7"/>
        <v>13.2</v>
      </c>
      <c r="AF52">
        <f t="shared" si="8"/>
        <v>0.76923076923076916</v>
      </c>
    </row>
    <row r="53" spans="3:32" x14ac:dyDescent="0.15">
      <c r="C53" t="s">
        <v>56</v>
      </c>
      <c r="K53">
        <v>45</v>
      </c>
      <c r="L53">
        <v>0.7</v>
      </c>
      <c r="M53">
        <f t="shared" si="0"/>
        <v>5647.5</v>
      </c>
      <c r="N53">
        <f t="shared" si="1"/>
        <v>2420.3571428571436</v>
      </c>
      <c r="O53">
        <f t="shared" si="2"/>
        <v>0.7</v>
      </c>
      <c r="Q53">
        <v>45</v>
      </c>
      <c r="R53">
        <v>45</v>
      </c>
      <c r="S53">
        <f t="shared" si="3"/>
        <v>45</v>
      </c>
      <c r="T53">
        <f t="shared" si="4"/>
        <v>0.5</v>
      </c>
      <c r="W53">
        <v>45</v>
      </c>
      <c r="X53">
        <v>45</v>
      </c>
      <c r="Y53">
        <f t="shared" si="5"/>
        <v>180</v>
      </c>
      <c r="Z53">
        <f t="shared" si="6"/>
        <v>0.8</v>
      </c>
      <c r="AC53">
        <v>45</v>
      </c>
      <c r="AD53">
        <v>45</v>
      </c>
      <c r="AE53">
        <f t="shared" si="7"/>
        <v>13.5</v>
      </c>
      <c r="AF53">
        <f t="shared" si="8"/>
        <v>0.76923076923076927</v>
      </c>
    </row>
    <row r="54" spans="3:32" x14ac:dyDescent="0.15">
      <c r="C54" t="s">
        <v>57</v>
      </c>
      <c r="K54">
        <v>46</v>
      </c>
      <c r="L54">
        <v>0.7</v>
      </c>
      <c r="M54">
        <f t="shared" si="0"/>
        <v>5793</v>
      </c>
      <c r="N54">
        <f t="shared" si="1"/>
        <v>2482.7142857142862</v>
      </c>
      <c r="O54">
        <f t="shared" si="2"/>
        <v>0.7</v>
      </c>
      <c r="Q54">
        <v>46</v>
      </c>
      <c r="R54">
        <v>46</v>
      </c>
      <c r="S54">
        <f t="shared" si="3"/>
        <v>46</v>
      </c>
      <c r="T54">
        <f t="shared" si="4"/>
        <v>0.5</v>
      </c>
      <c r="W54">
        <v>46</v>
      </c>
      <c r="X54">
        <v>46</v>
      </c>
      <c r="Y54">
        <f t="shared" si="5"/>
        <v>184</v>
      </c>
      <c r="Z54">
        <f t="shared" si="6"/>
        <v>0.8</v>
      </c>
      <c r="AC54">
        <v>46</v>
      </c>
      <c r="AD54">
        <v>46</v>
      </c>
      <c r="AE54">
        <f t="shared" si="7"/>
        <v>13.799999999999999</v>
      </c>
      <c r="AF54">
        <f t="shared" si="8"/>
        <v>0.76923076923076927</v>
      </c>
    </row>
    <row r="55" spans="3:32" x14ac:dyDescent="0.15">
      <c r="C55" t="str">
        <f>"f（吸血等级）=吸血等级/(lv*"&amp;F19&amp;"+吸血等级）"</f>
        <v>f（吸血等级）=吸血等级/(lv*6+吸血等级）</v>
      </c>
      <c r="K55">
        <v>47</v>
      </c>
      <c r="L55">
        <v>0.7</v>
      </c>
      <c r="M55">
        <f t="shared" si="0"/>
        <v>5939.5</v>
      </c>
      <c r="N55">
        <f t="shared" si="1"/>
        <v>2545.5000000000005</v>
      </c>
      <c r="O55">
        <f t="shared" si="2"/>
        <v>0.7</v>
      </c>
      <c r="Q55">
        <v>47</v>
      </c>
      <c r="R55">
        <v>47</v>
      </c>
      <c r="S55">
        <f t="shared" si="3"/>
        <v>47</v>
      </c>
      <c r="T55">
        <f t="shared" si="4"/>
        <v>0.5</v>
      </c>
      <c r="W55">
        <v>47</v>
      </c>
      <c r="X55">
        <v>47</v>
      </c>
      <c r="Y55">
        <f t="shared" si="5"/>
        <v>188</v>
      </c>
      <c r="Z55">
        <f t="shared" si="6"/>
        <v>0.8</v>
      </c>
      <c r="AC55">
        <v>47</v>
      </c>
      <c r="AD55">
        <v>47</v>
      </c>
      <c r="AE55">
        <f t="shared" si="7"/>
        <v>14.1</v>
      </c>
      <c r="AF55">
        <f t="shared" si="8"/>
        <v>0.76923076923076916</v>
      </c>
    </row>
    <row r="56" spans="3:32" x14ac:dyDescent="0.15">
      <c r="K56">
        <v>48</v>
      </c>
      <c r="L56">
        <v>0.7</v>
      </c>
      <c r="M56">
        <f t="shared" si="0"/>
        <v>6087</v>
      </c>
      <c r="N56">
        <f t="shared" si="1"/>
        <v>2608.7142857142862</v>
      </c>
      <c r="O56">
        <f t="shared" si="2"/>
        <v>0.7</v>
      </c>
      <c r="Q56">
        <v>48</v>
      </c>
      <c r="R56">
        <v>48</v>
      </c>
      <c r="S56">
        <f t="shared" si="3"/>
        <v>48</v>
      </c>
      <c r="T56">
        <f t="shared" si="4"/>
        <v>0.5</v>
      </c>
      <c r="W56">
        <v>48</v>
      </c>
      <c r="X56">
        <v>48</v>
      </c>
      <c r="Y56">
        <f t="shared" si="5"/>
        <v>192</v>
      </c>
      <c r="Z56">
        <f t="shared" si="6"/>
        <v>0.8</v>
      </c>
      <c r="AC56">
        <v>48</v>
      </c>
      <c r="AD56">
        <v>48</v>
      </c>
      <c r="AE56">
        <f t="shared" si="7"/>
        <v>14.399999999999999</v>
      </c>
      <c r="AF56">
        <f t="shared" si="8"/>
        <v>0.76923076923076927</v>
      </c>
    </row>
    <row r="57" spans="3:32" x14ac:dyDescent="0.15">
      <c r="K57">
        <v>49</v>
      </c>
      <c r="L57">
        <v>0.7</v>
      </c>
      <c r="M57">
        <f t="shared" si="0"/>
        <v>6235.5</v>
      </c>
      <c r="N57">
        <f t="shared" si="1"/>
        <v>2672.3571428571436</v>
      </c>
      <c r="O57">
        <f t="shared" si="2"/>
        <v>0.7</v>
      </c>
      <c r="Q57">
        <v>49</v>
      </c>
      <c r="R57">
        <v>49</v>
      </c>
      <c r="S57">
        <f t="shared" si="3"/>
        <v>49</v>
      </c>
      <c r="T57">
        <f t="shared" si="4"/>
        <v>0.5</v>
      </c>
      <c r="W57">
        <v>49</v>
      </c>
      <c r="X57">
        <v>49</v>
      </c>
      <c r="Y57">
        <f t="shared" si="5"/>
        <v>196</v>
      </c>
      <c r="Z57">
        <f t="shared" si="6"/>
        <v>0.8</v>
      </c>
      <c r="AC57">
        <v>49</v>
      </c>
      <c r="AD57">
        <v>49</v>
      </c>
      <c r="AE57">
        <f t="shared" si="7"/>
        <v>14.7</v>
      </c>
      <c r="AF57">
        <f t="shared" si="8"/>
        <v>0.76923076923076916</v>
      </c>
    </row>
    <row r="58" spans="3:32" x14ac:dyDescent="0.15">
      <c r="K58">
        <v>50</v>
      </c>
      <c r="L58">
        <v>0.7</v>
      </c>
      <c r="M58">
        <f t="shared" si="0"/>
        <v>6385</v>
      </c>
      <c r="N58">
        <f t="shared" si="1"/>
        <v>2736.428571428572</v>
      </c>
      <c r="O58">
        <f t="shared" si="2"/>
        <v>0.7</v>
      </c>
      <c r="Q58">
        <v>50</v>
      </c>
      <c r="R58">
        <v>50</v>
      </c>
      <c r="S58">
        <f t="shared" si="3"/>
        <v>50</v>
      </c>
      <c r="T58">
        <f t="shared" si="4"/>
        <v>0.5</v>
      </c>
      <c r="W58">
        <v>50</v>
      </c>
      <c r="X58">
        <v>50</v>
      </c>
      <c r="Y58">
        <f t="shared" si="5"/>
        <v>200</v>
      </c>
      <c r="Z58">
        <f t="shared" si="6"/>
        <v>0.8</v>
      </c>
      <c r="AC58">
        <v>50</v>
      </c>
      <c r="AD58">
        <v>50</v>
      </c>
      <c r="AE58">
        <f t="shared" si="7"/>
        <v>15</v>
      </c>
      <c r="AF58">
        <f t="shared" si="8"/>
        <v>0.76923076923076927</v>
      </c>
    </row>
    <row r="59" spans="3:32" x14ac:dyDescent="0.15">
      <c r="K59">
        <v>51</v>
      </c>
      <c r="L59">
        <v>0.7</v>
      </c>
      <c r="M59">
        <f t="shared" si="0"/>
        <v>6535.5</v>
      </c>
      <c r="N59">
        <f t="shared" si="1"/>
        <v>2800.928571428572</v>
      </c>
      <c r="O59">
        <f t="shared" si="2"/>
        <v>0.7</v>
      </c>
      <c r="Q59">
        <v>51</v>
      </c>
      <c r="R59">
        <v>51</v>
      </c>
      <c r="S59">
        <f t="shared" si="3"/>
        <v>51</v>
      </c>
      <c r="T59">
        <f t="shared" si="4"/>
        <v>0.5</v>
      </c>
      <c r="W59">
        <v>51</v>
      </c>
      <c r="X59">
        <v>51</v>
      </c>
      <c r="Y59">
        <f t="shared" si="5"/>
        <v>204</v>
      </c>
      <c r="Z59">
        <f t="shared" si="6"/>
        <v>0.8</v>
      </c>
      <c r="AC59">
        <v>51</v>
      </c>
      <c r="AD59">
        <v>51</v>
      </c>
      <c r="AE59">
        <f t="shared" si="7"/>
        <v>15.299999999999999</v>
      </c>
      <c r="AF59">
        <f t="shared" si="8"/>
        <v>0.76923076923076927</v>
      </c>
    </row>
    <row r="60" spans="3:32" x14ac:dyDescent="0.15">
      <c r="K60">
        <v>52</v>
      </c>
      <c r="L60">
        <v>0.7</v>
      </c>
      <c r="M60">
        <f t="shared" si="0"/>
        <v>6687</v>
      </c>
      <c r="N60">
        <f t="shared" si="1"/>
        <v>2865.8571428571436</v>
      </c>
      <c r="O60">
        <f t="shared" si="2"/>
        <v>0.7</v>
      </c>
      <c r="Q60">
        <v>52</v>
      </c>
      <c r="R60">
        <v>52</v>
      </c>
      <c r="S60">
        <f t="shared" si="3"/>
        <v>52</v>
      </c>
      <c r="T60">
        <f t="shared" si="4"/>
        <v>0.5</v>
      </c>
      <c r="W60">
        <v>52</v>
      </c>
      <c r="X60">
        <v>52</v>
      </c>
      <c r="Y60">
        <f t="shared" si="5"/>
        <v>208</v>
      </c>
      <c r="Z60">
        <f t="shared" si="6"/>
        <v>0.8</v>
      </c>
      <c r="AC60">
        <v>52</v>
      </c>
      <c r="AD60">
        <v>52</v>
      </c>
      <c r="AE60">
        <f t="shared" si="7"/>
        <v>15.6</v>
      </c>
      <c r="AF60">
        <f t="shared" si="8"/>
        <v>0.76923076923076927</v>
      </c>
    </row>
    <row r="61" spans="3:32" x14ac:dyDescent="0.15">
      <c r="K61">
        <v>53</v>
      </c>
      <c r="L61">
        <v>0.7</v>
      </c>
      <c r="M61">
        <f t="shared" si="0"/>
        <v>6839.5</v>
      </c>
      <c r="N61">
        <f t="shared" si="1"/>
        <v>2931.2142857142862</v>
      </c>
      <c r="O61">
        <f t="shared" si="2"/>
        <v>0.7</v>
      </c>
      <c r="Q61">
        <v>53</v>
      </c>
      <c r="R61">
        <v>53</v>
      </c>
      <c r="S61">
        <f t="shared" si="3"/>
        <v>53</v>
      </c>
      <c r="T61">
        <f t="shared" si="4"/>
        <v>0.5</v>
      </c>
      <c r="W61">
        <v>53</v>
      </c>
      <c r="X61">
        <v>53</v>
      </c>
      <c r="Y61">
        <f t="shared" si="5"/>
        <v>212</v>
      </c>
      <c r="Z61">
        <f t="shared" si="6"/>
        <v>0.8</v>
      </c>
      <c r="AC61">
        <v>53</v>
      </c>
      <c r="AD61">
        <v>53</v>
      </c>
      <c r="AE61">
        <f t="shared" si="7"/>
        <v>15.899999999999999</v>
      </c>
      <c r="AF61">
        <f t="shared" si="8"/>
        <v>0.76923076923076916</v>
      </c>
    </row>
    <row r="62" spans="3:32" x14ac:dyDescent="0.15">
      <c r="K62">
        <v>54</v>
      </c>
      <c r="L62">
        <v>0.7</v>
      </c>
      <c r="M62">
        <f t="shared" si="0"/>
        <v>6993</v>
      </c>
      <c r="N62">
        <f t="shared" si="1"/>
        <v>2997.0000000000005</v>
      </c>
      <c r="O62">
        <f t="shared" si="2"/>
        <v>0.7</v>
      </c>
      <c r="Q62">
        <v>54</v>
      </c>
      <c r="R62">
        <v>54</v>
      </c>
      <c r="S62">
        <f t="shared" si="3"/>
        <v>54</v>
      </c>
      <c r="T62">
        <f t="shared" si="4"/>
        <v>0.5</v>
      </c>
      <c r="W62">
        <v>54</v>
      </c>
      <c r="X62">
        <v>54</v>
      </c>
      <c r="Y62">
        <f t="shared" si="5"/>
        <v>216</v>
      </c>
      <c r="Z62">
        <f t="shared" si="6"/>
        <v>0.8</v>
      </c>
      <c r="AC62">
        <v>54</v>
      </c>
      <c r="AD62">
        <v>54</v>
      </c>
      <c r="AE62">
        <f t="shared" si="7"/>
        <v>16.2</v>
      </c>
      <c r="AF62">
        <f t="shared" si="8"/>
        <v>0.76923076923076916</v>
      </c>
    </row>
    <row r="63" spans="3:32" x14ac:dyDescent="0.15">
      <c r="K63">
        <v>55</v>
      </c>
      <c r="L63">
        <v>0.7</v>
      </c>
      <c r="M63">
        <f t="shared" si="0"/>
        <v>7147.5</v>
      </c>
      <c r="N63">
        <f t="shared" si="1"/>
        <v>3063.2142857142862</v>
      </c>
      <c r="O63">
        <f t="shared" si="2"/>
        <v>0.7</v>
      </c>
      <c r="Q63">
        <v>55</v>
      </c>
      <c r="R63">
        <v>55</v>
      </c>
      <c r="S63">
        <f t="shared" si="3"/>
        <v>55</v>
      </c>
      <c r="T63">
        <f t="shared" si="4"/>
        <v>0.5</v>
      </c>
      <c r="W63">
        <v>55</v>
      </c>
      <c r="X63">
        <v>55</v>
      </c>
      <c r="Y63">
        <f t="shared" si="5"/>
        <v>220</v>
      </c>
      <c r="Z63">
        <f t="shared" si="6"/>
        <v>0.8</v>
      </c>
      <c r="AC63">
        <v>55</v>
      </c>
      <c r="AD63">
        <v>55</v>
      </c>
      <c r="AE63">
        <f t="shared" si="7"/>
        <v>16.5</v>
      </c>
      <c r="AF63">
        <f t="shared" si="8"/>
        <v>0.76923076923076927</v>
      </c>
    </row>
    <row r="64" spans="3:32" x14ac:dyDescent="0.15">
      <c r="K64">
        <v>56</v>
      </c>
      <c r="L64">
        <v>0.7</v>
      </c>
      <c r="M64">
        <f t="shared" si="0"/>
        <v>7303</v>
      </c>
      <c r="N64">
        <f t="shared" si="1"/>
        <v>3129.8571428571436</v>
      </c>
      <c r="O64">
        <f t="shared" si="2"/>
        <v>0.7</v>
      </c>
      <c r="Q64">
        <v>56</v>
      </c>
      <c r="R64">
        <v>56</v>
      </c>
      <c r="S64">
        <f t="shared" si="3"/>
        <v>56</v>
      </c>
      <c r="T64">
        <f t="shared" si="4"/>
        <v>0.5</v>
      </c>
      <c r="W64">
        <v>56</v>
      </c>
      <c r="X64">
        <v>56</v>
      </c>
      <c r="Y64">
        <f t="shared" si="5"/>
        <v>224</v>
      </c>
      <c r="Z64">
        <f t="shared" si="6"/>
        <v>0.8</v>
      </c>
      <c r="AC64">
        <v>56</v>
      </c>
      <c r="AD64">
        <v>56</v>
      </c>
      <c r="AE64">
        <f t="shared" si="7"/>
        <v>16.8</v>
      </c>
      <c r="AF64">
        <f t="shared" si="8"/>
        <v>0.76923076923076927</v>
      </c>
    </row>
    <row r="65" spans="11:32" x14ac:dyDescent="0.15">
      <c r="K65">
        <v>57</v>
      </c>
      <c r="L65">
        <v>0.7</v>
      </c>
      <c r="M65">
        <f t="shared" si="0"/>
        <v>7459.5</v>
      </c>
      <c r="N65">
        <f t="shared" si="1"/>
        <v>3196.928571428572</v>
      </c>
      <c r="O65">
        <f t="shared" si="2"/>
        <v>0.7</v>
      </c>
      <c r="Q65">
        <v>57</v>
      </c>
      <c r="R65">
        <v>57</v>
      </c>
      <c r="S65">
        <f t="shared" si="3"/>
        <v>57</v>
      </c>
      <c r="T65">
        <f t="shared" si="4"/>
        <v>0.5</v>
      </c>
      <c r="W65">
        <v>57</v>
      </c>
      <c r="X65">
        <v>57</v>
      </c>
      <c r="Y65">
        <f t="shared" si="5"/>
        <v>228</v>
      </c>
      <c r="Z65">
        <f t="shared" si="6"/>
        <v>0.8</v>
      </c>
      <c r="AC65">
        <v>57</v>
      </c>
      <c r="AD65">
        <v>57</v>
      </c>
      <c r="AE65">
        <f t="shared" si="7"/>
        <v>17.099999999999998</v>
      </c>
      <c r="AF65">
        <f t="shared" si="8"/>
        <v>0.76923076923076927</v>
      </c>
    </row>
    <row r="66" spans="11:32" x14ac:dyDescent="0.15">
      <c r="K66">
        <v>58</v>
      </c>
      <c r="L66">
        <v>0.7</v>
      </c>
      <c r="M66">
        <f t="shared" si="0"/>
        <v>7617</v>
      </c>
      <c r="N66">
        <f t="shared" si="1"/>
        <v>3264.428571428572</v>
      </c>
      <c r="O66">
        <f t="shared" si="2"/>
        <v>0.7</v>
      </c>
      <c r="Q66">
        <v>58</v>
      </c>
      <c r="R66">
        <v>58</v>
      </c>
      <c r="S66">
        <f t="shared" si="3"/>
        <v>58</v>
      </c>
      <c r="T66">
        <f t="shared" si="4"/>
        <v>0.5</v>
      </c>
      <c r="W66">
        <v>58</v>
      </c>
      <c r="X66">
        <v>58</v>
      </c>
      <c r="Y66">
        <f t="shared" si="5"/>
        <v>232</v>
      </c>
      <c r="Z66">
        <f t="shared" si="6"/>
        <v>0.8</v>
      </c>
      <c r="AC66">
        <v>58</v>
      </c>
      <c r="AD66">
        <v>58</v>
      </c>
      <c r="AE66">
        <f t="shared" si="7"/>
        <v>17.399999999999999</v>
      </c>
      <c r="AF66">
        <f t="shared" si="8"/>
        <v>0.76923076923076916</v>
      </c>
    </row>
    <row r="67" spans="11:32" x14ac:dyDescent="0.15">
      <c r="K67">
        <v>59</v>
      </c>
      <c r="L67">
        <v>0.7</v>
      </c>
      <c r="M67">
        <f t="shared" si="0"/>
        <v>7775.5</v>
      </c>
      <c r="N67">
        <f t="shared" si="1"/>
        <v>3332.3571428571436</v>
      </c>
      <c r="O67">
        <f t="shared" si="2"/>
        <v>0.7</v>
      </c>
      <c r="Q67">
        <v>59</v>
      </c>
      <c r="R67">
        <v>59</v>
      </c>
      <c r="S67">
        <f t="shared" si="3"/>
        <v>59</v>
      </c>
      <c r="T67">
        <f t="shared" si="4"/>
        <v>0.5</v>
      </c>
      <c r="W67">
        <v>59</v>
      </c>
      <c r="X67">
        <v>59</v>
      </c>
      <c r="Y67">
        <f t="shared" si="5"/>
        <v>236</v>
      </c>
      <c r="Z67">
        <f t="shared" si="6"/>
        <v>0.8</v>
      </c>
      <c r="AC67">
        <v>59</v>
      </c>
      <c r="AD67">
        <v>59</v>
      </c>
      <c r="AE67">
        <f t="shared" si="7"/>
        <v>17.7</v>
      </c>
      <c r="AF67">
        <f t="shared" si="8"/>
        <v>0.76923076923076916</v>
      </c>
    </row>
    <row r="68" spans="11:32" x14ac:dyDescent="0.15">
      <c r="K68">
        <v>60</v>
      </c>
      <c r="L68">
        <v>0.7</v>
      </c>
      <c r="M68">
        <f t="shared" si="0"/>
        <v>7935</v>
      </c>
      <c r="N68">
        <f t="shared" si="1"/>
        <v>3400.7142857142862</v>
      </c>
      <c r="O68">
        <f t="shared" si="2"/>
        <v>0.7</v>
      </c>
      <c r="Q68">
        <v>60</v>
      </c>
      <c r="R68">
        <v>60</v>
      </c>
      <c r="S68">
        <f t="shared" si="3"/>
        <v>60</v>
      </c>
      <c r="T68">
        <f t="shared" si="4"/>
        <v>0.5</v>
      </c>
      <c r="W68">
        <v>60</v>
      </c>
      <c r="X68">
        <v>60</v>
      </c>
      <c r="Y68">
        <f t="shared" si="5"/>
        <v>240</v>
      </c>
      <c r="Z68">
        <f t="shared" si="6"/>
        <v>0.8</v>
      </c>
      <c r="AC68">
        <v>60</v>
      </c>
      <c r="AD68">
        <v>60</v>
      </c>
      <c r="AE68">
        <f t="shared" si="7"/>
        <v>18</v>
      </c>
      <c r="AF68">
        <f t="shared" si="8"/>
        <v>0.76923076923076927</v>
      </c>
    </row>
    <row r="69" spans="11:32" x14ac:dyDescent="0.15">
      <c r="K69">
        <v>61</v>
      </c>
      <c r="L69">
        <v>0.7</v>
      </c>
      <c r="M69">
        <f t="shared" si="0"/>
        <v>8095.5</v>
      </c>
      <c r="N69">
        <f t="shared" si="1"/>
        <v>3469.5000000000009</v>
      </c>
      <c r="O69">
        <f t="shared" si="2"/>
        <v>0.7</v>
      </c>
      <c r="Q69">
        <v>61</v>
      </c>
      <c r="R69">
        <v>61</v>
      </c>
      <c r="S69">
        <f t="shared" si="3"/>
        <v>61</v>
      </c>
      <c r="T69">
        <f t="shared" si="4"/>
        <v>0.5</v>
      </c>
      <c r="W69">
        <v>61</v>
      </c>
      <c r="X69">
        <v>61</v>
      </c>
      <c r="Y69">
        <f t="shared" si="5"/>
        <v>244</v>
      </c>
      <c r="Z69">
        <f t="shared" si="6"/>
        <v>0.8</v>
      </c>
      <c r="AC69">
        <v>61</v>
      </c>
      <c r="AD69">
        <v>61</v>
      </c>
      <c r="AE69">
        <f t="shared" si="7"/>
        <v>18.3</v>
      </c>
      <c r="AF69">
        <f t="shared" si="8"/>
        <v>0.76923076923076927</v>
      </c>
    </row>
    <row r="70" spans="11:32" x14ac:dyDescent="0.15">
      <c r="K70">
        <v>62</v>
      </c>
      <c r="L70">
        <v>0.7</v>
      </c>
      <c r="M70">
        <f t="shared" si="0"/>
        <v>8257</v>
      </c>
      <c r="N70">
        <f t="shared" si="1"/>
        <v>3538.7142857142862</v>
      </c>
      <c r="O70">
        <f t="shared" si="2"/>
        <v>0.7</v>
      </c>
      <c r="Q70">
        <v>62</v>
      </c>
      <c r="R70">
        <v>62</v>
      </c>
      <c r="S70">
        <f t="shared" si="3"/>
        <v>62</v>
      </c>
      <c r="T70">
        <f t="shared" si="4"/>
        <v>0.5</v>
      </c>
      <c r="W70">
        <v>62</v>
      </c>
      <c r="X70">
        <v>62</v>
      </c>
      <c r="Y70">
        <f t="shared" si="5"/>
        <v>248</v>
      </c>
      <c r="Z70">
        <f t="shared" si="6"/>
        <v>0.8</v>
      </c>
      <c r="AC70">
        <v>62</v>
      </c>
      <c r="AD70">
        <v>62</v>
      </c>
      <c r="AE70">
        <f t="shared" si="7"/>
        <v>18.599999999999998</v>
      </c>
      <c r="AF70">
        <f t="shared" si="8"/>
        <v>0.76923076923076927</v>
      </c>
    </row>
    <row r="71" spans="11:32" x14ac:dyDescent="0.15">
      <c r="K71">
        <v>63</v>
      </c>
      <c r="L71">
        <v>0.7</v>
      </c>
      <c r="M71">
        <f t="shared" si="0"/>
        <v>8419.5</v>
      </c>
      <c r="N71">
        <f t="shared" si="1"/>
        <v>3608.3571428571436</v>
      </c>
      <c r="O71">
        <f t="shared" si="2"/>
        <v>0.7</v>
      </c>
      <c r="Q71">
        <v>63</v>
      </c>
      <c r="R71">
        <v>63</v>
      </c>
      <c r="S71">
        <f t="shared" si="3"/>
        <v>63</v>
      </c>
      <c r="T71">
        <f t="shared" si="4"/>
        <v>0.5</v>
      </c>
      <c r="W71">
        <v>63</v>
      </c>
      <c r="X71">
        <v>63</v>
      </c>
      <c r="Y71">
        <f t="shared" si="5"/>
        <v>252</v>
      </c>
      <c r="Z71">
        <f t="shared" si="6"/>
        <v>0.8</v>
      </c>
      <c r="AC71">
        <v>63</v>
      </c>
      <c r="AD71">
        <v>63</v>
      </c>
      <c r="AE71">
        <f t="shared" si="7"/>
        <v>18.899999999999999</v>
      </c>
      <c r="AF71">
        <f t="shared" si="8"/>
        <v>0.76923076923076916</v>
      </c>
    </row>
    <row r="72" spans="11:32" x14ac:dyDescent="0.15">
      <c r="K72">
        <v>64</v>
      </c>
      <c r="L72">
        <v>0.7</v>
      </c>
      <c r="M72">
        <f t="shared" si="0"/>
        <v>8583</v>
      </c>
      <c r="N72">
        <f t="shared" si="1"/>
        <v>3678.428571428572</v>
      </c>
      <c r="O72">
        <f t="shared" si="2"/>
        <v>0.7</v>
      </c>
      <c r="Q72">
        <v>64</v>
      </c>
      <c r="R72">
        <v>64</v>
      </c>
      <c r="S72">
        <f t="shared" si="3"/>
        <v>64</v>
      </c>
      <c r="T72">
        <f t="shared" si="4"/>
        <v>0.5</v>
      </c>
      <c r="W72">
        <v>64</v>
      </c>
      <c r="X72">
        <v>64</v>
      </c>
      <c r="Y72">
        <f t="shared" si="5"/>
        <v>256</v>
      </c>
      <c r="Z72">
        <f t="shared" si="6"/>
        <v>0.8</v>
      </c>
      <c r="AC72">
        <v>64</v>
      </c>
      <c r="AD72">
        <v>64</v>
      </c>
      <c r="AE72">
        <f t="shared" si="7"/>
        <v>19.2</v>
      </c>
      <c r="AF72">
        <f t="shared" si="8"/>
        <v>0.76923076923076916</v>
      </c>
    </row>
    <row r="73" spans="11:32" x14ac:dyDescent="0.15">
      <c r="K73">
        <v>65</v>
      </c>
      <c r="L73">
        <v>0.7</v>
      </c>
      <c r="M73">
        <f t="shared" si="0"/>
        <v>8747.5</v>
      </c>
      <c r="N73">
        <f t="shared" si="1"/>
        <v>3748.928571428572</v>
      </c>
      <c r="O73">
        <f t="shared" si="2"/>
        <v>0.7</v>
      </c>
      <c r="Q73">
        <v>65</v>
      </c>
      <c r="R73">
        <v>65</v>
      </c>
      <c r="S73">
        <f t="shared" si="3"/>
        <v>65</v>
      </c>
      <c r="T73">
        <f t="shared" si="4"/>
        <v>0.5</v>
      </c>
      <c r="W73">
        <v>65</v>
      </c>
      <c r="X73">
        <v>65</v>
      </c>
      <c r="Y73">
        <f t="shared" si="5"/>
        <v>260</v>
      </c>
      <c r="Z73">
        <f t="shared" si="6"/>
        <v>0.8</v>
      </c>
      <c r="AC73">
        <v>65</v>
      </c>
      <c r="AD73">
        <v>65</v>
      </c>
      <c r="AE73">
        <f t="shared" si="7"/>
        <v>19.5</v>
      </c>
      <c r="AF73">
        <f t="shared" si="8"/>
        <v>0.76923076923076927</v>
      </c>
    </row>
    <row r="74" spans="11:32" x14ac:dyDescent="0.15">
      <c r="K74">
        <v>66</v>
      </c>
      <c r="L74">
        <v>0.7</v>
      </c>
      <c r="M74">
        <f t="shared" ref="M74:M108" si="9">K74^2*$M$2+K74*$M$4+$M$6</f>
        <v>8913</v>
      </c>
      <c r="N74">
        <f t="shared" ref="N74:N108" si="10">(1-L74)/L74*M74</f>
        <v>3819.8571428571436</v>
      </c>
      <c r="O74">
        <f t="shared" ref="O74:O108" si="11">M74/(M74+N74)</f>
        <v>0.7</v>
      </c>
      <c r="Q74">
        <v>66</v>
      </c>
      <c r="R74">
        <v>66</v>
      </c>
      <c r="S74">
        <f t="shared" ref="S74:S108" si="12">Q74^2*S$2+Q74*S$4+S$6</f>
        <v>66</v>
      </c>
      <c r="T74">
        <f t="shared" ref="T74:T108" si="13">S74/(S74+R74)</f>
        <v>0.5</v>
      </c>
      <c r="W74">
        <v>66</v>
      </c>
      <c r="X74">
        <v>66</v>
      </c>
      <c r="Y74">
        <f t="shared" ref="Y74:Y108" si="14">W74^2*Y$2+W74*Y$4+Y$6</f>
        <v>264</v>
      </c>
      <c r="Z74">
        <f t="shared" ref="Z74:Z108" si="15">Y74/(Y74+X74)</f>
        <v>0.8</v>
      </c>
      <c r="AC74">
        <v>66</v>
      </c>
      <c r="AD74">
        <v>66</v>
      </c>
      <c r="AE74">
        <f t="shared" ref="AE74:AE108" si="16">AC74^2*AE$2+AC74*AE$4+AE$6</f>
        <v>19.8</v>
      </c>
      <c r="AF74">
        <f t="shared" ref="AF74:AF108" si="17">AD74/(AE74+AD74)</f>
        <v>0.76923076923076927</v>
      </c>
    </row>
    <row r="75" spans="11:32" x14ac:dyDescent="0.15">
      <c r="K75">
        <v>67</v>
      </c>
      <c r="L75">
        <v>0.7</v>
      </c>
      <c r="M75">
        <f t="shared" si="9"/>
        <v>9079.5</v>
      </c>
      <c r="N75">
        <f t="shared" si="10"/>
        <v>3891.2142857142867</v>
      </c>
      <c r="O75">
        <f t="shared" si="11"/>
        <v>0.7</v>
      </c>
      <c r="Q75">
        <v>67</v>
      </c>
      <c r="R75">
        <v>67</v>
      </c>
      <c r="S75">
        <f t="shared" si="12"/>
        <v>67</v>
      </c>
      <c r="T75">
        <f t="shared" si="13"/>
        <v>0.5</v>
      </c>
      <c r="W75">
        <v>67</v>
      </c>
      <c r="X75">
        <v>67</v>
      </c>
      <c r="Y75">
        <f t="shared" si="14"/>
        <v>268</v>
      </c>
      <c r="Z75">
        <f t="shared" si="15"/>
        <v>0.8</v>
      </c>
      <c r="AC75">
        <v>67</v>
      </c>
      <c r="AD75">
        <v>67</v>
      </c>
      <c r="AE75">
        <f t="shared" si="16"/>
        <v>20.099999999999998</v>
      </c>
      <c r="AF75">
        <f t="shared" si="17"/>
        <v>0.76923076923076927</v>
      </c>
    </row>
    <row r="76" spans="11:32" x14ac:dyDescent="0.15">
      <c r="K76">
        <v>68</v>
      </c>
      <c r="L76">
        <v>0.7</v>
      </c>
      <c r="M76">
        <f t="shared" si="9"/>
        <v>9247</v>
      </c>
      <c r="N76">
        <f t="shared" si="10"/>
        <v>3963.0000000000009</v>
      </c>
      <c r="O76">
        <f t="shared" si="11"/>
        <v>0.7</v>
      </c>
      <c r="Q76">
        <v>68</v>
      </c>
      <c r="R76">
        <v>68</v>
      </c>
      <c r="S76">
        <f t="shared" si="12"/>
        <v>68</v>
      </c>
      <c r="T76">
        <f t="shared" si="13"/>
        <v>0.5</v>
      </c>
      <c r="W76">
        <v>68</v>
      </c>
      <c r="X76">
        <v>68</v>
      </c>
      <c r="Y76">
        <f t="shared" si="14"/>
        <v>272</v>
      </c>
      <c r="Z76">
        <f t="shared" si="15"/>
        <v>0.8</v>
      </c>
      <c r="AC76">
        <v>68</v>
      </c>
      <c r="AD76">
        <v>68</v>
      </c>
      <c r="AE76">
        <f t="shared" si="16"/>
        <v>20.399999999999999</v>
      </c>
      <c r="AF76">
        <f t="shared" si="17"/>
        <v>0.76923076923076916</v>
      </c>
    </row>
    <row r="77" spans="11:32" x14ac:dyDescent="0.15">
      <c r="K77">
        <v>69</v>
      </c>
      <c r="L77">
        <v>0.7</v>
      </c>
      <c r="M77">
        <f t="shared" si="9"/>
        <v>9415.5</v>
      </c>
      <c r="N77">
        <f t="shared" si="10"/>
        <v>4035.2142857142867</v>
      </c>
      <c r="O77">
        <f t="shared" si="11"/>
        <v>0.7</v>
      </c>
      <c r="Q77">
        <v>69</v>
      </c>
      <c r="R77">
        <v>69</v>
      </c>
      <c r="S77">
        <f t="shared" si="12"/>
        <v>69</v>
      </c>
      <c r="T77">
        <f t="shared" si="13"/>
        <v>0.5</v>
      </c>
      <c r="W77">
        <v>69</v>
      </c>
      <c r="X77">
        <v>69</v>
      </c>
      <c r="Y77">
        <f t="shared" si="14"/>
        <v>276</v>
      </c>
      <c r="Z77">
        <f t="shared" si="15"/>
        <v>0.8</v>
      </c>
      <c r="AC77">
        <v>69</v>
      </c>
      <c r="AD77">
        <v>69</v>
      </c>
      <c r="AE77">
        <f t="shared" si="16"/>
        <v>20.7</v>
      </c>
      <c r="AF77">
        <f t="shared" si="17"/>
        <v>0.76923076923076916</v>
      </c>
    </row>
    <row r="78" spans="11:32" x14ac:dyDescent="0.15">
      <c r="K78">
        <v>70</v>
      </c>
      <c r="L78">
        <v>0.7</v>
      </c>
      <c r="M78">
        <f t="shared" si="9"/>
        <v>9585</v>
      </c>
      <c r="N78">
        <f t="shared" si="10"/>
        <v>4107.857142857144</v>
      </c>
      <c r="O78">
        <f t="shared" si="11"/>
        <v>0.69999999999999984</v>
      </c>
      <c r="Q78">
        <v>70</v>
      </c>
      <c r="R78">
        <v>70</v>
      </c>
      <c r="S78">
        <f t="shared" si="12"/>
        <v>70</v>
      </c>
      <c r="T78">
        <f t="shared" si="13"/>
        <v>0.5</v>
      </c>
      <c r="W78">
        <v>70</v>
      </c>
      <c r="X78">
        <v>70</v>
      </c>
      <c r="Y78">
        <f t="shared" si="14"/>
        <v>280</v>
      </c>
      <c r="Z78">
        <f t="shared" si="15"/>
        <v>0.8</v>
      </c>
      <c r="AC78">
        <v>70</v>
      </c>
      <c r="AD78">
        <v>70</v>
      </c>
      <c r="AE78">
        <f t="shared" si="16"/>
        <v>21</v>
      </c>
      <c r="AF78">
        <f t="shared" si="17"/>
        <v>0.76923076923076927</v>
      </c>
    </row>
    <row r="79" spans="11:32" x14ac:dyDescent="0.15">
      <c r="K79">
        <v>71</v>
      </c>
      <c r="L79">
        <v>0.7</v>
      </c>
      <c r="M79">
        <f t="shared" si="9"/>
        <v>9755.5</v>
      </c>
      <c r="N79">
        <f t="shared" si="10"/>
        <v>4180.9285714285725</v>
      </c>
      <c r="O79">
        <f t="shared" si="11"/>
        <v>0.7</v>
      </c>
      <c r="Q79">
        <v>71</v>
      </c>
      <c r="R79">
        <v>71</v>
      </c>
      <c r="S79">
        <f t="shared" si="12"/>
        <v>71</v>
      </c>
      <c r="T79">
        <f t="shared" si="13"/>
        <v>0.5</v>
      </c>
      <c r="W79">
        <v>71</v>
      </c>
      <c r="X79">
        <v>71</v>
      </c>
      <c r="Y79">
        <f t="shared" si="14"/>
        <v>284</v>
      </c>
      <c r="Z79">
        <f t="shared" si="15"/>
        <v>0.8</v>
      </c>
      <c r="AC79">
        <v>71</v>
      </c>
      <c r="AD79">
        <v>71</v>
      </c>
      <c r="AE79">
        <f t="shared" si="16"/>
        <v>21.3</v>
      </c>
      <c r="AF79">
        <f t="shared" si="17"/>
        <v>0.76923076923076927</v>
      </c>
    </row>
    <row r="80" spans="11:32" x14ac:dyDescent="0.15">
      <c r="K80">
        <v>72</v>
      </c>
      <c r="L80">
        <v>0.7</v>
      </c>
      <c r="M80">
        <f t="shared" si="9"/>
        <v>9927</v>
      </c>
      <c r="N80">
        <f t="shared" si="10"/>
        <v>4254.4285714285725</v>
      </c>
      <c r="O80">
        <f t="shared" si="11"/>
        <v>0.7</v>
      </c>
      <c r="Q80">
        <v>72</v>
      </c>
      <c r="R80">
        <v>72</v>
      </c>
      <c r="S80">
        <f t="shared" si="12"/>
        <v>72</v>
      </c>
      <c r="T80">
        <f t="shared" si="13"/>
        <v>0.5</v>
      </c>
      <c r="W80">
        <v>72</v>
      </c>
      <c r="X80">
        <v>72</v>
      </c>
      <c r="Y80">
        <f t="shared" si="14"/>
        <v>288</v>
      </c>
      <c r="Z80">
        <f t="shared" si="15"/>
        <v>0.8</v>
      </c>
      <c r="AC80">
        <v>72</v>
      </c>
      <c r="AD80">
        <v>72</v>
      </c>
      <c r="AE80">
        <f t="shared" si="16"/>
        <v>21.599999999999998</v>
      </c>
      <c r="AF80">
        <f t="shared" si="17"/>
        <v>0.76923076923076927</v>
      </c>
    </row>
    <row r="81" spans="11:32" x14ac:dyDescent="0.15">
      <c r="K81">
        <v>73</v>
      </c>
      <c r="L81">
        <v>0.7</v>
      </c>
      <c r="M81">
        <f t="shared" si="9"/>
        <v>10099.5</v>
      </c>
      <c r="N81">
        <f t="shared" si="10"/>
        <v>4328.357142857144</v>
      </c>
      <c r="O81">
        <f t="shared" si="11"/>
        <v>0.69999999999999984</v>
      </c>
      <c r="Q81">
        <v>73</v>
      </c>
      <c r="R81">
        <v>73</v>
      </c>
      <c r="S81">
        <f t="shared" si="12"/>
        <v>73</v>
      </c>
      <c r="T81">
        <f t="shared" si="13"/>
        <v>0.5</v>
      </c>
      <c r="W81">
        <v>73</v>
      </c>
      <c r="X81">
        <v>73</v>
      </c>
      <c r="Y81">
        <f t="shared" si="14"/>
        <v>292</v>
      </c>
      <c r="Z81">
        <f t="shared" si="15"/>
        <v>0.8</v>
      </c>
      <c r="AC81">
        <v>73</v>
      </c>
      <c r="AD81">
        <v>73</v>
      </c>
      <c r="AE81">
        <f t="shared" si="16"/>
        <v>21.9</v>
      </c>
      <c r="AF81">
        <f t="shared" si="17"/>
        <v>0.76923076923076916</v>
      </c>
    </row>
    <row r="82" spans="11:32" x14ac:dyDescent="0.15">
      <c r="K82">
        <v>74</v>
      </c>
      <c r="L82">
        <v>0.7</v>
      </c>
      <c r="M82">
        <f t="shared" si="9"/>
        <v>10273</v>
      </c>
      <c r="N82">
        <f t="shared" si="10"/>
        <v>4402.7142857142862</v>
      </c>
      <c r="O82">
        <f t="shared" si="11"/>
        <v>0.7</v>
      </c>
      <c r="Q82">
        <v>74</v>
      </c>
      <c r="R82">
        <v>74</v>
      </c>
      <c r="S82">
        <f t="shared" si="12"/>
        <v>74</v>
      </c>
      <c r="T82">
        <f t="shared" si="13"/>
        <v>0.5</v>
      </c>
      <c r="W82">
        <v>74</v>
      </c>
      <c r="X82">
        <v>74</v>
      </c>
      <c r="Y82">
        <f t="shared" si="14"/>
        <v>296</v>
      </c>
      <c r="Z82">
        <f t="shared" si="15"/>
        <v>0.8</v>
      </c>
      <c r="AC82">
        <v>74</v>
      </c>
      <c r="AD82">
        <v>74</v>
      </c>
      <c r="AE82">
        <f t="shared" si="16"/>
        <v>22.2</v>
      </c>
      <c r="AF82">
        <f t="shared" si="17"/>
        <v>0.76923076923076916</v>
      </c>
    </row>
    <row r="83" spans="11:32" x14ac:dyDescent="0.15">
      <c r="K83">
        <v>75</v>
      </c>
      <c r="L83">
        <v>0.7</v>
      </c>
      <c r="M83">
        <f t="shared" si="9"/>
        <v>10447.5</v>
      </c>
      <c r="N83">
        <f t="shared" si="10"/>
        <v>4477.5000000000009</v>
      </c>
      <c r="O83">
        <f t="shared" si="11"/>
        <v>0.7</v>
      </c>
      <c r="Q83">
        <v>75</v>
      </c>
      <c r="R83">
        <v>75</v>
      </c>
      <c r="S83">
        <f t="shared" si="12"/>
        <v>75</v>
      </c>
      <c r="T83">
        <f t="shared" si="13"/>
        <v>0.5</v>
      </c>
      <c r="W83">
        <v>75</v>
      </c>
      <c r="X83">
        <v>75</v>
      </c>
      <c r="Y83">
        <f t="shared" si="14"/>
        <v>300</v>
      </c>
      <c r="Z83">
        <f t="shared" si="15"/>
        <v>0.8</v>
      </c>
      <c r="AC83">
        <v>75</v>
      </c>
      <c r="AD83">
        <v>75</v>
      </c>
      <c r="AE83">
        <f t="shared" si="16"/>
        <v>22.5</v>
      </c>
      <c r="AF83">
        <f t="shared" si="17"/>
        <v>0.76923076923076927</v>
      </c>
    </row>
    <row r="84" spans="11:32" x14ac:dyDescent="0.15">
      <c r="K84">
        <v>76</v>
      </c>
      <c r="L84">
        <v>0.7</v>
      </c>
      <c r="M84">
        <f t="shared" si="9"/>
        <v>10623</v>
      </c>
      <c r="N84">
        <f t="shared" si="10"/>
        <v>4552.7142857142862</v>
      </c>
      <c r="O84">
        <f t="shared" si="11"/>
        <v>0.7</v>
      </c>
      <c r="Q84">
        <v>76</v>
      </c>
      <c r="R84">
        <v>76</v>
      </c>
      <c r="S84">
        <f t="shared" si="12"/>
        <v>76</v>
      </c>
      <c r="T84">
        <f t="shared" si="13"/>
        <v>0.5</v>
      </c>
      <c r="W84">
        <v>76</v>
      </c>
      <c r="X84">
        <v>76</v>
      </c>
      <c r="Y84">
        <f t="shared" si="14"/>
        <v>304</v>
      </c>
      <c r="Z84">
        <f t="shared" si="15"/>
        <v>0.8</v>
      </c>
      <c r="AC84">
        <v>76</v>
      </c>
      <c r="AD84">
        <v>76</v>
      </c>
      <c r="AE84">
        <f t="shared" si="16"/>
        <v>22.8</v>
      </c>
      <c r="AF84">
        <f t="shared" si="17"/>
        <v>0.76923076923076927</v>
      </c>
    </row>
    <row r="85" spans="11:32" x14ac:dyDescent="0.15">
      <c r="K85">
        <v>77</v>
      </c>
      <c r="L85">
        <v>0.7</v>
      </c>
      <c r="M85">
        <f t="shared" si="9"/>
        <v>10799.5</v>
      </c>
      <c r="N85">
        <f t="shared" si="10"/>
        <v>4628.357142857144</v>
      </c>
      <c r="O85">
        <f t="shared" si="11"/>
        <v>0.7</v>
      </c>
      <c r="Q85">
        <v>77</v>
      </c>
      <c r="R85">
        <v>77</v>
      </c>
      <c r="S85">
        <f t="shared" si="12"/>
        <v>77</v>
      </c>
      <c r="T85">
        <f t="shared" si="13"/>
        <v>0.5</v>
      </c>
      <c r="W85">
        <v>77</v>
      </c>
      <c r="X85">
        <v>77</v>
      </c>
      <c r="Y85">
        <f t="shared" si="14"/>
        <v>308</v>
      </c>
      <c r="Z85">
        <f t="shared" si="15"/>
        <v>0.8</v>
      </c>
      <c r="AC85">
        <v>77</v>
      </c>
      <c r="AD85">
        <v>77</v>
      </c>
      <c r="AE85">
        <f t="shared" si="16"/>
        <v>23.099999999999998</v>
      </c>
      <c r="AF85">
        <f t="shared" si="17"/>
        <v>0.76923076923076927</v>
      </c>
    </row>
    <row r="86" spans="11:32" x14ac:dyDescent="0.15">
      <c r="K86">
        <v>78</v>
      </c>
      <c r="L86">
        <v>0.7</v>
      </c>
      <c r="M86">
        <f t="shared" si="9"/>
        <v>10977</v>
      </c>
      <c r="N86">
        <f t="shared" si="10"/>
        <v>4704.4285714285725</v>
      </c>
      <c r="O86">
        <f t="shared" si="11"/>
        <v>0.7</v>
      </c>
      <c r="Q86">
        <v>78</v>
      </c>
      <c r="R86">
        <v>78</v>
      </c>
      <c r="S86">
        <f t="shared" si="12"/>
        <v>78</v>
      </c>
      <c r="T86">
        <f t="shared" si="13"/>
        <v>0.5</v>
      </c>
      <c r="W86">
        <v>78</v>
      </c>
      <c r="X86">
        <v>78</v>
      </c>
      <c r="Y86">
        <f t="shared" si="14"/>
        <v>312</v>
      </c>
      <c r="Z86">
        <f t="shared" si="15"/>
        <v>0.8</v>
      </c>
      <c r="AC86">
        <v>78</v>
      </c>
      <c r="AD86">
        <v>78</v>
      </c>
      <c r="AE86">
        <f t="shared" si="16"/>
        <v>23.4</v>
      </c>
      <c r="AF86">
        <f t="shared" si="17"/>
        <v>0.76923076923076916</v>
      </c>
    </row>
    <row r="87" spans="11:32" x14ac:dyDescent="0.15">
      <c r="K87">
        <v>79</v>
      </c>
      <c r="L87">
        <v>0.7</v>
      </c>
      <c r="M87">
        <f t="shared" si="9"/>
        <v>11155.5</v>
      </c>
      <c r="N87">
        <f t="shared" si="10"/>
        <v>4780.9285714285725</v>
      </c>
      <c r="O87">
        <f t="shared" si="11"/>
        <v>0.7</v>
      </c>
      <c r="Q87">
        <v>79</v>
      </c>
      <c r="R87">
        <v>79</v>
      </c>
      <c r="S87">
        <f t="shared" si="12"/>
        <v>79</v>
      </c>
      <c r="T87">
        <f t="shared" si="13"/>
        <v>0.5</v>
      </c>
      <c r="W87">
        <v>79</v>
      </c>
      <c r="X87">
        <v>79</v>
      </c>
      <c r="Y87">
        <f t="shared" si="14"/>
        <v>316</v>
      </c>
      <c r="Z87">
        <f t="shared" si="15"/>
        <v>0.8</v>
      </c>
      <c r="AC87">
        <v>79</v>
      </c>
      <c r="AD87">
        <v>79</v>
      </c>
      <c r="AE87">
        <f t="shared" si="16"/>
        <v>23.7</v>
      </c>
      <c r="AF87">
        <f t="shared" si="17"/>
        <v>0.76923076923076916</v>
      </c>
    </row>
    <row r="88" spans="11:32" x14ac:dyDescent="0.15">
      <c r="K88">
        <v>80</v>
      </c>
      <c r="L88">
        <v>0.7</v>
      </c>
      <c r="M88">
        <f t="shared" si="9"/>
        <v>11335</v>
      </c>
      <c r="N88">
        <f t="shared" si="10"/>
        <v>4857.857142857144</v>
      </c>
      <c r="O88">
        <f t="shared" si="11"/>
        <v>0.7</v>
      </c>
      <c r="Q88">
        <v>80</v>
      </c>
      <c r="R88">
        <v>80</v>
      </c>
      <c r="S88">
        <f t="shared" si="12"/>
        <v>80</v>
      </c>
      <c r="T88">
        <f t="shared" si="13"/>
        <v>0.5</v>
      </c>
      <c r="W88">
        <v>80</v>
      </c>
      <c r="X88">
        <v>80</v>
      </c>
      <c r="Y88">
        <f t="shared" si="14"/>
        <v>320</v>
      </c>
      <c r="Z88">
        <f t="shared" si="15"/>
        <v>0.8</v>
      </c>
      <c r="AC88">
        <v>80</v>
      </c>
      <c r="AD88">
        <v>80</v>
      </c>
      <c r="AE88">
        <f t="shared" si="16"/>
        <v>24</v>
      </c>
      <c r="AF88">
        <f t="shared" si="17"/>
        <v>0.76923076923076927</v>
      </c>
    </row>
    <row r="89" spans="11:32" x14ac:dyDescent="0.15">
      <c r="K89">
        <v>81</v>
      </c>
      <c r="L89">
        <v>0.7</v>
      </c>
      <c r="M89">
        <f t="shared" si="9"/>
        <v>11515.5</v>
      </c>
      <c r="N89">
        <f t="shared" si="10"/>
        <v>4935.2142857142871</v>
      </c>
      <c r="O89">
        <f t="shared" si="11"/>
        <v>0.7</v>
      </c>
      <c r="Q89">
        <v>81</v>
      </c>
      <c r="R89">
        <v>81</v>
      </c>
      <c r="S89">
        <f t="shared" si="12"/>
        <v>81</v>
      </c>
      <c r="T89">
        <f t="shared" si="13"/>
        <v>0.5</v>
      </c>
      <c r="W89">
        <v>81</v>
      </c>
      <c r="X89">
        <v>81</v>
      </c>
      <c r="Y89">
        <f t="shared" si="14"/>
        <v>324</v>
      </c>
      <c r="Z89">
        <f t="shared" si="15"/>
        <v>0.8</v>
      </c>
      <c r="AC89">
        <v>81</v>
      </c>
      <c r="AD89">
        <v>81</v>
      </c>
      <c r="AE89">
        <f t="shared" si="16"/>
        <v>24.3</v>
      </c>
      <c r="AF89">
        <f t="shared" si="17"/>
        <v>0.76923076923076927</v>
      </c>
    </row>
    <row r="90" spans="11:32" x14ac:dyDescent="0.15">
      <c r="K90">
        <v>82</v>
      </c>
      <c r="L90">
        <v>0.7</v>
      </c>
      <c r="M90">
        <f t="shared" si="9"/>
        <v>11697</v>
      </c>
      <c r="N90">
        <f t="shared" si="10"/>
        <v>5013.0000000000009</v>
      </c>
      <c r="O90">
        <f t="shared" si="11"/>
        <v>0.7</v>
      </c>
      <c r="Q90">
        <v>82</v>
      </c>
      <c r="R90">
        <v>82</v>
      </c>
      <c r="S90">
        <f t="shared" si="12"/>
        <v>82</v>
      </c>
      <c r="T90">
        <f t="shared" si="13"/>
        <v>0.5</v>
      </c>
      <c r="W90">
        <v>82</v>
      </c>
      <c r="X90">
        <v>82</v>
      </c>
      <c r="Y90">
        <f t="shared" si="14"/>
        <v>328</v>
      </c>
      <c r="Z90">
        <f t="shared" si="15"/>
        <v>0.8</v>
      </c>
      <c r="AC90">
        <v>82</v>
      </c>
      <c r="AD90">
        <v>82</v>
      </c>
      <c r="AE90">
        <f t="shared" si="16"/>
        <v>24.599999999999998</v>
      </c>
      <c r="AF90">
        <f t="shared" si="17"/>
        <v>0.76923076923076927</v>
      </c>
    </row>
    <row r="91" spans="11:32" x14ac:dyDescent="0.15">
      <c r="K91">
        <v>83</v>
      </c>
      <c r="L91">
        <v>0.7</v>
      </c>
      <c r="M91">
        <f t="shared" si="9"/>
        <v>11879.5</v>
      </c>
      <c r="N91">
        <f t="shared" si="10"/>
        <v>5091.2142857142871</v>
      </c>
      <c r="O91">
        <f t="shared" si="11"/>
        <v>0.7</v>
      </c>
      <c r="Q91">
        <v>83</v>
      </c>
      <c r="R91">
        <v>83</v>
      </c>
      <c r="S91">
        <f t="shared" si="12"/>
        <v>83</v>
      </c>
      <c r="T91">
        <f t="shared" si="13"/>
        <v>0.5</v>
      </c>
      <c r="W91">
        <v>83</v>
      </c>
      <c r="X91">
        <v>83</v>
      </c>
      <c r="Y91">
        <f t="shared" si="14"/>
        <v>332</v>
      </c>
      <c r="Z91">
        <f t="shared" si="15"/>
        <v>0.8</v>
      </c>
      <c r="AC91">
        <v>83</v>
      </c>
      <c r="AD91">
        <v>83</v>
      </c>
      <c r="AE91">
        <f t="shared" si="16"/>
        <v>24.9</v>
      </c>
      <c r="AF91">
        <f t="shared" si="17"/>
        <v>0.76923076923076916</v>
      </c>
    </row>
    <row r="92" spans="11:32" x14ac:dyDescent="0.15">
      <c r="K92">
        <v>84</v>
      </c>
      <c r="L92">
        <v>0.7</v>
      </c>
      <c r="M92">
        <f t="shared" si="9"/>
        <v>12063</v>
      </c>
      <c r="N92">
        <f t="shared" si="10"/>
        <v>5169.857142857144</v>
      </c>
      <c r="O92">
        <f t="shared" si="11"/>
        <v>0.7</v>
      </c>
      <c r="Q92">
        <v>84</v>
      </c>
      <c r="R92">
        <v>84</v>
      </c>
      <c r="S92">
        <f t="shared" si="12"/>
        <v>84</v>
      </c>
      <c r="T92">
        <f t="shared" si="13"/>
        <v>0.5</v>
      </c>
      <c r="W92">
        <v>84</v>
      </c>
      <c r="X92">
        <v>84</v>
      </c>
      <c r="Y92">
        <f t="shared" si="14"/>
        <v>336</v>
      </c>
      <c r="Z92">
        <f t="shared" si="15"/>
        <v>0.8</v>
      </c>
      <c r="AC92">
        <v>84</v>
      </c>
      <c r="AD92">
        <v>84</v>
      </c>
      <c r="AE92">
        <f t="shared" si="16"/>
        <v>25.2</v>
      </c>
      <c r="AF92">
        <f t="shared" si="17"/>
        <v>0.76923076923076916</v>
      </c>
    </row>
    <row r="93" spans="11:32" x14ac:dyDescent="0.15">
      <c r="K93">
        <v>85</v>
      </c>
      <c r="L93">
        <v>0.7</v>
      </c>
      <c r="M93">
        <f t="shared" si="9"/>
        <v>12247.5</v>
      </c>
      <c r="N93">
        <f t="shared" si="10"/>
        <v>5248.9285714285725</v>
      </c>
      <c r="O93">
        <f t="shared" si="11"/>
        <v>0.7</v>
      </c>
      <c r="Q93">
        <v>85</v>
      </c>
      <c r="R93">
        <v>85</v>
      </c>
      <c r="S93">
        <f t="shared" si="12"/>
        <v>85</v>
      </c>
      <c r="T93">
        <f t="shared" si="13"/>
        <v>0.5</v>
      </c>
      <c r="W93">
        <v>85</v>
      </c>
      <c r="X93">
        <v>85</v>
      </c>
      <c r="Y93">
        <f t="shared" si="14"/>
        <v>340</v>
      </c>
      <c r="Z93">
        <f t="shared" si="15"/>
        <v>0.8</v>
      </c>
      <c r="AC93">
        <v>85</v>
      </c>
      <c r="AD93">
        <v>85</v>
      </c>
      <c r="AE93">
        <f t="shared" si="16"/>
        <v>25.5</v>
      </c>
      <c r="AF93">
        <f t="shared" si="17"/>
        <v>0.76923076923076927</v>
      </c>
    </row>
    <row r="94" spans="11:32" x14ac:dyDescent="0.15">
      <c r="K94">
        <v>86</v>
      </c>
      <c r="L94">
        <v>0.7</v>
      </c>
      <c r="M94">
        <f t="shared" si="9"/>
        <v>12433</v>
      </c>
      <c r="N94">
        <f t="shared" si="10"/>
        <v>5328.4285714285725</v>
      </c>
      <c r="O94">
        <f t="shared" si="11"/>
        <v>0.7</v>
      </c>
      <c r="Q94">
        <v>86</v>
      </c>
      <c r="R94">
        <v>86</v>
      </c>
      <c r="S94">
        <f t="shared" si="12"/>
        <v>86</v>
      </c>
      <c r="T94">
        <f t="shared" si="13"/>
        <v>0.5</v>
      </c>
      <c r="W94">
        <v>86</v>
      </c>
      <c r="X94">
        <v>86</v>
      </c>
      <c r="Y94">
        <f t="shared" si="14"/>
        <v>344</v>
      </c>
      <c r="Z94">
        <f t="shared" si="15"/>
        <v>0.8</v>
      </c>
      <c r="AC94">
        <v>86</v>
      </c>
      <c r="AD94">
        <v>86</v>
      </c>
      <c r="AE94">
        <f t="shared" si="16"/>
        <v>25.8</v>
      </c>
      <c r="AF94">
        <f t="shared" si="17"/>
        <v>0.76923076923076927</v>
      </c>
    </row>
    <row r="95" spans="11:32" x14ac:dyDescent="0.15">
      <c r="K95">
        <v>87</v>
      </c>
      <c r="L95">
        <v>0.7</v>
      </c>
      <c r="M95">
        <f t="shared" si="9"/>
        <v>12619.5</v>
      </c>
      <c r="N95">
        <f t="shared" si="10"/>
        <v>5408.357142857144</v>
      </c>
      <c r="O95">
        <f t="shared" si="11"/>
        <v>0.7</v>
      </c>
      <c r="Q95">
        <v>87</v>
      </c>
      <c r="R95">
        <v>87</v>
      </c>
      <c r="S95">
        <f t="shared" si="12"/>
        <v>87</v>
      </c>
      <c r="T95">
        <f t="shared" si="13"/>
        <v>0.5</v>
      </c>
      <c r="W95">
        <v>87</v>
      </c>
      <c r="X95">
        <v>87</v>
      </c>
      <c r="Y95">
        <f t="shared" si="14"/>
        <v>348</v>
      </c>
      <c r="Z95">
        <f t="shared" si="15"/>
        <v>0.8</v>
      </c>
      <c r="AC95">
        <v>87</v>
      </c>
      <c r="AD95">
        <v>87</v>
      </c>
      <c r="AE95">
        <f t="shared" si="16"/>
        <v>26.099999999999998</v>
      </c>
      <c r="AF95">
        <f t="shared" si="17"/>
        <v>0.76923076923076927</v>
      </c>
    </row>
    <row r="96" spans="11:32" x14ac:dyDescent="0.15">
      <c r="K96">
        <v>88</v>
      </c>
      <c r="L96">
        <v>0.7</v>
      </c>
      <c r="M96">
        <f t="shared" si="9"/>
        <v>12807</v>
      </c>
      <c r="N96">
        <f t="shared" si="10"/>
        <v>5488.7142857142871</v>
      </c>
      <c r="O96">
        <f t="shared" si="11"/>
        <v>0.7</v>
      </c>
      <c r="Q96">
        <v>88</v>
      </c>
      <c r="R96">
        <v>88</v>
      </c>
      <c r="S96">
        <f t="shared" si="12"/>
        <v>88</v>
      </c>
      <c r="T96">
        <f t="shared" si="13"/>
        <v>0.5</v>
      </c>
      <c r="W96">
        <v>88</v>
      </c>
      <c r="X96">
        <v>88</v>
      </c>
      <c r="Y96">
        <f t="shared" si="14"/>
        <v>352</v>
      </c>
      <c r="Z96">
        <f t="shared" si="15"/>
        <v>0.8</v>
      </c>
      <c r="AC96">
        <v>88</v>
      </c>
      <c r="AD96">
        <v>88</v>
      </c>
      <c r="AE96">
        <f t="shared" si="16"/>
        <v>26.4</v>
      </c>
      <c r="AF96">
        <f t="shared" si="17"/>
        <v>0.76923076923076916</v>
      </c>
    </row>
    <row r="97" spans="11:32" x14ac:dyDescent="0.15">
      <c r="K97">
        <v>89</v>
      </c>
      <c r="L97">
        <v>0.7</v>
      </c>
      <c r="M97">
        <f t="shared" si="9"/>
        <v>12995.5</v>
      </c>
      <c r="N97">
        <f t="shared" si="10"/>
        <v>5569.5000000000009</v>
      </c>
      <c r="O97">
        <f t="shared" si="11"/>
        <v>0.7</v>
      </c>
      <c r="Q97">
        <v>89</v>
      </c>
      <c r="R97">
        <v>89</v>
      </c>
      <c r="S97">
        <f t="shared" si="12"/>
        <v>89</v>
      </c>
      <c r="T97">
        <f t="shared" si="13"/>
        <v>0.5</v>
      </c>
      <c r="W97">
        <v>89</v>
      </c>
      <c r="X97">
        <v>89</v>
      </c>
      <c r="Y97">
        <f t="shared" si="14"/>
        <v>356</v>
      </c>
      <c r="Z97">
        <f t="shared" si="15"/>
        <v>0.8</v>
      </c>
      <c r="AC97">
        <v>89</v>
      </c>
      <c r="AD97">
        <v>89</v>
      </c>
      <c r="AE97">
        <f t="shared" si="16"/>
        <v>26.7</v>
      </c>
      <c r="AF97">
        <f t="shared" si="17"/>
        <v>0.76923076923076916</v>
      </c>
    </row>
    <row r="98" spans="11:32" x14ac:dyDescent="0.15">
      <c r="K98">
        <v>90</v>
      </c>
      <c r="L98">
        <v>0.7</v>
      </c>
      <c r="M98">
        <f t="shared" si="9"/>
        <v>13185</v>
      </c>
      <c r="N98">
        <f t="shared" si="10"/>
        <v>5650.7142857142871</v>
      </c>
      <c r="O98">
        <f t="shared" si="11"/>
        <v>0.7</v>
      </c>
      <c r="Q98">
        <v>90</v>
      </c>
      <c r="R98">
        <v>90</v>
      </c>
      <c r="S98">
        <f t="shared" si="12"/>
        <v>90</v>
      </c>
      <c r="T98">
        <f t="shared" si="13"/>
        <v>0.5</v>
      </c>
      <c r="W98">
        <v>90</v>
      </c>
      <c r="X98">
        <v>90</v>
      </c>
      <c r="Y98">
        <f t="shared" si="14"/>
        <v>360</v>
      </c>
      <c r="Z98">
        <f t="shared" si="15"/>
        <v>0.8</v>
      </c>
      <c r="AC98">
        <v>90</v>
      </c>
      <c r="AD98">
        <v>90</v>
      </c>
      <c r="AE98">
        <f t="shared" si="16"/>
        <v>27</v>
      </c>
      <c r="AF98">
        <f t="shared" si="17"/>
        <v>0.76923076923076927</v>
      </c>
    </row>
    <row r="99" spans="11:32" x14ac:dyDescent="0.15">
      <c r="K99">
        <v>91</v>
      </c>
      <c r="L99">
        <v>0.7</v>
      </c>
      <c r="M99">
        <f t="shared" si="9"/>
        <v>13375.5</v>
      </c>
      <c r="N99">
        <f t="shared" si="10"/>
        <v>5732.357142857144</v>
      </c>
      <c r="O99">
        <f t="shared" si="11"/>
        <v>0.7</v>
      </c>
      <c r="Q99">
        <v>91</v>
      </c>
      <c r="R99">
        <v>91</v>
      </c>
      <c r="S99">
        <f t="shared" si="12"/>
        <v>91</v>
      </c>
      <c r="T99">
        <f t="shared" si="13"/>
        <v>0.5</v>
      </c>
      <c r="W99">
        <v>91</v>
      </c>
      <c r="X99">
        <v>91</v>
      </c>
      <c r="Y99">
        <f t="shared" si="14"/>
        <v>364</v>
      </c>
      <c r="Z99">
        <f t="shared" si="15"/>
        <v>0.8</v>
      </c>
      <c r="AC99">
        <v>91</v>
      </c>
      <c r="AD99">
        <v>91</v>
      </c>
      <c r="AE99">
        <f t="shared" si="16"/>
        <v>27.3</v>
      </c>
      <c r="AF99">
        <f t="shared" si="17"/>
        <v>0.76923076923076927</v>
      </c>
    </row>
    <row r="100" spans="11:32" x14ac:dyDescent="0.15">
      <c r="K100">
        <v>92</v>
      </c>
      <c r="L100">
        <v>0.7</v>
      </c>
      <c r="M100">
        <f t="shared" si="9"/>
        <v>13567</v>
      </c>
      <c r="N100">
        <f t="shared" si="10"/>
        <v>5814.4285714285725</v>
      </c>
      <c r="O100">
        <f t="shared" si="11"/>
        <v>0.7</v>
      </c>
      <c r="Q100">
        <v>92</v>
      </c>
      <c r="R100">
        <v>92</v>
      </c>
      <c r="S100">
        <f t="shared" si="12"/>
        <v>92</v>
      </c>
      <c r="T100">
        <f t="shared" si="13"/>
        <v>0.5</v>
      </c>
      <c r="W100">
        <v>92</v>
      </c>
      <c r="X100">
        <v>92</v>
      </c>
      <c r="Y100">
        <f t="shared" si="14"/>
        <v>368</v>
      </c>
      <c r="Z100">
        <f t="shared" si="15"/>
        <v>0.8</v>
      </c>
      <c r="AC100">
        <v>92</v>
      </c>
      <c r="AD100">
        <v>92</v>
      </c>
      <c r="AE100">
        <f t="shared" si="16"/>
        <v>27.599999999999998</v>
      </c>
      <c r="AF100">
        <f t="shared" si="17"/>
        <v>0.76923076923076927</v>
      </c>
    </row>
    <row r="101" spans="11:32" x14ac:dyDescent="0.15">
      <c r="K101">
        <v>93</v>
      </c>
      <c r="L101">
        <v>0.7</v>
      </c>
      <c r="M101">
        <f t="shared" si="9"/>
        <v>13759.5</v>
      </c>
      <c r="N101">
        <f t="shared" si="10"/>
        <v>5896.9285714285725</v>
      </c>
      <c r="O101">
        <f t="shared" si="11"/>
        <v>0.7</v>
      </c>
      <c r="Q101">
        <v>93</v>
      </c>
      <c r="R101">
        <v>93</v>
      </c>
      <c r="S101">
        <f t="shared" si="12"/>
        <v>93</v>
      </c>
      <c r="T101">
        <f t="shared" si="13"/>
        <v>0.5</v>
      </c>
      <c r="W101">
        <v>93</v>
      </c>
      <c r="X101">
        <v>93</v>
      </c>
      <c r="Y101">
        <f t="shared" si="14"/>
        <v>372</v>
      </c>
      <c r="Z101">
        <f t="shared" si="15"/>
        <v>0.8</v>
      </c>
      <c r="AC101">
        <v>93</v>
      </c>
      <c r="AD101">
        <v>93</v>
      </c>
      <c r="AE101">
        <f t="shared" si="16"/>
        <v>27.9</v>
      </c>
      <c r="AF101">
        <f t="shared" si="17"/>
        <v>0.76923076923076916</v>
      </c>
    </row>
    <row r="102" spans="11:32" x14ac:dyDescent="0.15">
      <c r="K102">
        <v>94</v>
      </c>
      <c r="L102">
        <v>0.7</v>
      </c>
      <c r="M102">
        <f t="shared" si="9"/>
        <v>13953</v>
      </c>
      <c r="N102">
        <f t="shared" si="10"/>
        <v>5979.857142857144</v>
      </c>
      <c r="O102">
        <f t="shared" si="11"/>
        <v>0.7</v>
      </c>
      <c r="Q102">
        <v>94</v>
      </c>
      <c r="R102">
        <v>94</v>
      </c>
      <c r="S102">
        <f t="shared" si="12"/>
        <v>94</v>
      </c>
      <c r="T102">
        <f t="shared" si="13"/>
        <v>0.5</v>
      </c>
      <c r="W102">
        <v>94</v>
      </c>
      <c r="X102">
        <v>94</v>
      </c>
      <c r="Y102">
        <f t="shared" si="14"/>
        <v>376</v>
      </c>
      <c r="Z102">
        <f t="shared" si="15"/>
        <v>0.8</v>
      </c>
      <c r="AC102">
        <v>94</v>
      </c>
      <c r="AD102">
        <v>94</v>
      </c>
      <c r="AE102">
        <f t="shared" si="16"/>
        <v>28.2</v>
      </c>
      <c r="AF102">
        <f t="shared" si="17"/>
        <v>0.76923076923076916</v>
      </c>
    </row>
    <row r="103" spans="11:32" x14ac:dyDescent="0.15">
      <c r="K103">
        <v>95</v>
      </c>
      <c r="L103">
        <v>0.7</v>
      </c>
      <c r="M103">
        <f t="shared" si="9"/>
        <v>14147.5</v>
      </c>
      <c r="N103">
        <f t="shared" si="10"/>
        <v>6063.2142857142871</v>
      </c>
      <c r="O103">
        <f t="shared" si="11"/>
        <v>0.7</v>
      </c>
      <c r="Q103">
        <v>95</v>
      </c>
      <c r="R103">
        <v>95</v>
      </c>
      <c r="S103">
        <f t="shared" si="12"/>
        <v>95</v>
      </c>
      <c r="T103">
        <f t="shared" si="13"/>
        <v>0.5</v>
      </c>
      <c r="W103">
        <v>95</v>
      </c>
      <c r="X103">
        <v>95</v>
      </c>
      <c r="Y103">
        <f t="shared" si="14"/>
        <v>380</v>
      </c>
      <c r="Z103">
        <f t="shared" si="15"/>
        <v>0.8</v>
      </c>
      <c r="AC103">
        <v>95</v>
      </c>
      <c r="AD103">
        <v>95</v>
      </c>
      <c r="AE103">
        <f t="shared" si="16"/>
        <v>28.5</v>
      </c>
      <c r="AF103">
        <f t="shared" si="17"/>
        <v>0.76923076923076927</v>
      </c>
    </row>
    <row r="104" spans="11:32" x14ac:dyDescent="0.15">
      <c r="K104">
        <v>96</v>
      </c>
      <c r="L104">
        <v>0.7</v>
      </c>
      <c r="M104">
        <f t="shared" si="9"/>
        <v>14343</v>
      </c>
      <c r="N104">
        <f t="shared" si="10"/>
        <v>6147.0000000000009</v>
      </c>
      <c r="O104">
        <f t="shared" si="11"/>
        <v>0.7</v>
      </c>
      <c r="Q104">
        <v>96</v>
      </c>
      <c r="R104">
        <v>96</v>
      </c>
      <c r="S104">
        <f t="shared" si="12"/>
        <v>96</v>
      </c>
      <c r="T104">
        <f t="shared" si="13"/>
        <v>0.5</v>
      </c>
      <c r="W104">
        <v>96</v>
      </c>
      <c r="X104">
        <v>96</v>
      </c>
      <c r="Y104">
        <f t="shared" si="14"/>
        <v>384</v>
      </c>
      <c r="Z104">
        <f t="shared" si="15"/>
        <v>0.8</v>
      </c>
      <c r="AC104">
        <v>96</v>
      </c>
      <c r="AD104">
        <v>96</v>
      </c>
      <c r="AE104">
        <f t="shared" si="16"/>
        <v>28.799999999999997</v>
      </c>
      <c r="AF104">
        <f t="shared" si="17"/>
        <v>0.76923076923076927</v>
      </c>
    </row>
    <row r="105" spans="11:32" x14ac:dyDescent="0.15">
      <c r="K105">
        <v>97</v>
      </c>
      <c r="L105">
        <v>0.7</v>
      </c>
      <c r="M105">
        <f t="shared" si="9"/>
        <v>14539.5</v>
      </c>
      <c r="N105">
        <f t="shared" si="10"/>
        <v>6231.2142857142871</v>
      </c>
      <c r="O105">
        <f t="shared" si="11"/>
        <v>0.7</v>
      </c>
      <c r="Q105">
        <v>97</v>
      </c>
      <c r="R105">
        <v>97</v>
      </c>
      <c r="S105">
        <f t="shared" si="12"/>
        <v>97</v>
      </c>
      <c r="T105">
        <f t="shared" si="13"/>
        <v>0.5</v>
      </c>
      <c r="W105">
        <v>97</v>
      </c>
      <c r="X105">
        <v>97</v>
      </c>
      <c r="Y105">
        <f t="shared" si="14"/>
        <v>388</v>
      </c>
      <c r="Z105">
        <f t="shared" si="15"/>
        <v>0.8</v>
      </c>
      <c r="AC105">
        <v>97</v>
      </c>
      <c r="AD105">
        <v>97</v>
      </c>
      <c r="AE105">
        <f t="shared" si="16"/>
        <v>29.099999999999998</v>
      </c>
      <c r="AF105">
        <f t="shared" si="17"/>
        <v>0.76923076923076927</v>
      </c>
    </row>
    <row r="106" spans="11:32" x14ac:dyDescent="0.15">
      <c r="K106">
        <v>98</v>
      </c>
      <c r="L106">
        <v>0.7</v>
      </c>
      <c r="M106">
        <f t="shared" si="9"/>
        <v>14737</v>
      </c>
      <c r="N106">
        <f t="shared" si="10"/>
        <v>6315.857142857144</v>
      </c>
      <c r="O106">
        <f t="shared" si="11"/>
        <v>0.7</v>
      </c>
      <c r="Q106">
        <v>98</v>
      </c>
      <c r="R106">
        <v>98</v>
      </c>
      <c r="S106">
        <f t="shared" si="12"/>
        <v>98</v>
      </c>
      <c r="T106">
        <f t="shared" si="13"/>
        <v>0.5</v>
      </c>
      <c r="W106">
        <v>98</v>
      </c>
      <c r="X106">
        <v>98</v>
      </c>
      <c r="Y106">
        <f t="shared" si="14"/>
        <v>392</v>
      </c>
      <c r="Z106">
        <f t="shared" si="15"/>
        <v>0.8</v>
      </c>
      <c r="AC106">
        <v>98</v>
      </c>
      <c r="AD106">
        <v>98</v>
      </c>
      <c r="AE106">
        <f t="shared" si="16"/>
        <v>29.4</v>
      </c>
      <c r="AF106">
        <f t="shared" si="17"/>
        <v>0.76923076923076916</v>
      </c>
    </row>
    <row r="107" spans="11:32" x14ac:dyDescent="0.15">
      <c r="K107">
        <v>99</v>
      </c>
      <c r="L107">
        <v>0.7</v>
      </c>
      <c r="M107">
        <f t="shared" si="9"/>
        <v>14935.5</v>
      </c>
      <c r="N107">
        <f t="shared" si="10"/>
        <v>6400.9285714285725</v>
      </c>
      <c r="O107">
        <f t="shared" si="11"/>
        <v>0.7</v>
      </c>
      <c r="Q107">
        <v>99</v>
      </c>
      <c r="R107">
        <v>99</v>
      </c>
      <c r="S107">
        <f t="shared" si="12"/>
        <v>99</v>
      </c>
      <c r="T107">
        <f t="shared" si="13"/>
        <v>0.5</v>
      </c>
      <c r="W107">
        <v>99</v>
      </c>
      <c r="X107">
        <v>99</v>
      </c>
      <c r="Y107">
        <f t="shared" si="14"/>
        <v>396</v>
      </c>
      <c r="Z107">
        <f t="shared" si="15"/>
        <v>0.8</v>
      </c>
      <c r="AC107">
        <v>99</v>
      </c>
      <c r="AD107">
        <v>99</v>
      </c>
      <c r="AE107">
        <f t="shared" si="16"/>
        <v>29.7</v>
      </c>
      <c r="AF107">
        <f t="shared" si="17"/>
        <v>0.76923076923076927</v>
      </c>
    </row>
    <row r="108" spans="11:32" x14ac:dyDescent="0.15">
      <c r="K108">
        <v>100</v>
      </c>
      <c r="L108">
        <v>0.7</v>
      </c>
      <c r="M108">
        <f t="shared" si="9"/>
        <v>15135</v>
      </c>
      <c r="N108">
        <f t="shared" si="10"/>
        <v>6486.4285714285725</v>
      </c>
      <c r="O108">
        <f t="shared" si="11"/>
        <v>0.7</v>
      </c>
      <c r="Q108">
        <v>100</v>
      </c>
      <c r="R108">
        <v>100</v>
      </c>
      <c r="S108">
        <f t="shared" si="12"/>
        <v>100</v>
      </c>
      <c r="T108">
        <f t="shared" si="13"/>
        <v>0.5</v>
      </c>
      <c r="W108">
        <v>100</v>
      </c>
      <c r="X108">
        <v>100</v>
      </c>
      <c r="Y108">
        <f t="shared" si="14"/>
        <v>400</v>
      </c>
      <c r="Z108">
        <f t="shared" si="15"/>
        <v>0.8</v>
      </c>
      <c r="AC108">
        <v>100</v>
      </c>
      <c r="AD108">
        <v>100</v>
      </c>
      <c r="AE108">
        <f t="shared" si="16"/>
        <v>30</v>
      </c>
      <c r="AF108">
        <f t="shared" si="17"/>
        <v>0.76923076923076927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03"/>
  <sheetViews>
    <sheetView tabSelected="1" workbookViewId="0">
      <selection activeCell="P12" sqref="P12"/>
    </sheetView>
  </sheetViews>
  <sheetFormatPr baseColWidth="10" defaultRowHeight="15" x14ac:dyDescent="0.15"/>
  <cols>
    <col min="5" max="5" width="13.5" bestFit="1" customWidth="1"/>
    <col min="6" max="6" width="12.5" bestFit="1" customWidth="1"/>
    <col min="7" max="8" width="19.5" bestFit="1" customWidth="1"/>
    <col min="11" max="11" width="17.5" bestFit="1" customWidth="1"/>
    <col min="12" max="12" width="16.5" bestFit="1" customWidth="1"/>
  </cols>
  <sheetData>
    <row r="2" spans="2:19" x14ac:dyDescent="0.15">
      <c r="B2" t="s">
        <v>58</v>
      </c>
    </row>
    <row r="3" spans="2:19" x14ac:dyDescent="0.15">
      <c r="D3" t="s">
        <v>21</v>
      </c>
      <c r="E3" t="s">
        <v>61</v>
      </c>
      <c r="F3" t="s">
        <v>24</v>
      </c>
      <c r="H3" t="s">
        <v>62</v>
      </c>
    </row>
    <row r="4" spans="2:19" x14ac:dyDescent="0.15">
      <c r="B4" t="s">
        <v>59</v>
      </c>
      <c r="D4">
        <v>1</v>
      </c>
      <c r="E4">
        <f>$B$5*$B$7^D4</f>
        <v>107.18</v>
      </c>
      <c r="F4">
        <v>100.92857142857144</v>
      </c>
      <c r="K4" t="s">
        <v>63</v>
      </c>
      <c r="N4" t="s">
        <v>68</v>
      </c>
      <c r="Q4" t="s">
        <v>103</v>
      </c>
      <c r="S4" t="s">
        <v>105</v>
      </c>
    </row>
    <row r="5" spans="2:19" x14ac:dyDescent="0.15">
      <c r="B5">
        <v>100</v>
      </c>
      <c r="D5">
        <v>2</v>
      </c>
      <c r="E5">
        <f t="shared" ref="E5:E68" si="0">$B$5*$B$7^D5</f>
        <v>114.87552400000003</v>
      </c>
      <c r="F5">
        <v>144.42857142857144</v>
      </c>
    </row>
    <row r="6" spans="2:19" x14ac:dyDescent="0.15">
      <c r="B6" t="s">
        <v>60</v>
      </c>
      <c r="D6">
        <v>3</v>
      </c>
      <c r="E6">
        <f>$B$5*$B$7^D6</f>
        <v>123.12358662320004</v>
      </c>
      <c r="F6">
        <v>188.35714285714289</v>
      </c>
      <c r="H6" t="s">
        <v>64</v>
      </c>
      <c r="K6" t="s">
        <v>64</v>
      </c>
      <c r="N6" t="s">
        <v>64</v>
      </c>
    </row>
    <row r="7" spans="2:19" x14ac:dyDescent="0.15">
      <c r="B7">
        <v>1.0718000000000001</v>
      </c>
      <c r="D7">
        <v>4</v>
      </c>
      <c r="E7">
        <f t="shared" si="0"/>
        <v>131.96386014274583</v>
      </c>
      <c r="F7">
        <v>232.71428571428575</v>
      </c>
    </row>
    <row r="8" spans="2:19" x14ac:dyDescent="0.15">
      <c r="D8">
        <v>5</v>
      </c>
      <c r="E8">
        <f t="shared" si="0"/>
        <v>141.43886530099502</v>
      </c>
      <c r="F8">
        <v>277.50000000000006</v>
      </c>
      <c r="H8" t="s">
        <v>65</v>
      </c>
      <c r="K8" t="s">
        <v>65</v>
      </c>
      <c r="N8" t="s">
        <v>19</v>
      </c>
    </row>
    <row r="9" spans="2:19" x14ac:dyDescent="0.15">
      <c r="D9">
        <v>6</v>
      </c>
      <c r="E9">
        <f t="shared" si="0"/>
        <v>151.59417582960646</v>
      </c>
      <c r="F9">
        <v>322.71428571428578</v>
      </c>
      <c r="H9" t="s">
        <v>19</v>
      </c>
      <c r="K9" t="s">
        <v>19</v>
      </c>
      <c r="N9" t="s">
        <v>65</v>
      </c>
    </row>
    <row r="10" spans="2:19" x14ac:dyDescent="0.15">
      <c r="D10">
        <v>7</v>
      </c>
      <c r="E10">
        <f t="shared" si="0"/>
        <v>162.47863765417222</v>
      </c>
      <c r="F10">
        <v>368.35714285714295</v>
      </c>
      <c r="H10" t="s">
        <v>66</v>
      </c>
      <c r="K10" t="s">
        <v>66</v>
      </c>
      <c r="N10" t="s">
        <v>66</v>
      </c>
    </row>
    <row r="11" spans="2:19" x14ac:dyDescent="0.15">
      <c r="D11">
        <v>8</v>
      </c>
      <c r="E11">
        <f t="shared" si="0"/>
        <v>174.14460383774184</v>
      </c>
      <c r="F11">
        <v>414.4285714285715</v>
      </c>
      <c r="K11" t="s">
        <v>67</v>
      </c>
    </row>
    <row r="12" spans="2:19" x14ac:dyDescent="0.15">
      <c r="D12">
        <v>9</v>
      </c>
      <c r="E12">
        <f t="shared" si="0"/>
        <v>186.64818639329172</v>
      </c>
      <c r="F12">
        <v>460.9285714285715</v>
      </c>
    </row>
    <row r="13" spans="2:19" x14ac:dyDescent="0.15">
      <c r="D13">
        <v>10</v>
      </c>
      <c r="E13">
        <f t="shared" si="0"/>
        <v>200.04952617633012</v>
      </c>
      <c r="F13">
        <v>507.85714285714295</v>
      </c>
    </row>
    <row r="14" spans="2:19" x14ac:dyDescent="0.15">
      <c r="D14">
        <v>11</v>
      </c>
      <c r="E14">
        <f t="shared" si="0"/>
        <v>214.41308215579062</v>
      </c>
      <c r="F14">
        <v>555.21428571428578</v>
      </c>
      <c r="N14" t="s">
        <v>78</v>
      </c>
    </row>
    <row r="15" spans="2:19" x14ac:dyDescent="0.15">
      <c r="D15">
        <v>12</v>
      </c>
      <c r="E15">
        <f t="shared" si="0"/>
        <v>229.80794145457645</v>
      </c>
      <c r="F15">
        <v>603.00000000000011</v>
      </c>
      <c r="H15" t="s">
        <v>83</v>
      </c>
      <c r="N15" t="s">
        <v>79</v>
      </c>
    </row>
    <row r="16" spans="2:19" x14ac:dyDescent="0.15">
      <c r="D16">
        <v>13</v>
      </c>
      <c r="E16">
        <f t="shared" si="0"/>
        <v>246.30815165101504</v>
      </c>
      <c r="F16">
        <v>651.21428571428589</v>
      </c>
      <c r="N16" t="s">
        <v>80</v>
      </c>
    </row>
    <row r="17" spans="4:12" x14ac:dyDescent="0.15">
      <c r="D17">
        <v>14</v>
      </c>
      <c r="E17">
        <f t="shared" si="0"/>
        <v>263.99307693955797</v>
      </c>
      <c r="F17">
        <v>699.857142857143</v>
      </c>
      <c r="H17" t="s">
        <v>84</v>
      </c>
    </row>
    <row r="18" spans="4:12" x14ac:dyDescent="0.15">
      <c r="D18">
        <v>15</v>
      </c>
      <c r="E18">
        <f t="shared" si="0"/>
        <v>282.94777986381831</v>
      </c>
      <c r="F18">
        <v>748.92857142857156</v>
      </c>
      <c r="H18" t="s">
        <v>85</v>
      </c>
    </row>
    <row r="19" spans="4:12" x14ac:dyDescent="0.15">
      <c r="D19">
        <v>16</v>
      </c>
      <c r="E19">
        <f t="shared" si="0"/>
        <v>303.26343045804049</v>
      </c>
      <c r="F19">
        <v>798.42857142857156</v>
      </c>
      <c r="H19" t="s">
        <v>86</v>
      </c>
      <c r="K19" t="s">
        <v>69</v>
      </c>
      <c r="L19" t="s">
        <v>19</v>
      </c>
    </row>
    <row r="20" spans="4:12" x14ac:dyDescent="0.15">
      <c r="D20">
        <v>17</v>
      </c>
      <c r="E20">
        <f t="shared" si="0"/>
        <v>325.03774476492782</v>
      </c>
      <c r="F20">
        <v>848.357142857143</v>
      </c>
      <c r="K20" t="s">
        <v>70</v>
      </c>
      <c r="L20" t="s">
        <v>75</v>
      </c>
    </row>
    <row r="21" spans="4:12" x14ac:dyDescent="0.15">
      <c r="D21">
        <v>18</v>
      </c>
      <c r="E21">
        <f t="shared" si="0"/>
        <v>348.37545483904972</v>
      </c>
      <c r="F21">
        <v>898.71428571428589</v>
      </c>
      <c r="K21" t="s">
        <v>71</v>
      </c>
      <c r="L21" t="s">
        <v>76</v>
      </c>
    </row>
    <row r="22" spans="4:12" x14ac:dyDescent="0.15">
      <c r="D22">
        <v>19</v>
      </c>
      <c r="E22">
        <f t="shared" si="0"/>
        <v>373.38881249649359</v>
      </c>
      <c r="F22">
        <v>949.50000000000023</v>
      </c>
      <c r="K22" t="s">
        <v>72</v>
      </c>
      <c r="L22" t="s">
        <v>77</v>
      </c>
    </row>
    <row r="23" spans="4:12" x14ac:dyDescent="0.15">
      <c r="D23">
        <v>20</v>
      </c>
      <c r="E23">
        <f t="shared" si="0"/>
        <v>400.19812923374189</v>
      </c>
      <c r="F23">
        <v>1000.7142857142859</v>
      </c>
      <c r="H23" t="s">
        <v>104</v>
      </c>
      <c r="K23" t="s">
        <v>73</v>
      </c>
      <c r="L23" t="s">
        <v>67</v>
      </c>
    </row>
    <row r="24" spans="4:12" x14ac:dyDescent="0.15">
      <c r="D24">
        <v>21</v>
      </c>
      <c r="E24">
        <f t="shared" si="0"/>
        <v>428.93235491272463</v>
      </c>
      <c r="F24">
        <v>1052.3571428571431</v>
      </c>
      <c r="K24" t="s">
        <v>74</v>
      </c>
      <c r="L24" t="s">
        <v>102</v>
      </c>
    </row>
    <row r="25" spans="4:12" x14ac:dyDescent="0.15">
      <c r="D25">
        <v>22</v>
      </c>
      <c r="E25">
        <f t="shared" si="0"/>
        <v>459.72969799545825</v>
      </c>
      <c r="F25">
        <v>1104.4285714285716</v>
      </c>
    </row>
    <row r="26" spans="4:12" x14ac:dyDescent="0.15">
      <c r="D26">
        <v>23</v>
      </c>
      <c r="E26">
        <f t="shared" si="0"/>
        <v>492.7382903115323</v>
      </c>
      <c r="F26">
        <v>1156.9285714285716</v>
      </c>
    </row>
    <row r="27" spans="4:12" x14ac:dyDescent="0.15">
      <c r="D27">
        <v>24</v>
      </c>
      <c r="E27">
        <f t="shared" si="0"/>
        <v>528.11689955590043</v>
      </c>
      <c r="F27">
        <v>1209.8571428571431</v>
      </c>
    </row>
    <row r="28" spans="4:12" x14ac:dyDescent="0.15">
      <c r="D28">
        <v>25</v>
      </c>
      <c r="E28">
        <f t="shared" si="0"/>
        <v>566.03569294401404</v>
      </c>
      <c r="F28">
        <v>1263.214285714286</v>
      </c>
    </row>
    <row r="29" spans="4:12" x14ac:dyDescent="0.15">
      <c r="D29">
        <v>26</v>
      </c>
      <c r="E29">
        <f t="shared" si="0"/>
        <v>606.67705569739439</v>
      </c>
      <c r="F29">
        <v>1317.0000000000002</v>
      </c>
      <c r="K29" t="s">
        <v>82</v>
      </c>
    </row>
    <row r="30" spans="4:12" x14ac:dyDescent="0.15">
      <c r="D30">
        <v>27</v>
      </c>
      <c r="E30">
        <f t="shared" si="0"/>
        <v>650.23646829646736</v>
      </c>
      <c r="F30">
        <v>1371.214285714286</v>
      </c>
    </row>
    <row r="31" spans="4:12" x14ac:dyDescent="0.15">
      <c r="D31">
        <v>28</v>
      </c>
      <c r="E31">
        <f t="shared" si="0"/>
        <v>696.92344672015395</v>
      </c>
      <c r="F31">
        <v>1425.8571428571431</v>
      </c>
    </row>
    <row r="32" spans="4:12" x14ac:dyDescent="0.15">
      <c r="D32">
        <v>29</v>
      </c>
      <c r="E32">
        <f t="shared" si="0"/>
        <v>746.96255019466105</v>
      </c>
      <c r="F32">
        <v>1480.9285714285718</v>
      </c>
    </row>
    <row r="33" spans="4:12" x14ac:dyDescent="0.15">
      <c r="D33">
        <v>30</v>
      </c>
      <c r="E33">
        <f t="shared" si="0"/>
        <v>800.59446129863773</v>
      </c>
      <c r="F33">
        <v>1536.4285714285718</v>
      </c>
    </row>
    <row r="34" spans="4:12" x14ac:dyDescent="0.15">
      <c r="D34">
        <v>31</v>
      </c>
      <c r="E34">
        <f t="shared" si="0"/>
        <v>858.07714361988019</v>
      </c>
      <c r="F34">
        <v>1592.3571428571431</v>
      </c>
    </row>
    <row r="35" spans="4:12" x14ac:dyDescent="0.15">
      <c r="D35">
        <v>32</v>
      </c>
      <c r="E35">
        <f t="shared" si="0"/>
        <v>919.68708253178772</v>
      </c>
      <c r="F35">
        <v>1648.714285714286</v>
      </c>
    </row>
    <row r="36" spans="4:12" x14ac:dyDescent="0.15">
      <c r="D36">
        <v>33</v>
      </c>
      <c r="E36">
        <f t="shared" si="0"/>
        <v>985.72061505757006</v>
      </c>
      <c r="F36">
        <v>1705.5000000000005</v>
      </c>
    </row>
    <row r="37" spans="4:12" x14ac:dyDescent="0.15">
      <c r="D37">
        <v>34</v>
      </c>
      <c r="E37">
        <f t="shared" si="0"/>
        <v>1056.4953552187039</v>
      </c>
      <c r="F37">
        <v>1762.714285714286</v>
      </c>
    </row>
    <row r="38" spans="4:12" x14ac:dyDescent="0.15">
      <c r="D38">
        <v>35</v>
      </c>
      <c r="E38">
        <f t="shared" si="0"/>
        <v>1132.3517217234069</v>
      </c>
      <c r="F38">
        <v>1820.3571428571431</v>
      </c>
      <c r="K38" t="s">
        <v>81</v>
      </c>
      <c r="L38" t="s">
        <v>19</v>
      </c>
    </row>
    <row r="39" spans="4:12" x14ac:dyDescent="0.15">
      <c r="D39">
        <v>36</v>
      </c>
      <c r="E39">
        <f t="shared" si="0"/>
        <v>1213.6545753431478</v>
      </c>
      <c r="F39">
        <v>1878.4285714285718</v>
      </c>
      <c r="L39" t="s">
        <v>75</v>
      </c>
    </row>
    <row r="40" spans="4:12" x14ac:dyDescent="0.15">
      <c r="D40">
        <v>37</v>
      </c>
      <c r="E40">
        <f t="shared" si="0"/>
        <v>1300.7949738527859</v>
      </c>
      <c r="F40">
        <v>1936.9285714285718</v>
      </c>
      <c r="L40" t="s">
        <v>66</v>
      </c>
    </row>
    <row r="41" spans="4:12" x14ac:dyDescent="0.15">
      <c r="D41">
        <v>38</v>
      </c>
      <c r="E41">
        <f t="shared" si="0"/>
        <v>1394.1920529754161</v>
      </c>
      <c r="F41">
        <v>1995.8571428571433</v>
      </c>
      <c r="L41" t="s">
        <v>67</v>
      </c>
    </row>
    <row r="42" spans="4:12" x14ac:dyDescent="0.15">
      <c r="D42">
        <v>39</v>
      </c>
      <c r="E42">
        <f t="shared" si="0"/>
        <v>1494.2950423790512</v>
      </c>
      <c r="F42">
        <v>2055.2142857142862</v>
      </c>
    </row>
    <row r="43" spans="4:12" x14ac:dyDescent="0.15">
      <c r="D43">
        <v>40</v>
      </c>
      <c r="E43">
        <f t="shared" si="0"/>
        <v>1601.5854264218674</v>
      </c>
      <c r="F43">
        <v>2115.0000000000005</v>
      </c>
    </row>
    <row r="44" spans="4:12" x14ac:dyDescent="0.15">
      <c r="D44">
        <v>41</v>
      </c>
      <c r="E44">
        <f t="shared" si="0"/>
        <v>1716.579260038958</v>
      </c>
      <c r="F44">
        <v>2175.2142857142862</v>
      </c>
    </row>
    <row r="45" spans="4:12" x14ac:dyDescent="0.15">
      <c r="D45">
        <v>42</v>
      </c>
      <c r="E45">
        <f t="shared" si="0"/>
        <v>1839.8296509097552</v>
      </c>
      <c r="F45">
        <v>2235.8571428571431</v>
      </c>
    </row>
    <row r="46" spans="4:12" x14ac:dyDescent="0.15">
      <c r="D46">
        <v>43</v>
      </c>
      <c r="E46">
        <f t="shared" si="0"/>
        <v>1971.9294198450757</v>
      </c>
      <c r="F46">
        <v>2296.928571428572</v>
      </c>
    </row>
    <row r="47" spans="4:12" x14ac:dyDescent="0.15">
      <c r="D47">
        <v>44</v>
      </c>
      <c r="E47">
        <f t="shared" si="0"/>
        <v>2113.5139521899528</v>
      </c>
      <c r="F47">
        <v>2358.428571428572</v>
      </c>
    </row>
    <row r="48" spans="4:12" x14ac:dyDescent="0.15">
      <c r="D48">
        <v>45</v>
      </c>
      <c r="E48">
        <f t="shared" si="0"/>
        <v>2265.2642539571916</v>
      </c>
      <c r="F48">
        <v>2420.3571428571436</v>
      </c>
    </row>
    <row r="49" spans="4:6" x14ac:dyDescent="0.15">
      <c r="D49">
        <v>46</v>
      </c>
      <c r="E49">
        <f t="shared" si="0"/>
        <v>2427.9102273913181</v>
      </c>
      <c r="F49">
        <v>2482.7142857142862</v>
      </c>
    </row>
    <row r="50" spans="4:6" x14ac:dyDescent="0.15">
      <c r="D50">
        <v>47</v>
      </c>
      <c r="E50">
        <f t="shared" si="0"/>
        <v>2602.2341817180154</v>
      </c>
      <c r="F50">
        <v>2545.5000000000005</v>
      </c>
    </row>
    <row r="51" spans="4:6" x14ac:dyDescent="0.15">
      <c r="D51">
        <v>48</v>
      </c>
      <c r="E51">
        <f t="shared" si="0"/>
        <v>2789.0745959653696</v>
      </c>
      <c r="F51">
        <v>2608.7142857142862</v>
      </c>
    </row>
    <row r="52" spans="4:6" x14ac:dyDescent="0.15">
      <c r="D52">
        <v>49</v>
      </c>
      <c r="E52">
        <f t="shared" si="0"/>
        <v>2989.330151955683</v>
      </c>
      <c r="F52">
        <v>2672.3571428571436</v>
      </c>
    </row>
    <row r="53" spans="4:6" x14ac:dyDescent="0.15">
      <c r="D53">
        <v>50</v>
      </c>
      <c r="E53">
        <f t="shared" si="0"/>
        <v>3203.9640568661021</v>
      </c>
      <c r="F53">
        <v>2736.428571428572</v>
      </c>
    </row>
    <row r="54" spans="4:6" x14ac:dyDescent="0.15">
      <c r="D54">
        <v>51</v>
      </c>
      <c r="E54">
        <f t="shared" si="0"/>
        <v>3434.0086761490888</v>
      </c>
      <c r="F54">
        <v>2800.928571428572</v>
      </c>
    </row>
    <row r="55" spans="4:6" x14ac:dyDescent="0.15">
      <c r="D55">
        <v>52</v>
      </c>
      <c r="E55">
        <f t="shared" si="0"/>
        <v>3680.5704990965942</v>
      </c>
      <c r="F55">
        <v>2865.8571428571436</v>
      </c>
    </row>
    <row r="56" spans="4:6" x14ac:dyDescent="0.15">
      <c r="D56">
        <v>53</v>
      </c>
      <c r="E56">
        <f t="shared" si="0"/>
        <v>3944.8354609317307</v>
      </c>
      <c r="F56">
        <v>2931.2142857142862</v>
      </c>
    </row>
    <row r="57" spans="4:6" x14ac:dyDescent="0.15">
      <c r="D57">
        <v>54</v>
      </c>
      <c r="E57">
        <f t="shared" si="0"/>
        <v>4228.0746470266276</v>
      </c>
      <c r="F57">
        <v>2997.0000000000005</v>
      </c>
    </row>
    <row r="58" spans="4:6" x14ac:dyDescent="0.15">
      <c r="D58">
        <v>55</v>
      </c>
      <c r="E58">
        <f t="shared" si="0"/>
        <v>4531.6504066831412</v>
      </c>
      <c r="F58">
        <v>3063.2142857142862</v>
      </c>
    </row>
    <row r="59" spans="4:6" x14ac:dyDescent="0.15">
      <c r="D59">
        <v>56</v>
      </c>
      <c r="E59">
        <f t="shared" si="0"/>
        <v>4857.0229058829927</v>
      </c>
      <c r="F59">
        <v>3129.8571428571436</v>
      </c>
    </row>
    <row r="60" spans="4:6" x14ac:dyDescent="0.15">
      <c r="D60">
        <v>57</v>
      </c>
      <c r="E60">
        <f t="shared" si="0"/>
        <v>5205.7571505253909</v>
      </c>
      <c r="F60">
        <v>3196.928571428572</v>
      </c>
    </row>
    <row r="61" spans="4:6" x14ac:dyDescent="0.15">
      <c r="D61">
        <v>58</v>
      </c>
      <c r="E61">
        <f t="shared" si="0"/>
        <v>5579.5305139331158</v>
      </c>
      <c r="F61">
        <v>3264.428571428572</v>
      </c>
    </row>
    <row r="62" spans="4:6" x14ac:dyDescent="0.15">
      <c r="D62">
        <v>59</v>
      </c>
      <c r="E62">
        <f t="shared" si="0"/>
        <v>5980.1408048335143</v>
      </c>
      <c r="F62">
        <v>3332.3571428571436</v>
      </c>
    </row>
    <row r="63" spans="4:6" x14ac:dyDescent="0.15">
      <c r="D63">
        <v>60</v>
      </c>
      <c r="E63">
        <f t="shared" si="0"/>
        <v>6409.5149146205613</v>
      </c>
      <c r="F63">
        <v>3400.7142857142862</v>
      </c>
    </row>
    <row r="64" spans="4:6" x14ac:dyDescent="0.15">
      <c r="D64">
        <v>61</v>
      </c>
      <c r="E64">
        <f t="shared" si="0"/>
        <v>6869.7180854903181</v>
      </c>
      <c r="F64">
        <v>3469.5000000000009</v>
      </c>
    </row>
    <row r="65" spans="4:6" x14ac:dyDescent="0.15">
      <c r="D65">
        <v>62</v>
      </c>
      <c r="E65">
        <f t="shared" si="0"/>
        <v>7362.9638440285235</v>
      </c>
      <c r="F65">
        <v>3538.7142857142862</v>
      </c>
    </row>
    <row r="66" spans="4:6" x14ac:dyDescent="0.15">
      <c r="D66">
        <v>63</v>
      </c>
      <c r="E66">
        <f t="shared" si="0"/>
        <v>7891.6246480297741</v>
      </c>
      <c r="F66">
        <v>3608.3571428571436</v>
      </c>
    </row>
    <row r="67" spans="4:6" x14ac:dyDescent="0.15">
      <c r="D67">
        <v>64</v>
      </c>
      <c r="E67">
        <f t="shared" si="0"/>
        <v>8458.2432977583121</v>
      </c>
      <c r="F67">
        <v>3678.428571428572</v>
      </c>
    </row>
    <row r="68" spans="4:6" x14ac:dyDescent="0.15">
      <c r="D68">
        <v>65</v>
      </c>
      <c r="E68">
        <f t="shared" si="0"/>
        <v>9065.5451665373603</v>
      </c>
      <c r="F68">
        <v>3748.928571428572</v>
      </c>
    </row>
    <row r="69" spans="4:6" x14ac:dyDescent="0.15">
      <c r="D69">
        <v>66</v>
      </c>
      <c r="E69">
        <f t="shared" ref="E69:E103" si="1">$B$5*$B$7^D69</f>
        <v>9716.4513094947433</v>
      </c>
      <c r="F69">
        <v>3819.8571428571436</v>
      </c>
    </row>
    <row r="70" spans="4:6" x14ac:dyDescent="0.15">
      <c r="D70">
        <v>67</v>
      </c>
      <c r="E70">
        <f t="shared" si="1"/>
        <v>10414.092513516467</v>
      </c>
      <c r="F70">
        <v>3891.2142857142867</v>
      </c>
    </row>
    <row r="71" spans="4:6" x14ac:dyDescent="0.15">
      <c r="D71">
        <v>68</v>
      </c>
      <c r="E71">
        <f t="shared" si="1"/>
        <v>11161.824355986953</v>
      </c>
      <c r="F71">
        <v>3963.0000000000009</v>
      </c>
    </row>
    <row r="72" spans="4:6" x14ac:dyDescent="0.15">
      <c r="D72">
        <v>69</v>
      </c>
      <c r="E72">
        <f t="shared" si="1"/>
        <v>11963.243344746817</v>
      </c>
      <c r="F72">
        <v>4035.2142857142867</v>
      </c>
    </row>
    <row r="73" spans="4:6" x14ac:dyDescent="0.15">
      <c r="D73">
        <v>70</v>
      </c>
      <c r="E73">
        <f t="shared" si="1"/>
        <v>12822.204216899641</v>
      </c>
      <c r="F73">
        <v>4107.857142857144</v>
      </c>
    </row>
    <row r="74" spans="4:6" x14ac:dyDescent="0.15">
      <c r="D74">
        <v>71</v>
      </c>
      <c r="E74">
        <f t="shared" si="1"/>
        <v>13742.838479673037</v>
      </c>
      <c r="F74">
        <v>4180.9285714285725</v>
      </c>
    </row>
    <row r="75" spans="4:6" x14ac:dyDescent="0.15">
      <c r="D75">
        <v>72</v>
      </c>
      <c r="E75">
        <f t="shared" si="1"/>
        <v>14729.574282513564</v>
      </c>
      <c r="F75">
        <v>4254.4285714285725</v>
      </c>
    </row>
    <row r="76" spans="4:6" x14ac:dyDescent="0.15">
      <c r="D76">
        <v>73</v>
      </c>
      <c r="E76">
        <f t="shared" si="1"/>
        <v>15787.157715998041</v>
      </c>
      <c r="F76">
        <v>4328.357142857144</v>
      </c>
    </row>
    <row r="77" spans="4:6" x14ac:dyDescent="0.15">
      <c r="D77">
        <v>74</v>
      </c>
      <c r="E77">
        <f t="shared" si="1"/>
        <v>16920.675640006702</v>
      </c>
      <c r="F77">
        <v>4402.7142857142862</v>
      </c>
    </row>
    <row r="78" spans="4:6" x14ac:dyDescent="0.15">
      <c r="D78">
        <v>75</v>
      </c>
      <c r="E78">
        <f t="shared" si="1"/>
        <v>18135.580150959184</v>
      </c>
      <c r="F78">
        <v>4477.5000000000009</v>
      </c>
    </row>
    <row r="79" spans="4:6" x14ac:dyDescent="0.15">
      <c r="D79">
        <v>76</v>
      </c>
      <c r="E79">
        <f t="shared" si="1"/>
        <v>19437.714805798059</v>
      </c>
      <c r="F79">
        <v>4552.7142857142862</v>
      </c>
    </row>
    <row r="80" spans="4:6" x14ac:dyDescent="0.15">
      <c r="D80">
        <v>77</v>
      </c>
      <c r="E80">
        <f t="shared" si="1"/>
        <v>20833.342728854361</v>
      </c>
      <c r="F80">
        <v>4628.357142857144</v>
      </c>
    </row>
    <row r="81" spans="4:6" x14ac:dyDescent="0.15">
      <c r="D81">
        <v>78</v>
      </c>
      <c r="E81">
        <f t="shared" si="1"/>
        <v>22329.176736786107</v>
      </c>
      <c r="F81">
        <v>4704.4285714285725</v>
      </c>
    </row>
    <row r="82" spans="4:6" x14ac:dyDescent="0.15">
      <c r="D82">
        <v>79</v>
      </c>
      <c r="E82">
        <f t="shared" si="1"/>
        <v>23932.411626487356</v>
      </c>
      <c r="F82">
        <v>4780.9285714285725</v>
      </c>
    </row>
    <row r="83" spans="4:6" x14ac:dyDescent="0.15">
      <c r="D83">
        <v>80</v>
      </c>
      <c r="E83">
        <f t="shared" si="1"/>
        <v>25650.758781269156</v>
      </c>
      <c r="F83">
        <v>4857.857142857144</v>
      </c>
    </row>
    <row r="84" spans="4:6" x14ac:dyDescent="0.15">
      <c r="D84">
        <v>81</v>
      </c>
      <c r="E84">
        <f t="shared" si="1"/>
        <v>27492.483261764279</v>
      </c>
      <c r="F84">
        <v>4935.2142857142871</v>
      </c>
    </row>
    <row r="85" spans="4:6" x14ac:dyDescent="0.15">
      <c r="D85">
        <v>82</v>
      </c>
      <c r="E85">
        <f t="shared" si="1"/>
        <v>29466.44355995896</v>
      </c>
      <c r="F85">
        <v>5013.0000000000009</v>
      </c>
    </row>
    <row r="86" spans="4:6" x14ac:dyDescent="0.15">
      <c r="D86">
        <v>83</v>
      </c>
      <c r="E86">
        <f t="shared" si="1"/>
        <v>31582.13420756402</v>
      </c>
      <c r="F86">
        <v>5091.2142857142871</v>
      </c>
    </row>
    <row r="87" spans="4:6" x14ac:dyDescent="0.15">
      <c r="D87">
        <v>84</v>
      </c>
      <c r="E87">
        <f t="shared" si="1"/>
        <v>33849.731443667122</v>
      </c>
      <c r="F87">
        <v>5169.857142857144</v>
      </c>
    </row>
    <row r="88" spans="4:6" x14ac:dyDescent="0.15">
      <c r="D88">
        <v>85</v>
      </c>
      <c r="E88">
        <f t="shared" si="1"/>
        <v>36280.14216132243</v>
      </c>
      <c r="F88">
        <v>5248.9285714285725</v>
      </c>
    </row>
    <row r="89" spans="4:6" x14ac:dyDescent="0.15">
      <c r="D89">
        <v>86</v>
      </c>
      <c r="E89">
        <f t="shared" si="1"/>
        <v>38885.056368505378</v>
      </c>
      <c r="F89">
        <v>5328.4285714285725</v>
      </c>
    </row>
    <row r="90" spans="4:6" x14ac:dyDescent="0.15">
      <c r="D90">
        <v>87</v>
      </c>
      <c r="E90">
        <f t="shared" si="1"/>
        <v>41677.003415764077</v>
      </c>
      <c r="F90">
        <v>5408.357142857144</v>
      </c>
    </row>
    <row r="91" spans="4:6" x14ac:dyDescent="0.15">
      <c r="D91">
        <v>88</v>
      </c>
      <c r="E91">
        <f t="shared" si="1"/>
        <v>44669.412261015947</v>
      </c>
      <c r="F91">
        <v>5488.7142857142871</v>
      </c>
    </row>
    <row r="92" spans="4:6" x14ac:dyDescent="0.15">
      <c r="D92">
        <v>89</v>
      </c>
      <c r="E92">
        <f t="shared" si="1"/>
        <v>47876.676061356891</v>
      </c>
      <c r="F92">
        <v>5569.5000000000009</v>
      </c>
    </row>
    <row r="93" spans="4:6" x14ac:dyDescent="0.15">
      <c r="D93">
        <v>90</v>
      </c>
      <c r="E93">
        <f t="shared" si="1"/>
        <v>51314.221402562325</v>
      </c>
      <c r="F93">
        <v>5650.7142857142871</v>
      </c>
    </row>
    <row r="94" spans="4:6" x14ac:dyDescent="0.15">
      <c r="D94">
        <v>91</v>
      </c>
      <c r="E94">
        <f t="shared" si="1"/>
        <v>54998.582499266311</v>
      </c>
      <c r="F94">
        <v>5732.357142857144</v>
      </c>
    </row>
    <row r="95" spans="4:6" x14ac:dyDescent="0.15">
      <c r="D95">
        <v>92</v>
      </c>
      <c r="E95">
        <f t="shared" si="1"/>
        <v>58947.480722713633</v>
      </c>
      <c r="F95">
        <v>5814.4285714285725</v>
      </c>
    </row>
    <row r="96" spans="4:6" x14ac:dyDescent="0.15">
      <c r="D96">
        <v>93</v>
      </c>
      <c r="E96">
        <f t="shared" si="1"/>
        <v>63179.909838604486</v>
      </c>
      <c r="F96">
        <v>5896.9285714285725</v>
      </c>
    </row>
    <row r="97" spans="4:6" x14ac:dyDescent="0.15">
      <c r="D97">
        <v>94</v>
      </c>
      <c r="E97">
        <f t="shared" si="1"/>
        <v>67716.227365016297</v>
      </c>
      <c r="F97">
        <v>5979.857142857144</v>
      </c>
    </row>
    <row r="98" spans="4:6" x14ac:dyDescent="0.15">
      <c r="D98">
        <v>95</v>
      </c>
      <c r="E98">
        <f t="shared" si="1"/>
        <v>72578.252489824488</v>
      </c>
      <c r="F98">
        <v>6063.2142857142871</v>
      </c>
    </row>
    <row r="99" spans="4:6" x14ac:dyDescent="0.15">
      <c r="D99">
        <v>96</v>
      </c>
      <c r="E99">
        <f t="shared" si="1"/>
        <v>77789.371018593883</v>
      </c>
      <c r="F99">
        <v>6147.0000000000009</v>
      </c>
    </row>
    <row r="100" spans="4:6" x14ac:dyDescent="0.15">
      <c r="D100">
        <v>97</v>
      </c>
      <c r="E100">
        <f t="shared" si="1"/>
        <v>83374.647857728938</v>
      </c>
      <c r="F100">
        <v>6231.2142857142871</v>
      </c>
    </row>
    <row r="101" spans="4:6" x14ac:dyDescent="0.15">
      <c r="D101">
        <v>98</v>
      </c>
      <c r="E101">
        <f t="shared" si="1"/>
        <v>89360.947573913887</v>
      </c>
      <c r="F101">
        <v>6315.857142857144</v>
      </c>
    </row>
    <row r="102" spans="4:6" x14ac:dyDescent="0.15">
      <c r="D102">
        <v>99</v>
      </c>
      <c r="E102">
        <f t="shared" si="1"/>
        <v>95777.063609720921</v>
      </c>
      <c r="F102">
        <v>6400.9285714285725</v>
      </c>
    </row>
    <row r="103" spans="4:6" x14ac:dyDescent="0.15">
      <c r="D103">
        <v>100</v>
      </c>
      <c r="E103">
        <f t="shared" si="1"/>
        <v>102653.8567768989</v>
      </c>
      <c r="F103">
        <v>6486.4285714285725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L103"/>
  <sheetViews>
    <sheetView workbookViewId="0">
      <selection activeCell="T41" sqref="T41"/>
    </sheetView>
  </sheetViews>
  <sheetFormatPr baseColWidth="10" defaultRowHeight="15" x14ac:dyDescent="0.15"/>
  <cols>
    <col min="5" max="5" width="13.5" bestFit="1" customWidth="1"/>
    <col min="6" max="6" width="12.5" bestFit="1" customWidth="1"/>
  </cols>
  <sheetData>
    <row r="1" spans="2:32" x14ac:dyDescent="0.15">
      <c r="X1" t="s">
        <v>0</v>
      </c>
      <c r="AA1" t="s">
        <v>6</v>
      </c>
      <c r="AE1" t="s">
        <v>10</v>
      </c>
    </row>
    <row r="2" spans="2:32" x14ac:dyDescent="0.15">
      <c r="B2" t="s">
        <v>58</v>
      </c>
      <c r="D2" t="s">
        <v>21</v>
      </c>
      <c r="E2" t="s">
        <v>61</v>
      </c>
      <c r="F2" t="s">
        <v>24</v>
      </c>
      <c r="W2" t="s">
        <v>21</v>
      </c>
      <c r="X2" t="s">
        <v>88</v>
      </c>
      <c r="Y2" t="s">
        <v>8</v>
      </c>
      <c r="Z2" t="s">
        <v>2</v>
      </c>
      <c r="AA2" t="s">
        <v>8</v>
      </c>
      <c r="AB2" t="s">
        <v>1</v>
      </c>
      <c r="AC2" t="s">
        <v>2</v>
      </c>
      <c r="AD2" t="s">
        <v>87</v>
      </c>
      <c r="AE2" t="s">
        <v>1</v>
      </c>
      <c r="AF2" t="s">
        <v>91</v>
      </c>
    </row>
    <row r="3" spans="2:32" x14ac:dyDescent="0.15">
      <c r="D3">
        <v>0</v>
      </c>
      <c r="E3">
        <f>$B$5*$B$7^D3</f>
        <v>400</v>
      </c>
      <c r="F3">
        <v>0</v>
      </c>
      <c r="W3">
        <v>0</v>
      </c>
      <c r="X3">
        <f>K31</f>
        <v>160</v>
      </c>
      <c r="Y3">
        <f t="shared" ref="Y3:AE3" si="0">L31</f>
        <v>20</v>
      </c>
      <c r="Z3">
        <f t="shared" si="0"/>
        <v>20</v>
      </c>
      <c r="AA3">
        <f t="shared" si="0"/>
        <v>100</v>
      </c>
      <c r="AB3">
        <f t="shared" si="0"/>
        <v>20</v>
      </c>
      <c r="AC3">
        <f t="shared" si="0"/>
        <v>0</v>
      </c>
      <c r="AD3">
        <f t="shared" si="0"/>
        <v>40</v>
      </c>
      <c r="AE3">
        <f t="shared" si="0"/>
        <v>40</v>
      </c>
      <c r="AF3">
        <f>SUM(X3:AE3)</f>
        <v>400</v>
      </c>
    </row>
    <row r="4" spans="2:32" x14ac:dyDescent="0.15">
      <c r="B4" t="s">
        <v>59</v>
      </c>
      <c r="D4">
        <v>1</v>
      </c>
      <c r="E4">
        <f>$B$5*$B$7^D4</f>
        <v>428.72</v>
      </c>
      <c r="F4">
        <v>100.92857142857144</v>
      </c>
      <c r="W4">
        <v>1</v>
      </c>
      <c r="X4">
        <f>LOOKUP($W4,$I$53:$J$60,K$53:K$60)+X3</f>
        <v>176</v>
      </c>
      <c r="Y4">
        <f t="shared" ref="Y4:AE4" si="1">LOOKUP($W4,$I$53:$J$60,L$53:L$60)+Y3</f>
        <v>22</v>
      </c>
      <c r="Z4">
        <f t="shared" si="1"/>
        <v>22</v>
      </c>
      <c r="AA4">
        <f t="shared" si="1"/>
        <v>106</v>
      </c>
      <c r="AB4">
        <f t="shared" si="1"/>
        <v>22</v>
      </c>
      <c r="AC4">
        <f t="shared" si="1"/>
        <v>4</v>
      </c>
      <c r="AD4">
        <f t="shared" si="1"/>
        <v>44</v>
      </c>
      <c r="AE4">
        <f t="shared" si="1"/>
        <v>44</v>
      </c>
      <c r="AF4">
        <f t="shared" ref="AF4:AF67" si="2">SUM(X4:AE4)</f>
        <v>440</v>
      </c>
    </row>
    <row r="5" spans="2:32" x14ac:dyDescent="0.15">
      <c r="B5">
        <v>400</v>
      </c>
      <c r="D5">
        <v>2</v>
      </c>
      <c r="E5">
        <f t="shared" ref="E5:E68" si="3">$B$5*$B$7^D5</f>
        <v>459.50209600000011</v>
      </c>
      <c r="F5">
        <v>144.42857142857144</v>
      </c>
      <c r="K5" t="s">
        <v>89</v>
      </c>
      <c r="W5">
        <v>2</v>
      </c>
      <c r="X5">
        <f t="shared" ref="X5:X68" si="4">LOOKUP($W5,$I$53:$J$60,K$53:K$60)+X4</f>
        <v>192</v>
      </c>
      <c r="Y5">
        <f t="shared" ref="Y5:Y68" si="5">LOOKUP($W5,$I$53:$J$60,L$53:L$60)+Y4</f>
        <v>24</v>
      </c>
      <c r="Z5">
        <f t="shared" ref="Z5:Z68" si="6">LOOKUP($W5,$I$53:$J$60,M$53:M$60)+Z4</f>
        <v>24</v>
      </c>
      <c r="AA5">
        <f t="shared" ref="AA5:AA68" si="7">LOOKUP($W5,$I$53:$J$60,N$53:N$60)+AA4</f>
        <v>112</v>
      </c>
      <c r="AB5">
        <f t="shared" ref="AB5:AB68" si="8">LOOKUP($W5,$I$53:$J$60,O$53:O$60)+AB4</f>
        <v>24</v>
      </c>
      <c r="AC5">
        <f t="shared" ref="AC5:AC68" si="9">LOOKUP($W5,$I$53:$J$60,P$53:P$60)+AC4</f>
        <v>8</v>
      </c>
      <c r="AD5">
        <f t="shared" ref="AD5:AD68" si="10">LOOKUP($W5,$I$53:$J$60,Q$53:Q$60)+AD4</f>
        <v>48</v>
      </c>
      <c r="AE5">
        <f t="shared" ref="AE5:AE68" si="11">LOOKUP($W5,$I$53:$J$60,R$53:R$60)+AE4</f>
        <v>48</v>
      </c>
      <c r="AF5">
        <f t="shared" si="2"/>
        <v>480</v>
      </c>
    </row>
    <row r="6" spans="2:32" x14ac:dyDescent="0.15">
      <c r="B6" t="s">
        <v>60</v>
      </c>
      <c r="D6">
        <v>3</v>
      </c>
      <c r="E6">
        <f>$B$5*$B$7^D6</f>
        <v>492.49434649280016</v>
      </c>
      <c r="F6">
        <v>188.35714285714289</v>
      </c>
      <c r="W6">
        <v>3</v>
      </c>
      <c r="X6">
        <f t="shared" si="4"/>
        <v>208</v>
      </c>
      <c r="Y6">
        <f t="shared" si="5"/>
        <v>26</v>
      </c>
      <c r="Z6">
        <f t="shared" si="6"/>
        <v>26</v>
      </c>
      <c r="AA6">
        <f t="shared" si="7"/>
        <v>118</v>
      </c>
      <c r="AB6">
        <f t="shared" si="8"/>
        <v>26</v>
      </c>
      <c r="AC6">
        <f t="shared" si="9"/>
        <v>12</v>
      </c>
      <c r="AD6">
        <f t="shared" si="10"/>
        <v>52</v>
      </c>
      <c r="AE6">
        <f t="shared" si="11"/>
        <v>52</v>
      </c>
      <c r="AF6">
        <f t="shared" si="2"/>
        <v>520</v>
      </c>
    </row>
    <row r="7" spans="2:32" x14ac:dyDescent="0.15">
      <c r="B7">
        <v>1.0718000000000001</v>
      </c>
      <c r="D7">
        <v>4</v>
      </c>
      <c r="E7">
        <f t="shared" si="3"/>
        <v>527.85544057098332</v>
      </c>
      <c r="F7">
        <v>232.71428571428575</v>
      </c>
      <c r="K7" t="s">
        <v>0</v>
      </c>
      <c r="N7" t="s">
        <v>6</v>
      </c>
      <c r="R7" t="s">
        <v>10</v>
      </c>
      <c r="W7">
        <v>4</v>
      </c>
      <c r="X7">
        <f t="shared" si="4"/>
        <v>224</v>
      </c>
      <c r="Y7">
        <f t="shared" si="5"/>
        <v>28</v>
      </c>
      <c r="Z7">
        <f t="shared" si="6"/>
        <v>28</v>
      </c>
      <c r="AA7">
        <f t="shared" si="7"/>
        <v>124</v>
      </c>
      <c r="AB7">
        <f t="shared" si="8"/>
        <v>28</v>
      </c>
      <c r="AC7">
        <f t="shared" si="9"/>
        <v>16</v>
      </c>
      <c r="AD7">
        <f t="shared" si="10"/>
        <v>56</v>
      </c>
      <c r="AE7">
        <f t="shared" si="11"/>
        <v>56</v>
      </c>
      <c r="AF7">
        <f t="shared" si="2"/>
        <v>560</v>
      </c>
    </row>
    <row r="8" spans="2:32" x14ac:dyDescent="0.15">
      <c r="D8">
        <v>5</v>
      </c>
      <c r="E8">
        <f t="shared" si="3"/>
        <v>565.75546120398008</v>
      </c>
      <c r="F8">
        <v>277.50000000000006</v>
      </c>
      <c r="J8" t="s">
        <v>21</v>
      </c>
      <c r="K8" t="s">
        <v>21</v>
      </c>
      <c r="L8" t="s">
        <v>8</v>
      </c>
      <c r="M8" t="s">
        <v>2</v>
      </c>
      <c r="N8" t="s">
        <v>8</v>
      </c>
      <c r="O8" t="s">
        <v>1</v>
      </c>
      <c r="P8" t="s">
        <v>2</v>
      </c>
      <c r="Q8" t="s">
        <v>87</v>
      </c>
      <c r="R8" t="s">
        <v>1</v>
      </c>
      <c r="W8">
        <v>5</v>
      </c>
      <c r="X8">
        <f t="shared" si="4"/>
        <v>240</v>
      </c>
      <c r="Y8">
        <f t="shared" si="5"/>
        <v>30</v>
      </c>
      <c r="Z8">
        <f t="shared" si="6"/>
        <v>30</v>
      </c>
      <c r="AA8">
        <f t="shared" si="7"/>
        <v>130</v>
      </c>
      <c r="AB8">
        <f t="shared" si="8"/>
        <v>30</v>
      </c>
      <c r="AC8">
        <f t="shared" si="9"/>
        <v>20</v>
      </c>
      <c r="AD8">
        <f t="shared" si="10"/>
        <v>60</v>
      </c>
      <c r="AE8">
        <f t="shared" si="11"/>
        <v>60</v>
      </c>
      <c r="AF8">
        <f t="shared" si="2"/>
        <v>600</v>
      </c>
    </row>
    <row r="9" spans="2:32" x14ac:dyDescent="0.15">
      <c r="D9">
        <v>6</v>
      </c>
      <c r="E9">
        <f t="shared" si="3"/>
        <v>606.37670331842583</v>
      </c>
      <c r="F9">
        <v>322.71428571428578</v>
      </c>
      <c r="J9">
        <v>0</v>
      </c>
      <c r="K9" s="3">
        <v>40</v>
      </c>
      <c r="L9" s="3">
        <v>5</v>
      </c>
      <c r="M9" s="3">
        <v>5</v>
      </c>
      <c r="N9" s="3">
        <v>25</v>
      </c>
      <c r="O9" s="3">
        <v>5</v>
      </c>
      <c r="P9" s="3">
        <v>0</v>
      </c>
      <c r="Q9" s="3">
        <v>10</v>
      </c>
      <c r="R9" s="3">
        <v>10</v>
      </c>
      <c r="S9">
        <f>SUM(K9:R9)</f>
        <v>100</v>
      </c>
      <c r="W9">
        <v>6</v>
      </c>
      <c r="X9">
        <f t="shared" si="4"/>
        <v>256</v>
      </c>
      <c r="Y9">
        <f t="shared" si="5"/>
        <v>32</v>
      </c>
      <c r="Z9">
        <f t="shared" si="6"/>
        <v>32</v>
      </c>
      <c r="AA9">
        <f t="shared" si="7"/>
        <v>136</v>
      </c>
      <c r="AB9">
        <f t="shared" si="8"/>
        <v>32</v>
      </c>
      <c r="AC9">
        <f t="shared" si="9"/>
        <v>24</v>
      </c>
      <c r="AD9">
        <f t="shared" si="10"/>
        <v>64</v>
      </c>
      <c r="AE9">
        <f t="shared" si="11"/>
        <v>64</v>
      </c>
      <c r="AF9">
        <f t="shared" si="2"/>
        <v>640</v>
      </c>
    </row>
    <row r="10" spans="2:32" x14ac:dyDescent="0.15">
      <c r="D10">
        <v>7</v>
      </c>
      <c r="E10">
        <f t="shared" si="3"/>
        <v>649.91455061668887</v>
      </c>
      <c r="F10">
        <v>368.35714285714295</v>
      </c>
      <c r="J10">
        <v>10</v>
      </c>
      <c r="K10" s="3">
        <v>40</v>
      </c>
      <c r="L10" s="3">
        <v>5</v>
      </c>
      <c r="M10" s="3">
        <v>5</v>
      </c>
      <c r="N10" s="3">
        <v>20</v>
      </c>
      <c r="O10" s="3">
        <v>5</v>
      </c>
      <c r="P10" s="3">
        <v>5</v>
      </c>
      <c r="Q10" s="3">
        <v>10</v>
      </c>
      <c r="R10" s="3">
        <v>10</v>
      </c>
      <c r="S10">
        <f t="shared" ref="S10:S16" si="12">SUM(K10:R10)</f>
        <v>100</v>
      </c>
      <c r="W10">
        <v>7</v>
      </c>
      <c r="X10">
        <f t="shared" si="4"/>
        <v>272</v>
      </c>
      <c r="Y10">
        <f t="shared" si="5"/>
        <v>34</v>
      </c>
      <c r="Z10">
        <f t="shared" si="6"/>
        <v>34</v>
      </c>
      <c r="AA10">
        <f t="shared" si="7"/>
        <v>142</v>
      </c>
      <c r="AB10">
        <f t="shared" si="8"/>
        <v>34</v>
      </c>
      <c r="AC10">
        <f t="shared" si="9"/>
        <v>28</v>
      </c>
      <c r="AD10">
        <f t="shared" si="10"/>
        <v>68</v>
      </c>
      <c r="AE10">
        <f t="shared" si="11"/>
        <v>68</v>
      </c>
      <c r="AF10">
        <f t="shared" si="2"/>
        <v>680</v>
      </c>
    </row>
    <row r="11" spans="2:32" x14ac:dyDescent="0.15">
      <c r="D11">
        <v>8</v>
      </c>
      <c r="E11">
        <f t="shared" si="3"/>
        <v>696.57841535096736</v>
      </c>
      <c r="F11">
        <v>414.4285714285715</v>
      </c>
      <c r="J11">
        <v>20</v>
      </c>
      <c r="K11" s="3">
        <v>35</v>
      </c>
      <c r="L11" s="3">
        <v>5</v>
      </c>
      <c r="M11" s="3">
        <v>5</v>
      </c>
      <c r="N11" s="3">
        <v>20</v>
      </c>
      <c r="O11" s="3">
        <v>5</v>
      </c>
      <c r="P11" s="3">
        <v>5</v>
      </c>
      <c r="Q11" s="3">
        <v>15</v>
      </c>
      <c r="R11" s="3">
        <v>10</v>
      </c>
      <c r="S11">
        <f t="shared" si="12"/>
        <v>100</v>
      </c>
      <c r="W11">
        <v>8</v>
      </c>
      <c r="X11">
        <f t="shared" si="4"/>
        <v>288</v>
      </c>
      <c r="Y11">
        <f t="shared" si="5"/>
        <v>36</v>
      </c>
      <c r="Z11">
        <f t="shared" si="6"/>
        <v>36</v>
      </c>
      <c r="AA11">
        <f t="shared" si="7"/>
        <v>148</v>
      </c>
      <c r="AB11">
        <f t="shared" si="8"/>
        <v>36</v>
      </c>
      <c r="AC11">
        <f t="shared" si="9"/>
        <v>32</v>
      </c>
      <c r="AD11">
        <f t="shared" si="10"/>
        <v>72</v>
      </c>
      <c r="AE11">
        <f t="shared" si="11"/>
        <v>72</v>
      </c>
      <c r="AF11">
        <f t="shared" si="2"/>
        <v>720</v>
      </c>
    </row>
    <row r="12" spans="2:32" x14ac:dyDescent="0.15">
      <c r="D12">
        <v>9</v>
      </c>
      <c r="E12">
        <f t="shared" si="3"/>
        <v>746.59274557316689</v>
      </c>
      <c r="F12">
        <v>460.9285714285715</v>
      </c>
      <c r="J12">
        <v>30</v>
      </c>
      <c r="K12" s="3">
        <v>30</v>
      </c>
      <c r="L12" s="3">
        <v>5</v>
      </c>
      <c r="M12" s="3">
        <v>5</v>
      </c>
      <c r="N12" s="3">
        <v>20</v>
      </c>
      <c r="O12" s="3">
        <v>5</v>
      </c>
      <c r="P12" s="3">
        <v>5</v>
      </c>
      <c r="Q12" s="3">
        <v>20</v>
      </c>
      <c r="R12" s="3">
        <v>10</v>
      </c>
      <c r="S12">
        <f t="shared" si="12"/>
        <v>100</v>
      </c>
      <c r="W12">
        <v>9</v>
      </c>
      <c r="X12">
        <f t="shared" si="4"/>
        <v>304</v>
      </c>
      <c r="Y12">
        <f t="shared" si="5"/>
        <v>38</v>
      </c>
      <c r="Z12">
        <f t="shared" si="6"/>
        <v>38</v>
      </c>
      <c r="AA12">
        <f t="shared" si="7"/>
        <v>154</v>
      </c>
      <c r="AB12">
        <f t="shared" si="8"/>
        <v>38</v>
      </c>
      <c r="AC12">
        <f t="shared" si="9"/>
        <v>36</v>
      </c>
      <c r="AD12">
        <f t="shared" si="10"/>
        <v>76</v>
      </c>
      <c r="AE12">
        <f t="shared" si="11"/>
        <v>76</v>
      </c>
      <c r="AF12">
        <f t="shared" si="2"/>
        <v>760</v>
      </c>
    </row>
    <row r="13" spans="2:32" x14ac:dyDescent="0.15">
      <c r="D13">
        <v>10</v>
      </c>
      <c r="E13">
        <f t="shared" si="3"/>
        <v>800.19810470532047</v>
      </c>
      <c r="F13">
        <v>507.85714285714295</v>
      </c>
      <c r="J13">
        <v>40</v>
      </c>
      <c r="K13" s="3">
        <v>25</v>
      </c>
      <c r="L13" s="3">
        <v>5</v>
      </c>
      <c r="M13" s="3">
        <v>7.5</v>
      </c>
      <c r="N13" s="3">
        <v>20</v>
      </c>
      <c r="O13" s="3">
        <v>5</v>
      </c>
      <c r="P13" s="3">
        <v>7.5</v>
      </c>
      <c r="Q13" s="3">
        <v>20</v>
      </c>
      <c r="R13" s="3">
        <v>10</v>
      </c>
      <c r="S13">
        <f t="shared" si="12"/>
        <v>100</v>
      </c>
      <c r="W13">
        <v>10</v>
      </c>
      <c r="X13">
        <f t="shared" si="4"/>
        <v>320</v>
      </c>
      <c r="Y13">
        <f t="shared" si="5"/>
        <v>40</v>
      </c>
      <c r="Z13">
        <f t="shared" si="6"/>
        <v>40</v>
      </c>
      <c r="AA13">
        <f t="shared" si="7"/>
        <v>160</v>
      </c>
      <c r="AB13">
        <f t="shared" si="8"/>
        <v>40</v>
      </c>
      <c r="AC13">
        <f t="shared" si="9"/>
        <v>40</v>
      </c>
      <c r="AD13">
        <f t="shared" si="10"/>
        <v>80</v>
      </c>
      <c r="AE13">
        <f t="shared" si="11"/>
        <v>80</v>
      </c>
      <c r="AF13">
        <f t="shared" si="2"/>
        <v>800</v>
      </c>
    </row>
    <row r="14" spans="2:32" x14ac:dyDescent="0.15">
      <c r="D14">
        <v>11</v>
      </c>
      <c r="E14">
        <f t="shared" si="3"/>
        <v>857.65232862316248</v>
      </c>
      <c r="F14">
        <v>555.21428571428578</v>
      </c>
      <c r="J14">
        <v>50</v>
      </c>
      <c r="K14" s="3">
        <v>20</v>
      </c>
      <c r="L14" s="3">
        <v>5</v>
      </c>
      <c r="M14" s="3">
        <v>10</v>
      </c>
      <c r="N14" s="3">
        <v>20</v>
      </c>
      <c r="O14" s="3">
        <v>5</v>
      </c>
      <c r="P14" s="3">
        <v>10</v>
      </c>
      <c r="Q14" s="3">
        <v>20</v>
      </c>
      <c r="R14" s="3">
        <v>10</v>
      </c>
      <c r="S14">
        <f t="shared" si="12"/>
        <v>100</v>
      </c>
      <c r="W14">
        <v>11</v>
      </c>
      <c r="X14">
        <f t="shared" si="4"/>
        <v>344</v>
      </c>
      <c r="Y14">
        <f t="shared" si="5"/>
        <v>44</v>
      </c>
      <c r="Z14">
        <f t="shared" si="6"/>
        <v>44</v>
      </c>
      <c r="AA14">
        <f t="shared" si="7"/>
        <v>176</v>
      </c>
      <c r="AB14">
        <f t="shared" si="8"/>
        <v>44</v>
      </c>
      <c r="AC14">
        <f t="shared" si="9"/>
        <v>44</v>
      </c>
      <c r="AD14">
        <f t="shared" si="10"/>
        <v>96</v>
      </c>
      <c r="AE14">
        <f t="shared" si="11"/>
        <v>88</v>
      </c>
      <c r="AF14">
        <f t="shared" si="2"/>
        <v>880</v>
      </c>
    </row>
    <row r="15" spans="2:32" x14ac:dyDescent="0.15">
      <c r="D15">
        <v>12</v>
      </c>
      <c r="E15">
        <f t="shared" si="3"/>
        <v>919.2317658183058</v>
      </c>
      <c r="F15">
        <v>603.00000000000011</v>
      </c>
      <c r="J15">
        <v>60</v>
      </c>
      <c r="K15" s="3">
        <v>15</v>
      </c>
      <c r="L15" s="3">
        <v>5</v>
      </c>
      <c r="M15" s="3">
        <v>12.5</v>
      </c>
      <c r="N15" s="3">
        <v>20</v>
      </c>
      <c r="O15" s="3">
        <v>5</v>
      </c>
      <c r="P15" s="3">
        <v>12.5</v>
      </c>
      <c r="Q15" s="3">
        <v>20</v>
      </c>
      <c r="R15" s="3">
        <v>10</v>
      </c>
      <c r="S15">
        <f t="shared" si="12"/>
        <v>100</v>
      </c>
      <c r="W15">
        <v>12</v>
      </c>
      <c r="X15">
        <f t="shared" si="4"/>
        <v>368</v>
      </c>
      <c r="Y15">
        <f t="shared" si="5"/>
        <v>48</v>
      </c>
      <c r="Z15">
        <f t="shared" si="6"/>
        <v>48</v>
      </c>
      <c r="AA15">
        <f t="shared" si="7"/>
        <v>192</v>
      </c>
      <c r="AB15">
        <f t="shared" si="8"/>
        <v>48</v>
      </c>
      <c r="AC15">
        <f t="shared" si="9"/>
        <v>48</v>
      </c>
      <c r="AD15">
        <f t="shared" si="10"/>
        <v>112</v>
      </c>
      <c r="AE15">
        <f t="shared" si="11"/>
        <v>96</v>
      </c>
      <c r="AF15">
        <f t="shared" si="2"/>
        <v>960</v>
      </c>
    </row>
    <row r="16" spans="2:32" x14ac:dyDescent="0.15">
      <c r="D16">
        <v>13</v>
      </c>
      <c r="E16">
        <f t="shared" si="3"/>
        <v>985.23260660406015</v>
      </c>
      <c r="F16">
        <v>651.21428571428589</v>
      </c>
      <c r="J16">
        <v>70</v>
      </c>
      <c r="K16" s="3">
        <v>10</v>
      </c>
      <c r="L16" s="3">
        <v>5</v>
      </c>
      <c r="M16" s="3">
        <v>15</v>
      </c>
      <c r="N16" s="3">
        <v>20</v>
      </c>
      <c r="O16" s="3">
        <v>5</v>
      </c>
      <c r="P16" s="3">
        <v>15</v>
      </c>
      <c r="Q16" s="3">
        <v>20</v>
      </c>
      <c r="R16" s="3">
        <v>10</v>
      </c>
      <c r="S16">
        <f t="shared" si="12"/>
        <v>100</v>
      </c>
      <c r="W16">
        <v>13</v>
      </c>
      <c r="X16">
        <f t="shared" si="4"/>
        <v>392</v>
      </c>
      <c r="Y16">
        <f t="shared" si="5"/>
        <v>52</v>
      </c>
      <c r="Z16">
        <f t="shared" si="6"/>
        <v>52</v>
      </c>
      <c r="AA16">
        <f t="shared" si="7"/>
        <v>208</v>
      </c>
      <c r="AB16">
        <f t="shared" si="8"/>
        <v>52</v>
      </c>
      <c r="AC16">
        <f t="shared" si="9"/>
        <v>52</v>
      </c>
      <c r="AD16">
        <f t="shared" si="10"/>
        <v>128</v>
      </c>
      <c r="AE16">
        <f t="shared" si="11"/>
        <v>104</v>
      </c>
      <c r="AF16">
        <f t="shared" si="2"/>
        <v>1040</v>
      </c>
    </row>
    <row r="17" spans="4:38" x14ac:dyDescent="0.15">
      <c r="D17">
        <v>14</v>
      </c>
      <c r="E17">
        <f t="shared" si="3"/>
        <v>1055.9723077582319</v>
      </c>
      <c r="F17">
        <v>699.857142857143</v>
      </c>
      <c r="W17">
        <v>14</v>
      </c>
      <c r="X17">
        <f t="shared" si="4"/>
        <v>416</v>
      </c>
      <c r="Y17">
        <f t="shared" si="5"/>
        <v>56</v>
      </c>
      <c r="Z17">
        <f t="shared" si="6"/>
        <v>56</v>
      </c>
      <c r="AA17">
        <f t="shared" si="7"/>
        <v>224</v>
      </c>
      <c r="AB17">
        <f t="shared" si="8"/>
        <v>56</v>
      </c>
      <c r="AC17">
        <f t="shared" si="9"/>
        <v>56</v>
      </c>
      <c r="AD17">
        <f t="shared" si="10"/>
        <v>144</v>
      </c>
      <c r="AE17">
        <f t="shared" si="11"/>
        <v>112</v>
      </c>
      <c r="AF17">
        <f t="shared" si="2"/>
        <v>1120</v>
      </c>
    </row>
    <row r="18" spans="4:38" x14ac:dyDescent="0.15">
      <c r="D18">
        <v>15</v>
      </c>
      <c r="E18">
        <f t="shared" si="3"/>
        <v>1131.7911194552732</v>
      </c>
      <c r="F18">
        <v>748.92857142857156</v>
      </c>
      <c r="W18">
        <v>15</v>
      </c>
      <c r="X18">
        <f t="shared" si="4"/>
        <v>440</v>
      </c>
      <c r="Y18">
        <f t="shared" si="5"/>
        <v>60</v>
      </c>
      <c r="Z18">
        <f t="shared" si="6"/>
        <v>60</v>
      </c>
      <c r="AA18">
        <f t="shared" si="7"/>
        <v>240</v>
      </c>
      <c r="AB18">
        <f t="shared" si="8"/>
        <v>60</v>
      </c>
      <c r="AC18">
        <f t="shared" si="9"/>
        <v>60</v>
      </c>
      <c r="AD18">
        <f t="shared" si="10"/>
        <v>160</v>
      </c>
      <c r="AE18">
        <f t="shared" si="11"/>
        <v>120</v>
      </c>
      <c r="AF18">
        <f t="shared" si="2"/>
        <v>1200</v>
      </c>
    </row>
    <row r="19" spans="4:38" x14ac:dyDescent="0.15">
      <c r="D19">
        <v>16</v>
      </c>
      <c r="E19">
        <f t="shared" si="3"/>
        <v>1213.053721832162</v>
      </c>
      <c r="F19">
        <v>798.42857142857156</v>
      </c>
      <c r="W19">
        <v>16</v>
      </c>
      <c r="X19">
        <f t="shared" si="4"/>
        <v>464</v>
      </c>
      <c r="Y19">
        <f t="shared" si="5"/>
        <v>64</v>
      </c>
      <c r="Z19">
        <f t="shared" si="6"/>
        <v>64</v>
      </c>
      <c r="AA19">
        <f t="shared" si="7"/>
        <v>256</v>
      </c>
      <c r="AB19">
        <f t="shared" si="8"/>
        <v>64</v>
      </c>
      <c r="AC19">
        <f t="shared" si="9"/>
        <v>64</v>
      </c>
      <c r="AD19">
        <f t="shared" si="10"/>
        <v>176</v>
      </c>
      <c r="AE19">
        <f t="shared" si="11"/>
        <v>128</v>
      </c>
      <c r="AF19">
        <f t="shared" si="2"/>
        <v>1280</v>
      </c>
    </row>
    <row r="20" spans="4:38" x14ac:dyDescent="0.15">
      <c r="D20">
        <v>17</v>
      </c>
      <c r="E20">
        <f t="shared" si="3"/>
        <v>1300.1509790597113</v>
      </c>
      <c r="F20">
        <v>848.357142857143</v>
      </c>
      <c r="W20">
        <v>17</v>
      </c>
      <c r="X20">
        <f t="shared" si="4"/>
        <v>488</v>
      </c>
      <c r="Y20">
        <f t="shared" si="5"/>
        <v>68</v>
      </c>
      <c r="Z20">
        <f t="shared" si="6"/>
        <v>68</v>
      </c>
      <c r="AA20">
        <f t="shared" si="7"/>
        <v>272</v>
      </c>
      <c r="AB20">
        <f t="shared" si="8"/>
        <v>68</v>
      </c>
      <c r="AC20">
        <f t="shared" si="9"/>
        <v>68</v>
      </c>
      <c r="AD20">
        <f t="shared" si="10"/>
        <v>192</v>
      </c>
      <c r="AE20">
        <f t="shared" si="11"/>
        <v>136</v>
      </c>
      <c r="AF20">
        <f t="shared" si="2"/>
        <v>1360</v>
      </c>
    </row>
    <row r="21" spans="4:38" x14ac:dyDescent="0.15">
      <c r="D21">
        <v>18</v>
      </c>
      <c r="E21">
        <f t="shared" si="3"/>
        <v>1393.5018193561989</v>
      </c>
      <c r="F21">
        <v>898.71428571428589</v>
      </c>
      <c r="W21">
        <v>18</v>
      </c>
      <c r="X21">
        <f t="shared" si="4"/>
        <v>512</v>
      </c>
      <c r="Y21">
        <f t="shared" si="5"/>
        <v>72</v>
      </c>
      <c r="Z21">
        <f t="shared" si="6"/>
        <v>72</v>
      </c>
      <c r="AA21">
        <f t="shared" si="7"/>
        <v>288</v>
      </c>
      <c r="AB21">
        <f t="shared" si="8"/>
        <v>72</v>
      </c>
      <c r="AC21">
        <f t="shared" si="9"/>
        <v>72</v>
      </c>
      <c r="AD21">
        <f t="shared" si="10"/>
        <v>208</v>
      </c>
      <c r="AE21">
        <f t="shared" si="11"/>
        <v>144</v>
      </c>
      <c r="AF21">
        <f t="shared" si="2"/>
        <v>1440</v>
      </c>
      <c r="AL21" s="2"/>
    </row>
    <row r="22" spans="4:38" x14ac:dyDescent="0.15">
      <c r="D22">
        <v>19</v>
      </c>
      <c r="E22">
        <f t="shared" si="3"/>
        <v>1493.5552499859743</v>
      </c>
      <c r="F22">
        <v>949.50000000000023</v>
      </c>
      <c r="W22">
        <v>19</v>
      </c>
      <c r="X22">
        <f t="shared" si="4"/>
        <v>536</v>
      </c>
      <c r="Y22">
        <f t="shared" si="5"/>
        <v>76</v>
      </c>
      <c r="Z22">
        <f t="shared" si="6"/>
        <v>76</v>
      </c>
      <c r="AA22">
        <f t="shared" si="7"/>
        <v>304</v>
      </c>
      <c r="AB22">
        <f t="shared" si="8"/>
        <v>76</v>
      </c>
      <c r="AC22">
        <f t="shared" si="9"/>
        <v>76</v>
      </c>
      <c r="AD22">
        <f t="shared" si="10"/>
        <v>224</v>
      </c>
      <c r="AE22">
        <f t="shared" si="11"/>
        <v>152</v>
      </c>
      <c r="AF22">
        <f t="shared" si="2"/>
        <v>1520</v>
      </c>
    </row>
    <row r="23" spans="4:38" x14ac:dyDescent="0.15">
      <c r="D23">
        <v>20</v>
      </c>
      <c r="E23">
        <f t="shared" si="3"/>
        <v>1600.7925169349676</v>
      </c>
      <c r="F23">
        <v>1000.7142857142859</v>
      </c>
      <c r="W23">
        <v>20</v>
      </c>
      <c r="X23">
        <f t="shared" si="4"/>
        <v>560</v>
      </c>
      <c r="Y23">
        <f t="shared" si="5"/>
        <v>80</v>
      </c>
      <c r="Z23">
        <f t="shared" si="6"/>
        <v>80</v>
      </c>
      <c r="AA23">
        <f t="shared" si="7"/>
        <v>320</v>
      </c>
      <c r="AB23">
        <f t="shared" si="8"/>
        <v>80</v>
      </c>
      <c r="AC23">
        <f t="shared" si="9"/>
        <v>80</v>
      </c>
      <c r="AD23">
        <f t="shared" si="10"/>
        <v>240</v>
      </c>
      <c r="AE23">
        <f t="shared" si="11"/>
        <v>160</v>
      </c>
      <c r="AF23">
        <f t="shared" si="2"/>
        <v>1600</v>
      </c>
    </row>
    <row r="24" spans="4:38" x14ac:dyDescent="0.15">
      <c r="D24">
        <v>21</v>
      </c>
      <c r="E24">
        <f t="shared" si="3"/>
        <v>1715.7294196508985</v>
      </c>
      <c r="F24">
        <v>1052.3571428571431</v>
      </c>
      <c r="W24">
        <v>21</v>
      </c>
      <c r="X24">
        <f t="shared" si="4"/>
        <v>600</v>
      </c>
      <c r="Y24">
        <f t="shared" si="5"/>
        <v>88</v>
      </c>
      <c r="Z24">
        <f t="shared" si="6"/>
        <v>88</v>
      </c>
      <c r="AA24">
        <f t="shared" si="7"/>
        <v>352</v>
      </c>
      <c r="AB24">
        <f t="shared" si="8"/>
        <v>88</v>
      </c>
      <c r="AC24">
        <f t="shared" si="9"/>
        <v>88</v>
      </c>
      <c r="AD24">
        <f t="shared" si="10"/>
        <v>280</v>
      </c>
      <c r="AE24">
        <f t="shared" si="11"/>
        <v>176</v>
      </c>
      <c r="AF24">
        <f t="shared" si="2"/>
        <v>1760</v>
      </c>
    </row>
    <row r="25" spans="4:38" x14ac:dyDescent="0.15">
      <c r="D25">
        <v>22</v>
      </c>
      <c r="E25">
        <f t="shared" si="3"/>
        <v>1838.918791981833</v>
      </c>
      <c r="F25">
        <v>1104.4285714285716</v>
      </c>
      <c r="W25">
        <v>22</v>
      </c>
      <c r="X25">
        <f t="shared" si="4"/>
        <v>640</v>
      </c>
      <c r="Y25">
        <f t="shared" si="5"/>
        <v>96</v>
      </c>
      <c r="Z25">
        <f t="shared" si="6"/>
        <v>96</v>
      </c>
      <c r="AA25">
        <f t="shared" si="7"/>
        <v>384</v>
      </c>
      <c r="AB25">
        <f t="shared" si="8"/>
        <v>96</v>
      </c>
      <c r="AC25">
        <f t="shared" si="9"/>
        <v>96</v>
      </c>
      <c r="AD25">
        <f t="shared" si="10"/>
        <v>320</v>
      </c>
      <c r="AE25">
        <f t="shared" si="11"/>
        <v>192</v>
      </c>
      <c r="AF25">
        <f t="shared" si="2"/>
        <v>1920</v>
      </c>
    </row>
    <row r="26" spans="4:38" x14ac:dyDescent="0.15">
      <c r="D26">
        <v>23</v>
      </c>
      <c r="E26">
        <f t="shared" si="3"/>
        <v>1970.9531612461292</v>
      </c>
      <c r="F26">
        <v>1156.9285714285716</v>
      </c>
      <c r="W26">
        <v>23</v>
      </c>
      <c r="X26">
        <f t="shared" si="4"/>
        <v>680</v>
      </c>
      <c r="Y26">
        <f t="shared" si="5"/>
        <v>104</v>
      </c>
      <c r="Z26">
        <f t="shared" si="6"/>
        <v>104</v>
      </c>
      <c r="AA26">
        <f t="shared" si="7"/>
        <v>416</v>
      </c>
      <c r="AB26">
        <f t="shared" si="8"/>
        <v>104</v>
      </c>
      <c r="AC26">
        <f t="shared" si="9"/>
        <v>104</v>
      </c>
      <c r="AD26">
        <f t="shared" si="10"/>
        <v>360</v>
      </c>
      <c r="AE26">
        <f t="shared" si="11"/>
        <v>208</v>
      </c>
      <c r="AF26">
        <f t="shared" si="2"/>
        <v>2080</v>
      </c>
    </row>
    <row r="27" spans="4:38" x14ac:dyDescent="0.15">
      <c r="D27">
        <v>24</v>
      </c>
      <c r="E27">
        <f t="shared" si="3"/>
        <v>2112.4675982236017</v>
      </c>
      <c r="F27">
        <v>1209.8571428571431</v>
      </c>
      <c r="K27" t="s">
        <v>90</v>
      </c>
      <c r="W27">
        <v>24</v>
      </c>
      <c r="X27">
        <f t="shared" si="4"/>
        <v>720</v>
      </c>
      <c r="Y27">
        <f t="shared" si="5"/>
        <v>112</v>
      </c>
      <c r="Z27">
        <f t="shared" si="6"/>
        <v>112</v>
      </c>
      <c r="AA27">
        <f t="shared" si="7"/>
        <v>448</v>
      </c>
      <c r="AB27">
        <f t="shared" si="8"/>
        <v>112</v>
      </c>
      <c r="AC27">
        <f t="shared" si="9"/>
        <v>112</v>
      </c>
      <c r="AD27">
        <f t="shared" si="10"/>
        <v>400</v>
      </c>
      <c r="AE27">
        <f t="shared" si="11"/>
        <v>224</v>
      </c>
      <c r="AF27">
        <f t="shared" si="2"/>
        <v>2240</v>
      </c>
    </row>
    <row r="28" spans="4:38" x14ac:dyDescent="0.15">
      <c r="D28">
        <v>25</v>
      </c>
      <c r="E28">
        <f t="shared" si="3"/>
        <v>2264.1427717760562</v>
      </c>
      <c r="F28">
        <v>1263.214285714286</v>
      </c>
      <c r="W28">
        <v>25</v>
      </c>
      <c r="X28">
        <f t="shared" si="4"/>
        <v>760</v>
      </c>
      <c r="Y28">
        <f t="shared" si="5"/>
        <v>120</v>
      </c>
      <c r="Z28">
        <f t="shared" si="6"/>
        <v>120</v>
      </c>
      <c r="AA28">
        <f t="shared" si="7"/>
        <v>480</v>
      </c>
      <c r="AB28">
        <f t="shared" si="8"/>
        <v>120</v>
      </c>
      <c r="AC28">
        <f t="shared" si="9"/>
        <v>120</v>
      </c>
      <c r="AD28">
        <f t="shared" si="10"/>
        <v>440</v>
      </c>
      <c r="AE28">
        <f t="shared" si="11"/>
        <v>240</v>
      </c>
      <c r="AF28">
        <f t="shared" si="2"/>
        <v>2400</v>
      </c>
    </row>
    <row r="29" spans="4:38" x14ac:dyDescent="0.15">
      <c r="D29">
        <v>26</v>
      </c>
      <c r="E29">
        <f t="shared" si="3"/>
        <v>2426.7082227895776</v>
      </c>
      <c r="F29">
        <v>1317.0000000000002</v>
      </c>
      <c r="K29" t="s">
        <v>0</v>
      </c>
      <c r="N29" t="s">
        <v>6</v>
      </c>
      <c r="R29" t="s">
        <v>10</v>
      </c>
      <c r="W29">
        <v>26</v>
      </c>
      <c r="X29">
        <f t="shared" si="4"/>
        <v>800</v>
      </c>
      <c r="Y29">
        <f t="shared" si="5"/>
        <v>128</v>
      </c>
      <c r="Z29">
        <f t="shared" si="6"/>
        <v>128</v>
      </c>
      <c r="AA29">
        <f t="shared" si="7"/>
        <v>512</v>
      </c>
      <c r="AB29">
        <f t="shared" si="8"/>
        <v>128</v>
      </c>
      <c r="AC29">
        <f t="shared" si="9"/>
        <v>128</v>
      </c>
      <c r="AD29">
        <f t="shared" si="10"/>
        <v>480</v>
      </c>
      <c r="AE29">
        <f t="shared" si="11"/>
        <v>256</v>
      </c>
      <c r="AF29">
        <f t="shared" si="2"/>
        <v>2560</v>
      </c>
    </row>
    <row r="30" spans="4:38" x14ac:dyDescent="0.15">
      <c r="D30">
        <v>27</v>
      </c>
      <c r="E30">
        <f t="shared" si="3"/>
        <v>2600.9458731858695</v>
      </c>
      <c r="F30">
        <v>1371.214285714286</v>
      </c>
      <c r="J30" t="s">
        <v>21</v>
      </c>
      <c r="K30" t="s">
        <v>21</v>
      </c>
      <c r="L30" t="s">
        <v>8</v>
      </c>
      <c r="M30" t="s">
        <v>2</v>
      </c>
      <c r="N30" t="s">
        <v>8</v>
      </c>
      <c r="O30" t="s">
        <v>1</v>
      </c>
      <c r="P30" t="s">
        <v>2</v>
      </c>
      <c r="Q30" t="s">
        <v>87</v>
      </c>
      <c r="R30" t="s">
        <v>1</v>
      </c>
      <c r="S30" t="s">
        <v>91</v>
      </c>
      <c r="W30">
        <v>27</v>
      </c>
      <c r="X30">
        <f t="shared" si="4"/>
        <v>840</v>
      </c>
      <c r="Y30">
        <f t="shared" si="5"/>
        <v>136</v>
      </c>
      <c r="Z30">
        <f t="shared" si="6"/>
        <v>136</v>
      </c>
      <c r="AA30">
        <f t="shared" si="7"/>
        <v>544</v>
      </c>
      <c r="AB30">
        <f t="shared" si="8"/>
        <v>136</v>
      </c>
      <c r="AC30">
        <f t="shared" si="9"/>
        <v>136</v>
      </c>
      <c r="AD30">
        <f t="shared" si="10"/>
        <v>520</v>
      </c>
      <c r="AE30">
        <f t="shared" si="11"/>
        <v>272</v>
      </c>
      <c r="AF30">
        <f t="shared" si="2"/>
        <v>2720</v>
      </c>
    </row>
    <row r="31" spans="4:38" x14ac:dyDescent="0.15">
      <c r="D31">
        <v>28</v>
      </c>
      <c r="E31">
        <f t="shared" si="3"/>
        <v>2787.6937868806158</v>
      </c>
      <c r="F31">
        <v>1425.8571428571431</v>
      </c>
      <c r="J31">
        <v>0</v>
      </c>
      <c r="K31" s="1">
        <f t="shared" ref="K31:S31" si="13">INT(VLOOKUP($J31,$D:$E,2,FALSE)/100*K9)</f>
        <v>160</v>
      </c>
      <c r="L31" s="1">
        <f t="shared" si="13"/>
        <v>20</v>
      </c>
      <c r="M31" s="1">
        <f t="shared" si="13"/>
        <v>20</v>
      </c>
      <c r="N31" s="1">
        <f t="shared" si="13"/>
        <v>100</v>
      </c>
      <c r="O31" s="1">
        <f t="shared" si="13"/>
        <v>20</v>
      </c>
      <c r="P31" s="1">
        <f t="shared" si="13"/>
        <v>0</v>
      </c>
      <c r="Q31" s="1">
        <f t="shared" si="13"/>
        <v>40</v>
      </c>
      <c r="R31" s="1">
        <f t="shared" si="13"/>
        <v>40</v>
      </c>
      <c r="S31" s="1">
        <f t="shared" si="13"/>
        <v>400</v>
      </c>
      <c r="W31">
        <v>28</v>
      </c>
      <c r="X31">
        <f t="shared" si="4"/>
        <v>880</v>
      </c>
      <c r="Y31">
        <f t="shared" si="5"/>
        <v>144</v>
      </c>
      <c r="Z31">
        <f t="shared" si="6"/>
        <v>144</v>
      </c>
      <c r="AA31">
        <f t="shared" si="7"/>
        <v>576</v>
      </c>
      <c r="AB31">
        <f t="shared" si="8"/>
        <v>144</v>
      </c>
      <c r="AC31">
        <f t="shared" si="9"/>
        <v>144</v>
      </c>
      <c r="AD31">
        <f t="shared" si="10"/>
        <v>560</v>
      </c>
      <c r="AE31">
        <f t="shared" si="11"/>
        <v>288</v>
      </c>
      <c r="AF31">
        <f t="shared" si="2"/>
        <v>2880</v>
      </c>
    </row>
    <row r="32" spans="4:38" x14ac:dyDescent="0.15">
      <c r="D32">
        <v>29</v>
      </c>
      <c r="E32">
        <f t="shared" si="3"/>
        <v>2987.8502007786442</v>
      </c>
      <c r="F32">
        <v>1480.9285714285718</v>
      </c>
      <c r="J32">
        <v>10</v>
      </c>
      <c r="K32" s="1">
        <f t="shared" ref="K32:S32" si="14">INT(VLOOKUP($J32,$D:$E,2,FALSE)/100*K10)</f>
        <v>320</v>
      </c>
      <c r="L32" s="1">
        <f t="shared" si="14"/>
        <v>40</v>
      </c>
      <c r="M32" s="1">
        <f t="shared" si="14"/>
        <v>40</v>
      </c>
      <c r="N32" s="1">
        <f t="shared" si="14"/>
        <v>160</v>
      </c>
      <c r="O32" s="1">
        <f t="shared" si="14"/>
        <v>40</v>
      </c>
      <c r="P32" s="1">
        <f t="shared" si="14"/>
        <v>40</v>
      </c>
      <c r="Q32" s="1">
        <f t="shared" si="14"/>
        <v>80</v>
      </c>
      <c r="R32" s="1">
        <f t="shared" si="14"/>
        <v>80</v>
      </c>
      <c r="S32" s="1">
        <f t="shared" si="14"/>
        <v>800</v>
      </c>
      <c r="W32">
        <v>29</v>
      </c>
      <c r="X32">
        <f t="shared" si="4"/>
        <v>920</v>
      </c>
      <c r="Y32">
        <f t="shared" si="5"/>
        <v>152</v>
      </c>
      <c r="Z32">
        <f t="shared" si="6"/>
        <v>152</v>
      </c>
      <c r="AA32">
        <f t="shared" si="7"/>
        <v>608</v>
      </c>
      <c r="AB32">
        <f t="shared" si="8"/>
        <v>152</v>
      </c>
      <c r="AC32">
        <f t="shared" si="9"/>
        <v>152</v>
      </c>
      <c r="AD32">
        <f t="shared" si="10"/>
        <v>600</v>
      </c>
      <c r="AE32">
        <f t="shared" si="11"/>
        <v>304</v>
      </c>
      <c r="AF32">
        <f t="shared" si="2"/>
        <v>3040</v>
      </c>
    </row>
    <row r="33" spans="4:32" x14ac:dyDescent="0.15">
      <c r="D33">
        <v>30</v>
      </c>
      <c r="E33">
        <f t="shared" si="3"/>
        <v>3202.3778451945509</v>
      </c>
      <c r="F33">
        <v>1536.4285714285718</v>
      </c>
      <c r="J33">
        <v>20</v>
      </c>
      <c r="K33" s="1">
        <f t="shared" ref="K33:S33" si="15">INT(VLOOKUP($J33,$D:$E,2,FALSE)/100*K11)</f>
        <v>560</v>
      </c>
      <c r="L33" s="1">
        <f t="shared" si="15"/>
        <v>80</v>
      </c>
      <c r="M33" s="1">
        <f t="shared" si="15"/>
        <v>80</v>
      </c>
      <c r="N33" s="1">
        <f t="shared" si="15"/>
        <v>320</v>
      </c>
      <c r="O33" s="1">
        <f t="shared" si="15"/>
        <v>80</v>
      </c>
      <c r="P33" s="1">
        <f t="shared" si="15"/>
        <v>80</v>
      </c>
      <c r="Q33" s="1">
        <f t="shared" si="15"/>
        <v>240</v>
      </c>
      <c r="R33" s="1">
        <f t="shared" si="15"/>
        <v>160</v>
      </c>
      <c r="S33" s="1">
        <f t="shared" si="15"/>
        <v>1600</v>
      </c>
      <c r="W33">
        <v>30</v>
      </c>
      <c r="X33">
        <f t="shared" si="4"/>
        <v>960</v>
      </c>
      <c r="Y33">
        <f t="shared" si="5"/>
        <v>160</v>
      </c>
      <c r="Z33">
        <f t="shared" si="6"/>
        <v>160</v>
      </c>
      <c r="AA33">
        <f t="shared" si="7"/>
        <v>640</v>
      </c>
      <c r="AB33">
        <f t="shared" si="8"/>
        <v>160</v>
      </c>
      <c r="AC33">
        <f t="shared" si="9"/>
        <v>160</v>
      </c>
      <c r="AD33">
        <f t="shared" si="10"/>
        <v>640</v>
      </c>
      <c r="AE33">
        <f t="shared" si="11"/>
        <v>320</v>
      </c>
      <c r="AF33">
        <f t="shared" si="2"/>
        <v>3200</v>
      </c>
    </row>
    <row r="34" spans="4:32" x14ac:dyDescent="0.15">
      <c r="D34">
        <v>31</v>
      </c>
      <c r="E34">
        <f t="shared" si="3"/>
        <v>3432.3085744795208</v>
      </c>
      <c r="F34">
        <v>1592.3571428571431</v>
      </c>
      <c r="J34">
        <v>30</v>
      </c>
      <c r="K34" s="1">
        <f t="shared" ref="K34:S34" si="16">INT(VLOOKUP($J34,$D:$E,2,FALSE)/100*K12)</f>
        <v>960</v>
      </c>
      <c r="L34" s="1">
        <f t="shared" si="16"/>
        <v>160</v>
      </c>
      <c r="M34" s="1">
        <f t="shared" si="16"/>
        <v>160</v>
      </c>
      <c r="N34" s="1">
        <f t="shared" si="16"/>
        <v>640</v>
      </c>
      <c r="O34" s="1">
        <f t="shared" si="16"/>
        <v>160</v>
      </c>
      <c r="P34" s="1">
        <f t="shared" si="16"/>
        <v>160</v>
      </c>
      <c r="Q34" s="1">
        <f t="shared" si="16"/>
        <v>640</v>
      </c>
      <c r="R34" s="1">
        <f t="shared" si="16"/>
        <v>320</v>
      </c>
      <c r="S34" s="1">
        <f t="shared" si="16"/>
        <v>3202</v>
      </c>
      <c r="W34">
        <v>31</v>
      </c>
      <c r="X34">
        <f t="shared" si="4"/>
        <v>1024.0999999999999</v>
      </c>
      <c r="Y34">
        <f t="shared" si="5"/>
        <v>176</v>
      </c>
      <c r="Z34">
        <f t="shared" si="6"/>
        <v>192</v>
      </c>
      <c r="AA34">
        <f t="shared" si="7"/>
        <v>704.1</v>
      </c>
      <c r="AB34">
        <f t="shared" si="8"/>
        <v>176</v>
      </c>
      <c r="AC34">
        <f t="shared" si="9"/>
        <v>192</v>
      </c>
      <c r="AD34">
        <f t="shared" si="10"/>
        <v>704.1</v>
      </c>
      <c r="AE34">
        <f t="shared" si="11"/>
        <v>352</v>
      </c>
      <c r="AF34">
        <f t="shared" si="2"/>
        <v>3520.2999999999997</v>
      </c>
    </row>
    <row r="35" spans="4:32" x14ac:dyDescent="0.15">
      <c r="D35">
        <v>32</v>
      </c>
      <c r="E35">
        <f t="shared" si="3"/>
        <v>3678.7483301271509</v>
      </c>
      <c r="F35">
        <v>1648.714285714286</v>
      </c>
      <c r="J35">
        <v>40</v>
      </c>
      <c r="K35" s="1">
        <f t="shared" ref="K35:S35" si="17">INT(VLOOKUP($J35,$D:$E,2,FALSE)/100*K13)</f>
        <v>1601</v>
      </c>
      <c r="L35" s="1">
        <f t="shared" si="17"/>
        <v>320</v>
      </c>
      <c r="M35" s="1">
        <f t="shared" si="17"/>
        <v>480</v>
      </c>
      <c r="N35" s="1">
        <f t="shared" si="17"/>
        <v>1281</v>
      </c>
      <c r="O35" s="1">
        <f t="shared" si="17"/>
        <v>320</v>
      </c>
      <c r="P35" s="1">
        <f t="shared" si="17"/>
        <v>480</v>
      </c>
      <c r="Q35" s="1">
        <f t="shared" si="17"/>
        <v>1281</v>
      </c>
      <c r="R35" s="1">
        <f t="shared" si="17"/>
        <v>640</v>
      </c>
      <c r="S35" s="1">
        <f t="shared" si="17"/>
        <v>6406</v>
      </c>
      <c r="W35">
        <v>32</v>
      </c>
      <c r="X35">
        <f t="shared" si="4"/>
        <v>1088.1999999999998</v>
      </c>
      <c r="Y35">
        <f t="shared" si="5"/>
        <v>192</v>
      </c>
      <c r="Z35">
        <f t="shared" si="6"/>
        <v>224</v>
      </c>
      <c r="AA35">
        <f t="shared" si="7"/>
        <v>768.2</v>
      </c>
      <c r="AB35">
        <f t="shared" si="8"/>
        <v>192</v>
      </c>
      <c r="AC35">
        <f t="shared" si="9"/>
        <v>224</v>
      </c>
      <c r="AD35">
        <f t="shared" si="10"/>
        <v>768.2</v>
      </c>
      <c r="AE35">
        <f t="shared" si="11"/>
        <v>384</v>
      </c>
      <c r="AF35">
        <f t="shared" si="2"/>
        <v>3840.5999999999995</v>
      </c>
    </row>
    <row r="36" spans="4:32" x14ac:dyDescent="0.15">
      <c r="D36">
        <v>33</v>
      </c>
      <c r="E36">
        <f t="shared" si="3"/>
        <v>3942.8824602302802</v>
      </c>
      <c r="F36">
        <v>1705.5000000000005</v>
      </c>
      <c r="J36">
        <v>50</v>
      </c>
      <c r="K36" s="1">
        <f t="shared" ref="K36:S36" si="18">INT(VLOOKUP($J36,$D:$E,2,FALSE)/100*K14)</f>
        <v>2563</v>
      </c>
      <c r="L36" s="1">
        <f t="shared" si="18"/>
        <v>640</v>
      </c>
      <c r="M36" s="1">
        <f t="shared" si="18"/>
        <v>1281</v>
      </c>
      <c r="N36" s="1">
        <f t="shared" si="18"/>
        <v>2563</v>
      </c>
      <c r="O36" s="1">
        <f t="shared" si="18"/>
        <v>640</v>
      </c>
      <c r="P36" s="1">
        <f t="shared" si="18"/>
        <v>1281</v>
      </c>
      <c r="Q36" s="1">
        <f t="shared" si="18"/>
        <v>2563</v>
      </c>
      <c r="R36" s="1">
        <f t="shared" si="18"/>
        <v>1281</v>
      </c>
      <c r="S36" s="1">
        <f t="shared" si="18"/>
        <v>12815</v>
      </c>
      <c r="W36">
        <v>33</v>
      </c>
      <c r="X36">
        <f t="shared" si="4"/>
        <v>1152.2999999999997</v>
      </c>
      <c r="Y36">
        <f t="shared" si="5"/>
        <v>208</v>
      </c>
      <c r="Z36">
        <f t="shared" si="6"/>
        <v>256</v>
      </c>
      <c r="AA36">
        <f t="shared" si="7"/>
        <v>832.30000000000007</v>
      </c>
      <c r="AB36">
        <f t="shared" si="8"/>
        <v>208</v>
      </c>
      <c r="AC36">
        <f t="shared" si="9"/>
        <v>256</v>
      </c>
      <c r="AD36">
        <f t="shared" si="10"/>
        <v>832.30000000000007</v>
      </c>
      <c r="AE36">
        <f t="shared" si="11"/>
        <v>416</v>
      </c>
      <c r="AF36">
        <f t="shared" si="2"/>
        <v>4160.8999999999996</v>
      </c>
    </row>
    <row r="37" spans="4:32" x14ac:dyDescent="0.15">
      <c r="D37">
        <v>34</v>
      </c>
      <c r="E37">
        <f t="shared" si="3"/>
        <v>4225.9814208748157</v>
      </c>
      <c r="F37">
        <v>1762.714285714286</v>
      </c>
      <c r="J37">
        <v>60</v>
      </c>
      <c r="K37" s="1">
        <f t="shared" ref="K37:S37" si="19">INT(VLOOKUP($J37,$D:$E,2,FALSE)/100*K15)</f>
        <v>3845</v>
      </c>
      <c r="L37" s="1">
        <f t="shared" si="19"/>
        <v>1281</v>
      </c>
      <c r="M37" s="1">
        <f t="shared" si="19"/>
        <v>3204</v>
      </c>
      <c r="N37" s="1">
        <f t="shared" si="19"/>
        <v>5127</v>
      </c>
      <c r="O37" s="1">
        <f t="shared" si="19"/>
        <v>1281</v>
      </c>
      <c r="P37" s="1">
        <f t="shared" si="19"/>
        <v>3204</v>
      </c>
      <c r="Q37" s="1">
        <f t="shared" si="19"/>
        <v>5127</v>
      </c>
      <c r="R37" s="1">
        <f t="shared" si="19"/>
        <v>2563</v>
      </c>
      <c r="S37" s="1">
        <f t="shared" si="19"/>
        <v>25638</v>
      </c>
      <c r="W37">
        <v>34</v>
      </c>
      <c r="X37">
        <f t="shared" si="4"/>
        <v>1216.3999999999996</v>
      </c>
      <c r="Y37">
        <f t="shared" si="5"/>
        <v>224</v>
      </c>
      <c r="Z37">
        <f t="shared" si="6"/>
        <v>288</v>
      </c>
      <c r="AA37">
        <f t="shared" si="7"/>
        <v>896.40000000000009</v>
      </c>
      <c r="AB37">
        <f t="shared" si="8"/>
        <v>224</v>
      </c>
      <c r="AC37">
        <f t="shared" si="9"/>
        <v>288</v>
      </c>
      <c r="AD37">
        <f t="shared" si="10"/>
        <v>896.40000000000009</v>
      </c>
      <c r="AE37">
        <f t="shared" si="11"/>
        <v>448</v>
      </c>
      <c r="AF37">
        <f t="shared" si="2"/>
        <v>4481.2</v>
      </c>
    </row>
    <row r="38" spans="4:32" x14ac:dyDescent="0.15">
      <c r="D38">
        <v>35</v>
      </c>
      <c r="E38">
        <f t="shared" si="3"/>
        <v>4529.4068868936274</v>
      </c>
      <c r="F38">
        <v>1820.3571428571431</v>
      </c>
      <c r="J38">
        <v>70</v>
      </c>
      <c r="K38" s="1">
        <f t="shared" ref="K38:S38" si="20">INT(VLOOKUP($J38,$D:$E,2,FALSE)/100*K16)</f>
        <v>5128</v>
      </c>
      <c r="L38" s="1">
        <f t="shared" si="20"/>
        <v>2564</v>
      </c>
      <c r="M38" s="1">
        <f t="shared" si="20"/>
        <v>7693</v>
      </c>
      <c r="N38" s="1">
        <f t="shared" si="20"/>
        <v>10257</v>
      </c>
      <c r="O38" s="1">
        <f t="shared" si="20"/>
        <v>2564</v>
      </c>
      <c r="P38" s="1">
        <f t="shared" si="20"/>
        <v>7693</v>
      </c>
      <c r="Q38" s="1">
        <f t="shared" si="20"/>
        <v>10257</v>
      </c>
      <c r="R38" s="1">
        <f t="shared" si="20"/>
        <v>5128</v>
      </c>
      <c r="S38" s="1">
        <f t="shared" si="20"/>
        <v>51288</v>
      </c>
      <c r="W38">
        <v>35</v>
      </c>
      <c r="X38">
        <f t="shared" si="4"/>
        <v>1280.4999999999995</v>
      </c>
      <c r="Y38">
        <f t="shared" si="5"/>
        <v>240</v>
      </c>
      <c r="Z38">
        <f t="shared" si="6"/>
        <v>320</v>
      </c>
      <c r="AA38">
        <f t="shared" si="7"/>
        <v>960.50000000000011</v>
      </c>
      <c r="AB38">
        <f t="shared" si="8"/>
        <v>240</v>
      </c>
      <c r="AC38">
        <f t="shared" si="9"/>
        <v>320</v>
      </c>
      <c r="AD38">
        <f t="shared" si="10"/>
        <v>960.50000000000011</v>
      </c>
      <c r="AE38">
        <f t="shared" si="11"/>
        <v>480</v>
      </c>
      <c r="AF38">
        <f t="shared" si="2"/>
        <v>4801.5</v>
      </c>
    </row>
    <row r="39" spans="4:32" x14ac:dyDescent="0.15">
      <c r="D39">
        <v>36</v>
      </c>
      <c r="E39">
        <f t="shared" si="3"/>
        <v>4854.6183013725913</v>
      </c>
      <c r="F39">
        <v>1878.4285714285718</v>
      </c>
      <c r="W39">
        <v>36</v>
      </c>
      <c r="X39">
        <f t="shared" si="4"/>
        <v>1344.5999999999995</v>
      </c>
      <c r="Y39">
        <f t="shared" si="5"/>
        <v>256</v>
      </c>
      <c r="Z39">
        <f t="shared" si="6"/>
        <v>352</v>
      </c>
      <c r="AA39">
        <f t="shared" si="7"/>
        <v>1024.6000000000001</v>
      </c>
      <c r="AB39">
        <f t="shared" si="8"/>
        <v>256</v>
      </c>
      <c r="AC39">
        <f t="shared" si="9"/>
        <v>352</v>
      </c>
      <c r="AD39">
        <f t="shared" si="10"/>
        <v>1024.6000000000001</v>
      </c>
      <c r="AE39">
        <f t="shared" si="11"/>
        <v>512</v>
      </c>
      <c r="AF39">
        <f t="shared" si="2"/>
        <v>5121.8</v>
      </c>
    </row>
    <row r="40" spans="4:32" x14ac:dyDescent="0.15">
      <c r="D40">
        <v>37</v>
      </c>
      <c r="E40">
        <f t="shared" si="3"/>
        <v>5203.1798954111437</v>
      </c>
      <c r="F40">
        <v>1936.9285714285718</v>
      </c>
      <c r="W40">
        <v>37</v>
      </c>
      <c r="X40">
        <f t="shared" si="4"/>
        <v>1408.6999999999994</v>
      </c>
      <c r="Y40">
        <f t="shared" si="5"/>
        <v>272</v>
      </c>
      <c r="Z40">
        <f t="shared" si="6"/>
        <v>384</v>
      </c>
      <c r="AA40">
        <f t="shared" si="7"/>
        <v>1088.7</v>
      </c>
      <c r="AB40">
        <f t="shared" si="8"/>
        <v>272</v>
      </c>
      <c r="AC40">
        <f t="shared" si="9"/>
        <v>384</v>
      </c>
      <c r="AD40">
        <f t="shared" si="10"/>
        <v>1088.7</v>
      </c>
      <c r="AE40">
        <f t="shared" si="11"/>
        <v>544</v>
      </c>
      <c r="AF40">
        <f t="shared" si="2"/>
        <v>5442.0999999999995</v>
      </c>
    </row>
    <row r="41" spans="4:32" x14ac:dyDescent="0.15">
      <c r="D41">
        <v>38</v>
      </c>
      <c r="E41">
        <f t="shared" si="3"/>
        <v>5576.7682119016645</v>
      </c>
      <c r="F41">
        <v>1995.8571428571433</v>
      </c>
      <c r="W41">
        <v>38</v>
      </c>
      <c r="X41">
        <f t="shared" si="4"/>
        <v>1472.7999999999993</v>
      </c>
      <c r="Y41">
        <f t="shared" si="5"/>
        <v>288</v>
      </c>
      <c r="Z41">
        <f t="shared" si="6"/>
        <v>416</v>
      </c>
      <c r="AA41">
        <f t="shared" si="7"/>
        <v>1152.8</v>
      </c>
      <c r="AB41">
        <f t="shared" si="8"/>
        <v>288</v>
      </c>
      <c r="AC41">
        <f t="shared" si="9"/>
        <v>416</v>
      </c>
      <c r="AD41">
        <f t="shared" si="10"/>
        <v>1152.8</v>
      </c>
      <c r="AE41">
        <f t="shared" si="11"/>
        <v>576</v>
      </c>
      <c r="AF41">
        <f t="shared" si="2"/>
        <v>5762.4</v>
      </c>
    </row>
    <row r="42" spans="4:32" x14ac:dyDescent="0.15">
      <c r="D42">
        <v>39</v>
      </c>
      <c r="E42">
        <f t="shared" si="3"/>
        <v>5977.1801695162048</v>
      </c>
      <c r="F42">
        <v>2055.2142857142862</v>
      </c>
      <c r="W42">
        <v>39</v>
      </c>
      <c r="X42">
        <f t="shared" si="4"/>
        <v>1536.8999999999992</v>
      </c>
      <c r="Y42">
        <f t="shared" si="5"/>
        <v>304</v>
      </c>
      <c r="Z42">
        <f t="shared" si="6"/>
        <v>448</v>
      </c>
      <c r="AA42">
        <f t="shared" si="7"/>
        <v>1216.8999999999999</v>
      </c>
      <c r="AB42">
        <f t="shared" si="8"/>
        <v>304</v>
      </c>
      <c r="AC42">
        <f t="shared" si="9"/>
        <v>448</v>
      </c>
      <c r="AD42">
        <f t="shared" si="10"/>
        <v>1216.8999999999999</v>
      </c>
      <c r="AE42">
        <f t="shared" si="11"/>
        <v>608</v>
      </c>
      <c r="AF42">
        <f t="shared" si="2"/>
        <v>6082.6999999999989</v>
      </c>
    </row>
    <row r="43" spans="4:32" x14ac:dyDescent="0.15">
      <c r="D43">
        <v>40</v>
      </c>
      <c r="E43">
        <f t="shared" si="3"/>
        <v>6406.3417056874696</v>
      </c>
      <c r="F43">
        <v>2115.0000000000005</v>
      </c>
      <c r="W43">
        <v>40</v>
      </c>
      <c r="X43">
        <f t="shared" si="4"/>
        <v>1600.9999999999991</v>
      </c>
      <c r="Y43">
        <f t="shared" si="5"/>
        <v>320</v>
      </c>
      <c r="Z43">
        <f t="shared" si="6"/>
        <v>480</v>
      </c>
      <c r="AA43">
        <f t="shared" si="7"/>
        <v>1280.9999999999998</v>
      </c>
      <c r="AB43">
        <f t="shared" si="8"/>
        <v>320</v>
      </c>
      <c r="AC43">
        <f t="shared" si="9"/>
        <v>480</v>
      </c>
      <c r="AD43">
        <f t="shared" si="10"/>
        <v>1280.9999999999998</v>
      </c>
      <c r="AE43">
        <f t="shared" si="11"/>
        <v>640</v>
      </c>
      <c r="AF43">
        <f t="shared" si="2"/>
        <v>6402.9999999999991</v>
      </c>
    </row>
    <row r="44" spans="4:32" x14ac:dyDescent="0.15">
      <c r="D44">
        <v>41</v>
      </c>
      <c r="E44">
        <f t="shared" si="3"/>
        <v>6866.3170401558318</v>
      </c>
      <c r="F44">
        <v>2175.2142857142862</v>
      </c>
      <c r="W44">
        <v>41</v>
      </c>
      <c r="X44">
        <f t="shared" si="4"/>
        <v>1697.1999999999991</v>
      </c>
      <c r="Y44">
        <f t="shared" si="5"/>
        <v>352</v>
      </c>
      <c r="Z44">
        <f t="shared" si="6"/>
        <v>560.1</v>
      </c>
      <c r="AA44">
        <f t="shared" si="7"/>
        <v>1409.1999999999998</v>
      </c>
      <c r="AB44">
        <f t="shared" si="8"/>
        <v>352</v>
      </c>
      <c r="AC44">
        <f t="shared" si="9"/>
        <v>560.1</v>
      </c>
      <c r="AD44">
        <f t="shared" si="10"/>
        <v>1409.1999999999998</v>
      </c>
      <c r="AE44">
        <f t="shared" si="11"/>
        <v>704.1</v>
      </c>
      <c r="AF44">
        <f t="shared" si="2"/>
        <v>7043.8999999999987</v>
      </c>
    </row>
    <row r="45" spans="4:32" x14ac:dyDescent="0.15">
      <c r="D45">
        <v>42</v>
      </c>
      <c r="E45">
        <f t="shared" si="3"/>
        <v>7359.3186036390207</v>
      </c>
      <c r="F45">
        <v>2235.8571428571431</v>
      </c>
      <c r="W45">
        <v>42</v>
      </c>
      <c r="X45">
        <f t="shared" si="4"/>
        <v>1793.3999999999992</v>
      </c>
      <c r="Y45">
        <f t="shared" si="5"/>
        <v>384</v>
      </c>
      <c r="Z45">
        <f t="shared" si="6"/>
        <v>640.20000000000005</v>
      </c>
      <c r="AA45">
        <f t="shared" si="7"/>
        <v>1537.3999999999999</v>
      </c>
      <c r="AB45">
        <f t="shared" si="8"/>
        <v>384</v>
      </c>
      <c r="AC45">
        <f t="shared" si="9"/>
        <v>640.20000000000005</v>
      </c>
      <c r="AD45">
        <f t="shared" si="10"/>
        <v>1537.3999999999999</v>
      </c>
      <c r="AE45">
        <f t="shared" si="11"/>
        <v>768.2</v>
      </c>
      <c r="AF45">
        <f t="shared" si="2"/>
        <v>7684.7999999999984</v>
      </c>
    </row>
    <row r="46" spans="4:32" x14ac:dyDescent="0.15">
      <c r="D46">
        <v>43</v>
      </c>
      <c r="E46">
        <f t="shared" si="3"/>
        <v>7887.7176793803028</v>
      </c>
      <c r="F46">
        <v>2296.928571428572</v>
      </c>
      <c r="W46">
        <v>43</v>
      </c>
      <c r="X46">
        <f t="shared" si="4"/>
        <v>1889.5999999999992</v>
      </c>
      <c r="Y46">
        <f t="shared" si="5"/>
        <v>416</v>
      </c>
      <c r="Z46">
        <f t="shared" si="6"/>
        <v>720.30000000000007</v>
      </c>
      <c r="AA46">
        <f t="shared" si="7"/>
        <v>1665.6</v>
      </c>
      <c r="AB46">
        <f t="shared" si="8"/>
        <v>416</v>
      </c>
      <c r="AC46">
        <f t="shared" si="9"/>
        <v>720.30000000000007</v>
      </c>
      <c r="AD46">
        <f t="shared" si="10"/>
        <v>1665.6</v>
      </c>
      <c r="AE46">
        <f t="shared" si="11"/>
        <v>832.30000000000007</v>
      </c>
      <c r="AF46">
        <f t="shared" si="2"/>
        <v>8325.6999999999989</v>
      </c>
    </row>
    <row r="47" spans="4:32" x14ac:dyDescent="0.15">
      <c r="D47">
        <v>44</v>
      </c>
      <c r="E47">
        <f t="shared" si="3"/>
        <v>8454.055808759811</v>
      </c>
      <c r="F47">
        <v>2358.428571428572</v>
      </c>
      <c r="W47">
        <v>44</v>
      </c>
      <c r="X47">
        <f t="shared" si="4"/>
        <v>1985.7999999999993</v>
      </c>
      <c r="Y47">
        <f t="shared" si="5"/>
        <v>448</v>
      </c>
      <c r="Z47">
        <f t="shared" si="6"/>
        <v>800.40000000000009</v>
      </c>
      <c r="AA47">
        <f t="shared" si="7"/>
        <v>1793.8</v>
      </c>
      <c r="AB47">
        <f t="shared" si="8"/>
        <v>448</v>
      </c>
      <c r="AC47">
        <f t="shared" si="9"/>
        <v>800.40000000000009</v>
      </c>
      <c r="AD47">
        <f t="shared" si="10"/>
        <v>1793.8</v>
      </c>
      <c r="AE47">
        <f t="shared" si="11"/>
        <v>896.40000000000009</v>
      </c>
      <c r="AF47">
        <f t="shared" si="2"/>
        <v>8966.6</v>
      </c>
    </row>
    <row r="48" spans="4:32" x14ac:dyDescent="0.15">
      <c r="D48">
        <v>45</v>
      </c>
      <c r="E48">
        <f t="shared" si="3"/>
        <v>9061.0570158287665</v>
      </c>
      <c r="F48">
        <v>2420.3571428571436</v>
      </c>
      <c r="K48" t="s">
        <v>92</v>
      </c>
      <c r="W48">
        <v>45</v>
      </c>
      <c r="X48">
        <f t="shared" si="4"/>
        <v>2081.9999999999991</v>
      </c>
      <c r="Y48">
        <f t="shared" si="5"/>
        <v>480</v>
      </c>
      <c r="Z48">
        <f t="shared" si="6"/>
        <v>880.50000000000011</v>
      </c>
      <c r="AA48">
        <f t="shared" si="7"/>
        <v>1922</v>
      </c>
      <c r="AB48">
        <f t="shared" si="8"/>
        <v>480</v>
      </c>
      <c r="AC48">
        <f t="shared" si="9"/>
        <v>880.50000000000011</v>
      </c>
      <c r="AD48">
        <f t="shared" si="10"/>
        <v>1922</v>
      </c>
      <c r="AE48">
        <f t="shared" si="11"/>
        <v>960.50000000000011</v>
      </c>
      <c r="AF48">
        <f t="shared" si="2"/>
        <v>9607.5</v>
      </c>
    </row>
    <row r="49" spans="4:32" x14ac:dyDescent="0.15">
      <c r="D49">
        <v>46</v>
      </c>
      <c r="E49">
        <f t="shared" si="3"/>
        <v>9711.6409095652725</v>
      </c>
      <c r="F49">
        <v>2482.7142857142862</v>
      </c>
      <c r="W49">
        <v>46</v>
      </c>
      <c r="X49">
        <f t="shared" si="4"/>
        <v>2178.1999999999989</v>
      </c>
      <c r="Y49">
        <f t="shared" si="5"/>
        <v>512</v>
      </c>
      <c r="Z49">
        <f t="shared" si="6"/>
        <v>960.60000000000014</v>
      </c>
      <c r="AA49">
        <f t="shared" si="7"/>
        <v>2050.1999999999998</v>
      </c>
      <c r="AB49">
        <f t="shared" si="8"/>
        <v>512</v>
      </c>
      <c r="AC49">
        <f t="shared" si="9"/>
        <v>960.60000000000014</v>
      </c>
      <c r="AD49">
        <f t="shared" si="10"/>
        <v>2050.1999999999998</v>
      </c>
      <c r="AE49">
        <f t="shared" si="11"/>
        <v>1024.6000000000001</v>
      </c>
      <c r="AF49">
        <f t="shared" si="2"/>
        <v>10248.4</v>
      </c>
    </row>
    <row r="50" spans="4:32" x14ac:dyDescent="0.15">
      <c r="D50">
        <v>47</v>
      </c>
      <c r="E50">
        <f t="shared" si="3"/>
        <v>10408.936726872062</v>
      </c>
      <c r="F50">
        <v>2545.5000000000005</v>
      </c>
      <c r="K50" t="s">
        <v>0</v>
      </c>
      <c r="N50" t="s">
        <v>6</v>
      </c>
      <c r="R50" t="s">
        <v>10</v>
      </c>
      <c r="W50">
        <v>47</v>
      </c>
      <c r="X50">
        <f t="shared" si="4"/>
        <v>2274.3999999999987</v>
      </c>
      <c r="Y50">
        <f t="shared" si="5"/>
        <v>544</v>
      </c>
      <c r="Z50">
        <f t="shared" si="6"/>
        <v>1040.7</v>
      </c>
      <c r="AA50">
        <f t="shared" si="7"/>
        <v>2178.3999999999996</v>
      </c>
      <c r="AB50">
        <f t="shared" si="8"/>
        <v>544</v>
      </c>
      <c r="AC50">
        <f t="shared" si="9"/>
        <v>1040.7</v>
      </c>
      <c r="AD50">
        <f t="shared" si="10"/>
        <v>2178.3999999999996</v>
      </c>
      <c r="AE50">
        <f t="shared" si="11"/>
        <v>1088.7</v>
      </c>
      <c r="AF50">
        <f t="shared" si="2"/>
        <v>10889.3</v>
      </c>
    </row>
    <row r="51" spans="4:32" x14ac:dyDescent="0.15">
      <c r="D51">
        <v>48</v>
      </c>
      <c r="E51">
        <f t="shared" si="3"/>
        <v>11156.298383861478</v>
      </c>
      <c r="F51">
        <v>2608.7142857142862</v>
      </c>
      <c r="J51" t="s">
        <v>21</v>
      </c>
      <c r="K51" t="s">
        <v>21</v>
      </c>
      <c r="L51" t="s">
        <v>8</v>
      </c>
      <c r="M51" t="s">
        <v>2</v>
      </c>
      <c r="N51" t="s">
        <v>8</v>
      </c>
      <c r="O51" t="s">
        <v>1</v>
      </c>
      <c r="P51" t="s">
        <v>2</v>
      </c>
      <c r="Q51" t="s">
        <v>87</v>
      </c>
      <c r="R51" t="s">
        <v>1</v>
      </c>
      <c r="S51" t="s">
        <v>91</v>
      </c>
      <c r="W51">
        <v>48</v>
      </c>
      <c r="X51">
        <f t="shared" si="4"/>
        <v>2370.5999999999985</v>
      </c>
      <c r="Y51">
        <f t="shared" si="5"/>
        <v>576</v>
      </c>
      <c r="Z51">
        <f t="shared" si="6"/>
        <v>1120.8</v>
      </c>
      <c r="AA51">
        <f t="shared" si="7"/>
        <v>2306.5999999999995</v>
      </c>
      <c r="AB51">
        <f t="shared" si="8"/>
        <v>576</v>
      </c>
      <c r="AC51">
        <f t="shared" si="9"/>
        <v>1120.8</v>
      </c>
      <c r="AD51">
        <f t="shared" si="10"/>
        <v>2306.5999999999995</v>
      </c>
      <c r="AE51">
        <f t="shared" si="11"/>
        <v>1152.8</v>
      </c>
      <c r="AF51">
        <f t="shared" si="2"/>
        <v>11530.199999999997</v>
      </c>
    </row>
    <row r="52" spans="4:32" x14ac:dyDescent="0.15">
      <c r="D52">
        <v>49</v>
      </c>
      <c r="E52">
        <f t="shared" si="3"/>
        <v>11957.320607822732</v>
      </c>
      <c r="F52">
        <v>2672.3571428571436</v>
      </c>
      <c r="J52">
        <v>0</v>
      </c>
      <c r="K52" s="1"/>
      <c r="L52" s="1"/>
      <c r="M52" s="1"/>
      <c r="N52" s="1"/>
      <c r="O52" s="1"/>
      <c r="P52" s="1"/>
      <c r="Q52" s="1"/>
      <c r="R52" s="1"/>
      <c r="S52" s="1"/>
      <c r="W52">
        <v>49</v>
      </c>
      <c r="X52">
        <f t="shared" si="4"/>
        <v>2466.7999999999984</v>
      </c>
      <c r="Y52">
        <f t="shared" si="5"/>
        <v>608</v>
      </c>
      <c r="Z52">
        <f t="shared" si="6"/>
        <v>1200.8999999999999</v>
      </c>
      <c r="AA52">
        <f t="shared" si="7"/>
        <v>2434.7999999999993</v>
      </c>
      <c r="AB52">
        <f t="shared" si="8"/>
        <v>608</v>
      </c>
      <c r="AC52">
        <f t="shared" si="9"/>
        <v>1200.8999999999999</v>
      </c>
      <c r="AD52">
        <f t="shared" si="10"/>
        <v>2434.7999999999993</v>
      </c>
      <c r="AE52">
        <f t="shared" si="11"/>
        <v>1216.8999999999999</v>
      </c>
      <c r="AF52">
        <f t="shared" si="2"/>
        <v>12171.099999999997</v>
      </c>
    </row>
    <row r="53" spans="4:32" x14ac:dyDescent="0.15">
      <c r="D53">
        <v>50</v>
      </c>
      <c r="E53">
        <f t="shared" si="3"/>
        <v>12815.856227464408</v>
      </c>
      <c r="F53">
        <v>2736.428571428572</v>
      </c>
      <c r="I53">
        <f>J52+1</f>
        <v>1</v>
      </c>
      <c r="J53">
        <v>10</v>
      </c>
      <c r="K53" s="1">
        <f>(K32-K31)/($J53-$J52)</f>
        <v>16</v>
      </c>
      <c r="L53" s="1">
        <f t="shared" ref="L53:S59" si="21">(L32-L31)/($J53-$J52)</f>
        <v>2</v>
      </c>
      <c r="M53" s="1">
        <f t="shared" si="21"/>
        <v>2</v>
      </c>
      <c r="N53" s="1">
        <f t="shared" si="21"/>
        <v>6</v>
      </c>
      <c r="O53" s="1">
        <f t="shared" si="21"/>
        <v>2</v>
      </c>
      <c r="P53" s="1">
        <f t="shared" si="21"/>
        <v>4</v>
      </c>
      <c r="Q53" s="1">
        <f t="shared" si="21"/>
        <v>4</v>
      </c>
      <c r="R53" s="1">
        <f t="shared" si="21"/>
        <v>4</v>
      </c>
      <c r="S53" s="1">
        <f t="shared" si="21"/>
        <v>40</v>
      </c>
      <c r="W53">
        <v>50</v>
      </c>
      <c r="X53">
        <f t="shared" si="4"/>
        <v>2562.9999999999982</v>
      </c>
      <c r="Y53">
        <f t="shared" si="5"/>
        <v>640</v>
      </c>
      <c r="Z53">
        <f t="shared" si="6"/>
        <v>1280.9999999999998</v>
      </c>
      <c r="AA53">
        <f t="shared" si="7"/>
        <v>2562.9999999999991</v>
      </c>
      <c r="AB53">
        <f t="shared" si="8"/>
        <v>640</v>
      </c>
      <c r="AC53">
        <f t="shared" si="9"/>
        <v>1280.9999999999998</v>
      </c>
      <c r="AD53">
        <f t="shared" si="10"/>
        <v>2562.9999999999991</v>
      </c>
      <c r="AE53">
        <f t="shared" si="11"/>
        <v>1280.9999999999998</v>
      </c>
      <c r="AF53">
        <f t="shared" si="2"/>
        <v>12811.999999999996</v>
      </c>
    </row>
    <row r="54" spans="4:32" x14ac:dyDescent="0.15">
      <c r="D54">
        <v>51</v>
      </c>
      <c r="E54">
        <f t="shared" si="3"/>
        <v>13736.034704596355</v>
      </c>
      <c r="F54">
        <v>2800.928571428572</v>
      </c>
      <c r="I54">
        <f t="shared" ref="I54:I59" si="22">J53+1</f>
        <v>11</v>
      </c>
      <c r="J54">
        <v>20</v>
      </c>
      <c r="K54" s="1">
        <f t="shared" ref="K54:K59" si="23">(K33-K32)/($J54-$J53)</f>
        <v>24</v>
      </c>
      <c r="L54" s="1">
        <f t="shared" si="21"/>
        <v>4</v>
      </c>
      <c r="M54" s="1">
        <f t="shared" si="21"/>
        <v>4</v>
      </c>
      <c r="N54" s="1">
        <f t="shared" si="21"/>
        <v>16</v>
      </c>
      <c r="O54" s="1">
        <f t="shared" si="21"/>
        <v>4</v>
      </c>
      <c r="P54" s="1">
        <f t="shared" si="21"/>
        <v>4</v>
      </c>
      <c r="Q54" s="1">
        <f t="shared" si="21"/>
        <v>16</v>
      </c>
      <c r="R54" s="1">
        <f t="shared" si="21"/>
        <v>8</v>
      </c>
      <c r="S54" s="1">
        <f t="shared" si="21"/>
        <v>80</v>
      </c>
      <c r="W54">
        <v>51</v>
      </c>
      <c r="X54">
        <f t="shared" si="4"/>
        <v>2691.199999999998</v>
      </c>
      <c r="Y54">
        <f t="shared" si="5"/>
        <v>704.1</v>
      </c>
      <c r="Z54">
        <f t="shared" si="6"/>
        <v>1473.2999999999997</v>
      </c>
      <c r="AA54">
        <f t="shared" si="7"/>
        <v>2819.3999999999992</v>
      </c>
      <c r="AB54">
        <f t="shared" si="8"/>
        <v>704.1</v>
      </c>
      <c r="AC54">
        <f t="shared" si="9"/>
        <v>1473.2999999999997</v>
      </c>
      <c r="AD54">
        <f t="shared" si="10"/>
        <v>2819.3999999999992</v>
      </c>
      <c r="AE54">
        <f t="shared" si="11"/>
        <v>1409.1999999999998</v>
      </c>
      <c r="AF54">
        <f t="shared" si="2"/>
        <v>14093.999999999996</v>
      </c>
    </row>
    <row r="55" spans="4:32" x14ac:dyDescent="0.15">
      <c r="D55">
        <v>52</v>
      </c>
      <c r="E55">
        <f t="shared" si="3"/>
        <v>14722.281996386377</v>
      </c>
      <c r="F55">
        <v>2865.8571428571436</v>
      </c>
      <c r="I55">
        <f t="shared" si="22"/>
        <v>21</v>
      </c>
      <c r="J55">
        <v>30</v>
      </c>
      <c r="K55" s="1">
        <f t="shared" si="23"/>
        <v>40</v>
      </c>
      <c r="L55" s="1">
        <f t="shared" si="21"/>
        <v>8</v>
      </c>
      <c r="M55" s="1">
        <f t="shared" si="21"/>
        <v>8</v>
      </c>
      <c r="N55" s="1">
        <f t="shared" si="21"/>
        <v>32</v>
      </c>
      <c r="O55" s="1">
        <f t="shared" si="21"/>
        <v>8</v>
      </c>
      <c r="P55" s="1">
        <f t="shared" si="21"/>
        <v>8</v>
      </c>
      <c r="Q55" s="1">
        <f t="shared" si="21"/>
        <v>40</v>
      </c>
      <c r="R55" s="1">
        <f t="shared" si="21"/>
        <v>16</v>
      </c>
      <c r="S55" s="1">
        <f t="shared" si="21"/>
        <v>160.19999999999999</v>
      </c>
      <c r="W55">
        <v>52</v>
      </c>
      <c r="X55">
        <f t="shared" si="4"/>
        <v>2819.3999999999978</v>
      </c>
      <c r="Y55">
        <f t="shared" si="5"/>
        <v>768.2</v>
      </c>
      <c r="Z55">
        <f t="shared" si="6"/>
        <v>1665.5999999999997</v>
      </c>
      <c r="AA55">
        <f t="shared" si="7"/>
        <v>3075.7999999999993</v>
      </c>
      <c r="AB55">
        <f t="shared" si="8"/>
        <v>768.2</v>
      </c>
      <c r="AC55">
        <f t="shared" si="9"/>
        <v>1665.5999999999997</v>
      </c>
      <c r="AD55">
        <f t="shared" si="10"/>
        <v>3075.7999999999993</v>
      </c>
      <c r="AE55">
        <f t="shared" si="11"/>
        <v>1537.3999999999999</v>
      </c>
      <c r="AF55">
        <f t="shared" si="2"/>
        <v>15375.999999999996</v>
      </c>
    </row>
    <row r="56" spans="4:32" x14ac:dyDescent="0.15">
      <c r="D56">
        <v>53</v>
      </c>
      <c r="E56">
        <f t="shared" si="3"/>
        <v>15779.341843726923</v>
      </c>
      <c r="F56">
        <v>2931.2142857142862</v>
      </c>
      <c r="I56">
        <f t="shared" si="22"/>
        <v>31</v>
      </c>
      <c r="J56">
        <v>40</v>
      </c>
      <c r="K56" s="1">
        <f t="shared" si="23"/>
        <v>64.099999999999994</v>
      </c>
      <c r="L56" s="1">
        <f t="shared" si="21"/>
        <v>16</v>
      </c>
      <c r="M56" s="1">
        <f t="shared" si="21"/>
        <v>32</v>
      </c>
      <c r="N56" s="1">
        <f t="shared" si="21"/>
        <v>64.099999999999994</v>
      </c>
      <c r="O56" s="1">
        <f t="shared" si="21"/>
        <v>16</v>
      </c>
      <c r="P56" s="1">
        <f t="shared" si="21"/>
        <v>32</v>
      </c>
      <c r="Q56" s="1">
        <f t="shared" si="21"/>
        <v>64.099999999999994</v>
      </c>
      <c r="R56" s="1">
        <f t="shared" si="21"/>
        <v>32</v>
      </c>
      <c r="S56" s="1">
        <f t="shared" si="21"/>
        <v>320.39999999999998</v>
      </c>
      <c r="W56">
        <v>53</v>
      </c>
      <c r="X56">
        <f t="shared" si="4"/>
        <v>2947.5999999999976</v>
      </c>
      <c r="Y56">
        <f t="shared" si="5"/>
        <v>832.30000000000007</v>
      </c>
      <c r="Z56">
        <f t="shared" si="6"/>
        <v>1857.8999999999996</v>
      </c>
      <c r="AA56">
        <f t="shared" si="7"/>
        <v>3332.1999999999994</v>
      </c>
      <c r="AB56">
        <f t="shared" si="8"/>
        <v>832.30000000000007</v>
      </c>
      <c r="AC56">
        <f t="shared" si="9"/>
        <v>1857.8999999999996</v>
      </c>
      <c r="AD56">
        <f t="shared" si="10"/>
        <v>3332.1999999999994</v>
      </c>
      <c r="AE56">
        <f t="shared" si="11"/>
        <v>1665.6</v>
      </c>
      <c r="AF56">
        <f t="shared" si="2"/>
        <v>16657.999999999993</v>
      </c>
    </row>
    <row r="57" spans="4:32" x14ac:dyDescent="0.15">
      <c r="D57">
        <v>54</v>
      </c>
      <c r="E57">
        <f t="shared" si="3"/>
        <v>16912.298588106511</v>
      </c>
      <c r="F57">
        <v>2997.0000000000005</v>
      </c>
      <c r="I57">
        <f t="shared" si="22"/>
        <v>41</v>
      </c>
      <c r="J57">
        <v>50</v>
      </c>
      <c r="K57" s="1">
        <f t="shared" si="23"/>
        <v>96.2</v>
      </c>
      <c r="L57" s="1">
        <f t="shared" si="21"/>
        <v>32</v>
      </c>
      <c r="M57" s="1">
        <f t="shared" si="21"/>
        <v>80.099999999999994</v>
      </c>
      <c r="N57" s="1">
        <f t="shared" si="21"/>
        <v>128.19999999999999</v>
      </c>
      <c r="O57" s="1">
        <f t="shared" si="21"/>
        <v>32</v>
      </c>
      <c r="P57" s="1">
        <f t="shared" si="21"/>
        <v>80.099999999999994</v>
      </c>
      <c r="Q57" s="1">
        <f t="shared" si="21"/>
        <v>128.19999999999999</v>
      </c>
      <c r="R57" s="1">
        <f t="shared" si="21"/>
        <v>64.099999999999994</v>
      </c>
      <c r="S57" s="1">
        <f t="shared" si="21"/>
        <v>640.9</v>
      </c>
      <c r="W57">
        <v>54</v>
      </c>
      <c r="X57">
        <f t="shared" si="4"/>
        <v>3075.7999999999975</v>
      </c>
      <c r="Y57">
        <f t="shared" si="5"/>
        <v>896.40000000000009</v>
      </c>
      <c r="Z57">
        <f t="shared" si="6"/>
        <v>2050.1999999999998</v>
      </c>
      <c r="AA57">
        <f t="shared" si="7"/>
        <v>3588.5999999999995</v>
      </c>
      <c r="AB57">
        <f t="shared" si="8"/>
        <v>896.40000000000009</v>
      </c>
      <c r="AC57">
        <f t="shared" si="9"/>
        <v>2050.1999999999998</v>
      </c>
      <c r="AD57">
        <f t="shared" si="10"/>
        <v>3588.5999999999995</v>
      </c>
      <c r="AE57">
        <f t="shared" si="11"/>
        <v>1793.8</v>
      </c>
      <c r="AF57">
        <f t="shared" si="2"/>
        <v>17939.999999999993</v>
      </c>
    </row>
    <row r="58" spans="4:32" x14ac:dyDescent="0.15">
      <c r="D58">
        <v>55</v>
      </c>
      <c r="E58">
        <f t="shared" si="3"/>
        <v>18126.601626732565</v>
      </c>
      <c r="F58">
        <v>3063.2142857142862</v>
      </c>
      <c r="I58">
        <f t="shared" si="22"/>
        <v>51</v>
      </c>
      <c r="J58">
        <v>60</v>
      </c>
      <c r="K58" s="1">
        <f t="shared" si="23"/>
        <v>128.19999999999999</v>
      </c>
      <c r="L58" s="1">
        <f t="shared" si="21"/>
        <v>64.099999999999994</v>
      </c>
      <c r="M58" s="1">
        <f t="shared" si="21"/>
        <v>192.3</v>
      </c>
      <c r="N58" s="1">
        <f t="shared" si="21"/>
        <v>256.39999999999998</v>
      </c>
      <c r="O58" s="1">
        <f t="shared" si="21"/>
        <v>64.099999999999994</v>
      </c>
      <c r="P58" s="1">
        <f t="shared" si="21"/>
        <v>192.3</v>
      </c>
      <c r="Q58" s="1">
        <f t="shared" si="21"/>
        <v>256.39999999999998</v>
      </c>
      <c r="R58" s="1">
        <f t="shared" si="21"/>
        <v>128.19999999999999</v>
      </c>
      <c r="S58" s="1">
        <f t="shared" si="21"/>
        <v>1282.3</v>
      </c>
      <c r="W58">
        <v>55</v>
      </c>
      <c r="X58">
        <f t="shared" si="4"/>
        <v>3203.9999999999973</v>
      </c>
      <c r="Y58">
        <f t="shared" si="5"/>
        <v>960.50000000000011</v>
      </c>
      <c r="Z58">
        <f t="shared" si="6"/>
        <v>2242.5</v>
      </c>
      <c r="AA58">
        <f t="shared" si="7"/>
        <v>3844.9999999999995</v>
      </c>
      <c r="AB58">
        <f t="shared" si="8"/>
        <v>960.50000000000011</v>
      </c>
      <c r="AC58">
        <f t="shared" si="9"/>
        <v>2242.5</v>
      </c>
      <c r="AD58">
        <f t="shared" si="10"/>
        <v>3844.9999999999995</v>
      </c>
      <c r="AE58">
        <f t="shared" si="11"/>
        <v>1922</v>
      </c>
      <c r="AF58">
        <f t="shared" si="2"/>
        <v>19221.999999999996</v>
      </c>
    </row>
    <row r="59" spans="4:32" x14ac:dyDescent="0.15">
      <c r="D59">
        <v>56</v>
      </c>
      <c r="E59">
        <f t="shared" si="3"/>
        <v>19428.091623531971</v>
      </c>
      <c r="F59">
        <v>3129.8571428571436</v>
      </c>
      <c r="I59">
        <f t="shared" si="22"/>
        <v>61</v>
      </c>
      <c r="J59">
        <v>70</v>
      </c>
      <c r="K59" s="1">
        <f t="shared" si="23"/>
        <v>128.30000000000001</v>
      </c>
      <c r="L59" s="1">
        <f t="shared" si="21"/>
        <v>128.30000000000001</v>
      </c>
      <c r="M59" s="1">
        <f t="shared" si="21"/>
        <v>448.9</v>
      </c>
      <c r="N59" s="1">
        <f t="shared" si="21"/>
        <v>513</v>
      </c>
      <c r="O59" s="1">
        <f t="shared" si="21"/>
        <v>128.30000000000001</v>
      </c>
      <c r="P59" s="1">
        <f t="shared" si="21"/>
        <v>448.9</v>
      </c>
      <c r="Q59" s="1">
        <f t="shared" si="21"/>
        <v>513</v>
      </c>
      <c r="R59" s="1">
        <f t="shared" si="21"/>
        <v>256.5</v>
      </c>
      <c r="S59" s="1">
        <f t="shared" si="21"/>
        <v>2565</v>
      </c>
      <c r="W59">
        <v>56</v>
      </c>
      <c r="X59">
        <f t="shared" si="4"/>
        <v>3332.1999999999971</v>
      </c>
      <c r="Y59">
        <f t="shared" si="5"/>
        <v>1024.6000000000001</v>
      </c>
      <c r="Z59">
        <f t="shared" si="6"/>
        <v>2434.8000000000002</v>
      </c>
      <c r="AA59">
        <f t="shared" si="7"/>
        <v>4101.3999999999996</v>
      </c>
      <c r="AB59">
        <f t="shared" si="8"/>
        <v>1024.6000000000001</v>
      </c>
      <c r="AC59">
        <f t="shared" si="9"/>
        <v>2434.8000000000002</v>
      </c>
      <c r="AD59">
        <f t="shared" si="10"/>
        <v>4101.3999999999996</v>
      </c>
      <c r="AE59">
        <f t="shared" si="11"/>
        <v>2050.1999999999998</v>
      </c>
      <c r="AF59">
        <f t="shared" si="2"/>
        <v>20503.999999999996</v>
      </c>
    </row>
    <row r="60" spans="4:32" x14ac:dyDescent="0.15">
      <c r="D60">
        <v>57</v>
      </c>
      <c r="E60">
        <f t="shared" si="3"/>
        <v>20823.028602101564</v>
      </c>
      <c r="F60">
        <v>3196.928571428572</v>
      </c>
      <c r="W60">
        <v>57</v>
      </c>
      <c r="X60">
        <f t="shared" si="4"/>
        <v>3460.3999999999969</v>
      </c>
      <c r="Y60">
        <f t="shared" si="5"/>
        <v>1088.7</v>
      </c>
      <c r="Z60">
        <f t="shared" si="6"/>
        <v>2627.1000000000004</v>
      </c>
      <c r="AA60">
        <f t="shared" si="7"/>
        <v>4357.7999999999993</v>
      </c>
      <c r="AB60">
        <f t="shared" si="8"/>
        <v>1088.7</v>
      </c>
      <c r="AC60">
        <f t="shared" si="9"/>
        <v>2627.1000000000004</v>
      </c>
      <c r="AD60">
        <f t="shared" si="10"/>
        <v>4357.7999999999993</v>
      </c>
      <c r="AE60">
        <f t="shared" si="11"/>
        <v>2178.3999999999996</v>
      </c>
      <c r="AF60">
        <f t="shared" si="2"/>
        <v>21786</v>
      </c>
    </row>
    <row r="61" spans="4:32" x14ac:dyDescent="0.15">
      <c r="D61">
        <v>58</v>
      </c>
      <c r="E61">
        <f t="shared" si="3"/>
        <v>22318.122055732463</v>
      </c>
      <c r="F61">
        <v>3264.428571428572</v>
      </c>
      <c r="W61">
        <v>58</v>
      </c>
      <c r="X61">
        <f t="shared" si="4"/>
        <v>3588.5999999999967</v>
      </c>
      <c r="Y61">
        <f t="shared" si="5"/>
        <v>1152.8</v>
      </c>
      <c r="Z61">
        <f t="shared" si="6"/>
        <v>2819.4000000000005</v>
      </c>
      <c r="AA61">
        <f t="shared" si="7"/>
        <v>4614.1999999999989</v>
      </c>
      <c r="AB61">
        <f t="shared" si="8"/>
        <v>1152.8</v>
      </c>
      <c r="AC61">
        <f t="shared" si="9"/>
        <v>2819.4000000000005</v>
      </c>
      <c r="AD61">
        <f t="shared" si="10"/>
        <v>4614.1999999999989</v>
      </c>
      <c r="AE61">
        <f t="shared" si="11"/>
        <v>2306.5999999999995</v>
      </c>
      <c r="AF61">
        <f t="shared" si="2"/>
        <v>23067.999999999993</v>
      </c>
    </row>
    <row r="62" spans="4:32" x14ac:dyDescent="0.15">
      <c r="D62">
        <v>59</v>
      </c>
      <c r="E62">
        <f t="shared" si="3"/>
        <v>23920.563219334057</v>
      </c>
      <c r="F62">
        <v>3332.3571428571436</v>
      </c>
      <c r="W62">
        <v>59</v>
      </c>
      <c r="X62">
        <f t="shared" si="4"/>
        <v>3716.7999999999965</v>
      </c>
      <c r="Y62">
        <f t="shared" si="5"/>
        <v>1216.8999999999999</v>
      </c>
      <c r="Z62">
        <f t="shared" si="6"/>
        <v>3011.7000000000007</v>
      </c>
      <c r="AA62">
        <f t="shared" si="7"/>
        <v>4870.5999999999985</v>
      </c>
      <c r="AB62">
        <f t="shared" si="8"/>
        <v>1216.8999999999999</v>
      </c>
      <c r="AC62">
        <f t="shared" si="9"/>
        <v>3011.7000000000007</v>
      </c>
      <c r="AD62">
        <f t="shared" si="10"/>
        <v>4870.5999999999985</v>
      </c>
      <c r="AE62">
        <f t="shared" si="11"/>
        <v>2434.7999999999993</v>
      </c>
      <c r="AF62">
        <f t="shared" si="2"/>
        <v>24349.999999999996</v>
      </c>
    </row>
    <row r="63" spans="4:32" x14ac:dyDescent="0.15">
      <c r="D63">
        <v>60</v>
      </c>
      <c r="E63">
        <f t="shared" si="3"/>
        <v>25638.059658482245</v>
      </c>
      <c r="F63">
        <v>3400.7142857142862</v>
      </c>
      <c r="W63">
        <v>60</v>
      </c>
      <c r="X63">
        <f t="shared" si="4"/>
        <v>3844.9999999999964</v>
      </c>
      <c r="Y63">
        <f t="shared" si="5"/>
        <v>1280.9999999999998</v>
      </c>
      <c r="Z63">
        <f t="shared" si="6"/>
        <v>3204.0000000000009</v>
      </c>
      <c r="AA63">
        <f t="shared" si="7"/>
        <v>5126.9999999999982</v>
      </c>
      <c r="AB63">
        <f t="shared" si="8"/>
        <v>1280.9999999999998</v>
      </c>
      <c r="AC63">
        <f t="shared" si="9"/>
        <v>3204.0000000000009</v>
      </c>
      <c r="AD63">
        <f t="shared" si="10"/>
        <v>5126.9999999999982</v>
      </c>
      <c r="AE63">
        <f t="shared" si="11"/>
        <v>2562.9999999999991</v>
      </c>
      <c r="AF63">
        <f t="shared" si="2"/>
        <v>25631.999999999993</v>
      </c>
    </row>
    <row r="64" spans="4:32" x14ac:dyDescent="0.15">
      <c r="D64">
        <v>61</v>
      </c>
      <c r="E64">
        <f t="shared" si="3"/>
        <v>27478.872341961272</v>
      </c>
      <c r="F64">
        <v>3469.5000000000009</v>
      </c>
      <c r="W64">
        <v>61</v>
      </c>
      <c r="X64">
        <f t="shared" si="4"/>
        <v>3973.2999999999965</v>
      </c>
      <c r="Y64">
        <f t="shared" si="5"/>
        <v>1409.2999999999997</v>
      </c>
      <c r="Z64">
        <f t="shared" si="6"/>
        <v>3652.900000000001</v>
      </c>
      <c r="AA64">
        <f t="shared" si="7"/>
        <v>5639.9999999999982</v>
      </c>
      <c r="AB64">
        <f t="shared" si="8"/>
        <v>1409.2999999999997</v>
      </c>
      <c r="AC64">
        <f t="shared" si="9"/>
        <v>3652.900000000001</v>
      </c>
      <c r="AD64">
        <f t="shared" si="10"/>
        <v>5639.9999999999982</v>
      </c>
      <c r="AE64">
        <f t="shared" si="11"/>
        <v>2819.4999999999991</v>
      </c>
      <c r="AF64">
        <f t="shared" si="2"/>
        <v>28197.199999999997</v>
      </c>
    </row>
    <row r="65" spans="4:32" x14ac:dyDescent="0.15">
      <c r="D65">
        <v>62</v>
      </c>
      <c r="E65">
        <f t="shared" si="3"/>
        <v>29451.855376114094</v>
      </c>
      <c r="F65">
        <v>3538.7142857142862</v>
      </c>
      <c r="W65">
        <v>62</v>
      </c>
      <c r="X65">
        <f t="shared" si="4"/>
        <v>4101.5999999999967</v>
      </c>
      <c r="Y65">
        <f t="shared" si="5"/>
        <v>1537.5999999999997</v>
      </c>
      <c r="Z65">
        <f t="shared" si="6"/>
        <v>4101.8000000000011</v>
      </c>
      <c r="AA65">
        <f t="shared" si="7"/>
        <v>6152.9999999999982</v>
      </c>
      <c r="AB65">
        <f t="shared" si="8"/>
        <v>1537.5999999999997</v>
      </c>
      <c r="AC65">
        <f t="shared" si="9"/>
        <v>4101.8000000000011</v>
      </c>
      <c r="AD65">
        <f t="shared" si="10"/>
        <v>6152.9999999999982</v>
      </c>
      <c r="AE65">
        <f t="shared" si="11"/>
        <v>3075.9999999999991</v>
      </c>
      <c r="AF65">
        <f t="shared" si="2"/>
        <v>30762.399999999994</v>
      </c>
    </row>
    <row r="66" spans="4:32" x14ac:dyDescent="0.15">
      <c r="D66">
        <v>63</v>
      </c>
      <c r="E66">
        <f t="shared" si="3"/>
        <v>31566.498592119096</v>
      </c>
      <c r="F66">
        <v>3608.3571428571436</v>
      </c>
      <c r="W66">
        <v>63</v>
      </c>
      <c r="X66">
        <f t="shared" si="4"/>
        <v>4229.8999999999969</v>
      </c>
      <c r="Y66">
        <f t="shared" si="5"/>
        <v>1665.8999999999996</v>
      </c>
      <c r="Z66">
        <f t="shared" si="6"/>
        <v>4550.7000000000007</v>
      </c>
      <c r="AA66">
        <f t="shared" si="7"/>
        <v>6665.9999999999982</v>
      </c>
      <c r="AB66">
        <f t="shared" si="8"/>
        <v>1665.8999999999996</v>
      </c>
      <c r="AC66">
        <f t="shared" si="9"/>
        <v>4550.7000000000007</v>
      </c>
      <c r="AD66">
        <f t="shared" si="10"/>
        <v>6665.9999999999982</v>
      </c>
      <c r="AE66">
        <f t="shared" si="11"/>
        <v>3332.4999999999991</v>
      </c>
      <c r="AF66">
        <f t="shared" si="2"/>
        <v>33327.599999999991</v>
      </c>
    </row>
    <row r="67" spans="4:32" x14ac:dyDescent="0.15">
      <c r="D67">
        <v>64</v>
      </c>
      <c r="E67">
        <f t="shared" si="3"/>
        <v>33832.973191033248</v>
      </c>
      <c r="F67">
        <v>3678.428571428572</v>
      </c>
      <c r="W67">
        <v>64</v>
      </c>
      <c r="X67">
        <f t="shared" si="4"/>
        <v>4358.1999999999971</v>
      </c>
      <c r="Y67">
        <f t="shared" si="5"/>
        <v>1794.1999999999996</v>
      </c>
      <c r="Z67">
        <f t="shared" si="6"/>
        <v>4999.6000000000004</v>
      </c>
      <c r="AA67">
        <f t="shared" si="7"/>
        <v>7178.9999999999982</v>
      </c>
      <c r="AB67">
        <f t="shared" si="8"/>
        <v>1794.1999999999996</v>
      </c>
      <c r="AC67">
        <f t="shared" si="9"/>
        <v>4999.6000000000004</v>
      </c>
      <c r="AD67">
        <f t="shared" si="10"/>
        <v>7178.9999999999982</v>
      </c>
      <c r="AE67">
        <f t="shared" si="11"/>
        <v>3588.9999999999991</v>
      </c>
      <c r="AF67">
        <f t="shared" si="2"/>
        <v>35892.799999999996</v>
      </c>
    </row>
    <row r="68" spans="4:32" x14ac:dyDescent="0.15">
      <c r="D68">
        <v>65</v>
      </c>
      <c r="E68">
        <f t="shared" si="3"/>
        <v>36262.180666149441</v>
      </c>
      <c r="F68">
        <v>3748.928571428572</v>
      </c>
      <c r="W68">
        <v>65</v>
      </c>
      <c r="X68">
        <f t="shared" si="4"/>
        <v>4486.4999999999973</v>
      </c>
      <c r="Y68">
        <f t="shared" si="5"/>
        <v>1922.4999999999995</v>
      </c>
      <c r="Z68">
        <f t="shared" si="6"/>
        <v>5448.5</v>
      </c>
      <c r="AA68">
        <f t="shared" si="7"/>
        <v>7691.9999999999982</v>
      </c>
      <c r="AB68">
        <f t="shared" si="8"/>
        <v>1922.4999999999995</v>
      </c>
      <c r="AC68">
        <f t="shared" si="9"/>
        <v>5448.5</v>
      </c>
      <c r="AD68">
        <f t="shared" si="10"/>
        <v>7691.9999999999982</v>
      </c>
      <c r="AE68">
        <f t="shared" si="11"/>
        <v>3845.4999999999991</v>
      </c>
      <c r="AF68">
        <f t="shared" ref="AF68:AF99" si="24">SUM(X68:AE68)</f>
        <v>38457.999999999993</v>
      </c>
    </row>
    <row r="69" spans="4:32" x14ac:dyDescent="0.15">
      <c r="D69">
        <v>66</v>
      </c>
      <c r="E69">
        <f t="shared" ref="E69:E103" si="25">$B$5*$B$7^D69</f>
        <v>38865.805237978973</v>
      </c>
      <c r="F69">
        <v>3819.8571428571436</v>
      </c>
      <c r="W69">
        <v>66</v>
      </c>
      <c r="X69">
        <f t="shared" ref="X69:X99" si="26">LOOKUP($W69,$I$53:$J$60,K$53:K$60)+X68</f>
        <v>4614.7999999999975</v>
      </c>
      <c r="Y69">
        <f t="shared" ref="Y69:Y99" si="27">LOOKUP($W69,$I$53:$J$60,L$53:L$60)+Y68</f>
        <v>2050.7999999999997</v>
      </c>
      <c r="Z69">
        <f t="shared" ref="Z69:Z99" si="28">LOOKUP($W69,$I$53:$J$60,M$53:M$60)+Z68</f>
        <v>5897.4</v>
      </c>
      <c r="AA69">
        <f t="shared" ref="AA69:AA99" si="29">LOOKUP($W69,$I$53:$J$60,N$53:N$60)+AA68</f>
        <v>8204.9999999999982</v>
      </c>
      <c r="AB69">
        <f t="shared" ref="AB69:AB99" si="30">LOOKUP($W69,$I$53:$J$60,O$53:O$60)+AB68</f>
        <v>2050.7999999999997</v>
      </c>
      <c r="AC69">
        <f t="shared" ref="AC69:AC99" si="31">LOOKUP($W69,$I$53:$J$60,P$53:P$60)+AC68</f>
        <v>5897.4</v>
      </c>
      <c r="AD69">
        <f t="shared" ref="AD69:AD99" si="32">LOOKUP($W69,$I$53:$J$60,Q$53:Q$60)+AD68</f>
        <v>8204.9999999999982</v>
      </c>
      <c r="AE69">
        <f t="shared" ref="AE69:AE99" si="33">LOOKUP($W69,$I$53:$J$60,R$53:R$60)+AE68</f>
        <v>4101.9999999999991</v>
      </c>
      <c r="AF69">
        <f t="shared" si="24"/>
        <v>41023.19999999999</v>
      </c>
    </row>
    <row r="70" spans="4:32" x14ac:dyDescent="0.15">
      <c r="D70">
        <v>67</v>
      </c>
      <c r="E70">
        <f t="shared" si="25"/>
        <v>41656.370054065868</v>
      </c>
      <c r="F70">
        <v>3891.2142857142867</v>
      </c>
      <c r="W70">
        <v>67</v>
      </c>
      <c r="X70">
        <f t="shared" si="26"/>
        <v>4743.0999999999976</v>
      </c>
      <c r="Y70">
        <f t="shared" si="27"/>
        <v>2179.1</v>
      </c>
      <c r="Z70">
        <f t="shared" si="28"/>
        <v>6346.2999999999993</v>
      </c>
      <c r="AA70">
        <f t="shared" si="29"/>
        <v>8717.9999999999982</v>
      </c>
      <c r="AB70">
        <f t="shared" si="30"/>
        <v>2179.1</v>
      </c>
      <c r="AC70">
        <f t="shared" si="31"/>
        <v>6346.2999999999993</v>
      </c>
      <c r="AD70">
        <f t="shared" si="32"/>
        <v>8717.9999999999982</v>
      </c>
      <c r="AE70">
        <f t="shared" si="33"/>
        <v>4358.4999999999991</v>
      </c>
      <c r="AF70">
        <f t="shared" si="24"/>
        <v>43588.399999999987</v>
      </c>
    </row>
    <row r="71" spans="4:32" x14ac:dyDescent="0.15">
      <c r="D71">
        <v>68</v>
      </c>
      <c r="E71">
        <f t="shared" si="25"/>
        <v>44647.297423947814</v>
      </c>
      <c r="F71">
        <v>3963.0000000000009</v>
      </c>
      <c r="W71">
        <v>68</v>
      </c>
      <c r="X71">
        <f t="shared" si="26"/>
        <v>4871.3999999999978</v>
      </c>
      <c r="Y71">
        <f t="shared" si="27"/>
        <v>2307.4</v>
      </c>
      <c r="Z71">
        <f t="shared" si="28"/>
        <v>6795.1999999999989</v>
      </c>
      <c r="AA71">
        <f t="shared" si="29"/>
        <v>9230.9999999999982</v>
      </c>
      <c r="AB71">
        <f t="shared" si="30"/>
        <v>2307.4</v>
      </c>
      <c r="AC71">
        <f t="shared" si="31"/>
        <v>6795.1999999999989</v>
      </c>
      <c r="AD71">
        <f t="shared" si="32"/>
        <v>9230.9999999999982</v>
      </c>
      <c r="AE71">
        <f t="shared" si="33"/>
        <v>4614.9999999999991</v>
      </c>
      <c r="AF71">
        <f t="shared" si="24"/>
        <v>46153.599999999991</v>
      </c>
    </row>
    <row r="72" spans="4:32" x14ac:dyDescent="0.15">
      <c r="D72">
        <v>69</v>
      </c>
      <c r="E72">
        <f t="shared" si="25"/>
        <v>47852.97337898727</v>
      </c>
      <c r="F72">
        <v>4035.2142857142867</v>
      </c>
      <c r="W72">
        <v>69</v>
      </c>
      <c r="X72">
        <f t="shared" si="26"/>
        <v>4999.699999999998</v>
      </c>
      <c r="Y72">
        <f t="shared" si="27"/>
        <v>2435.7000000000003</v>
      </c>
      <c r="Z72">
        <f t="shared" si="28"/>
        <v>7244.0999999999985</v>
      </c>
      <c r="AA72">
        <f t="shared" si="29"/>
        <v>9743.9999999999982</v>
      </c>
      <c r="AB72">
        <f t="shared" si="30"/>
        <v>2435.7000000000003</v>
      </c>
      <c r="AC72">
        <f t="shared" si="31"/>
        <v>7244.0999999999985</v>
      </c>
      <c r="AD72">
        <f t="shared" si="32"/>
        <v>9743.9999999999982</v>
      </c>
      <c r="AE72">
        <f t="shared" si="33"/>
        <v>4871.4999999999991</v>
      </c>
      <c r="AF72">
        <f t="shared" si="24"/>
        <v>48718.799999999988</v>
      </c>
    </row>
    <row r="73" spans="4:32" x14ac:dyDescent="0.15">
      <c r="D73">
        <v>70</v>
      </c>
      <c r="E73">
        <f t="shared" si="25"/>
        <v>51288.816867598565</v>
      </c>
      <c r="F73">
        <v>4107.857142857144</v>
      </c>
      <c r="W73">
        <v>70</v>
      </c>
      <c r="X73">
        <f t="shared" si="26"/>
        <v>5127.9999999999982</v>
      </c>
      <c r="Y73">
        <f t="shared" si="27"/>
        <v>2564.0000000000005</v>
      </c>
      <c r="Z73">
        <f t="shared" si="28"/>
        <v>7692.9999999999982</v>
      </c>
      <c r="AA73">
        <f t="shared" si="29"/>
        <v>10256.999999999998</v>
      </c>
      <c r="AB73">
        <f t="shared" si="30"/>
        <v>2564.0000000000005</v>
      </c>
      <c r="AC73">
        <f t="shared" si="31"/>
        <v>7692.9999999999982</v>
      </c>
      <c r="AD73">
        <f t="shared" si="32"/>
        <v>10256.999999999998</v>
      </c>
      <c r="AE73">
        <f t="shared" si="33"/>
        <v>5127.9999999999991</v>
      </c>
      <c r="AF73">
        <f t="shared" si="24"/>
        <v>51283.999999999993</v>
      </c>
    </row>
    <row r="74" spans="4:32" x14ac:dyDescent="0.15">
      <c r="D74">
        <v>71</v>
      </c>
      <c r="E74">
        <f t="shared" si="25"/>
        <v>54971.353918692148</v>
      </c>
      <c r="F74">
        <v>4180.9285714285725</v>
      </c>
      <c r="W74">
        <v>71</v>
      </c>
      <c r="X74">
        <f t="shared" si="26"/>
        <v>5256.2999999999984</v>
      </c>
      <c r="Y74">
        <f t="shared" si="27"/>
        <v>2692.3000000000006</v>
      </c>
      <c r="Z74">
        <f t="shared" si="28"/>
        <v>8141.8999999999978</v>
      </c>
      <c r="AA74">
        <f t="shared" si="29"/>
        <v>10769.999999999998</v>
      </c>
      <c r="AB74">
        <f t="shared" si="30"/>
        <v>2692.3000000000006</v>
      </c>
      <c r="AC74">
        <f t="shared" si="31"/>
        <v>8141.8999999999978</v>
      </c>
      <c r="AD74">
        <f t="shared" si="32"/>
        <v>10769.999999999998</v>
      </c>
      <c r="AE74">
        <f t="shared" si="33"/>
        <v>5384.4999999999991</v>
      </c>
      <c r="AF74">
        <f t="shared" si="24"/>
        <v>53849.19999999999</v>
      </c>
    </row>
    <row r="75" spans="4:32" x14ac:dyDescent="0.15">
      <c r="D75">
        <v>72</v>
      </c>
      <c r="E75">
        <f t="shared" si="25"/>
        <v>58918.297130054256</v>
      </c>
      <c r="F75">
        <v>4254.4285714285725</v>
      </c>
      <c r="W75">
        <v>72</v>
      </c>
      <c r="X75">
        <f t="shared" si="26"/>
        <v>5384.5999999999985</v>
      </c>
      <c r="Y75">
        <f t="shared" si="27"/>
        <v>2820.6000000000008</v>
      </c>
      <c r="Z75">
        <f t="shared" si="28"/>
        <v>8590.7999999999975</v>
      </c>
      <c r="AA75">
        <f t="shared" si="29"/>
        <v>11282.999999999998</v>
      </c>
      <c r="AB75">
        <f t="shared" si="30"/>
        <v>2820.6000000000008</v>
      </c>
      <c r="AC75">
        <f t="shared" si="31"/>
        <v>8590.7999999999975</v>
      </c>
      <c r="AD75">
        <f t="shared" si="32"/>
        <v>11282.999999999998</v>
      </c>
      <c r="AE75">
        <f t="shared" si="33"/>
        <v>5640.9999999999991</v>
      </c>
      <c r="AF75">
        <f t="shared" si="24"/>
        <v>56414.399999999994</v>
      </c>
    </row>
    <row r="76" spans="4:32" x14ac:dyDescent="0.15">
      <c r="D76">
        <v>73</v>
      </c>
      <c r="E76">
        <f t="shared" si="25"/>
        <v>63148.630863992163</v>
      </c>
      <c r="F76">
        <v>4328.357142857144</v>
      </c>
      <c r="W76">
        <v>73</v>
      </c>
      <c r="X76">
        <f t="shared" si="26"/>
        <v>5512.8999999999987</v>
      </c>
      <c r="Y76">
        <f t="shared" si="27"/>
        <v>2948.900000000001</v>
      </c>
      <c r="Z76">
        <f t="shared" si="28"/>
        <v>9039.6999999999971</v>
      </c>
      <c r="AA76">
        <f t="shared" si="29"/>
        <v>11795.999999999998</v>
      </c>
      <c r="AB76">
        <f t="shared" si="30"/>
        <v>2948.900000000001</v>
      </c>
      <c r="AC76">
        <f t="shared" si="31"/>
        <v>9039.6999999999971</v>
      </c>
      <c r="AD76">
        <f t="shared" si="32"/>
        <v>11795.999999999998</v>
      </c>
      <c r="AE76">
        <f t="shared" si="33"/>
        <v>5897.4999999999991</v>
      </c>
      <c r="AF76">
        <f t="shared" si="24"/>
        <v>58979.599999999991</v>
      </c>
    </row>
    <row r="77" spans="4:32" x14ac:dyDescent="0.15">
      <c r="D77">
        <v>74</v>
      </c>
      <c r="E77">
        <f t="shared" si="25"/>
        <v>67682.70256002681</v>
      </c>
      <c r="F77">
        <v>4402.7142857142862</v>
      </c>
      <c r="W77">
        <v>74</v>
      </c>
      <c r="X77">
        <f t="shared" si="26"/>
        <v>5641.1999999999989</v>
      </c>
      <c r="Y77">
        <f t="shared" si="27"/>
        <v>3077.2000000000012</v>
      </c>
      <c r="Z77">
        <f t="shared" si="28"/>
        <v>9488.5999999999967</v>
      </c>
      <c r="AA77">
        <f t="shared" si="29"/>
        <v>12308.999999999998</v>
      </c>
      <c r="AB77">
        <f t="shared" si="30"/>
        <v>3077.2000000000012</v>
      </c>
      <c r="AC77">
        <f t="shared" si="31"/>
        <v>9488.5999999999967</v>
      </c>
      <c r="AD77">
        <f t="shared" si="32"/>
        <v>12308.999999999998</v>
      </c>
      <c r="AE77">
        <f t="shared" si="33"/>
        <v>6153.9999999999991</v>
      </c>
      <c r="AF77">
        <f t="shared" si="24"/>
        <v>61544.799999999996</v>
      </c>
    </row>
    <row r="78" spans="4:32" x14ac:dyDescent="0.15">
      <c r="D78">
        <v>75</v>
      </c>
      <c r="E78">
        <f t="shared" si="25"/>
        <v>72542.320603836735</v>
      </c>
      <c r="F78">
        <v>4477.5000000000009</v>
      </c>
      <c r="W78">
        <v>75</v>
      </c>
      <c r="X78">
        <f t="shared" si="26"/>
        <v>5769.4999999999991</v>
      </c>
      <c r="Y78">
        <f t="shared" si="27"/>
        <v>3205.5000000000014</v>
      </c>
      <c r="Z78">
        <f t="shared" si="28"/>
        <v>9937.4999999999964</v>
      </c>
      <c r="AA78">
        <f t="shared" si="29"/>
        <v>12821.999999999998</v>
      </c>
      <c r="AB78">
        <f t="shared" si="30"/>
        <v>3205.5000000000014</v>
      </c>
      <c r="AC78">
        <f t="shared" si="31"/>
        <v>9937.4999999999964</v>
      </c>
      <c r="AD78">
        <f t="shared" si="32"/>
        <v>12821.999999999998</v>
      </c>
      <c r="AE78">
        <f t="shared" si="33"/>
        <v>6410.4999999999991</v>
      </c>
      <c r="AF78">
        <f t="shared" si="24"/>
        <v>64109.999999999985</v>
      </c>
    </row>
    <row r="79" spans="4:32" x14ac:dyDescent="0.15">
      <c r="D79">
        <v>76</v>
      </c>
      <c r="E79">
        <f t="shared" si="25"/>
        <v>77750.859223192238</v>
      </c>
      <c r="F79">
        <v>4552.7142857142862</v>
      </c>
      <c r="W79">
        <v>76</v>
      </c>
      <c r="X79">
        <f t="shared" si="26"/>
        <v>5897.7999999999993</v>
      </c>
      <c r="Y79">
        <f t="shared" si="27"/>
        <v>3333.8000000000015</v>
      </c>
      <c r="Z79">
        <f t="shared" si="28"/>
        <v>10386.399999999996</v>
      </c>
      <c r="AA79">
        <f t="shared" si="29"/>
        <v>13334.999999999998</v>
      </c>
      <c r="AB79">
        <f t="shared" si="30"/>
        <v>3333.8000000000015</v>
      </c>
      <c r="AC79">
        <f t="shared" si="31"/>
        <v>10386.399999999996</v>
      </c>
      <c r="AD79">
        <f t="shared" si="32"/>
        <v>13334.999999999998</v>
      </c>
      <c r="AE79">
        <f t="shared" si="33"/>
        <v>6666.9999999999991</v>
      </c>
      <c r="AF79">
        <f t="shared" si="24"/>
        <v>66675.199999999983</v>
      </c>
    </row>
    <row r="80" spans="4:32" x14ac:dyDescent="0.15">
      <c r="D80">
        <v>77</v>
      </c>
      <c r="E80">
        <f t="shared" si="25"/>
        <v>83333.370915417443</v>
      </c>
      <c r="F80">
        <v>4628.357142857144</v>
      </c>
      <c r="W80">
        <v>77</v>
      </c>
      <c r="X80">
        <f t="shared" si="26"/>
        <v>6026.0999999999995</v>
      </c>
      <c r="Y80">
        <f t="shared" si="27"/>
        <v>3462.1000000000017</v>
      </c>
      <c r="Z80">
        <f t="shared" si="28"/>
        <v>10835.299999999996</v>
      </c>
      <c r="AA80">
        <f t="shared" si="29"/>
        <v>13847.999999999998</v>
      </c>
      <c r="AB80">
        <f t="shared" si="30"/>
        <v>3462.1000000000017</v>
      </c>
      <c r="AC80">
        <f t="shared" si="31"/>
        <v>10835.299999999996</v>
      </c>
      <c r="AD80">
        <f t="shared" si="32"/>
        <v>13847.999999999998</v>
      </c>
      <c r="AE80">
        <f t="shared" si="33"/>
        <v>6923.4999999999991</v>
      </c>
      <c r="AF80">
        <f t="shared" si="24"/>
        <v>69240.39999999998</v>
      </c>
    </row>
    <row r="81" spans="4:32" x14ac:dyDescent="0.15">
      <c r="D81">
        <v>78</v>
      </c>
      <c r="E81">
        <f t="shared" si="25"/>
        <v>89316.706947144427</v>
      </c>
      <c r="F81">
        <v>4704.4285714285725</v>
      </c>
      <c r="W81">
        <v>78</v>
      </c>
      <c r="X81">
        <f t="shared" si="26"/>
        <v>6154.4</v>
      </c>
      <c r="Y81">
        <f t="shared" si="27"/>
        <v>3590.4000000000019</v>
      </c>
      <c r="Z81">
        <f t="shared" si="28"/>
        <v>11284.199999999995</v>
      </c>
      <c r="AA81">
        <f t="shared" si="29"/>
        <v>14360.999999999998</v>
      </c>
      <c r="AB81">
        <f t="shared" si="30"/>
        <v>3590.4000000000019</v>
      </c>
      <c r="AC81">
        <f t="shared" si="31"/>
        <v>11284.199999999995</v>
      </c>
      <c r="AD81">
        <f t="shared" si="32"/>
        <v>14360.999999999998</v>
      </c>
      <c r="AE81">
        <f t="shared" si="33"/>
        <v>7179.9999999999991</v>
      </c>
      <c r="AF81">
        <f t="shared" si="24"/>
        <v>71805.599999999991</v>
      </c>
    </row>
    <row r="82" spans="4:32" x14ac:dyDescent="0.15">
      <c r="D82">
        <v>79</v>
      </c>
      <c r="E82">
        <f t="shared" si="25"/>
        <v>95729.646505949422</v>
      </c>
      <c r="F82">
        <v>4780.9285714285725</v>
      </c>
      <c r="W82">
        <v>79</v>
      </c>
      <c r="X82">
        <f t="shared" si="26"/>
        <v>6282.7</v>
      </c>
      <c r="Y82">
        <f t="shared" si="27"/>
        <v>3718.7000000000021</v>
      </c>
      <c r="Z82">
        <f t="shared" si="28"/>
        <v>11733.099999999995</v>
      </c>
      <c r="AA82">
        <f t="shared" si="29"/>
        <v>14873.999999999998</v>
      </c>
      <c r="AB82">
        <f t="shared" si="30"/>
        <v>3718.7000000000021</v>
      </c>
      <c r="AC82">
        <f t="shared" si="31"/>
        <v>11733.099999999995</v>
      </c>
      <c r="AD82">
        <f t="shared" si="32"/>
        <v>14873.999999999998</v>
      </c>
      <c r="AE82">
        <f t="shared" si="33"/>
        <v>7436.4999999999991</v>
      </c>
      <c r="AF82">
        <f t="shared" si="24"/>
        <v>74370.799999999988</v>
      </c>
    </row>
    <row r="83" spans="4:32" x14ac:dyDescent="0.15">
      <c r="D83">
        <v>80</v>
      </c>
      <c r="E83">
        <f t="shared" si="25"/>
        <v>102603.03512507663</v>
      </c>
      <c r="F83">
        <v>4857.857142857144</v>
      </c>
      <c r="W83">
        <v>80</v>
      </c>
      <c r="X83">
        <f t="shared" si="26"/>
        <v>6411</v>
      </c>
      <c r="Y83">
        <f t="shared" si="27"/>
        <v>3847.0000000000023</v>
      </c>
      <c r="Z83">
        <f t="shared" si="28"/>
        <v>12181.999999999995</v>
      </c>
      <c r="AA83">
        <f t="shared" si="29"/>
        <v>15386.999999999998</v>
      </c>
      <c r="AB83">
        <f t="shared" si="30"/>
        <v>3847.0000000000023</v>
      </c>
      <c r="AC83">
        <f t="shared" si="31"/>
        <v>12181.999999999995</v>
      </c>
      <c r="AD83">
        <f t="shared" si="32"/>
        <v>15386.999999999998</v>
      </c>
      <c r="AE83">
        <f t="shared" si="33"/>
        <v>7692.9999999999991</v>
      </c>
      <c r="AF83">
        <f t="shared" si="24"/>
        <v>76935.999999999985</v>
      </c>
    </row>
    <row r="84" spans="4:32" x14ac:dyDescent="0.15">
      <c r="D84">
        <v>81</v>
      </c>
      <c r="E84">
        <f t="shared" si="25"/>
        <v>109969.93304705711</v>
      </c>
      <c r="F84">
        <v>4935.2142857142871</v>
      </c>
      <c r="W84">
        <v>81</v>
      </c>
      <c r="X84">
        <f t="shared" si="26"/>
        <v>6539.3</v>
      </c>
      <c r="Y84">
        <f t="shared" si="27"/>
        <v>3975.3000000000025</v>
      </c>
      <c r="Z84">
        <f t="shared" si="28"/>
        <v>12630.899999999994</v>
      </c>
      <c r="AA84">
        <f t="shared" si="29"/>
        <v>15899.999999999998</v>
      </c>
      <c r="AB84">
        <f t="shared" si="30"/>
        <v>3975.3000000000025</v>
      </c>
      <c r="AC84">
        <f t="shared" si="31"/>
        <v>12630.899999999994</v>
      </c>
      <c r="AD84">
        <f t="shared" si="32"/>
        <v>15899.999999999998</v>
      </c>
      <c r="AE84">
        <f t="shared" si="33"/>
        <v>7949.4999999999991</v>
      </c>
      <c r="AF84">
        <f t="shared" si="24"/>
        <v>79501.199999999983</v>
      </c>
    </row>
    <row r="85" spans="4:32" x14ac:dyDescent="0.15">
      <c r="D85">
        <v>82</v>
      </c>
      <c r="E85">
        <f t="shared" si="25"/>
        <v>117865.77423983584</v>
      </c>
      <c r="F85">
        <v>5013.0000000000009</v>
      </c>
      <c r="W85">
        <v>82</v>
      </c>
      <c r="X85">
        <f t="shared" si="26"/>
        <v>6667.6</v>
      </c>
      <c r="Y85">
        <f t="shared" si="27"/>
        <v>4103.6000000000022</v>
      </c>
      <c r="Z85">
        <f t="shared" si="28"/>
        <v>13079.799999999994</v>
      </c>
      <c r="AA85">
        <f t="shared" si="29"/>
        <v>16413</v>
      </c>
      <c r="AB85">
        <f t="shared" si="30"/>
        <v>4103.6000000000022</v>
      </c>
      <c r="AC85">
        <f t="shared" si="31"/>
        <v>13079.799999999994</v>
      </c>
      <c r="AD85">
        <f t="shared" si="32"/>
        <v>16413</v>
      </c>
      <c r="AE85">
        <f t="shared" si="33"/>
        <v>8206</v>
      </c>
      <c r="AF85">
        <f t="shared" si="24"/>
        <v>82066.399999999994</v>
      </c>
    </row>
    <row r="86" spans="4:32" x14ac:dyDescent="0.15">
      <c r="D86">
        <v>83</v>
      </c>
      <c r="E86">
        <f t="shared" si="25"/>
        <v>126328.53683025608</v>
      </c>
      <c r="F86">
        <v>5091.2142857142871</v>
      </c>
      <c r="W86">
        <v>83</v>
      </c>
      <c r="X86">
        <f t="shared" si="26"/>
        <v>6795.9000000000005</v>
      </c>
      <c r="Y86">
        <f t="shared" si="27"/>
        <v>4231.9000000000024</v>
      </c>
      <c r="Z86">
        <f t="shared" si="28"/>
        <v>13528.699999999993</v>
      </c>
      <c r="AA86">
        <f t="shared" si="29"/>
        <v>16926</v>
      </c>
      <c r="AB86">
        <f t="shared" si="30"/>
        <v>4231.9000000000024</v>
      </c>
      <c r="AC86">
        <f t="shared" si="31"/>
        <v>13528.699999999993</v>
      </c>
      <c r="AD86">
        <f t="shared" si="32"/>
        <v>16926</v>
      </c>
      <c r="AE86">
        <f t="shared" si="33"/>
        <v>8462.5</v>
      </c>
      <c r="AF86">
        <f t="shared" si="24"/>
        <v>84631.599999999991</v>
      </c>
    </row>
    <row r="87" spans="4:32" x14ac:dyDescent="0.15">
      <c r="D87">
        <v>84</v>
      </c>
      <c r="E87">
        <f t="shared" si="25"/>
        <v>135398.92577466849</v>
      </c>
      <c r="F87">
        <v>5169.857142857144</v>
      </c>
      <c r="W87">
        <v>84</v>
      </c>
      <c r="X87">
        <f t="shared" si="26"/>
        <v>6924.2000000000007</v>
      </c>
      <c r="Y87">
        <f t="shared" si="27"/>
        <v>4360.2000000000025</v>
      </c>
      <c r="Z87">
        <f t="shared" si="28"/>
        <v>13977.599999999993</v>
      </c>
      <c r="AA87">
        <f t="shared" si="29"/>
        <v>17439</v>
      </c>
      <c r="AB87">
        <f t="shared" si="30"/>
        <v>4360.2000000000025</v>
      </c>
      <c r="AC87">
        <f t="shared" si="31"/>
        <v>13977.599999999993</v>
      </c>
      <c r="AD87">
        <f t="shared" si="32"/>
        <v>17439</v>
      </c>
      <c r="AE87">
        <f t="shared" si="33"/>
        <v>8719</v>
      </c>
      <c r="AF87">
        <f t="shared" si="24"/>
        <v>87196.799999999988</v>
      </c>
    </row>
    <row r="88" spans="4:32" x14ac:dyDescent="0.15">
      <c r="D88">
        <v>85</v>
      </c>
      <c r="E88">
        <f t="shared" si="25"/>
        <v>145120.56864528972</v>
      </c>
      <c r="F88">
        <v>5248.9285714285725</v>
      </c>
      <c r="W88">
        <v>85</v>
      </c>
      <c r="X88">
        <f t="shared" si="26"/>
        <v>7052.5000000000009</v>
      </c>
      <c r="Y88">
        <f t="shared" si="27"/>
        <v>4488.5000000000027</v>
      </c>
      <c r="Z88">
        <f t="shared" si="28"/>
        <v>14426.499999999993</v>
      </c>
      <c r="AA88">
        <f t="shared" si="29"/>
        <v>17952</v>
      </c>
      <c r="AB88">
        <f t="shared" si="30"/>
        <v>4488.5000000000027</v>
      </c>
      <c r="AC88">
        <f t="shared" si="31"/>
        <v>14426.499999999993</v>
      </c>
      <c r="AD88">
        <f t="shared" si="32"/>
        <v>17952</v>
      </c>
      <c r="AE88">
        <f t="shared" si="33"/>
        <v>8975.5</v>
      </c>
      <c r="AF88">
        <f t="shared" si="24"/>
        <v>89762</v>
      </c>
    </row>
    <row r="89" spans="4:32" x14ac:dyDescent="0.15">
      <c r="D89">
        <v>86</v>
      </c>
      <c r="E89">
        <f t="shared" si="25"/>
        <v>155540.22547402151</v>
      </c>
      <c r="F89">
        <v>5328.4285714285725</v>
      </c>
      <c r="W89">
        <v>86</v>
      </c>
      <c r="X89">
        <f t="shared" si="26"/>
        <v>7180.8000000000011</v>
      </c>
      <c r="Y89">
        <f t="shared" si="27"/>
        <v>4616.8000000000029</v>
      </c>
      <c r="Z89">
        <f t="shared" si="28"/>
        <v>14875.399999999992</v>
      </c>
      <c r="AA89">
        <f t="shared" si="29"/>
        <v>18465</v>
      </c>
      <c r="AB89">
        <f t="shared" si="30"/>
        <v>4616.8000000000029</v>
      </c>
      <c r="AC89">
        <f t="shared" si="31"/>
        <v>14875.399999999992</v>
      </c>
      <c r="AD89">
        <f t="shared" si="32"/>
        <v>18465</v>
      </c>
      <c r="AE89">
        <f t="shared" si="33"/>
        <v>9232</v>
      </c>
      <c r="AF89">
        <f t="shared" si="24"/>
        <v>92327.2</v>
      </c>
    </row>
    <row r="90" spans="4:32" x14ac:dyDescent="0.15">
      <c r="D90">
        <v>87</v>
      </c>
      <c r="E90">
        <f t="shared" si="25"/>
        <v>166708.01366305631</v>
      </c>
      <c r="F90">
        <v>5408.357142857144</v>
      </c>
      <c r="W90">
        <v>87</v>
      </c>
      <c r="X90">
        <f t="shared" si="26"/>
        <v>7309.1000000000013</v>
      </c>
      <c r="Y90">
        <f t="shared" si="27"/>
        <v>4745.1000000000031</v>
      </c>
      <c r="Z90">
        <f t="shared" si="28"/>
        <v>15324.299999999992</v>
      </c>
      <c r="AA90">
        <f t="shared" si="29"/>
        <v>18978</v>
      </c>
      <c r="AB90">
        <f t="shared" si="30"/>
        <v>4745.1000000000031</v>
      </c>
      <c r="AC90">
        <f t="shared" si="31"/>
        <v>15324.299999999992</v>
      </c>
      <c r="AD90">
        <f t="shared" si="32"/>
        <v>18978</v>
      </c>
      <c r="AE90">
        <f t="shared" si="33"/>
        <v>9488.5</v>
      </c>
      <c r="AF90">
        <f t="shared" si="24"/>
        <v>94892.4</v>
      </c>
    </row>
    <row r="91" spans="4:32" x14ac:dyDescent="0.15">
      <c r="D91">
        <v>88</v>
      </c>
      <c r="E91">
        <f t="shared" si="25"/>
        <v>178677.64904406379</v>
      </c>
      <c r="F91">
        <v>5488.7142857142871</v>
      </c>
      <c r="W91">
        <v>88</v>
      </c>
      <c r="X91">
        <f t="shared" si="26"/>
        <v>7437.4000000000015</v>
      </c>
      <c r="Y91">
        <f t="shared" si="27"/>
        <v>4873.4000000000033</v>
      </c>
      <c r="Z91">
        <f t="shared" si="28"/>
        <v>15773.199999999992</v>
      </c>
      <c r="AA91">
        <f t="shared" si="29"/>
        <v>19491</v>
      </c>
      <c r="AB91">
        <f t="shared" si="30"/>
        <v>4873.4000000000033</v>
      </c>
      <c r="AC91">
        <f t="shared" si="31"/>
        <v>15773.199999999992</v>
      </c>
      <c r="AD91">
        <f t="shared" si="32"/>
        <v>19491</v>
      </c>
      <c r="AE91">
        <f t="shared" si="33"/>
        <v>9745</v>
      </c>
      <c r="AF91">
        <f t="shared" si="24"/>
        <v>97457.599999999991</v>
      </c>
    </row>
    <row r="92" spans="4:32" x14ac:dyDescent="0.15">
      <c r="D92">
        <v>89</v>
      </c>
      <c r="E92">
        <f t="shared" si="25"/>
        <v>191506.70424542757</v>
      </c>
      <c r="F92">
        <v>5569.5000000000009</v>
      </c>
      <c r="W92">
        <v>89</v>
      </c>
      <c r="X92">
        <f t="shared" si="26"/>
        <v>7565.7000000000016</v>
      </c>
      <c r="Y92">
        <f t="shared" si="27"/>
        <v>5001.7000000000035</v>
      </c>
      <c r="Z92">
        <f t="shared" si="28"/>
        <v>16222.099999999991</v>
      </c>
      <c r="AA92">
        <f t="shared" si="29"/>
        <v>20004</v>
      </c>
      <c r="AB92">
        <f t="shared" si="30"/>
        <v>5001.7000000000035</v>
      </c>
      <c r="AC92">
        <f t="shared" si="31"/>
        <v>16222.099999999991</v>
      </c>
      <c r="AD92">
        <f t="shared" si="32"/>
        <v>20004</v>
      </c>
      <c r="AE92">
        <f t="shared" si="33"/>
        <v>10001.5</v>
      </c>
      <c r="AF92">
        <f t="shared" si="24"/>
        <v>100022.79999999999</v>
      </c>
    </row>
    <row r="93" spans="4:32" x14ac:dyDescent="0.15">
      <c r="D93">
        <v>90</v>
      </c>
      <c r="E93">
        <f t="shared" si="25"/>
        <v>205256.8856102493</v>
      </c>
      <c r="F93">
        <v>5650.7142857142871</v>
      </c>
      <c r="W93">
        <v>90</v>
      </c>
      <c r="X93">
        <f t="shared" si="26"/>
        <v>7694.0000000000018</v>
      </c>
      <c r="Y93">
        <f t="shared" si="27"/>
        <v>5130.0000000000036</v>
      </c>
      <c r="Z93">
        <f t="shared" si="28"/>
        <v>16670.999999999993</v>
      </c>
      <c r="AA93">
        <f t="shared" si="29"/>
        <v>20517</v>
      </c>
      <c r="AB93">
        <f t="shared" si="30"/>
        <v>5130.0000000000036</v>
      </c>
      <c r="AC93">
        <f t="shared" si="31"/>
        <v>16670.999999999993</v>
      </c>
      <c r="AD93">
        <f t="shared" si="32"/>
        <v>20517</v>
      </c>
      <c r="AE93">
        <f t="shared" si="33"/>
        <v>10258</v>
      </c>
      <c r="AF93">
        <f t="shared" si="24"/>
        <v>102588</v>
      </c>
    </row>
    <row r="94" spans="4:32" x14ac:dyDescent="0.15">
      <c r="D94">
        <v>91</v>
      </c>
      <c r="E94">
        <f t="shared" si="25"/>
        <v>219994.32999706524</v>
      </c>
      <c r="F94">
        <v>5732.357142857144</v>
      </c>
      <c r="W94">
        <v>91</v>
      </c>
      <c r="X94">
        <f t="shared" si="26"/>
        <v>7822.300000000002</v>
      </c>
      <c r="Y94">
        <f t="shared" si="27"/>
        <v>5258.3000000000038</v>
      </c>
      <c r="Z94">
        <f t="shared" si="28"/>
        <v>17119.899999999994</v>
      </c>
      <c r="AA94">
        <f t="shared" si="29"/>
        <v>21030</v>
      </c>
      <c r="AB94">
        <f t="shared" si="30"/>
        <v>5258.3000000000038</v>
      </c>
      <c r="AC94">
        <f t="shared" si="31"/>
        <v>17119.899999999994</v>
      </c>
      <c r="AD94">
        <f t="shared" si="32"/>
        <v>21030</v>
      </c>
      <c r="AE94">
        <f t="shared" si="33"/>
        <v>10514.5</v>
      </c>
      <c r="AF94">
        <f t="shared" si="24"/>
        <v>105153.2</v>
      </c>
    </row>
    <row r="95" spans="4:32" x14ac:dyDescent="0.15">
      <c r="D95">
        <v>92</v>
      </c>
      <c r="E95">
        <f t="shared" si="25"/>
        <v>235789.92289085453</v>
      </c>
      <c r="F95">
        <v>5814.4285714285725</v>
      </c>
      <c r="W95">
        <v>92</v>
      </c>
      <c r="X95">
        <f t="shared" si="26"/>
        <v>7950.6000000000022</v>
      </c>
      <c r="Y95">
        <f t="shared" si="27"/>
        <v>5386.600000000004</v>
      </c>
      <c r="Z95">
        <f t="shared" si="28"/>
        <v>17568.799999999996</v>
      </c>
      <c r="AA95">
        <f t="shared" si="29"/>
        <v>21543</v>
      </c>
      <c r="AB95">
        <f t="shared" si="30"/>
        <v>5386.600000000004</v>
      </c>
      <c r="AC95">
        <f t="shared" si="31"/>
        <v>17568.799999999996</v>
      </c>
      <c r="AD95">
        <f t="shared" si="32"/>
        <v>21543</v>
      </c>
      <c r="AE95">
        <f t="shared" si="33"/>
        <v>10771</v>
      </c>
      <c r="AF95">
        <f t="shared" si="24"/>
        <v>107718.39999999999</v>
      </c>
    </row>
    <row r="96" spans="4:32" x14ac:dyDescent="0.15">
      <c r="D96">
        <v>93</v>
      </c>
      <c r="E96">
        <f t="shared" si="25"/>
        <v>252719.63935441794</v>
      </c>
      <c r="F96">
        <v>5896.9285714285725</v>
      </c>
      <c r="W96">
        <v>93</v>
      </c>
      <c r="X96">
        <f t="shared" si="26"/>
        <v>8078.9000000000024</v>
      </c>
      <c r="Y96">
        <f t="shared" si="27"/>
        <v>5514.9000000000042</v>
      </c>
      <c r="Z96">
        <f t="shared" si="28"/>
        <v>18017.699999999997</v>
      </c>
      <c r="AA96">
        <f t="shared" si="29"/>
        <v>22056</v>
      </c>
      <c r="AB96">
        <f t="shared" si="30"/>
        <v>5514.9000000000042</v>
      </c>
      <c r="AC96">
        <f t="shared" si="31"/>
        <v>18017.699999999997</v>
      </c>
      <c r="AD96">
        <f t="shared" si="32"/>
        <v>22056</v>
      </c>
      <c r="AE96">
        <f t="shared" si="33"/>
        <v>11027.5</v>
      </c>
      <c r="AF96">
        <f t="shared" si="24"/>
        <v>110283.6</v>
      </c>
    </row>
    <row r="97" spans="4:32" x14ac:dyDescent="0.15">
      <c r="D97">
        <v>94</v>
      </c>
      <c r="E97">
        <f t="shared" si="25"/>
        <v>270864.90946006519</v>
      </c>
      <c r="F97">
        <v>5979.857142857144</v>
      </c>
      <c r="W97">
        <v>94</v>
      </c>
      <c r="X97">
        <f t="shared" si="26"/>
        <v>8207.2000000000025</v>
      </c>
      <c r="Y97">
        <f t="shared" si="27"/>
        <v>5643.2000000000044</v>
      </c>
      <c r="Z97">
        <f t="shared" si="28"/>
        <v>18466.599999999999</v>
      </c>
      <c r="AA97">
        <f t="shared" si="29"/>
        <v>22569</v>
      </c>
      <c r="AB97">
        <f t="shared" si="30"/>
        <v>5643.2000000000044</v>
      </c>
      <c r="AC97">
        <f t="shared" si="31"/>
        <v>18466.599999999999</v>
      </c>
      <c r="AD97">
        <f t="shared" si="32"/>
        <v>22569</v>
      </c>
      <c r="AE97">
        <f t="shared" si="33"/>
        <v>11284</v>
      </c>
      <c r="AF97">
        <f t="shared" si="24"/>
        <v>112848.80000000002</v>
      </c>
    </row>
    <row r="98" spans="4:32" x14ac:dyDescent="0.15">
      <c r="D98">
        <v>95</v>
      </c>
      <c r="E98">
        <f t="shared" si="25"/>
        <v>290313.00995929795</v>
      </c>
      <c r="F98">
        <v>6063.2142857142871</v>
      </c>
      <c r="W98">
        <v>95</v>
      </c>
      <c r="X98">
        <f t="shared" si="26"/>
        <v>8335.5000000000018</v>
      </c>
      <c r="Y98">
        <f t="shared" si="27"/>
        <v>5771.5000000000045</v>
      </c>
      <c r="Z98">
        <f t="shared" si="28"/>
        <v>18915.5</v>
      </c>
      <c r="AA98">
        <f t="shared" si="29"/>
        <v>23082</v>
      </c>
      <c r="AB98">
        <f t="shared" si="30"/>
        <v>5771.5000000000045</v>
      </c>
      <c r="AC98">
        <f t="shared" si="31"/>
        <v>18915.5</v>
      </c>
      <c r="AD98">
        <f t="shared" si="32"/>
        <v>23082</v>
      </c>
      <c r="AE98">
        <f t="shared" si="33"/>
        <v>11540.5</v>
      </c>
      <c r="AF98">
        <f t="shared" si="24"/>
        <v>115414.00000000001</v>
      </c>
    </row>
    <row r="99" spans="4:32" x14ac:dyDescent="0.15">
      <c r="D99">
        <v>96</v>
      </c>
      <c r="E99">
        <f t="shared" si="25"/>
        <v>311157.48407437553</v>
      </c>
      <c r="F99">
        <v>6147.0000000000009</v>
      </c>
      <c r="W99">
        <v>96</v>
      </c>
      <c r="X99">
        <f t="shared" si="26"/>
        <v>8463.8000000000011</v>
      </c>
      <c r="Y99">
        <f t="shared" si="27"/>
        <v>5899.8000000000047</v>
      </c>
      <c r="Z99">
        <f t="shared" si="28"/>
        <v>19364.400000000001</v>
      </c>
      <c r="AA99">
        <f t="shared" si="29"/>
        <v>23595</v>
      </c>
      <c r="AB99">
        <f t="shared" si="30"/>
        <v>5899.8000000000047</v>
      </c>
      <c r="AC99">
        <f t="shared" si="31"/>
        <v>19364.400000000001</v>
      </c>
      <c r="AD99">
        <f t="shared" si="32"/>
        <v>23595</v>
      </c>
      <c r="AE99">
        <f t="shared" si="33"/>
        <v>11797</v>
      </c>
      <c r="AF99">
        <f t="shared" si="24"/>
        <v>117979.20000000001</v>
      </c>
    </row>
    <row r="100" spans="4:32" x14ac:dyDescent="0.15">
      <c r="D100">
        <v>97</v>
      </c>
      <c r="E100">
        <f t="shared" si="25"/>
        <v>333498.59143091575</v>
      </c>
      <c r="F100">
        <v>6231.2142857142871</v>
      </c>
    </row>
    <row r="101" spans="4:32" x14ac:dyDescent="0.15">
      <c r="D101">
        <v>98</v>
      </c>
      <c r="E101">
        <f t="shared" si="25"/>
        <v>357443.79029565555</v>
      </c>
      <c r="F101">
        <v>6315.857142857144</v>
      </c>
    </row>
    <row r="102" spans="4:32" x14ac:dyDescent="0.15">
      <c r="D102">
        <v>99</v>
      </c>
      <c r="E102">
        <f t="shared" si="25"/>
        <v>383108.25443888368</v>
      </c>
      <c r="F102">
        <v>6400.9285714285725</v>
      </c>
    </row>
    <row r="103" spans="4:32" x14ac:dyDescent="0.15">
      <c r="D103">
        <v>100</v>
      </c>
      <c r="E103">
        <f t="shared" si="25"/>
        <v>410615.42710759561</v>
      </c>
      <c r="F103">
        <v>6486.4285714285725</v>
      </c>
    </row>
  </sheetData>
  <phoneticPr fontId="1" type="noConversion"/>
  <pageMargins left="0.7" right="0.7" top="0.75" bottom="0.75" header="0.3" footer="0.3"/>
  <pageSetup paperSize="9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103"/>
  <sheetViews>
    <sheetView workbookViewId="0">
      <selection activeCell="J4" sqref="J4:J14"/>
    </sheetView>
  </sheetViews>
  <sheetFormatPr baseColWidth="10" defaultRowHeight="15" x14ac:dyDescent="0.15"/>
  <cols>
    <col min="5" max="5" width="13.5" bestFit="1" customWidth="1"/>
    <col min="6" max="6" width="12.5" bestFit="1" customWidth="1"/>
  </cols>
  <sheetData>
    <row r="1" spans="2:24" x14ac:dyDescent="0.15">
      <c r="P1" t="s">
        <v>0</v>
      </c>
      <c r="S1" t="s">
        <v>6</v>
      </c>
      <c r="W1" t="s">
        <v>10</v>
      </c>
    </row>
    <row r="2" spans="2:24" x14ac:dyDescent="0.15">
      <c r="B2" t="s">
        <v>58</v>
      </c>
      <c r="D2" t="s">
        <v>21</v>
      </c>
      <c r="E2" t="s">
        <v>61</v>
      </c>
      <c r="F2" t="s">
        <v>24</v>
      </c>
      <c r="O2" t="s">
        <v>21</v>
      </c>
      <c r="P2" t="s">
        <v>94</v>
      </c>
      <c r="Q2" t="s">
        <v>95</v>
      </c>
      <c r="R2" t="s">
        <v>96</v>
      </c>
      <c r="S2" t="s">
        <v>97</v>
      </c>
      <c r="T2" t="s">
        <v>98</v>
      </c>
      <c r="U2" t="s">
        <v>99</v>
      </c>
      <c r="V2" t="s">
        <v>100</v>
      </c>
      <c r="W2" t="s">
        <v>101</v>
      </c>
      <c r="X2" t="s">
        <v>91</v>
      </c>
    </row>
    <row r="3" spans="2:24" x14ac:dyDescent="0.15">
      <c r="D3">
        <v>0</v>
      </c>
      <c r="E3">
        <f>$B$5*$B$7^D3</f>
        <v>50</v>
      </c>
      <c r="F3">
        <v>0</v>
      </c>
      <c r="O3">
        <v>0</v>
      </c>
      <c r="P3">
        <f>INT(VLOOKUP($O3,$D:$E,2,FALSE)/$J$4*VLOOKUP(P$2,$I:$J,2,FALSE))</f>
        <v>50</v>
      </c>
      <c r="Q3">
        <f t="shared" ref="Q3:W18" si="0">INT(VLOOKUP($O3,$D:$E,2,FALSE)/$J$4*VLOOKUP(Q$2,$I:$J,2,FALSE))</f>
        <v>25</v>
      </c>
      <c r="R3">
        <f t="shared" si="0"/>
        <v>25</v>
      </c>
      <c r="S3">
        <f t="shared" si="0"/>
        <v>75</v>
      </c>
      <c r="T3">
        <f t="shared" si="0"/>
        <v>50</v>
      </c>
      <c r="U3">
        <f t="shared" si="0"/>
        <v>25</v>
      </c>
      <c r="V3">
        <f t="shared" si="0"/>
        <v>50</v>
      </c>
      <c r="W3">
        <f t="shared" si="0"/>
        <v>25</v>
      </c>
      <c r="X3">
        <f>SUM(P3:W3)</f>
        <v>325</v>
      </c>
    </row>
    <row r="4" spans="2:24" x14ac:dyDescent="0.15">
      <c r="B4" t="s">
        <v>59</v>
      </c>
      <c r="D4">
        <v>1</v>
      </c>
      <c r="E4">
        <f>$B$5*$B$7^D4</f>
        <v>53.59</v>
      </c>
      <c r="F4">
        <v>100.92857142857144</v>
      </c>
      <c r="I4" t="s">
        <v>93</v>
      </c>
      <c r="J4">
        <v>10</v>
      </c>
      <c r="O4">
        <v>1</v>
      </c>
      <c r="P4">
        <f t="shared" ref="P4:W35" si="1">INT(VLOOKUP($O4,$D:$E,2,FALSE)/$J$4*VLOOKUP(P$2,$I:$J,2,FALSE))</f>
        <v>53</v>
      </c>
      <c r="Q4">
        <f t="shared" si="0"/>
        <v>26</v>
      </c>
      <c r="R4">
        <f t="shared" si="0"/>
        <v>26</v>
      </c>
      <c r="S4">
        <f t="shared" si="0"/>
        <v>80</v>
      </c>
      <c r="T4">
        <f t="shared" si="0"/>
        <v>53</v>
      </c>
      <c r="U4">
        <f t="shared" si="0"/>
        <v>26</v>
      </c>
      <c r="V4">
        <f t="shared" si="0"/>
        <v>53</v>
      </c>
      <c r="W4">
        <f t="shared" si="0"/>
        <v>26</v>
      </c>
      <c r="X4">
        <f t="shared" ref="X4:X67" si="2">SUM(P4:W4)</f>
        <v>343</v>
      </c>
    </row>
    <row r="5" spans="2:24" x14ac:dyDescent="0.15">
      <c r="B5">
        <v>50</v>
      </c>
      <c r="D5">
        <v>2</v>
      </c>
      <c r="E5">
        <f t="shared" ref="E5:E68" si="3">$B$5*$B$7^D5</f>
        <v>57.437762000000014</v>
      </c>
      <c r="F5">
        <v>144.42857142857144</v>
      </c>
      <c r="H5" t="s">
        <v>0</v>
      </c>
      <c r="I5" t="s">
        <v>94</v>
      </c>
      <c r="J5">
        <v>10</v>
      </c>
      <c r="O5">
        <v>2</v>
      </c>
      <c r="P5">
        <f t="shared" si="1"/>
        <v>57</v>
      </c>
      <c r="Q5">
        <f t="shared" si="0"/>
        <v>28</v>
      </c>
      <c r="R5">
        <f t="shared" si="0"/>
        <v>28</v>
      </c>
      <c r="S5">
        <f t="shared" si="0"/>
        <v>86</v>
      </c>
      <c r="T5">
        <f t="shared" si="0"/>
        <v>57</v>
      </c>
      <c r="U5">
        <f t="shared" si="0"/>
        <v>28</v>
      </c>
      <c r="V5">
        <f t="shared" si="0"/>
        <v>57</v>
      </c>
      <c r="W5">
        <f t="shared" si="0"/>
        <v>28</v>
      </c>
      <c r="X5">
        <f t="shared" si="2"/>
        <v>369</v>
      </c>
    </row>
    <row r="6" spans="2:24" x14ac:dyDescent="0.15">
      <c r="B6" t="s">
        <v>60</v>
      </c>
      <c r="D6">
        <v>3</v>
      </c>
      <c r="E6">
        <f>$B$5*$B$7^D6</f>
        <v>61.56179331160002</v>
      </c>
      <c r="F6">
        <v>188.35714285714289</v>
      </c>
      <c r="H6" t="s">
        <v>0</v>
      </c>
      <c r="I6" t="s">
        <v>95</v>
      </c>
      <c r="J6">
        <v>5</v>
      </c>
      <c r="O6">
        <v>3</v>
      </c>
      <c r="P6">
        <f t="shared" si="1"/>
        <v>61</v>
      </c>
      <c r="Q6">
        <f t="shared" si="0"/>
        <v>30</v>
      </c>
      <c r="R6">
        <f t="shared" si="0"/>
        <v>30</v>
      </c>
      <c r="S6">
        <f t="shared" si="0"/>
        <v>92</v>
      </c>
      <c r="T6">
        <f t="shared" si="0"/>
        <v>61</v>
      </c>
      <c r="U6">
        <f t="shared" si="0"/>
        <v>30</v>
      </c>
      <c r="V6">
        <f t="shared" si="0"/>
        <v>61</v>
      </c>
      <c r="W6">
        <f t="shared" si="0"/>
        <v>30</v>
      </c>
      <c r="X6">
        <f t="shared" si="2"/>
        <v>395</v>
      </c>
    </row>
    <row r="7" spans="2:24" x14ac:dyDescent="0.15">
      <c r="B7">
        <v>1.0718000000000001</v>
      </c>
      <c r="D7">
        <v>4</v>
      </c>
      <c r="E7">
        <f t="shared" si="3"/>
        <v>65.981930071372915</v>
      </c>
      <c r="F7">
        <v>232.71428571428575</v>
      </c>
      <c r="H7" t="s">
        <v>0</v>
      </c>
      <c r="I7" t="s">
        <v>96</v>
      </c>
      <c r="J7">
        <v>5</v>
      </c>
      <c r="O7">
        <v>4</v>
      </c>
      <c r="P7">
        <f t="shared" si="1"/>
        <v>65</v>
      </c>
      <c r="Q7">
        <f t="shared" si="0"/>
        <v>32</v>
      </c>
      <c r="R7">
        <f t="shared" si="0"/>
        <v>32</v>
      </c>
      <c r="S7">
        <f t="shared" si="0"/>
        <v>98</v>
      </c>
      <c r="T7">
        <f t="shared" si="0"/>
        <v>65</v>
      </c>
      <c r="U7">
        <f t="shared" si="0"/>
        <v>32</v>
      </c>
      <c r="V7">
        <f t="shared" si="0"/>
        <v>65</v>
      </c>
      <c r="W7">
        <f t="shared" si="0"/>
        <v>32</v>
      </c>
      <c r="X7">
        <f t="shared" si="2"/>
        <v>421</v>
      </c>
    </row>
    <row r="8" spans="2:24" x14ac:dyDescent="0.15">
      <c r="D8">
        <v>5</v>
      </c>
      <c r="E8">
        <f t="shared" si="3"/>
        <v>70.719432650497509</v>
      </c>
      <c r="F8">
        <v>277.50000000000006</v>
      </c>
      <c r="H8" t="s">
        <v>6</v>
      </c>
      <c r="I8" t="s">
        <v>97</v>
      </c>
      <c r="J8">
        <v>15</v>
      </c>
      <c r="O8">
        <v>5</v>
      </c>
      <c r="P8">
        <f t="shared" si="1"/>
        <v>70</v>
      </c>
      <c r="Q8">
        <f t="shared" si="0"/>
        <v>35</v>
      </c>
      <c r="R8">
        <f t="shared" si="0"/>
        <v>35</v>
      </c>
      <c r="S8">
        <f t="shared" si="0"/>
        <v>106</v>
      </c>
      <c r="T8">
        <f t="shared" si="0"/>
        <v>70</v>
      </c>
      <c r="U8">
        <f t="shared" si="0"/>
        <v>35</v>
      </c>
      <c r="V8">
        <f t="shared" si="0"/>
        <v>70</v>
      </c>
      <c r="W8">
        <f t="shared" si="0"/>
        <v>35</v>
      </c>
      <c r="X8">
        <f t="shared" si="2"/>
        <v>456</v>
      </c>
    </row>
    <row r="9" spans="2:24" x14ac:dyDescent="0.15">
      <c r="D9">
        <v>6</v>
      </c>
      <c r="E9">
        <f t="shared" si="3"/>
        <v>75.797087914803228</v>
      </c>
      <c r="F9">
        <v>322.71428571428578</v>
      </c>
      <c r="H9" t="s">
        <v>6</v>
      </c>
      <c r="I9" t="s">
        <v>98</v>
      </c>
      <c r="J9">
        <v>10</v>
      </c>
      <c r="O9">
        <v>6</v>
      </c>
      <c r="P9">
        <f t="shared" si="1"/>
        <v>75</v>
      </c>
      <c r="Q9">
        <f t="shared" si="0"/>
        <v>37</v>
      </c>
      <c r="R9">
        <f t="shared" si="0"/>
        <v>37</v>
      </c>
      <c r="S9">
        <f t="shared" si="0"/>
        <v>113</v>
      </c>
      <c r="T9">
        <f t="shared" si="0"/>
        <v>75</v>
      </c>
      <c r="U9">
        <f t="shared" si="0"/>
        <v>37</v>
      </c>
      <c r="V9">
        <f t="shared" si="0"/>
        <v>75</v>
      </c>
      <c r="W9">
        <f t="shared" si="0"/>
        <v>37</v>
      </c>
      <c r="X9">
        <f t="shared" si="2"/>
        <v>486</v>
      </c>
    </row>
    <row r="10" spans="2:24" x14ac:dyDescent="0.15">
      <c r="D10">
        <v>7</v>
      </c>
      <c r="E10">
        <f t="shared" si="3"/>
        <v>81.239318827086109</v>
      </c>
      <c r="F10">
        <v>368.35714285714295</v>
      </c>
      <c r="H10" t="s">
        <v>6</v>
      </c>
      <c r="I10" t="s">
        <v>99</v>
      </c>
      <c r="J10">
        <v>5</v>
      </c>
      <c r="O10">
        <v>7</v>
      </c>
      <c r="P10">
        <f t="shared" si="1"/>
        <v>81</v>
      </c>
      <c r="Q10">
        <f t="shared" si="0"/>
        <v>40</v>
      </c>
      <c r="R10">
        <f t="shared" si="0"/>
        <v>40</v>
      </c>
      <c r="S10">
        <f t="shared" si="0"/>
        <v>121</v>
      </c>
      <c r="T10">
        <f t="shared" si="0"/>
        <v>81</v>
      </c>
      <c r="U10">
        <f t="shared" si="0"/>
        <v>40</v>
      </c>
      <c r="V10">
        <f t="shared" si="0"/>
        <v>81</v>
      </c>
      <c r="W10">
        <f t="shared" si="0"/>
        <v>40</v>
      </c>
      <c r="X10">
        <f t="shared" si="2"/>
        <v>524</v>
      </c>
    </row>
    <row r="11" spans="2:24" x14ac:dyDescent="0.15">
      <c r="D11">
        <v>8</v>
      </c>
      <c r="E11">
        <f t="shared" si="3"/>
        <v>87.07230191887092</v>
      </c>
      <c r="F11">
        <v>414.4285714285715</v>
      </c>
      <c r="H11" t="s">
        <v>6</v>
      </c>
      <c r="I11" t="s">
        <v>100</v>
      </c>
      <c r="J11">
        <v>10</v>
      </c>
      <c r="O11">
        <v>8</v>
      </c>
      <c r="P11">
        <f t="shared" si="1"/>
        <v>87</v>
      </c>
      <c r="Q11">
        <f t="shared" si="0"/>
        <v>43</v>
      </c>
      <c r="R11">
        <f t="shared" si="0"/>
        <v>43</v>
      </c>
      <c r="S11">
        <f t="shared" si="0"/>
        <v>130</v>
      </c>
      <c r="T11">
        <f t="shared" si="0"/>
        <v>87</v>
      </c>
      <c r="U11">
        <f t="shared" si="0"/>
        <v>43</v>
      </c>
      <c r="V11">
        <f t="shared" si="0"/>
        <v>87</v>
      </c>
      <c r="W11">
        <f t="shared" si="0"/>
        <v>43</v>
      </c>
      <c r="X11">
        <f t="shared" si="2"/>
        <v>563</v>
      </c>
    </row>
    <row r="12" spans="2:24" x14ac:dyDescent="0.15">
      <c r="D12">
        <v>9</v>
      </c>
      <c r="E12">
        <f t="shared" si="3"/>
        <v>93.324093196645862</v>
      </c>
      <c r="F12">
        <v>460.9285714285715</v>
      </c>
      <c r="H12" t="s">
        <v>10</v>
      </c>
      <c r="I12" t="s">
        <v>101</v>
      </c>
      <c r="J12">
        <v>5</v>
      </c>
      <c r="O12">
        <v>9</v>
      </c>
      <c r="P12">
        <f t="shared" si="1"/>
        <v>93</v>
      </c>
      <c r="Q12">
        <f t="shared" si="0"/>
        <v>46</v>
      </c>
      <c r="R12">
        <f t="shared" si="0"/>
        <v>46</v>
      </c>
      <c r="S12">
        <f t="shared" si="0"/>
        <v>139</v>
      </c>
      <c r="T12">
        <f t="shared" si="0"/>
        <v>93</v>
      </c>
      <c r="U12">
        <f t="shared" si="0"/>
        <v>46</v>
      </c>
      <c r="V12">
        <f t="shared" si="0"/>
        <v>93</v>
      </c>
      <c r="W12">
        <f t="shared" si="0"/>
        <v>46</v>
      </c>
      <c r="X12">
        <f t="shared" si="2"/>
        <v>602</v>
      </c>
    </row>
    <row r="13" spans="2:24" x14ac:dyDescent="0.15">
      <c r="D13">
        <v>10</v>
      </c>
      <c r="E13">
        <f t="shared" si="3"/>
        <v>100.02476308816506</v>
      </c>
      <c r="F13">
        <v>507.85714285714295</v>
      </c>
      <c r="O13">
        <v>10</v>
      </c>
      <c r="P13">
        <f t="shared" si="1"/>
        <v>100</v>
      </c>
      <c r="Q13">
        <f t="shared" si="0"/>
        <v>50</v>
      </c>
      <c r="R13">
        <f t="shared" si="0"/>
        <v>50</v>
      </c>
      <c r="S13">
        <f t="shared" si="0"/>
        <v>150</v>
      </c>
      <c r="T13">
        <f t="shared" si="0"/>
        <v>100</v>
      </c>
      <c r="U13">
        <f t="shared" si="0"/>
        <v>50</v>
      </c>
      <c r="V13">
        <f t="shared" si="0"/>
        <v>100</v>
      </c>
      <c r="W13">
        <f t="shared" si="0"/>
        <v>50</v>
      </c>
      <c r="X13">
        <f t="shared" si="2"/>
        <v>650</v>
      </c>
    </row>
    <row r="14" spans="2:24" x14ac:dyDescent="0.15">
      <c r="D14">
        <v>11</v>
      </c>
      <c r="E14">
        <f t="shared" si="3"/>
        <v>107.20654107789531</v>
      </c>
      <c r="F14">
        <v>555.21428571428578</v>
      </c>
      <c r="O14">
        <v>11</v>
      </c>
      <c r="P14">
        <f t="shared" si="1"/>
        <v>107</v>
      </c>
      <c r="Q14">
        <f t="shared" si="0"/>
        <v>53</v>
      </c>
      <c r="R14">
        <f t="shared" si="0"/>
        <v>53</v>
      </c>
      <c r="S14">
        <f t="shared" si="0"/>
        <v>160</v>
      </c>
      <c r="T14">
        <f t="shared" si="0"/>
        <v>107</v>
      </c>
      <c r="U14">
        <f t="shared" si="0"/>
        <v>53</v>
      </c>
      <c r="V14">
        <f t="shared" si="0"/>
        <v>107</v>
      </c>
      <c r="W14">
        <f t="shared" si="0"/>
        <v>53</v>
      </c>
      <c r="X14">
        <f t="shared" si="2"/>
        <v>693</v>
      </c>
    </row>
    <row r="15" spans="2:24" x14ac:dyDescent="0.15">
      <c r="D15">
        <v>12</v>
      </c>
      <c r="E15">
        <f t="shared" si="3"/>
        <v>114.90397072728823</v>
      </c>
      <c r="F15">
        <v>603.00000000000011</v>
      </c>
      <c r="O15">
        <v>12</v>
      </c>
      <c r="P15">
        <f t="shared" si="1"/>
        <v>114</v>
      </c>
      <c r="Q15">
        <f t="shared" si="0"/>
        <v>57</v>
      </c>
      <c r="R15">
        <f t="shared" si="0"/>
        <v>57</v>
      </c>
      <c r="S15">
        <f t="shared" si="0"/>
        <v>172</v>
      </c>
      <c r="T15">
        <f t="shared" si="0"/>
        <v>114</v>
      </c>
      <c r="U15">
        <f t="shared" si="0"/>
        <v>57</v>
      </c>
      <c r="V15">
        <f t="shared" si="0"/>
        <v>114</v>
      </c>
      <c r="W15">
        <f t="shared" si="0"/>
        <v>57</v>
      </c>
      <c r="X15">
        <f t="shared" si="2"/>
        <v>742</v>
      </c>
    </row>
    <row r="16" spans="2:24" x14ac:dyDescent="0.15">
      <c r="D16">
        <v>13</v>
      </c>
      <c r="E16">
        <f t="shared" si="3"/>
        <v>123.15407582550752</v>
      </c>
      <c r="F16">
        <v>651.21428571428589</v>
      </c>
      <c r="O16">
        <v>13</v>
      </c>
      <c r="P16">
        <f t="shared" si="1"/>
        <v>123</v>
      </c>
      <c r="Q16">
        <f t="shared" si="0"/>
        <v>61</v>
      </c>
      <c r="R16">
        <f t="shared" si="0"/>
        <v>61</v>
      </c>
      <c r="S16">
        <f t="shared" si="0"/>
        <v>184</v>
      </c>
      <c r="T16">
        <f t="shared" si="0"/>
        <v>123</v>
      </c>
      <c r="U16">
        <f t="shared" si="0"/>
        <v>61</v>
      </c>
      <c r="V16">
        <f t="shared" si="0"/>
        <v>123</v>
      </c>
      <c r="W16">
        <f t="shared" si="0"/>
        <v>61</v>
      </c>
      <c r="X16">
        <f t="shared" si="2"/>
        <v>797</v>
      </c>
    </row>
    <row r="17" spans="4:24" x14ac:dyDescent="0.15">
      <c r="D17">
        <v>14</v>
      </c>
      <c r="E17">
        <f t="shared" si="3"/>
        <v>131.99653846977898</v>
      </c>
      <c r="F17">
        <v>699.857142857143</v>
      </c>
      <c r="O17">
        <v>14</v>
      </c>
      <c r="P17">
        <f t="shared" si="1"/>
        <v>131</v>
      </c>
      <c r="Q17">
        <f t="shared" si="0"/>
        <v>65</v>
      </c>
      <c r="R17">
        <f t="shared" si="0"/>
        <v>65</v>
      </c>
      <c r="S17">
        <f t="shared" si="0"/>
        <v>197</v>
      </c>
      <c r="T17">
        <f t="shared" si="0"/>
        <v>131</v>
      </c>
      <c r="U17">
        <f t="shared" si="0"/>
        <v>65</v>
      </c>
      <c r="V17">
        <f t="shared" si="0"/>
        <v>131</v>
      </c>
      <c r="W17">
        <f t="shared" si="0"/>
        <v>65</v>
      </c>
      <c r="X17">
        <f t="shared" si="2"/>
        <v>850</v>
      </c>
    </row>
    <row r="18" spans="4:24" x14ac:dyDescent="0.15">
      <c r="D18">
        <v>15</v>
      </c>
      <c r="E18">
        <f t="shared" si="3"/>
        <v>141.47388993190916</v>
      </c>
      <c r="F18">
        <v>748.92857142857156</v>
      </c>
      <c r="O18">
        <v>15</v>
      </c>
      <c r="P18">
        <f t="shared" si="1"/>
        <v>141</v>
      </c>
      <c r="Q18">
        <f t="shared" si="0"/>
        <v>70</v>
      </c>
      <c r="R18">
        <f t="shared" si="0"/>
        <v>70</v>
      </c>
      <c r="S18">
        <f t="shared" si="0"/>
        <v>212</v>
      </c>
      <c r="T18">
        <f t="shared" si="0"/>
        <v>141</v>
      </c>
      <c r="U18">
        <f t="shared" si="0"/>
        <v>70</v>
      </c>
      <c r="V18">
        <f t="shared" si="0"/>
        <v>141</v>
      </c>
      <c r="W18">
        <f t="shared" si="0"/>
        <v>70</v>
      </c>
      <c r="X18">
        <f t="shared" si="2"/>
        <v>915</v>
      </c>
    </row>
    <row r="19" spans="4:24" x14ac:dyDescent="0.15">
      <c r="D19">
        <v>16</v>
      </c>
      <c r="E19">
        <f t="shared" si="3"/>
        <v>151.63171522902024</v>
      </c>
      <c r="F19">
        <v>798.42857142857156</v>
      </c>
      <c r="O19">
        <v>16</v>
      </c>
      <c r="P19">
        <f t="shared" si="1"/>
        <v>151</v>
      </c>
      <c r="Q19">
        <f t="shared" si="1"/>
        <v>75</v>
      </c>
      <c r="R19">
        <f t="shared" si="1"/>
        <v>75</v>
      </c>
      <c r="S19">
        <f t="shared" si="1"/>
        <v>227</v>
      </c>
      <c r="T19">
        <f t="shared" si="1"/>
        <v>151</v>
      </c>
      <c r="U19">
        <f t="shared" si="1"/>
        <v>75</v>
      </c>
      <c r="V19">
        <f t="shared" si="1"/>
        <v>151</v>
      </c>
      <c r="W19">
        <f t="shared" si="1"/>
        <v>75</v>
      </c>
      <c r="X19">
        <f t="shared" si="2"/>
        <v>980</v>
      </c>
    </row>
    <row r="20" spans="4:24" x14ac:dyDescent="0.15">
      <c r="D20">
        <v>17</v>
      </c>
      <c r="E20">
        <f t="shared" si="3"/>
        <v>162.51887238246391</v>
      </c>
      <c r="F20">
        <v>848.357142857143</v>
      </c>
      <c r="O20">
        <v>17</v>
      </c>
      <c r="P20">
        <f t="shared" si="1"/>
        <v>162</v>
      </c>
      <c r="Q20">
        <f t="shared" si="1"/>
        <v>81</v>
      </c>
      <c r="R20">
        <f t="shared" si="1"/>
        <v>81</v>
      </c>
      <c r="S20">
        <f t="shared" si="1"/>
        <v>243</v>
      </c>
      <c r="T20">
        <f t="shared" si="1"/>
        <v>162</v>
      </c>
      <c r="U20">
        <f t="shared" si="1"/>
        <v>81</v>
      </c>
      <c r="V20">
        <f t="shared" si="1"/>
        <v>162</v>
      </c>
      <c r="W20">
        <f t="shared" si="1"/>
        <v>81</v>
      </c>
      <c r="X20">
        <f t="shared" si="2"/>
        <v>1053</v>
      </c>
    </row>
    <row r="21" spans="4:24" x14ac:dyDescent="0.15">
      <c r="D21">
        <v>18</v>
      </c>
      <c r="E21">
        <f t="shared" si="3"/>
        <v>174.18772741952486</v>
      </c>
      <c r="F21">
        <v>898.71428571428589</v>
      </c>
      <c r="O21">
        <v>18</v>
      </c>
      <c r="P21">
        <f t="shared" si="1"/>
        <v>174</v>
      </c>
      <c r="Q21">
        <f t="shared" si="1"/>
        <v>87</v>
      </c>
      <c r="R21">
        <f t="shared" si="1"/>
        <v>87</v>
      </c>
      <c r="S21">
        <f t="shared" si="1"/>
        <v>261</v>
      </c>
      <c r="T21">
        <f t="shared" si="1"/>
        <v>174</v>
      </c>
      <c r="U21">
        <f t="shared" si="1"/>
        <v>87</v>
      </c>
      <c r="V21">
        <f t="shared" si="1"/>
        <v>174</v>
      </c>
      <c r="W21">
        <f t="shared" si="1"/>
        <v>87</v>
      </c>
      <c r="X21">
        <f t="shared" si="2"/>
        <v>1131</v>
      </c>
    </row>
    <row r="22" spans="4:24" x14ac:dyDescent="0.15">
      <c r="D22">
        <v>19</v>
      </c>
      <c r="E22">
        <f t="shared" si="3"/>
        <v>186.69440624824679</v>
      </c>
      <c r="F22">
        <v>949.50000000000023</v>
      </c>
      <c r="O22">
        <v>19</v>
      </c>
      <c r="P22">
        <f t="shared" si="1"/>
        <v>186</v>
      </c>
      <c r="Q22">
        <f t="shared" si="1"/>
        <v>93</v>
      </c>
      <c r="R22">
        <f t="shared" si="1"/>
        <v>93</v>
      </c>
      <c r="S22">
        <f t="shared" si="1"/>
        <v>280</v>
      </c>
      <c r="T22">
        <f t="shared" si="1"/>
        <v>186</v>
      </c>
      <c r="U22">
        <f t="shared" si="1"/>
        <v>93</v>
      </c>
      <c r="V22">
        <f t="shared" si="1"/>
        <v>186</v>
      </c>
      <c r="W22">
        <f t="shared" si="1"/>
        <v>93</v>
      </c>
      <c r="X22">
        <f t="shared" si="2"/>
        <v>1210</v>
      </c>
    </row>
    <row r="23" spans="4:24" x14ac:dyDescent="0.15">
      <c r="D23">
        <v>20</v>
      </c>
      <c r="E23">
        <f t="shared" si="3"/>
        <v>200.09906461687095</v>
      </c>
      <c r="F23">
        <v>1000.7142857142859</v>
      </c>
      <c r="O23">
        <v>20</v>
      </c>
      <c r="P23">
        <f t="shared" si="1"/>
        <v>200</v>
      </c>
      <c r="Q23">
        <f t="shared" si="1"/>
        <v>100</v>
      </c>
      <c r="R23">
        <f t="shared" si="1"/>
        <v>100</v>
      </c>
      <c r="S23">
        <f t="shared" si="1"/>
        <v>300</v>
      </c>
      <c r="T23">
        <f t="shared" si="1"/>
        <v>200</v>
      </c>
      <c r="U23">
        <f t="shared" si="1"/>
        <v>100</v>
      </c>
      <c r="V23">
        <f t="shared" si="1"/>
        <v>200</v>
      </c>
      <c r="W23">
        <f t="shared" si="1"/>
        <v>100</v>
      </c>
      <c r="X23">
        <f t="shared" si="2"/>
        <v>1300</v>
      </c>
    </row>
    <row r="24" spans="4:24" x14ac:dyDescent="0.15">
      <c r="D24">
        <v>21</v>
      </c>
      <c r="E24">
        <f t="shared" si="3"/>
        <v>214.46617745636232</v>
      </c>
      <c r="F24">
        <v>1052.3571428571431</v>
      </c>
      <c r="O24">
        <v>21</v>
      </c>
      <c r="P24">
        <f t="shared" si="1"/>
        <v>214</v>
      </c>
      <c r="Q24">
        <f t="shared" si="1"/>
        <v>107</v>
      </c>
      <c r="R24">
        <f t="shared" si="1"/>
        <v>107</v>
      </c>
      <c r="S24">
        <f t="shared" si="1"/>
        <v>321</v>
      </c>
      <c r="T24">
        <f t="shared" si="1"/>
        <v>214</v>
      </c>
      <c r="U24">
        <f t="shared" si="1"/>
        <v>107</v>
      </c>
      <c r="V24">
        <f t="shared" si="1"/>
        <v>214</v>
      </c>
      <c r="W24">
        <f t="shared" si="1"/>
        <v>107</v>
      </c>
      <c r="X24">
        <f t="shared" si="2"/>
        <v>1391</v>
      </c>
    </row>
    <row r="25" spans="4:24" x14ac:dyDescent="0.15">
      <c r="D25">
        <v>22</v>
      </c>
      <c r="E25">
        <f t="shared" si="3"/>
        <v>229.86484899772913</v>
      </c>
      <c r="F25">
        <v>1104.4285714285716</v>
      </c>
      <c r="O25">
        <v>22</v>
      </c>
      <c r="P25">
        <f t="shared" si="1"/>
        <v>229</v>
      </c>
      <c r="Q25">
        <f t="shared" si="1"/>
        <v>114</v>
      </c>
      <c r="R25">
        <f t="shared" si="1"/>
        <v>114</v>
      </c>
      <c r="S25">
        <f t="shared" si="1"/>
        <v>344</v>
      </c>
      <c r="T25">
        <f t="shared" si="1"/>
        <v>229</v>
      </c>
      <c r="U25">
        <f t="shared" si="1"/>
        <v>114</v>
      </c>
      <c r="V25">
        <f t="shared" si="1"/>
        <v>229</v>
      </c>
      <c r="W25">
        <f t="shared" si="1"/>
        <v>114</v>
      </c>
      <c r="X25">
        <f t="shared" si="2"/>
        <v>1487</v>
      </c>
    </row>
    <row r="26" spans="4:24" x14ac:dyDescent="0.15">
      <c r="D26">
        <v>23</v>
      </c>
      <c r="E26">
        <f t="shared" si="3"/>
        <v>246.36914515576615</v>
      </c>
      <c r="F26">
        <v>1156.9285714285716</v>
      </c>
      <c r="O26">
        <v>23</v>
      </c>
      <c r="P26">
        <f t="shared" si="1"/>
        <v>246</v>
      </c>
      <c r="Q26">
        <f t="shared" si="1"/>
        <v>123</v>
      </c>
      <c r="R26">
        <f t="shared" si="1"/>
        <v>123</v>
      </c>
      <c r="S26">
        <f t="shared" si="1"/>
        <v>369</v>
      </c>
      <c r="T26">
        <f t="shared" si="1"/>
        <v>246</v>
      </c>
      <c r="U26">
        <f t="shared" si="1"/>
        <v>123</v>
      </c>
      <c r="V26">
        <f t="shared" si="1"/>
        <v>246</v>
      </c>
      <c r="W26">
        <f t="shared" si="1"/>
        <v>123</v>
      </c>
      <c r="X26">
        <f t="shared" si="2"/>
        <v>1599</v>
      </c>
    </row>
    <row r="27" spans="4:24" x14ac:dyDescent="0.15">
      <c r="D27">
        <v>24</v>
      </c>
      <c r="E27">
        <f t="shared" si="3"/>
        <v>264.05844977795022</v>
      </c>
      <c r="F27">
        <v>1209.8571428571431</v>
      </c>
      <c r="O27">
        <v>24</v>
      </c>
      <c r="P27">
        <f t="shared" si="1"/>
        <v>264</v>
      </c>
      <c r="Q27">
        <f t="shared" si="1"/>
        <v>132</v>
      </c>
      <c r="R27">
        <f t="shared" si="1"/>
        <v>132</v>
      </c>
      <c r="S27">
        <f t="shared" si="1"/>
        <v>396</v>
      </c>
      <c r="T27">
        <f t="shared" si="1"/>
        <v>264</v>
      </c>
      <c r="U27">
        <f t="shared" si="1"/>
        <v>132</v>
      </c>
      <c r="V27">
        <f t="shared" si="1"/>
        <v>264</v>
      </c>
      <c r="W27">
        <f t="shared" si="1"/>
        <v>132</v>
      </c>
      <c r="X27">
        <f t="shared" si="2"/>
        <v>1716</v>
      </c>
    </row>
    <row r="28" spans="4:24" x14ac:dyDescent="0.15">
      <c r="D28">
        <v>25</v>
      </c>
      <c r="E28">
        <f t="shared" si="3"/>
        <v>283.01784647200702</v>
      </c>
      <c r="F28">
        <v>1263.214285714286</v>
      </c>
      <c r="O28">
        <v>25</v>
      </c>
      <c r="P28">
        <f t="shared" si="1"/>
        <v>283</v>
      </c>
      <c r="Q28">
        <f t="shared" si="1"/>
        <v>141</v>
      </c>
      <c r="R28">
        <f t="shared" si="1"/>
        <v>141</v>
      </c>
      <c r="S28">
        <f t="shared" si="1"/>
        <v>424</v>
      </c>
      <c r="T28">
        <f t="shared" si="1"/>
        <v>283</v>
      </c>
      <c r="U28">
        <f t="shared" si="1"/>
        <v>141</v>
      </c>
      <c r="V28">
        <f t="shared" si="1"/>
        <v>283</v>
      </c>
      <c r="W28">
        <f t="shared" si="1"/>
        <v>141</v>
      </c>
      <c r="X28">
        <f t="shared" si="2"/>
        <v>1837</v>
      </c>
    </row>
    <row r="29" spans="4:24" x14ac:dyDescent="0.15">
      <c r="D29">
        <v>26</v>
      </c>
      <c r="E29">
        <f t="shared" si="3"/>
        <v>303.3385278486972</v>
      </c>
      <c r="F29">
        <v>1317.0000000000002</v>
      </c>
      <c r="O29">
        <v>26</v>
      </c>
      <c r="P29">
        <f t="shared" si="1"/>
        <v>303</v>
      </c>
      <c r="Q29">
        <f t="shared" si="1"/>
        <v>151</v>
      </c>
      <c r="R29">
        <f t="shared" si="1"/>
        <v>151</v>
      </c>
      <c r="S29">
        <f t="shared" si="1"/>
        <v>455</v>
      </c>
      <c r="T29">
        <f t="shared" si="1"/>
        <v>303</v>
      </c>
      <c r="U29">
        <f t="shared" si="1"/>
        <v>151</v>
      </c>
      <c r="V29">
        <f t="shared" si="1"/>
        <v>303</v>
      </c>
      <c r="W29">
        <f t="shared" si="1"/>
        <v>151</v>
      </c>
      <c r="X29">
        <f t="shared" si="2"/>
        <v>1968</v>
      </c>
    </row>
    <row r="30" spans="4:24" x14ac:dyDescent="0.15">
      <c r="D30">
        <v>27</v>
      </c>
      <c r="E30">
        <f t="shared" si="3"/>
        <v>325.11823414823368</v>
      </c>
      <c r="F30">
        <v>1371.214285714286</v>
      </c>
      <c r="O30">
        <v>27</v>
      </c>
      <c r="P30">
        <f t="shared" si="1"/>
        <v>325</v>
      </c>
      <c r="Q30">
        <f t="shared" si="1"/>
        <v>162</v>
      </c>
      <c r="R30">
        <f t="shared" si="1"/>
        <v>162</v>
      </c>
      <c r="S30">
        <f t="shared" si="1"/>
        <v>487</v>
      </c>
      <c r="T30">
        <f t="shared" si="1"/>
        <v>325</v>
      </c>
      <c r="U30">
        <f t="shared" si="1"/>
        <v>162</v>
      </c>
      <c r="V30">
        <f t="shared" si="1"/>
        <v>325</v>
      </c>
      <c r="W30">
        <f t="shared" si="1"/>
        <v>162</v>
      </c>
      <c r="X30">
        <f t="shared" si="2"/>
        <v>2110</v>
      </c>
    </row>
    <row r="31" spans="4:24" x14ac:dyDescent="0.15">
      <c r="D31">
        <v>28</v>
      </c>
      <c r="E31">
        <f t="shared" si="3"/>
        <v>348.46172336007697</v>
      </c>
      <c r="F31">
        <v>1425.8571428571431</v>
      </c>
      <c r="O31">
        <v>28</v>
      </c>
      <c r="P31">
        <f t="shared" si="1"/>
        <v>348</v>
      </c>
      <c r="Q31">
        <f t="shared" si="1"/>
        <v>174</v>
      </c>
      <c r="R31">
        <f t="shared" si="1"/>
        <v>174</v>
      </c>
      <c r="S31">
        <f t="shared" si="1"/>
        <v>522</v>
      </c>
      <c r="T31">
        <f t="shared" si="1"/>
        <v>348</v>
      </c>
      <c r="U31">
        <f t="shared" si="1"/>
        <v>174</v>
      </c>
      <c r="V31">
        <f t="shared" si="1"/>
        <v>348</v>
      </c>
      <c r="W31">
        <f t="shared" si="1"/>
        <v>174</v>
      </c>
      <c r="X31">
        <f t="shared" si="2"/>
        <v>2262</v>
      </c>
    </row>
    <row r="32" spans="4:24" x14ac:dyDescent="0.15">
      <c r="D32">
        <v>29</v>
      </c>
      <c r="E32">
        <f t="shared" si="3"/>
        <v>373.48127509733052</v>
      </c>
      <c r="F32">
        <v>1480.9285714285718</v>
      </c>
      <c r="O32">
        <v>29</v>
      </c>
      <c r="P32">
        <f t="shared" si="1"/>
        <v>373</v>
      </c>
      <c r="Q32">
        <f t="shared" si="1"/>
        <v>186</v>
      </c>
      <c r="R32">
        <f t="shared" si="1"/>
        <v>186</v>
      </c>
      <c r="S32">
        <f t="shared" si="1"/>
        <v>560</v>
      </c>
      <c r="T32">
        <f t="shared" si="1"/>
        <v>373</v>
      </c>
      <c r="U32">
        <f t="shared" si="1"/>
        <v>186</v>
      </c>
      <c r="V32">
        <f t="shared" si="1"/>
        <v>373</v>
      </c>
      <c r="W32">
        <f t="shared" si="1"/>
        <v>186</v>
      </c>
      <c r="X32">
        <f t="shared" si="2"/>
        <v>2423</v>
      </c>
    </row>
    <row r="33" spans="4:24" x14ac:dyDescent="0.15">
      <c r="D33">
        <v>30</v>
      </c>
      <c r="E33">
        <f t="shared" si="3"/>
        <v>400.29723064931886</v>
      </c>
      <c r="F33">
        <v>1536.4285714285718</v>
      </c>
      <c r="O33">
        <v>30</v>
      </c>
      <c r="P33">
        <f t="shared" si="1"/>
        <v>400</v>
      </c>
      <c r="Q33">
        <f t="shared" si="1"/>
        <v>200</v>
      </c>
      <c r="R33">
        <f t="shared" si="1"/>
        <v>200</v>
      </c>
      <c r="S33">
        <f t="shared" si="1"/>
        <v>600</v>
      </c>
      <c r="T33">
        <f t="shared" si="1"/>
        <v>400</v>
      </c>
      <c r="U33">
        <f t="shared" si="1"/>
        <v>200</v>
      </c>
      <c r="V33">
        <f t="shared" si="1"/>
        <v>400</v>
      </c>
      <c r="W33">
        <f t="shared" si="1"/>
        <v>200</v>
      </c>
      <c r="X33">
        <f t="shared" si="2"/>
        <v>2600</v>
      </c>
    </row>
    <row r="34" spans="4:24" x14ac:dyDescent="0.15">
      <c r="D34">
        <v>31</v>
      </c>
      <c r="E34">
        <f t="shared" si="3"/>
        <v>429.03857180994009</v>
      </c>
      <c r="F34">
        <v>1592.3571428571431</v>
      </c>
      <c r="O34">
        <v>31</v>
      </c>
      <c r="P34">
        <f t="shared" si="1"/>
        <v>429</v>
      </c>
      <c r="Q34">
        <f t="shared" si="1"/>
        <v>214</v>
      </c>
      <c r="R34">
        <f t="shared" si="1"/>
        <v>214</v>
      </c>
      <c r="S34">
        <f t="shared" si="1"/>
        <v>643</v>
      </c>
      <c r="T34">
        <f t="shared" si="1"/>
        <v>429</v>
      </c>
      <c r="U34">
        <f t="shared" si="1"/>
        <v>214</v>
      </c>
      <c r="V34">
        <f t="shared" si="1"/>
        <v>429</v>
      </c>
      <c r="W34">
        <f t="shared" si="1"/>
        <v>214</v>
      </c>
      <c r="X34">
        <f t="shared" si="2"/>
        <v>2786</v>
      </c>
    </row>
    <row r="35" spans="4:24" x14ac:dyDescent="0.15">
      <c r="D35">
        <v>32</v>
      </c>
      <c r="E35">
        <f t="shared" si="3"/>
        <v>459.84354126589386</v>
      </c>
      <c r="F35">
        <v>1648.714285714286</v>
      </c>
      <c r="O35">
        <v>32</v>
      </c>
      <c r="P35">
        <f t="shared" si="1"/>
        <v>459</v>
      </c>
      <c r="Q35">
        <f t="shared" si="1"/>
        <v>229</v>
      </c>
      <c r="R35">
        <f t="shared" si="1"/>
        <v>229</v>
      </c>
      <c r="S35">
        <f t="shared" si="1"/>
        <v>689</v>
      </c>
      <c r="T35">
        <f t="shared" si="1"/>
        <v>459</v>
      </c>
      <c r="U35">
        <f t="shared" si="1"/>
        <v>229</v>
      </c>
      <c r="V35">
        <f t="shared" si="1"/>
        <v>459</v>
      </c>
      <c r="W35">
        <f t="shared" si="1"/>
        <v>229</v>
      </c>
      <c r="X35">
        <f t="shared" si="2"/>
        <v>2982</v>
      </c>
    </row>
    <row r="36" spans="4:24" x14ac:dyDescent="0.15">
      <c r="D36">
        <v>33</v>
      </c>
      <c r="E36">
        <f t="shared" si="3"/>
        <v>492.86030752878503</v>
      </c>
      <c r="F36">
        <v>1705.5000000000005</v>
      </c>
      <c r="O36">
        <v>33</v>
      </c>
      <c r="P36">
        <f t="shared" ref="P36:W67" si="4">INT(VLOOKUP($O36,$D:$E,2,FALSE)/$J$4*VLOOKUP(P$2,$I:$J,2,FALSE))</f>
        <v>492</v>
      </c>
      <c r="Q36">
        <f t="shared" si="4"/>
        <v>246</v>
      </c>
      <c r="R36">
        <f t="shared" si="4"/>
        <v>246</v>
      </c>
      <c r="S36">
        <f t="shared" si="4"/>
        <v>739</v>
      </c>
      <c r="T36">
        <f t="shared" si="4"/>
        <v>492</v>
      </c>
      <c r="U36">
        <f t="shared" si="4"/>
        <v>246</v>
      </c>
      <c r="V36">
        <f t="shared" si="4"/>
        <v>492</v>
      </c>
      <c r="W36">
        <f t="shared" si="4"/>
        <v>246</v>
      </c>
      <c r="X36">
        <f t="shared" si="2"/>
        <v>3199</v>
      </c>
    </row>
    <row r="37" spans="4:24" x14ac:dyDescent="0.15">
      <c r="D37">
        <v>34</v>
      </c>
      <c r="E37">
        <f t="shared" si="3"/>
        <v>528.24767760935197</v>
      </c>
      <c r="F37">
        <v>1762.714285714286</v>
      </c>
      <c r="O37">
        <v>34</v>
      </c>
      <c r="P37">
        <f t="shared" si="4"/>
        <v>528</v>
      </c>
      <c r="Q37">
        <f t="shared" si="4"/>
        <v>264</v>
      </c>
      <c r="R37">
        <f t="shared" si="4"/>
        <v>264</v>
      </c>
      <c r="S37">
        <f t="shared" si="4"/>
        <v>792</v>
      </c>
      <c r="T37">
        <f t="shared" si="4"/>
        <v>528</v>
      </c>
      <c r="U37">
        <f t="shared" si="4"/>
        <v>264</v>
      </c>
      <c r="V37">
        <f t="shared" si="4"/>
        <v>528</v>
      </c>
      <c r="W37">
        <f t="shared" si="4"/>
        <v>264</v>
      </c>
      <c r="X37">
        <f t="shared" si="2"/>
        <v>3432</v>
      </c>
    </row>
    <row r="38" spans="4:24" x14ac:dyDescent="0.15">
      <c r="D38">
        <v>35</v>
      </c>
      <c r="E38">
        <f t="shared" si="3"/>
        <v>566.17586086170343</v>
      </c>
      <c r="F38">
        <v>1820.3571428571431</v>
      </c>
      <c r="O38">
        <v>35</v>
      </c>
      <c r="P38">
        <f t="shared" si="4"/>
        <v>566</v>
      </c>
      <c r="Q38">
        <f t="shared" si="4"/>
        <v>283</v>
      </c>
      <c r="R38">
        <f t="shared" si="4"/>
        <v>283</v>
      </c>
      <c r="S38">
        <f t="shared" si="4"/>
        <v>849</v>
      </c>
      <c r="T38">
        <f t="shared" si="4"/>
        <v>566</v>
      </c>
      <c r="U38">
        <f t="shared" si="4"/>
        <v>283</v>
      </c>
      <c r="V38">
        <f t="shared" si="4"/>
        <v>566</v>
      </c>
      <c r="W38">
        <f t="shared" si="4"/>
        <v>283</v>
      </c>
      <c r="X38">
        <f t="shared" si="2"/>
        <v>3679</v>
      </c>
    </row>
    <row r="39" spans="4:24" x14ac:dyDescent="0.15">
      <c r="D39">
        <v>36</v>
      </c>
      <c r="E39">
        <f t="shared" si="3"/>
        <v>606.82728767157391</v>
      </c>
      <c r="F39">
        <v>1878.4285714285718</v>
      </c>
      <c r="O39">
        <v>36</v>
      </c>
      <c r="P39">
        <f t="shared" si="4"/>
        <v>606</v>
      </c>
      <c r="Q39">
        <f t="shared" si="4"/>
        <v>303</v>
      </c>
      <c r="R39">
        <f t="shared" si="4"/>
        <v>303</v>
      </c>
      <c r="S39">
        <f t="shared" si="4"/>
        <v>910</v>
      </c>
      <c r="T39">
        <f t="shared" si="4"/>
        <v>606</v>
      </c>
      <c r="U39">
        <f t="shared" si="4"/>
        <v>303</v>
      </c>
      <c r="V39">
        <f t="shared" si="4"/>
        <v>606</v>
      </c>
      <c r="W39">
        <f t="shared" si="4"/>
        <v>303</v>
      </c>
      <c r="X39">
        <f t="shared" si="2"/>
        <v>3940</v>
      </c>
    </row>
    <row r="40" spans="4:24" x14ac:dyDescent="0.15">
      <c r="D40">
        <v>37</v>
      </c>
      <c r="E40">
        <f t="shared" si="3"/>
        <v>650.39748692639296</v>
      </c>
      <c r="F40">
        <v>1936.9285714285718</v>
      </c>
      <c r="O40">
        <v>37</v>
      </c>
      <c r="P40">
        <f t="shared" si="4"/>
        <v>650</v>
      </c>
      <c r="Q40">
        <f t="shared" si="4"/>
        <v>325</v>
      </c>
      <c r="R40">
        <f t="shared" si="4"/>
        <v>325</v>
      </c>
      <c r="S40">
        <f t="shared" si="4"/>
        <v>975</v>
      </c>
      <c r="T40">
        <f t="shared" si="4"/>
        <v>650</v>
      </c>
      <c r="U40">
        <f t="shared" si="4"/>
        <v>325</v>
      </c>
      <c r="V40">
        <f t="shared" si="4"/>
        <v>650</v>
      </c>
      <c r="W40">
        <f t="shared" si="4"/>
        <v>325</v>
      </c>
      <c r="X40">
        <f t="shared" si="2"/>
        <v>4225</v>
      </c>
    </row>
    <row r="41" spans="4:24" x14ac:dyDescent="0.15">
      <c r="D41">
        <v>38</v>
      </c>
      <c r="E41">
        <f t="shared" si="3"/>
        <v>697.09602648770806</v>
      </c>
      <c r="F41">
        <v>1995.8571428571433</v>
      </c>
      <c r="O41">
        <v>38</v>
      </c>
      <c r="P41">
        <f t="shared" si="4"/>
        <v>697</v>
      </c>
      <c r="Q41">
        <f t="shared" si="4"/>
        <v>348</v>
      </c>
      <c r="R41">
        <f t="shared" si="4"/>
        <v>348</v>
      </c>
      <c r="S41">
        <f t="shared" si="4"/>
        <v>1045</v>
      </c>
      <c r="T41">
        <f t="shared" si="4"/>
        <v>697</v>
      </c>
      <c r="U41">
        <f t="shared" si="4"/>
        <v>348</v>
      </c>
      <c r="V41">
        <f t="shared" si="4"/>
        <v>697</v>
      </c>
      <c r="W41">
        <f t="shared" si="4"/>
        <v>348</v>
      </c>
      <c r="X41">
        <f t="shared" si="2"/>
        <v>4528</v>
      </c>
    </row>
    <row r="42" spans="4:24" x14ac:dyDescent="0.15">
      <c r="D42">
        <v>39</v>
      </c>
      <c r="E42">
        <f t="shared" si="3"/>
        <v>747.14752118952561</v>
      </c>
      <c r="F42">
        <v>2055.2142857142862</v>
      </c>
      <c r="O42">
        <v>39</v>
      </c>
      <c r="P42">
        <f t="shared" si="4"/>
        <v>747</v>
      </c>
      <c r="Q42">
        <f t="shared" si="4"/>
        <v>373</v>
      </c>
      <c r="R42">
        <f t="shared" si="4"/>
        <v>373</v>
      </c>
      <c r="S42">
        <f t="shared" si="4"/>
        <v>1120</v>
      </c>
      <c r="T42">
        <f t="shared" si="4"/>
        <v>747</v>
      </c>
      <c r="U42">
        <f t="shared" si="4"/>
        <v>373</v>
      </c>
      <c r="V42">
        <f t="shared" si="4"/>
        <v>747</v>
      </c>
      <c r="W42">
        <f t="shared" si="4"/>
        <v>373</v>
      </c>
      <c r="X42">
        <f t="shared" si="2"/>
        <v>4853</v>
      </c>
    </row>
    <row r="43" spans="4:24" x14ac:dyDescent="0.15">
      <c r="D43">
        <v>40</v>
      </c>
      <c r="E43">
        <f t="shared" si="3"/>
        <v>800.7927132109337</v>
      </c>
      <c r="F43">
        <v>2115.0000000000005</v>
      </c>
      <c r="O43">
        <v>40</v>
      </c>
      <c r="P43">
        <f t="shared" si="4"/>
        <v>800</v>
      </c>
      <c r="Q43">
        <f t="shared" si="4"/>
        <v>400</v>
      </c>
      <c r="R43">
        <f t="shared" si="4"/>
        <v>400</v>
      </c>
      <c r="S43">
        <f t="shared" si="4"/>
        <v>1201</v>
      </c>
      <c r="T43">
        <f t="shared" si="4"/>
        <v>800</v>
      </c>
      <c r="U43">
        <f t="shared" si="4"/>
        <v>400</v>
      </c>
      <c r="V43">
        <f t="shared" si="4"/>
        <v>800</v>
      </c>
      <c r="W43">
        <f t="shared" si="4"/>
        <v>400</v>
      </c>
      <c r="X43">
        <f t="shared" si="2"/>
        <v>5201</v>
      </c>
    </row>
    <row r="44" spans="4:24" x14ac:dyDescent="0.15">
      <c r="D44">
        <v>41</v>
      </c>
      <c r="E44">
        <f t="shared" si="3"/>
        <v>858.28963001947898</v>
      </c>
      <c r="F44">
        <v>2175.2142857142862</v>
      </c>
      <c r="O44">
        <v>41</v>
      </c>
      <c r="P44">
        <f t="shared" si="4"/>
        <v>858</v>
      </c>
      <c r="Q44">
        <f t="shared" si="4"/>
        <v>429</v>
      </c>
      <c r="R44">
        <f t="shared" si="4"/>
        <v>429</v>
      </c>
      <c r="S44">
        <f t="shared" si="4"/>
        <v>1287</v>
      </c>
      <c r="T44">
        <f t="shared" si="4"/>
        <v>858</v>
      </c>
      <c r="U44">
        <f t="shared" si="4"/>
        <v>429</v>
      </c>
      <c r="V44">
        <f t="shared" si="4"/>
        <v>858</v>
      </c>
      <c r="W44">
        <f t="shared" si="4"/>
        <v>429</v>
      </c>
      <c r="X44">
        <f t="shared" si="2"/>
        <v>5577</v>
      </c>
    </row>
    <row r="45" spans="4:24" x14ac:dyDescent="0.15">
      <c r="D45">
        <v>42</v>
      </c>
      <c r="E45">
        <f t="shared" si="3"/>
        <v>919.91482545487759</v>
      </c>
      <c r="F45">
        <v>2235.8571428571431</v>
      </c>
      <c r="O45">
        <v>42</v>
      </c>
      <c r="P45">
        <f t="shared" si="4"/>
        <v>919</v>
      </c>
      <c r="Q45">
        <f t="shared" si="4"/>
        <v>459</v>
      </c>
      <c r="R45">
        <f t="shared" si="4"/>
        <v>459</v>
      </c>
      <c r="S45">
        <f t="shared" si="4"/>
        <v>1379</v>
      </c>
      <c r="T45">
        <f t="shared" si="4"/>
        <v>919</v>
      </c>
      <c r="U45">
        <f t="shared" si="4"/>
        <v>459</v>
      </c>
      <c r="V45">
        <f t="shared" si="4"/>
        <v>919</v>
      </c>
      <c r="W45">
        <f t="shared" si="4"/>
        <v>459</v>
      </c>
      <c r="X45">
        <f t="shared" si="2"/>
        <v>5972</v>
      </c>
    </row>
    <row r="46" spans="4:24" x14ac:dyDescent="0.15">
      <c r="D46">
        <v>43</v>
      </c>
      <c r="E46">
        <f t="shared" si="3"/>
        <v>985.96470992253785</v>
      </c>
      <c r="F46">
        <v>2296.928571428572</v>
      </c>
      <c r="O46">
        <v>43</v>
      </c>
      <c r="P46">
        <f t="shared" si="4"/>
        <v>985</v>
      </c>
      <c r="Q46">
        <f t="shared" si="4"/>
        <v>492</v>
      </c>
      <c r="R46">
        <f t="shared" si="4"/>
        <v>492</v>
      </c>
      <c r="S46">
        <f t="shared" si="4"/>
        <v>1478</v>
      </c>
      <c r="T46">
        <f t="shared" si="4"/>
        <v>985</v>
      </c>
      <c r="U46">
        <f t="shared" si="4"/>
        <v>492</v>
      </c>
      <c r="V46">
        <f t="shared" si="4"/>
        <v>985</v>
      </c>
      <c r="W46">
        <f t="shared" si="4"/>
        <v>492</v>
      </c>
      <c r="X46">
        <f t="shared" si="2"/>
        <v>6401</v>
      </c>
    </row>
    <row r="47" spans="4:24" x14ac:dyDescent="0.15">
      <c r="D47">
        <v>44</v>
      </c>
      <c r="E47">
        <f t="shared" si="3"/>
        <v>1056.7569760949764</v>
      </c>
      <c r="F47">
        <v>2358.428571428572</v>
      </c>
      <c r="O47">
        <v>44</v>
      </c>
      <c r="P47">
        <f t="shared" si="4"/>
        <v>1056</v>
      </c>
      <c r="Q47">
        <f t="shared" si="4"/>
        <v>528</v>
      </c>
      <c r="R47">
        <f t="shared" si="4"/>
        <v>528</v>
      </c>
      <c r="S47">
        <f t="shared" si="4"/>
        <v>1585</v>
      </c>
      <c r="T47">
        <f t="shared" si="4"/>
        <v>1056</v>
      </c>
      <c r="U47">
        <f t="shared" si="4"/>
        <v>528</v>
      </c>
      <c r="V47">
        <f t="shared" si="4"/>
        <v>1056</v>
      </c>
      <c r="W47">
        <f t="shared" si="4"/>
        <v>528</v>
      </c>
      <c r="X47">
        <f t="shared" si="2"/>
        <v>6865</v>
      </c>
    </row>
    <row r="48" spans="4:24" x14ac:dyDescent="0.15">
      <c r="D48">
        <v>45</v>
      </c>
      <c r="E48">
        <f t="shared" si="3"/>
        <v>1132.6321269785958</v>
      </c>
      <c r="F48">
        <v>2420.3571428571436</v>
      </c>
      <c r="O48">
        <v>45</v>
      </c>
      <c r="P48">
        <f t="shared" si="4"/>
        <v>1132</v>
      </c>
      <c r="Q48">
        <f t="shared" si="4"/>
        <v>566</v>
      </c>
      <c r="R48">
        <f t="shared" si="4"/>
        <v>566</v>
      </c>
      <c r="S48">
        <f t="shared" si="4"/>
        <v>1698</v>
      </c>
      <c r="T48">
        <f t="shared" si="4"/>
        <v>1132</v>
      </c>
      <c r="U48">
        <f t="shared" si="4"/>
        <v>566</v>
      </c>
      <c r="V48">
        <f t="shared" si="4"/>
        <v>1132</v>
      </c>
      <c r="W48">
        <f t="shared" si="4"/>
        <v>566</v>
      </c>
      <c r="X48">
        <f t="shared" si="2"/>
        <v>7358</v>
      </c>
    </row>
    <row r="49" spans="4:24" x14ac:dyDescent="0.15">
      <c r="D49">
        <v>46</v>
      </c>
      <c r="E49">
        <f t="shared" si="3"/>
        <v>1213.9551136956591</v>
      </c>
      <c r="F49">
        <v>2482.7142857142862</v>
      </c>
      <c r="O49">
        <v>46</v>
      </c>
      <c r="P49">
        <f t="shared" si="4"/>
        <v>1213</v>
      </c>
      <c r="Q49">
        <f t="shared" si="4"/>
        <v>606</v>
      </c>
      <c r="R49">
        <f t="shared" si="4"/>
        <v>606</v>
      </c>
      <c r="S49">
        <f t="shared" si="4"/>
        <v>1820</v>
      </c>
      <c r="T49">
        <f t="shared" si="4"/>
        <v>1213</v>
      </c>
      <c r="U49">
        <f t="shared" si="4"/>
        <v>606</v>
      </c>
      <c r="V49">
        <f t="shared" si="4"/>
        <v>1213</v>
      </c>
      <c r="W49">
        <f t="shared" si="4"/>
        <v>606</v>
      </c>
      <c r="X49">
        <f t="shared" si="2"/>
        <v>7883</v>
      </c>
    </row>
    <row r="50" spans="4:24" x14ac:dyDescent="0.15">
      <c r="D50">
        <v>47</v>
      </c>
      <c r="E50">
        <f t="shared" si="3"/>
        <v>1301.1170908590077</v>
      </c>
      <c r="F50">
        <v>2545.5000000000005</v>
      </c>
      <c r="O50">
        <v>47</v>
      </c>
      <c r="P50">
        <f t="shared" si="4"/>
        <v>1301</v>
      </c>
      <c r="Q50">
        <f t="shared" si="4"/>
        <v>650</v>
      </c>
      <c r="R50">
        <f t="shared" si="4"/>
        <v>650</v>
      </c>
      <c r="S50">
        <f t="shared" si="4"/>
        <v>1951</v>
      </c>
      <c r="T50">
        <f t="shared" si="4"/>
        <v>1301</v>
      </c>
      <c r="U50">
        <f t="shared" si="4"/>
        <v>650</v>
      </c>
      <c r="V50">
        <f t="shared" si="4"/>
        <v>1301</v>
      </c>
      <c r="W50">
        <f t="shared" si="4"/>
        <v>650</v>
      </c>
      <c r="X50">
        <f t="shared" si="2"/>
        <v>8454</v>
      </c>
    </row>
    <row r="51" spans="4:24" x14ac:dyDescent="0.15">
      <c r="D51">
        <v>48</v>
      </c>
      <c r="E51">
        <f t="shared" si="3"/>
        <v>1394.5372979826848</v>
      </c>
      <c r="F51">
        <v>2608.7142857142862</v>
      </c>
      <c r="O51">
        <v>48</v>
      </c>
      <c r="P51">
        <f t="shared" si="4"/>
        <v>1394</v>
      </c>
      <c r="Q51">
        <f t="shared" si="4"/>
        <v>697</v>
      </c>
      <c r="R51">
        <f t="shared" si="4"/>
        <v>697</v>
      </c>
      <c r="S51">
        <f t="shared" si="4"/>
        <v>2091</v>
      </c>
      <c r="T51">
        <f t="shared" si="4"/>
        <v>1394</v>
      </c>
      <c r="U51">
        <f t="shared" si="4"/>
        <v>697</v>
      </c>
      <c r="V51">
        <f t="shared" si="4"/>
        <v>1394</v>
      </c>
      <c r="W51">
        <f t="shared" si="4"/>
        <v>697</v>
      </c>
      <c r="X51">
        <f t="shared" si="2"/>
        <v>9061</v>
      </c>
    </row>
    <row r="52" spans="4:24" x14ac:dyDescent="0.15">
      <c r="D52">
        <v>49</v>
      </c>
      <c r="E52">
        <f t="shared" si="3"/>
        <v>1494.6650759778415</v>
      </c>
      <c r="F52">
        <v>2672.3571428571436</v>
      </c>
      <c r="O52">
        <v>49</v>
      </c>
      <c r="P52">
        <f t="shared" si="4"/>
        <v>1494</v>
      </c>
      <c r="Q52">
        <f t="shared" si="4"/>
        <v>747</v>
      </c>
      <c r="R52">
        <f t="shared" si="4"/>
        <v>747</v>
      </c>
      <c r="S52">
        <f t="shared" si="4"/>
        <v>2241</v>
      </c>
      <c r="T52">
        <f t="shared" si="4"/>
        <v>1494</v>
      </c>
      <c r="U52">
        <f t="shared" si="4"/>
        <v>747</v>
      </c>
      <c r="V52">
        <f t="shared" si="4"/>
        <v>1494</v>
      </c>
      <c r="W52">
        <f t="shared" si="4"/>
        <v>747</v>
      </c>
      <c r="X52">
        <f t="shared" si="2"/>
        <v>9711</v>
      </c>
    </row>
    <row r="53" spans="4:24" x14ac:dyDescent="0.15">
      <c r="D53">
        <v>50</v>
      </c>
      <c r="E53">
        <f t="shared" si="3"/>
        <v>1601.982028433051</v>
      </c>
      <c r="F53">
        <v>2736.428571428572</v>
      </c>
      <c r="O53">
        <v>50</v>
      </c>
      <c r="P53">
        <f t="shared" si="4"/>
        <v>1601</v>
      </c>
      <c r="Q53">
        <f t="shared" si="4"/>
        <v>800</v>
      </c>
      <c r="R53">
        <f t="shared" si="4"/>
        <v>800</v>
      </c>
      <c r="S53">
        <f t="shared" si="4"/>
        <v>2402</v>
      </c>
      <c r="T53">
        <f t="shared" si="4"/>
        <v>1601</v>
      </c>
      <c r="U53">
        <f t="shared" si="4"/>
        <v>800</v>
      </c>
      <c r="V53">
        <f t="shared" si="4"/>
        <v>1601</v>
      </c>
      <c r="W53">
        <f t="shared" si="4"/>
        <v>800</v>
      </c>
      <c r="X53">
        <f t="shared" si="2"/>
        <v>10405</v>
      </c>
    </row>
    <row r="54" spans="4:24" x14ac:dyDescent="0.15">
      <c r="D54">
        <v>51</v>
      </c>
      <c r="E54">
        <f t="shared" si="3"/>
        <v>1717.0043380745444</v>
      </c>
      <c r="F54">
        <v>2800.928571428572</v>
      </c>
      <c r="O54">
        <v>51</v>
      </c>
      <c r="P54">
        <f t="shared" si="4"/>
        <v>1717</v>
      </c>
      <c r="Q54">
        <f t="shared" si="4"/>
        <v>858</v>
      </c>
      <c r="R54">
        <f t="shared" si="4"/>
        <v>858</v>
      </c>
      <c r="S54">
        <f t="shared" si="4"/>
        <v>2575</v>
      </c>
      <c r="T54">
        <f t="shared" si="4"/>
        <v>1717</v>
      </c>
      <c r="U54">
        <f t="shared" si="4"/>
        <v>858</v>
      </c>
      <c r="V54">
        <f t="shared" si="4"/>
        <v>1717</v>
      </c>
      <c r="W54">
        <f t="shared" si="4"/>
        <v>858</v>
      </c>
      <c r="X54">
        <f t="shared" si="2"/>
        <v>11158</v>
      </c>
    </row>
    <row r="55" spans="4:24" x14ac:dyDescent="0.15">
      <c r="D55">
        <v>52</v>
      </c>
      <c r="E55">
        <f t="shared" si="3"/>
        <v>1840.2852495482971</v>
      </c>
      <c r="F55">
        <v>2865.8571428571436</v>
      </c>
      <c r="O55">
        <v>52</v>
      </c>
      <c r="P55">
        <f t="shared" si="4"/>
        <v>1840</v>
      </c>
      <c r="Q55">
        <f t="shared" si="4"/>
        <v>920</v>
      </c>
      <c r="R55">
        <f t="shared" si="4"/>
        <v>920</v>
      </c>
      <c r="S55">
        <f t="shared" si="4"/>
        <v>2760</v>
      </c>
      <c r="T55">
        <f t="shared" si="4"/>
        <v>1840</v>
      </c>
      <c r="U55">
        <f t="shared" si="4"/>
        <v>920</v>
      </c>
      <c r="V55">
        <f t="shared" si="4"/>
        <v>1840</v>
      </c>
      <c r="W55">
        <f t="shared" si="4"/>
        <v>920</v>
      </c>
      <c r="X55">
        <f t="shared" si="2"/>
        <v>11960</v>
      </c>
    </row>
    <row r="56" spans="4:24" x14ac:dyDescent="0.15">
      <c r="D56">
        <v>53</v>
      </c>
      <c r="E56">
        <f t="shared" si="3"/>
        <v>1972.4177304658654</v>
      </c>
      <c r="F56">
        <v>2931.2142857142862</v>
      </c>
      <c r="O56">
        <v>53</v>
      </c>
      <c r="P56">
        <f t="shared" si="4"/>
        <v>1972</v>
      </c>
      <c r="Q56">
        <f t="shared" si="4"/>
        <v>986</v>
      </c>
      <c r="R56">
        <f t="shared" si="4"/>
        <v>986</v>
      </c>
      <c r="S56">
        <f t="shared" si="4"/>
        <v>2958</v>
      </c>
      <c r="T56">
        <f t="shared" si="4"/>
        <v>1972</v>
      </c>
      <c r="U56">
        <f t="shared" si="4"/>
        <v>986</v>
      </c>
      <c r="V56">
        <f t="shared" si="4"/>
        <v>1972</v>
      </c>
      <c r="W56">
        <f t="shared" si="4"/>
        <v>986</v>
      </c>
      <c r="X56">
        <f t="shared" si="2"/>
        <v>12818</v>
      </c>
    </row>
    <row r="57" spans="4:24" x14ac:dyDescent="0.15">
      <c r="D57">
        <v>54</v>
      </c>
      <c r="E57">
        <f t="shared" si="3"/>
        <v>2114.0373235133138</v>
      </c>
      <c r="F57">
        <v>2997.0000000000005</v>
      </c>
      <c r="O57">
        <v>54</v>
      </c>
      <c r="P57">
        <f t="shared" si="4"/>
        <v>2114</v>
      </c>
      <c r="Q57">
        <f t="shared" si="4"/>
        <v>1057</v>
      </c>
      <c r="R57">
        <f t="shared" si="4"/>
        <v>1057</v>
      </c>
      <c r="S57">
        <f t="shared" si="4"/>
        <v>3171</v>
      </c>
      <c r="T57">
        <f t="shared" si="4"/>
        <v>2114</v>
      </c>
      <c r="U57">
        <f t="shared" si="4"/>
        <v>1057</v>
      </c>
      <c r="V57">
        <f t="shared" si="4"/>
        <v>2114</v>
      </c>
      <c r="W57">
        <f t="shared" si="4"/>
        <v>1057</v>
      </c>
      <c r="X57">
        <f t="shared" si="2"/>
        <v>13741</v>
      </c>
    </row>
    <row r="58" spans="4:24" x14ac:dyDescent="0.15">
      <c r="D58">
        <v>55</v>
      </c>
      <c r="E58">
        <f t="shared" si="3"/>
        <v>2265.8252033415706</v>
      </c>
      <c r="F58">
        <v>3063.2142857142862</v>
      </c>
      <c r="O58">
        <v>55</v>
      </c>
      <c r="P58">
        <f t="shared" si="4"/>
        <v>2265</v>
      </c>
      <c r="Q58">
        <f t="shared" si="4"/>
        <v>1132</v>
      </c>
      <c r="R58">
        <f t="shared" si="4"/>
        <v>1132</v>
      </c>
      <c r="S58">
        <f t="shared" si="4"/>
        <v>3398</v>
      </c>
      <c r="T58">
        <f t="shared" si="4"/>
        <v>2265</v>
      </c>
      <c r="U58">
        <f t="shared" si="4"/>
        <v>1132</v>
      </c>
      <c r="V58">
        <f t="shared" si="4"/>
        <v>2265</v>
      </c>
      <c r="W58">
        <f t="shared" si="4"/>
        <v>1132</v>
      </c>
      <c r="X58">
        <f t="shared" si="2"/>
        <v>14721</v>
      </c>
    </row>
    <row r="59" spans="4:24" x14ac:dyDescent="0.15">
      <c r="D59">
        <v>56</v>
      </c>
      <c r="E59">
        <f t="shared" si="3"/>
        <v>2428.5114529414964</v>
      </c>
      <c r="F59">
        <v>3129.8571428571436</v>
      </c>
      <c r="O59">
        <v>56</v>
      </c>
      <c r="P59">
        <f t="shared" si="4"/>
        <v>2428</v>
      </c>
      <c r="Q59">
        <f t="shared" si="4"/>
        <v>1214</v>
      </c>
      <c r="R59">
        <f t="shared" si="4"/>
        <v>1214</v>
      </c>
      <c r="S59">
        <f t="shared" si="4"/>
        <v>3642</v>
      </c>
      <c r="T59">
        <f t="shared" si="4"/>
        <v>2428</v>
      </c>
      <c r="U59">
        <f t="shared" si="4"/>
        <v>1214</v>
      </c>
      <c r="V59">
        <f t="shared" si="4"/>
        <v>2428</v>
      </c>
      <c r="W59">
        <f t="shared" si="4"/>
        <v>1214</v>
      </c>
      <c r="X59">
        <f t="shared" si="2"/>
        <v>15782</v>
      </c>
    </row>
    <row r="60" spans="4:24" x14ac:dyDescent="0.15">
      <c r="D60">
        <v>57</v>
      </c>
      <c r="E60">
        <f t="shared" si="3"/>
        <v>2602.8785752626954</v>
      </c>
      <c r="F60">
        <v>3196.928571428572</v>
      </c>
      <c r="O60">
        <v>57</v>
      </c>
      <c r="P60">
        <f t="shared" si="4"/>
        <v>2602</v>
      </c>
      <c r="Q60">
        <f t="shared" si="4"/>
        <v>1301</v>
      </c>
      <c r="R60">
        <f t="shared" si="4"/>
        <v>1301</v>
      </c>
      <c r="S60">
        <f t="shared" si="4"/>
        <v>3904</v>
      </c>
      <c r="T60">
        <f t="shared" si="4"/>
        <v>2602</v>
      </c>
      <c r="U60">
        <f t="shared" si="4"/>
        <v>1301</v>
      </c>
      <c r="V60">
        <f t="shared" si="4"/>
        <v>2602</v>
      </c>
      <c r="W60">
        <f t="shared" si="4"/>
        <v>1301</v>
      </c>
      <c r="X60">
        <f t="shared" si="2"/>
        <v>16914</v>
      </c>
    </row>
    <row r="61" spans="4:24" x14ac:dyDescent="0.15">
      <c r="D61">
        <v>58</v>
      </c>
      <c r="E61">
        <f t="shared" si="3"/>
        <v>2789.7652569665579</v>
      </c>
      <c r="F61">
        <v>3264.428571428572</v>
      </c>
      <c r="O61">
        <v>58</v>
      </c>
      <c r="P61">
        <f t="shared" si="4"/>
        <v>2789</v>
      </c>
      <c r="Q61">
        <f t="shared" si="4"/>
        <v>1394</v>
      </c>
      <c r="R61">
        <f t="shared" si="4"/>
        <v>1394</v>
      </c>
      <c r="S61">
        <f t="shared" si="4"/>
        <v>4184</v>
      </c>
      <c r="T61">
        <f t="shared" si="4"/>
        <v>2789</v>
      </c>
      <c r="U61">
        <f t="shared" si="4"/>
        <v>1394</v>
      </c>
      <c r="V61">
        <f t="shared" si="4"/>
        <v>2789</v>
      </c>
      <c r="W61">
        <f t="shared" si="4"/>
        <v>1394</v>
      </c>
      <c r="X61">
        <f t="shared" si="2"/>
        <v>18127</v>
      </c>
    </row>
    <row r="62" spans="4:24" x14ac:dyDescent="0.15">
      <c r="D62">
        <v>59</v>
      </c>
      <c r="E62">
        <f t="shared" si="3"/>
        <v>2990.0704024167571</v>
      </c>
      <c r="F62">
        <v>3332.3571428571436</v>
      </c>
      <c r="O62">
        <v>59</v>
      </c>
      <c r="P62">
        <f t="shared" si="4"/>
        <v>2990</v>
      </c>
      <c r="Q62">
        <f t="shared" si="4"/>
        <v>1495</v>
      </c>
      <c r="R62">
        <f t="shared" si="4"/>
        <v>1495</v>
      </c>
      <c r="S62">
        <f t="shared" si="4"/>
        <v>4485</v>
      </c>
      <c r="T62">
        <f t="shared" si="4"/>
        <v>2990</v>
      </c>
      <c r="U62">
        <f t="shared" si="4"/>
        <v>1495</v>
      </c>
      <c r="V62">
        <f t="shared" si="4"/>
        <v>2990</v>
      </c>
      <c r="W62">
        <f t="shared" si="4"/>
        <v>1495</v>
      </c>
      <c r="X62">
        <f t="shared" si="2"/>
        <v>19435</v>
      </c>
    </row>
    <row r="63" spans="4:24" x14ac:dyDescent="0.15">
      <c r="D63">
        <v>60</v>
      </c>
      <c r="E63">
        <f t="shared" si="3"/>
        <v>3204.7574573102806</v>
      </c>
      <c r="F63">
        <v>3400.7142857142862</v>
      </c>
      <c r="O63">
        <v>60</v>
      </c>
      <c r="P63">
        <f t="shared" si="4"/>
        <v>3204</v>
      </c>
      <c r="Q63">
        <f t="shared" si="4"/>
        <v>1602</v>
      </c>
      <c r="R63">
        <f t="shared" si="4"/>
        <v>1602</v>
      </c>
      <c r="S63">
        <f t="shared" si="4"/>
        <v>4807</v>
      </c>
      <c r="T63">
        <f t="shared" si="4"/>
        <v>3204</v>
      </c>
      <c r="U63">
        <f t="shared" si="4"/>
        <v>1602</v>
      </c>
      <c r="V63">
        <f t="shared" si="4"/>
        <v>3204</v>
      </c>
      <c r="W63">
        <f t="shared" si="4"/>
        <v>1602</v>
      </c>
      <c r="X63">
        <f t="shared" si="2"/>
        <v>20827</v>
      </c>
    </row>
    <row r="64" spans="4:24" x14ac:dyDescent="0.15">
      <c r="D64">
        <v>61</v>
      </c>
      <c r="E64">
        <f t="shared" si="3"/>
        <v>3434.8590427451591</v>
      </c>
      <c r="F64">
        <v>3469.5000000000009</v>
      </c>
      <c r="O64">
        <v>61</v>
      </c>
      <c r="P64">
        <f t="shared" si="4"/>
        <v>3434</v>
      </c>
      <c r="Q64">
        <f t="shared" si="4"/>
        <v>1717</v>
      </c>
      <c r="R64">
        <f t="shared" si="4"/>
        <v>1717</v>
      </c>
      <c r="S64">
        <f t="shared" si="4"/>
        <v>5152</v>
      </c>
      <c r="T64">
        <f t="shared" si="4"/>
        <v>3434</v>
      </c>
      <c r="U64">
        <f t="shared" si="4"/>
        <v>1717</v>
      </c>
      <c r="V64">
        <f t="shared" si="4"/>
        <v>3434</v>
      </c>
      <c r="W64">
        <f t="shared" si="4"/>
        <v>1717</v>
      </c>
      <c r="X64">
        <f t="shared" si="2"/>
        <v>22322</v>
      </c>
    </row>
    <row r="65" spans="4:24" x14ac:dyDescent="0.15">
      <c r="D65">
        <v>62</v>
      </c>
      <c r="E65">
        <f t="shared" si="3"/>
        <v>3681.4819220142617</v>
      </c>
      <c r="F65">
        <v>3538.7142857142862</v>
      </c>
      <c r="O65">
        <v>62</v>
      </c>
      <c r="P65">
        <f t="shared" si="4"/>
        <v>3681</v>
      </c>
      <c r="Q65">
        <f t="shared" si="4"/>
        <v>1840</v>
      </c>
      <c r="R65">
        <f t="shared" si="4"/>
        <v>1840</v>
      </c>
      <c r="S65">
        <f t="shared" si="4"/>
        <v>5522</v>
      </c>
      <c r="T65">
        <f t="shared" si="4"/>
        <v>3681</v>
      </c>
      <c r="U65">
        <f t="shared" si="4"/>
        <v>1840</v>
      </c>
      <c r="V65">
        <f t="shared" si="4"/>
        <v>3681</v>
      </c>
      <c r="W65">
        <f t="shared" si="4"/>
        <v>1840</v>
      </c>
      <c r="X65">
        <f t="shared" si="2"/>
        <v>23925</v>
      </c>
    </row>
    <row r="66" spans="4:24" x14ac:dyDescent="0.15">
      <c r="D66">
        <v>63</v>
      </c>
      <c r="E66">
        <f t="shared" si="3"/>
        <v>3945.8123240148871</v>
      </c>
      <c r="F66">
        <v>3608.3571428571436</v>
      </c>
      <c r="O66">
        <v>63</v>
      </c>
      <c r="P66">
        <f t="shared" si="4"/>
        <v>3945</v>
      </c>
      <c r="Q66">
        <f t="shared" si="4"/>
        <v>1972</v>
      </c>
      <c r="R66">
        <f t="shared" si="4"/>
        <v>1972</v>
      </c>
      <c r="S66">
        <f t="shared" si="4"/>
        <v>5918</v>
      </c>
      <c r="T66">
        <f t="shared" si="4"/>
        <v>3945</v>
      </c>
      <c r="U66">
        <f t="shared" si="4"/>
        <v>1972</v>
      </c>
      <c r="V66">
        <f t="shared" si="4"/>
        <v>3945</v>
      </c>
      <c r="W66">
        <f t="shared" si="4"/>
        <v>1972</v>
      </c>
      <c r="X66">
        <f t="shared" si="2"/>
        <v>25641</v>
      </c>
    </row>
    <row r="67" spans="4:24" x14ac:dyDescent="0.15">
      <c r="D67">
        <v>64</v>
      </c>
      <c r="E67">
        <f t="shared" si="3"/>
        <v>4229.1216488791561</v>
      </c>
      <c r="F67">
        <v>3678.428571428572</v>
      </c>
      <c r="O67">
        <v>64</v>
      </c>
      <c r="P67">
        <f t="shared" si="4"/>
        <v>4229</v>
      </c>
      <c r="Q67">
        <f t="shared" si="4"/>
        <v>2114</v>
      </c>
      <c r="R67">
        <f t="shared" si="4"/>
        <v>2114</v>
      </c>
      <c r="S67">
        <f t="shared" si="4"/>
        <v>6343</v>
      </c>
      <c r="T67">
        <f t="shared" si="4"/>
        <v>4229</v>
      </c>
      <c r="U67">
        <f t="shared" si="4"/>
        <v>2114</v>
      </c>
      <c r="V67">
        <f t="shared" si="4"/>
        <v>4229</v>
      </c>
      <c r="W67">
        <f t="shared" ref="Q67:W103" si="5">INT(VLOOKUP($O67,$D:$E,2,FALSE)/$J$4*VLOOKUP(W$2,$I:$J,2,FALSE))</f>
        <v>2114</v>
      </c>
      <c r="X67">
        <f t="shared" si="2"/>
        <v>27486</v>
      </c>
    </row>
    <row r="68" spans="4:24" x14ac:dyDescent="0.15">
      <c r="D68">
        <v>65</v>
      </c>
      <c r="E68">
        <f t="shared" si="3"/>
        <v>4532.7725832686801</v>
      </c>
      <c r="F68">
        <v>3748.928571428572</v>
      </c>
      <c r="O68">
        <v>65</v>
      </c>
      <c r="P68">
        <f t="shared" ref="P68:P103" si="6">INT(VLOOKUP($O68,$D:$E,2,FALSE)/$J$4*VLOOKUP(P$2,$I:$J,2,FALSE))</f>
        <v>4532</v>
      </c>
      <c r="Q68">
        <f t="shared" si="5"/>
        <v>2266</v>
      </c>
      <c r="R68">
        <f t="shared" si="5"/>
        <v>2266</v>
      </c>
      <c r="S68">
        <f t="shared" si="5"/>
        <v>6799</v>
      </c>
      <c r="T68">
        <f t="shared" si="5"/>
        <v>4532</v>
      </c>
      <c r="U68">
        <f t="shared" si="5"/>
        <v>2266</v>
      </c>
      <c r="V68">
        <f t="shared" si="5"/>
        <v>4532</v>
      </c>
      <c r="W68">
        <f t="shared" si="5"/>
        <v>2266</v>
      </c>
      <c r="X68">
        <f t="shared" ref="X68:X103" si="7">SUM(P68:W68)</f>
        <v>29459</v>
      </c>
    </row>
    <row r="69" spans="4:24" x14ac:dyDescent="0.15">
      <c r="D69">
        <v>66</v>
      </c>
      <c r="E69">
        <f t="shared" ref="E69:E103" si="8">$B$5*$B$7^D69</f>
        <v>4858.2256547473717</v>
      </c>
      <c r="F69">
        <v>3819.8571428571436</v>
      </c>
      <c r="O69">
        <v>66</v>
      </c>
      <c r="P69">
        <f t="shared" si="6"/>
        <v>4858</v>
      </c>
      <c r="Q69">
        <f t="shared" si="5"/>
        <v>2429</v>
      </c>
      <c r="R69">
        <f t="shared" si="5"/>
        <v>2429</v>
      </c>
      <c r="S69">
        <f t="shared" si="5"/>
        <v>7287</v>
      </c>
      <c r="T69">
        <f t="shared" si="5"/>
        <v>4858</v>
      </c>
      <c r="U69">
        <f t="shared" si="5"/>
        <v>2429</v>
      </c>
      <c r="V69">
        <f t="shared" si="5"/>
        <v>4858</v>
      </c>
      <c r="W69">
        <f t="shared" si="5"/>
        <v>2429</v>
      </c>
      <c r="X69">
        <f t="shared" si="7"/>
        <v>31577</v>
      </c>
    </row>
    <row r="70" spans="4:24" x14ac:dyDescent="0.15">
      <c r="D70">
        <v>67</v>
      </c>
      <c r="E70">
        <f t="shared" si="8"/>
        <v>5207.0462567582335</v>
      </c>
      <c r="F70">
        <v>3891.2142857142867</v>
      </c>
      <c r="O70">
        <v>67</v>
      </c>
      <c r="P70">
        <f t="shared" si="6"/>
        <v>5207</v>
      </c>
      <c r="Q70">
        <f t="shared" si="5"/>
        <v>2603</v>
      </c>
      <c r="R70">
        <f t="shared" si="5"/>
        <v>2603</v>
      </c>
      <c r="S70">
        <f t="shared" si="5"/>
        <v>7810</v>
      </c>
      <c r="T70">
        <f t="shared" si="5"/>
        <v>5207</v>
      </c>
      <c r="U70">
        <f t="shared" si="5"/>
        <v>2603</v>
      </c>
      <c r="V70">
        <f t="shared" si="5"/>
        <v>5207</v>
      </c>
      <c r="W70">
        <f t="shared" si="5"/>
        <v>2603</v>
      </c>
      <c r="X70">
        <f t="shared" si="7"/>
        <v>33843</v>
      </c>
    </row>
    <row r="71" spans="4:24" x14ac:dyDescent="0.15">
      <c r="D71">
        <v>68</v>
      </c>
      <c r="E71">
        <f t="shared" si="8"/>
        <v>5580.9121779934767</v>
      </c>
      <c r="F71">
        <v>3963.0000000000009</v>
      </c>
      <c r="O71">
        <v>68</v>
      </c>
      <c r="P71">
        <f t="shared" si="6"/>
        <v>5580</v>
      </c>
      <c r="Q71">
        <f t="shared" si="5"/>
        <v>2790</v>
      </c>
      <c r="R71">
        <f t="shared" si="5"/>
        <v>2790</v>
      </c>
      <c r="S71">
        <f t="shared" si="5"/>
        <v>8371</v>
      </c>
      <c r="T71">
        <f t="shared" si="5"/>
        <v>5580</v>
      </c>
      <c r="U71">
        <f t="shared" si="5"/>
        <v>2790</v>
      </c>
      <c r="V71">
        <f t="shared" si="5"/>
        <v>5580</v>
      </c>
      <c r="W71">
        <f t="shared" si="5"/>
        <v>2790</v>
      </c>
      <c r="X71">
        <f t="shared" si="7"/>
        <v>36271</v>
      </c>
    </row>
    <row r="72" spans="4:24" x14ac:dyDescent="0.15">
      <c r="D72">
        <v>69</v>
      </c>
      <c r="E72">
        <f t="shared" si="8"/>
        <v>5981.6216723734087</v>
      </c>
      <c r="F72">
        <v>4035.2142857142867</v>
      </c>
      <c r="O72">
        <v>69</v>
      </c>
      <c r="P72">
        <f t="shared" si="6"/>
        <v>5981</v>
      </c>
      <c r="Q72">
        <f t="shared" si="5"/>
        <v>2990</v>
      </c>
      <c r="R72">
        <f t="shared" si="5"/>
        <v>2990</v>
      </c>
      <c r="S72">
        <f t="shared" si="5"/>
        <v>8972</v>
      </c>
      <c r="T72">
        <f t="shared" si="5"/>
        <v>5981</v>
      </c>
      <c r="U72">
        <f t="shared" si="5"/>
        <v>2990</v>
      </c>
      <c r="V72">
        <f t="shared" si="5"/>
        <v>5981</v>
      </c>
      <c r="W72">
        <f t="shared" si="5"/>
        <v>2990</v>
      </c>
      <c r="X72">
        <f t="shared" si="7"/>
        <v>38875</v>
      </c>
    </row>
    <row r="73" spans="4:24" x14ac:dyDescent="0.15">
      <c r="D73">
        <v>70</v>
      </c>
      <c r="E73">
        <f t="shared" si="8"/>
        <v>6411.1021084498207</v>
      </c>
      <c r="F73">
        <v>4107.857142857144</v>
      </c>
      <c r="O73">
        <v>70</v>
      </c>
      <c r="P73">
        <f t="shared" si="6"/>
        <v>6411</v>
      </c>
      <c r="Q73">
        <f t="shared" si="5"/>
        <v>3205</v>
      </c>
      <c r="R73">
        <f t="shared" si="5"/>
        <v>3205</v>
      </c>
      <c r="S73">
        <f t="shared" si="5"/>
        <v>9616</v>
      </c>
      <c r="T73">
        <f t="shared" si="5"/>
        <v>6411</v>
      </c>
      <c r="U73">
        <f t="shared" si="5"/>
        <v>3205</v>
      </c>
      <c r="V73">
        <f t="shared" si="5"/>
        <v>6411</v>
      </c>
      <c r="W73">
        <f t="shared" si="5"/>
        <v>3205</v>
      </c>
      <c r="X73">
        <f t="shared" si="7"/>
        <v>41669</v>
      </c>
    </row>
    <row r="74" spans="4:24" x14ac:dyDescent="0.15">
      <c r="D74">
        <v>71</v>
      </c>
      <c r="E74">
        <f t="shared" si="8"/>
        <v>6871.4192398365185</v>
      </c>
      <c r="F74">
        <v>4180.9285714285725</v>
      </c>
      <c r="O74">
        <v>71</v>
      </c>
      <c r="P74">
        <f t="shared" si="6"/>
        <v>6871</v>
      </c>
      <c r="Q74">
        <f t="shared" si="5"/>
        <v>3435</v>
      </c>
      <c r="R74">
        <f t="shared" si="5"/>
        <v>3435</v>
      </c>
      <c r="S74">
        <f t="shared" si="5"/>
        <v>10307</v>
      </c>
      <c r="T74">
        <f t="shared" si="5"/>
        <v>6871</v>
      </c>
      <c r="U74">
        <f t="shared" si="5"/>
        <v>3435</v>
      </c>
      <c r="V74">
        <f t="shared" si="5"/>
        <v>6871</v>
      </c>
      <c r="W74">
        <f t="shared" si="5"/>
        <v>3435</v>
      </c>
      <c r="X74">
        <f t="shared" si="7"/>
        <v>44660</v>
      </c>
    </row>
    <row r="75" spans="4:24" x14ac:dyDescent="0.15">
      <c r="D75">
        <v>72</v>
      </c>
      <c r="E75">
        <f t="shared" si="8"/>
        <v>7364.787141256782</v>
      </c>
      <c r="F75">
        <v>4254.4285714285725</v>
      </c>
      <c r="O75">
        <v>72</v>
      </c>
      <c r="P75">
        <f t="shared" si="6"/>
        <v>7364</v>
      </c>
      <c r="Q75">
        <f t="shared" si="5"/>
        <v>3682</v>
      </c>
      <c r="R75">
        <f t="shared" si="5"/>
        <v>3682</v>
      </c>
      <c r="S75">
        <f t="shared" si="5"/>
        <v>11047</v>
      </c>
      <c r="T75">
        <f t="shared" si="5"/>
        <v>7364</v>
      </c>
      <c r="U75">
        <f t="shared" si="5"/>
        <v>3682</v>
      </c>
      <c r="V75">
        <f t="shared" si="5"/>
        <v>7364</v>
      </c>
      <c r="W75">
        <f t="shared" si="5"/>
        <v>3682</v>
      </c>
      <c r="X75">
        <f t="shared" si="7"/>
        <v>47867</v>
      </c>
    </row>
    <row r="76" spans="4:24" x14ac:dyDescent="0.15">
      <c r="D76">
        <v>73</v>
      </c>
      <c r="E76">
        <f t="shared" si="8"/>
        <v>7893.5788579990203</v>
      </c>
      <c r="F76">
        <v>4328.357142857144</v>
      </c>
      <c r="O76">
        <v>73</v>
      </c>
      <c r="P76">
        <f t="shared" si="6"/>
        <v>7893</v>
      </c>
      <c r="Q76">
        <f t="shared" si="5"/>
        <v>3946</v>
      </c>
      <c r="R76">
        <f t="shared" si="5"/>
        <v>3946</v>
      </c>
      <c r="S76">
        <f t="shared" si="5"/>
        <v>11840</v>
      </c>
      <c r="T76">
        <f t="shared" si="5"/>
        <v>7893</v>
      </c>
      <c r="U76">
        <f t="shared" si="5"/>
        <v>3946</v>
      </c>
      <c r="V76">
        <f t="shared" si="5"/>
        <v>7893</v>
      </c>
      <c r="W76">
        <f t="shared" si="5"/>
        <v>3946</v>
      </c>
      <c r="X76">
        <f t="shared" si="7"/>
        <v>51303</v>
      </c>
    </row>
    <row r="77" spans="4:24" x14ac:dyDescent="0.15">
      <c r="D77">
        <v>74</v>
      </c>
      <c r="E77">
        <f t="shared" si="8"/>
        <v>8460.3378200033512</v>
      </c>
      <c r="F77">
        <v>4402.7142857142862</v>
      </c>
      <c r="O77">
        <v>74</v>
      </c>
      <c r="P77">
        <f t="shared" si="6"/>
        <v>8460</v>
      </c>
      <c r="Q77">
        <f t="shared" si="5"/>
        <v>4230</v>
      </c>
      <c r="R77">
        <f t="shared" si="5"/>
        <v>4230</v>
      </c>
      <c r="S77">
        <f t="shared" si="5"/>
        <v>12690</v>
      </c>
      <c r="T77">
        <f t="shared" si="5"/>
        <v>8460</v>
      </c>
      <c r="U77">
        <f t="shared" si="5"/>
        <v>4230</v>
      </c>
      <c r="V77">
        <f t="shared" si="5"/>
        <v>8460</v>
      </c>
      <c r="W77">
        <f t="shared" si="5"/>
        <v>4230</v>
      </c>
      <c r="X77">
        <f t="shared" si="7"/>
        <v>54990</v>
      </c>
    </row>
    <row r="78" spans="4:24" x14ac:dyDescent="0.15">
      <c r="D78">
        <v>75</v>
      </c>
      <c r="E78">
        <f t="shared" si="8"/>
        <v>9067.7900754795919</v>
      </c>
      <c r="F78">
        <v>4477.5000000000009</v>
      </c>
      <c r="O78">
        <v>75</v>
      </c>
      <c r="P78">
        <f t="shared" si="6"/>
        <v>9067</v>
      </c>
      <c r="Q78">
        <f t="shared" si="5"/>
        <v>4533</v>
      </c>
      <c r="R78">
        <f t="shared" si="5"/>
        <v>4533</v>
      </c>
      <c r="S78">
        <f t="shared" si="5"/>
        <v>13601</v>
      </c>
      <c r="T78">
        <f t="shared" si="5"/>
        <v>9067</v>
      </c>
      <c r="U78">
        <f t="shared" si="5"/>
        <v>4533</v>
      </c>
      <c r="V78">
        <f t="shared" si="5"/>
        <v>9067</v>
      </c>
      <c r="W78">
        <f t="shared" si="5"/>
        <v>4533</v>
      </c>
      <c r="X78">
        <f t="shared" si="7"/>
        <v>58934</v>
      </c>
    </row>
    <row r="79" spans="4:24" x14ac:dyDescent="0.15">
      <c r="D79">
        <v>76</v>
      </c>
      <c r="E79">
        <f t="shared" si="8"/>
        <v>9718.8574028990297</v>
      </c>
      <c r="F79">
        <v>4552.7142857142862</v>
      </c>
      <c r="O79">
        <v>76</v>
      </c>
      <c r="P79">
        <f t="shared" si="6"/>
        <v>9718</v>
      </c>
      <c r="Q79">
        <f t="shared" si="5"/>
        <v>4859</v>
      </c>
      <c r="R79">
        <f t="shared" si="5"/>
        <v>4859</v>
      </c>
      <c r="S79">
        <f t="shared" si="5"/>
        <v>14578</v>
      </c>
      <c r="T79">
        <f t="shared" si="5"/>
        <v>9718</v>
      </c>
      <c r="U79">
        <f t="shared" si="5"/>
        <v>4859</v>
      </c>
      <c r="V79">
        <f t="shared" si="5"/>
        <v>9718</v>
      </c>
      <c r="W79">
        <f t="shared" si="5"/>
        <v>4859</v>
      </c>
      <c r="X79">
        <f t="shared" si="7"/>
        <v>63168</v>
      </c>
    </row>
    <row r="80" spans="4:24" x14ac:dyDescent="0.15">
      <c r="D80">
        <v>77</v>
      </c>
      <c r="E80">
        <f t="shared" si="8"/>
        <v>10416.67136442718</v>
      </c>
      <c r="F80">
        <v>4628.357142857144</v>
      </c>
      <c r="O80">
        <v>77</v>
      </c>
      <c r="P80">
        <f t="shared" si="6"/>
        <v>10416</v>
      </c>
      <c r="Q80">
        <f t="shared" si="5"/>
        <v>5208</v>
      </c>
      <c r="R80">
        <f t="shared" si="5"/>
        <v>5208</v>
      </c>
      <c r="S80">
        <f t="shared" si="5"/>
        <v>15625</v>
      </c>
      <c r="T80">
        <f t="shared" si="5"/>
        <v>10416</v>
      </c>
      <c r="U80">
        <f t="shared" si="5"/>
        <v>5208</v>
      </c>
      <c r="V80">
        <f t="shared" si="5"/>
        <v>10416</v>
      </c>
      <c r="W80">
        <f t="shared" si="5"/>
        <v>5208</v>
      </c>
      <c r="X80">
        <f t="shared" si="7"/>
        <v>67705</v>
      </c>
    </row>
    <row r="81" spans="4:24" x14ac:dyDescent="0.15">
      <c r="D81">
        <v>78</v>
      </c>
      <c r="E81">
        <f t="shared" si="8"/>
        <v>11164.588368393053</v>
      </c>
      <c r="F81">
        <v>4704.4285714285725</v>
      </c>
      <c r="O81">
        <v>78</v>
      </c>
      <c r="P81">
        <f t="shared" si="6"/>
        <v>11164</v>
      </c>
      <c r="Q81">
        <f t="shared" si="5"/>
        <v>5582</v>
      </c>
      <c r="R81">
        <f t="shared" si="5"/>
        <v>5582</v>
      </c>
      <c r="S81">
        <f t="shared" si="5"/>
        <v>16746</v>
      </c>
      <c r="T81">
        <f t="shared" si="5"/>
        <v>11164</v>
      </c>
      <c r="U81">
        <f t="shared" si="5"/>
        <v>5582</v>
      </c>
      <c r="V81">
        <f t="shared" si="5"/>
        <v>11164</v>
      </c>
      <c r="W81">
        <f t="shared" si="5"/>
        <v>5582</v>
      </c>
      <c r="X81">
        <f t="shared" si="7"/>
        <v>72566</v>
      </c>
    </row>
    <row r="82" spans="4:24" x14ac:dyDescent="0.15">
      <c r="D82">
        <v>79</v>
      </c>
      <c r="E82">
        <f t="shared" si="8"/>
        <v>11966.205813243678</v>
      </c>
      <c r="F82">
        <v>4780.9285714285725</v>
      </c>
      <c r="O82">
        <v>79</v>
      </c>
      <c r="P82">
        <f t="shared" si="6"/>
        <v>11966</v>
      </c>
      <c r="Q82">
        <f t="shared" si="5"/>
        <v>5983</v>
      </c>
      <c r="R82">
        <f t="shared" si="5"/>
        <v>5983</v>
      </c>
      <c r="S82">
        <f t="shared" si="5"/>
        <v>17949</v>
      </c>
      <c r="T82">
        <f t="shared" si="5"/>
        <v>11966</v>
      </c>
      <c r="U82">
        <f t="shared" si="5"/>
        <v>5983</v>
      </c>
      <c r="V82">
        <f t="shared" si="5"/>
        <v>11966</v>
      </c>
      <c r="W82">
        <f t="shared" si="5"/>
        <v>5983</v>
      </c>
      <c r="X82">
        <f t="shared" si="7"/>
        <v>77779</v>
      </c>
    </row>
    <row r="83" spans="4:24" x14ac:dyDescent="0.15">
      <c r="D83">
        <v>80</v>
      </c>
      <c r="E83">
        <f t="shared" si="8"/>
        <v>12825.379390634578</v>
      </c>
      <c r="F83">
        <v>4857.857142857144</v>
      </c>
      <c r="O83">
        <v>80</v>
      </c>
      <c r="P83">
        <f t="shared" si="6"/>
        <v>12825</v>
      </c>
      <c r="Q83">
        <f t="shared" si="5"/>
        <v>6412</v>
      </c>
      <c r="R83">
        <f t="shared" si="5"/>
        <v>6412</v>
      </c>
      <c r="S83">
        <f t="shared" si="5"/>
        <v>19238</v>
      </c>
      <c r="T83">
        <f t="shared" si="5"/>
        <v>12825</v>
      </c>
      <c r="U83">
        <f t="shared" si="5"/>
        <v>6412</v>
      </c>
      <c r="V83">
        <f t="shared" si="5"/>
        <v>12825</v>
      </c>
      <c r="W83">
        <f t="shared" si="5"/>
        <v>6412</v>
      </c>
      <c r="X83">
        <f t="shared" si="7"/>
        <v>83361</v>
      </c>
    </row>
    <row r="84" spans="4:24" x14ac:dyDescent="0.15">
      <c r="D84">
        <v>81</v>
      </c>
      <c r="E84">
        <f t="shared" si="8"/>
        <v>13746.241630882139</v>
      </c>
      <c r="F84">
        <v>4935.2142857142871</v>
      </c>
      <c r="O84">
        <v>81</v>
      </c>
      <c r="P84">
        <f t="shared" si="6"/>
        <v>13746</v>
      </c>
      <c r="Q84">
        <f t="shared" si="5"/>
        <v>6873</v>
      </c>
      <c r="R84">
        <f t="shared" si="5"/>
        <v>6873</v>
      </c>
      <c r="S84">
        <f t="shared" si="5"/>
        <v>20619</v>
      </c>
      <c r="T84">
        <f t="shared" si="5"/>
        <v>13746</v>
      </c>
      <c r="U84">
        <f t="shared" si="5"/>
        <v>6873</v>
      </c>
      <c r="V84">
        <f t="shared" si="5"/>
        <v>13746</v>
      </c>
      <c r="W84">
        <f t="shared" si="5"/>
        <v>6873</v>
      </c>
      <c r="X84">
        <f t="shared" si="7"/>
        <v>89349</v>
      </c>
    </row>
    <row r="85" spans="4:24" x14ac:dyDescent="0.15">
      <c r="D85">
        <v>82</v>
      </c>
      <c r="E85">
        <f t="shared" si="8"/>
        <v>14733.22177997948</v>
      </c>
      <c r="F85">
        <v>5013.0000000000009</v>
      </c>
      <c r="O85">
        <v>82</v>
      </c>
      <c r="P85">
        <f t="shared" si="6"/>
        <v>14733</v>
      </c>
      <c r="Q85">
        <f t="shared" si="5"/>
        <v>7366</v>
      </c>
      <c r="R85">
        <f t="shared" si="5"/>
        <v>7366</v>
      </c>
      <c r="S85">
        <f t="shared" si="5"/>
        <v>22099</v>
      </c>
      <c r="T85">
        <f t="shared" si="5"/>
        <v>14733</v>
      </c>
      <c r="U85">
        <f t="shared" si="5"/>
        <v>7366</v>
      </c>
      <c r="V85">
        <f t="shared" si="5"/>
        <v>14733</v>
      </c>
      <c r="W85">
        <f t="shared" si="5"/>
        <v>7366</v>
      </c>
      <c r="X85">
        <f t="shared" si="7"/>
        <v>95762</v>
      </c>
    </row>
    <row r="86" spans="4:24" x14ac:dyDescent="0.15">
      <c r="D86">
        <v>83</v>
      </c>
      <c r="E86">
        <f t="shared" si="8"/>
        <v>15791.06710378201</v>
      </c>
      <c r="F86">
        <v>5091.2142857142871</v>
      </c>
      <c r="O86">
        <v>83</v>
      </c>
      <c r="P86">
        <f t="shared" si="6"/>
        <v>15791</v>
      </c>
      <c r="Q86">
        <f t="shared" si="5"/>
        <v>7895</v>
      </c>
      <c r="R86">
        <f t="shared" si="5"/>
        <v>7895</v>
      </c>
      <c r="S86">
        <f t="shared" si="5"/>
        <v>23686</v>
      </c>
      <c r="T86">
        <f t="shared" si="5"/>
        <v>15791</v>
      </c>
      <c r="U86">
        <f t="shared" si="5"/>
        <v>7895</v>
      </c>
      <c r="V86">
        <f t="shared" si="5"/>
        <v>15791</v>
      </c>
      <c r="W86">
        <f t="shared" si="5"/>
        <v>7895</v>
      </c>
      <c r="X86">
        <f t="shared" si="7"/>
        <v>102639</v>
      </c>
    </row>
    <row r="87" spans="4:24" x14ac:dyDescent="0.15">
      <c r="D87">
        <v>84</v>
      </c>
      <c r="E87">
        <f t="shared" si="8"/>
        <v>16924.865721833561</v>
      </c>
      <c r="F87">
        <v>5169.857142857144</v>
      </c>
      <c r="O87">
        <v>84</v>
      </c>
      <c r="P87">
        <f t="shared" si="6"/>
        <v>16924</v>
      </c>
      <c r="Q87">
        <f t="shared" si="5"/>
        <v>8462</v>
      </c>
      <c r="R87">
        <f t="shared" si="5"/>
        <v>8462</v>
      </c>
      <c r="S87">
        <f t="shared" si="5"/>
        <v>25387</v>
      </c>
      <c r="T87">
        <f t="shared" si="5"/>
        <v>16924</v>
      </c>
      <c r="U87">
        <f t="shared" si="5"/>
        <v>8462</v>
      </c>
      <c r="V87">
        <f t="shared" si="5"/>
        <v>16924</v>
      </c>
      <c r="W87">
        <f t="shared" si="5"/>
        <v>8462</v>
      </c>
      <c r="X87">
        <f t="shared" si="7"/>
        <v>110007</v>
      </c>
    </row>
    <row r="88" spans="4:24" x14ac:dyDescent="0.15">
      <c r="D88">
        <v>85</v>
      </c>
      <c r="E88">
        <f t="shared" si="8"/>
        <v>18140.071080661215</v>
      </c>
      <c r="F88">
        <v>5248.9285714285725</v>
      </c>
      <c r="O88">
        <v>85</v>
      </c>
      <c r="P88">
        <f t="shared" si="6"/>
        <v>18140</v>
      </c>
      <c r="Q88">
        <f t="shared" si="5"/>
        <v>9070</v>
      </c>
      <c r="R88">
        <f t="shared" si="5"/>
        <v>9070</v>
      </c>
      <c r="S88">
        <f t="shared" si="5"/>
        <v>27210</v>
      </c>
      <c r="T88">
        <f t="shared" si="5"/>
        <v>18140</v>
      </c>
      <c r="U88">
        <f t="shared" si="5"/>
        <v>9070</v>
      </c>
      <c r="V88">
        <f t="shared" si="5"/>
        <v>18140</v>
      </c>
      <c r="W88">
        <f t="shared" si="5"/>
        <v>9070</v>
      </c>
      <c r="X88">
        <f t="shared" si="7"/>
        <v>117910</v>
      </c>
    </row>
    <row r="89" spans="4:24" x14ac:dyDescent="0.15">
      <c r="D89">
        <v>86</v>
      </c>
      <c r="E89">
        <f t="shared" si="8"/>
        <v>19442.528184252689</v>
      </c>
      <c r="F89">
        <v>5328.4285714285725</v>
      </c>
      <c r="O89">
        <v>86</v>
      </c>
      <c r="P89">
        <f t="shared" si="6"/>
        <v>19442</v>
      </c>
      <c r="Q89">
        <f t="shared" si="5"/>
        <v>9721</v>
      </c>
      <c r="R89">
        <f t="shared" si="5"/>
        <v>9721</v>
      </c>
      <c r="S89">
        <f t="shared" si="5"/>
        <v>29163</v>
      </c>
      <c r="T89">
        <f t="shared" si="5"/>
        <v>19442</v>
      </c>
      <c r="U89">
        <f t="shared" si="5"/>
        <v>9721</v>
      </c>
      <c r="V89">
        <f t="shared" si="5"/>
        <v>19442</v>
      </c>
      <c r="W89">
        <f t="shared" si="5"/>
        <v>9721</v>
      </c>
      <c r="X89">
        <f t="shared" si="7"/>
        <v>126373</v>
      </c>
    </row>
    <row r="90" spans="4:24" x14ac:dyDescent="0.15">
      <c r="D90">
        <v>87</v>
      </c>
      <c r="E90">
        <f t="shared" si="8"/>
        <v>20838.501707882038</v>
      </c>
      <c r="F90">
        <v>5408.357142857144</v>
      </c>
      <c r="O90">
        <v>87</v>
      </c>
      <c r="P90">
        <f t="shared" si="6"/>
        <v>20838</v>
      </c>
      <c r="Q90">
        <f t="shared" si="5"/>
        <v>10419</v>
      </c>
      <c r="R90">
        <f t="shared" si="5"/>
        <v>10419</v>
      </c>
      <c r="S90">
        <f t="shared" si="5"/>
        <v>31257</v>
      </c>
      <c r="T90">
        <f t="shared" si="5"/>
        <v>20838</v>
      </c>
      <c r="U90">
        <f t="shared" si="5"/>
        <v>10419</v>
      </c>
      <c r="V90">
        <f t="shared" si="5"/>
        <v>20838</v>
      </c>
      <c r="W90">
        <f t="shared" si="5"/>
        <v>10419</v>
      </c>
      <c r="X90">
        <f t="shared" si="7"/>
        <v>135447</v>
      </c>
    </row>
    <row r="91" spans="4:24" x14ac:dyDescent="0.15">
      <c r="D91">
        <v>88</v>
      </c>
      <c r="E91">
        <f t="shared" si="8"/>
        <v>22334.706130507973</v>
      </c>
      <c r="F91">
        <v>5488.7142857142871</v>
      </c>
      <c r="O91">
        <v>88</v>
      </c>
      <c r="P91">
        <f t="shared" si="6"/>
        <v>22334</v>
      </c>
      <c r="Q91">
        <f t="shared" si="5"/>
        <v>11167</v>
      </c>
      <c r="R91">
        <f t="shared" si="5"/>
        <v>11167</v>
      </c>
      <c r="S91">
        <f t="shared" si="5"/>
        <v>33502</v>
      </c>
      <c r="T91">
        <f t="shared" si="5"/>
        <v>22334</v>
      </c>
      <c r="U91">
        <f t="shared" si="5"/>
        <v>11167</v>
      </c>
      <c r="V91">
        <f t="shared" si="5"/>
        <v>22334</v>
      </c>
      <c r="W91">
        <f t="shared" si="5"/>
        <v>11167</v>
      </c>
      <c r="X91">
        <f t="shared" si="7"/>
        <v>145172</v>
      </c>
    </row>
    <row r="92" spans="4:24" x14ac:dyDescent="0.15">
      <c r="D92">
        <v>89</v>
      </c>
      <c r="E92">
        <f t="shared" si="8"/>
        <v>23938.338030678446</v>
      </c>
      <c r="F92">
        <v>5569.5000000000009</v>
      </c>
      <c r="O92">
        <v>89</v>
      </c>
      <c r="P92">
        <f t="shared" si="6"/>
        <v>23938</v>
      </c>
      <c r="Q92">
        <f t="shared" si="5"/>
        <v>11969</v>
      </c>
      <c r="R92">
        <f t="shared" si="5"/>
        <v>11969</v>
      </c>
      <c r="S92">
        <f t="shared" si="5"/>
        <v>35907</v>
      </c>
      <c r="T92">
        <f t="shared" si="5"/>
        <v>23938</v>
      </c>
      <c r="U92">
        <f t="shared" si="5"/>
        <v>11969</v>
      </c>
      <c r="V92">
        <f t="shared" si="5"/>
        <v>23938</v>
      </c>
      <c r="W92">
        <f t="shared" si="5"/>
        <v>11969</v>
      </c>
      <c r="X92">
        <f t="shared" si="7"/>
        <v>155597</v>
      </c>
    </row>
    <row r="93" spans="4:24" x14ac:dyDescent="0.15">
      <c r="D93">
        <v>90</v>
      </c>
      <c r="E93">
        <f t="shared" si="8"/>
        <v>25657.110701281163</v>
      </c>
      <c r="F93">
        <v>5650.7142857142871</v>
      </c>
      <c r="O93">
        <v>90</v>
      </c>
      <c r="P93">
        <f t="shared" si="6"/>
        <v>25657</v>
      </c>
      <c r="Q93">
        <f t="shared" si="5"/>
        <v>12828</v>
      </c>
      <c r="R93">
        <f t="shared" si="5"/>
        <v>12828</v>
      </c>
      <c r="S93">
        <f t="shared" si="5"/>
        <v>38485</v>
      </c>
      <c r="T93">
        <f t="shared" si="5"/>
        <v>25657</v>
      </c>
      <c r="U93">
        <f t="shared" si="5"/>
        <v>12828</v>
      </c>
      <c r="V93">
        <f t="shared" si="5"/>
        <v>25657</v>
      </c>
      <c r="W93">
        <f t="shared" si="5"/>
        <v>12828</v>
      </c>
      <c r="X93">
        <f t="shared" si="7"/>
        <v>166768</v>
      </c>
    </row>
    <row r="94" spans="4:24" x14ac:dyDescent="0.15">
      <c r="D94">
        <v>91</v>
      </c>
      <c r="E94">
        <f t="shared" si="8"/>
        <v>27499.291249633156</v>
      </c>
      <c r="F94">
        <v>5732.357142857144</v>
      </c>
      <c r="O94">
        <v>91</v>
      </c>
      <c r="P94">
        <f t="shared" si="6"/>
        <v>27499</v>
      </c>
      <c r="Q94">
        <f t="shared" si="5"/>
        <v>13749</v>
      </c>
      <c r="R94">
        <f t="shared" si="5"/>
        <v>13749</v>
      </c>
      <c r="S94">
        <f t="shared" si="5"/>
        <v>41248</v>
      </c>
      <c r="T94">
        <f t="shared" si="5"/>
        <v>27499</v>
      </c>
      <c r="U94">
        <f t="shared" si="5"/>
        <v>13749</v>
      </c>
      <c r="V94">
        <f t="shared" si="5"/>
        <v>27499</v>
      </c>
      <c r="W94">
        <f t="shared" si="5"/>
        <v>13749</v>
      </c>
      <c r="X94">
        <f t="shared" si="7"/>
        <v>178741</v>
      </c>
    </row>
    <row r="95" spans="4:24" x14ac:dyDescent="0.15">
      <c r="D95">
        <v>92</v>
      </c>
      <c r="E95">
        <f t="shared" si="8"/>
        <v>29473.740361356817</v>
      </c>
      <c r="F95">
        <v>5814.4285714285725</v>
      </c>
      <c r="O95">
        <v>92</v>
      </c>
      <c r="P95">
        <f t="shared" si="6"/>
        <v>29473</v>
      </c>
      <c r="Q95">
        <f t="shared" si="5"/>
        <v>14736</v>
      </c>
      <c r="R95">
        <f t="shared" si="5"/>
        <v>14736</v>
      </c>
      <c r="S95">
        <f t="shared" si="5"/>
        <v>44210</v>
      </c>
      <c r="T95">
        <f t="shared" si="5"/>
        <v>29473</v>
      </c>
      <c r="U95">
        <f t="shared" si="5"/>
        <v>14736</v>
      </c>
      <c r="V95">
        <f t="shared" si="5"/>
        <v>29473</v>
      </c>
      <c r="W95">
        <f t="shared" si="5"/>
        <v>14736</v>
      </c>
      <c r="X95">
        <f t="shared" si="7"/>
        <v>191573</v>
      </c>
    </row>
    <row r="96" spans="4:24" x14ac:dyDescent="0.15">
      <c r="D96">
        <v>93</v>
      </c>
      <c r="E96">
        <f t="shared" si="8"/>
        <v>31589.954919302243</v>
      </c>
      <c r="F96">
        <v>5896.9285714285725</v>
      </c>
      <c r="O96">
        <v>93</v>
      </c>
      <c r="P96">
        <f t="shared" si="6"/>
        <v>31589</v>
      </c>
      <c r="Q96">
        <f t="shared" si="5"/>
        <v>15794</v>
      </c>
      <c r="R96">
        <f t="shared" si="5"/>
        <v>15794</v>
      </c>
      <c r="S96">
        <f t="shared" si="5"/>
        <v>47384</v>
      </c>
      <c r="T96">
        <f t="shared" si="5"/>
        <v>31589</v>
      </c>
      <c r="U96">
        <f t="shared" si="5"/>
        <v>15794</v>
      </c>
      <c r="V96">
        <f t="shared" si="5"/>
        <v>31589</v>
      </c>
      <c r="W96">
        <f t="shared" si="5"/>
        <v>15794</v>
      </c>
      <c r="X96">
        <f t="shared" si="7"/>
        <v>205327</v>
      </c>
    </row>
    <row r="97" spans="4:24" x14ac:dyDescent="0.15">
      <c r="D97">
        <v>94</v>
      </c>
      <c r="E97">
        <f t="shared" si="8"/>
        <v>33858.113682508148</v>
      </c>
      <c r="F97">
        <v>5979.857142857144</v>
      </c>
      <c r="O97">
        <v>94</v>
      </c>
      <c r="P97">
        <f t="shared" si="6"/>
        <v>33858</v>
      </c>
      <c r="Q97">
        <f t="shared" si="5"/>
        <v>16929</v>
      </c>
      <c r="R97">
        <f t="shared" si="5"/>
        <v>16929</v>
      </c>
      <c r="S97">
        <f t="shared" si="5"/>
        <v>50787</v>
      </c>
      <c r="T97">
        <f t="shared" si="5"/>
        <v>33858</v>
      </c>
      <c r="U97">
        <f t="shared" si="5"/>
        <v>16929</v>
      </c>
      <c r="V97">
        <f t="shared" si="5"/>
        <v>33858</v>
      </c>
      <c r="W97">
        <f t="shared" si="5"/>
        <v>16929</v>
      </c>
      <c r="X97">
        <f t="shared" si="7"/>
        <v>220077</v>
      </c>
    </row>
    <row r="98" spans="4:24" x14ac:dyDescent="0.15">
      <c r="D98">
        <v>95</v>
      </c>
      <c r="E98">
        <f t="shared" si="8"/>
        <v>36289.126244912244</v>
      </c>
      <c r="F98">
        <v>6063.2142857142871</v>
      </c>
      <c r="O98">
        <v>95</v>
      </c>
      <c r="P98">
        <f t="shared" si="6"/>
        <v>36289</v>
      </c>
      <c r="Q98">
        <f t="shared" si="5"/>
        <v>18144</v>
      </c>
      <c r="R98">
        <f t="shared" si="5"/>
        <v>18144</v>
      </c>
      <c r="S98">
        <f t="shared" si="5"/>
        <v>54433</v>
      </c>
      <c r="T98">
        <f t="shared" si="5"/>
        <v>36289</v>
      </c>
      <c r="U98">
        <f t="shared" si="5"/>
        <v>18144</v>
      </c>
      <c r="V98">
        <f t="shared" si="5"/>
        <v>36289</v>
      </c>
      <c r="W98">
        <f t="shared" si="5"/>
        <v>18144</v>
      </c>
      <c r="X98">
        <f t="shared" si="7"/>
        <v>235876</v>
      </c>
    </row>
    <row r="99" spans="4:24" x14ac:dyDescent="0.15">
      <c r="D99">
        <v>96</v>
      </c>
      <c r="E99">
        <f t="shared" si="8"/>
        <v>38894.685509296942</v>
      </c>
      <c r="F99">
        <v>6147.0000000000009</v>
      </c>
      <c r="O99">
        <v>96</v>
      </c>
      <c r="P99">
        <f t="shared" si="6"/>
        <v>38894</v>
      </c>
      <c r="Q99">
        <f t="shared" si="5"/>
        <v>19447</v>
      </c>
      <c r="R99">
        <f t="shared" si="5"/>
        <v>19447</v>
      </c>
      <c r="S99">
        <f t="shared" si="5"/>
        <v>58342</v>
      </c>
      <c r="T99">
        <f t="shared" si="5"/>
        <v>38894</v>
      </c>
      <c r="U99">
        <f t="shared" si="5"/>
        <v>19447</v>
      </c>
      <c r="V99">
        <f t="shared" si="5"/>
        <v>38894</v>
      </c>
      <c r="W99">
        <f t="shared" si="5"/>
        <v>19447</v>
      </c>
      <c r="X99">
        <f t="shared" si="7"/>
        <v>252812</v>
      </c>
    </row>
    <row r="100" spans="4:24" x14ac:dyDescent="0.15">
      <c r="D100">
        <v>97</v>
      </c>
      <c r="E100">
        <f t="shared" si="8"/>
        <v>41687.323928864469</v>
      </c>
      <c r="F100">
        <v>6231.2142857142871</v>
      </c>
      <c r="O100">
        <v>97</v>
      </c>
      <c r="P100">
        <f t="shared" si="6"/>
        <v>41687</v>
      </c>
      <c r="Q100">
        <f t="shared" si="5"/>
        <v>20843</v>
      </c>
      <c r="R100">
        <f t="shared" si="5"/>
        <v>20843</v>
      </c>
      <c r="S100">
        <f t="shared" si="5"/>
        <v>62530</v>
      </c>
      <c r="T100">
        <f t="shared" si="5"/>
        <v>41687</v>
      </c>
      <c r="U100">
        <f t="shared" si="5"/>
        <v>20843</v>
      </c>
      <c r="V100">
        <f t="shared" si="5"/>
        <v>41687</v>
      </c>
      <c r="W100">
        <f t="shared" si="5"/>
        <v>20843</v>
      </c>
      <c r="X100">
        <f t="shared" si="7"/>
        <v>270963</v>
      </c>
    </row>
    <row r="101" spans="4:24" x14ac:dyDescent="0.15">
      <c r="D101">
        <v>98</v>
      </c>
      <c r="E101">
        <f t="shared" si="8"/>
        <v>44680.473786956944</v>
      </c>
      <c r="F101">
        <v>6315.857142857144</v>
      </c>
      <c r="O101">
        <v>98</v>
      </c>
      <c r="P101">
        <f t="shared" si="6"/>
        <v>44680</v>
      </c>
      <c r="Q101">
        <f t="shared" si="5"/>
        <v>22340</v>
      </c>
      <c r="R101">
        <f t="shared" si="5"/>
        <v>22340</v>
      </c>
      <c r="S101">
        <f t="shared" si="5"/>
        <v>67020</v>
      </c>
      <c r="T101">
        <f t="shared" si="5"/>
        <v>44680</v>
      </c>
      <c r="U101">
        <f t="shared" si="5"/>
        <v>22340</v>
      </c>
      <c r="V101">
        <f t="shared" si="5"/>
        <v>44680</v>
      </c>
      <c r="W101">
        <f t="shared" si="5"/>
        <v>22340</v>
      </c>
      <c r="X101">
        <f t="shared" si="7"/>
        <v>290420</v>
      </c>
    </row>
    <row r="102" spans="4:24" x14ac:dyDescent="0.15">
      <c r="D102">
        <v>99</v>
      </c>
      <c r="E102">
        <f t="shared" si="8"/>
        <v>47888.53180486046</v>
      </c>
      <c r="F102">
        <v>6400.9285714285725</v>
      </c>
      <c r="O102">
        <v>99</v>
      </c>
      <c r="P102">
        <f t="shared" si="6"/>
        <v>47888</v>
      </c>
      <c r="Q102">
        <f t="shared" si="5"/>
        <v>23944</v>
      </c>
      <c r="R102">
        <f t="shared" si="5"/>
        <v>23944</v>
      </c>
      <c r="S102">
        <f t="shared" si="5"/>
        <v>71832</v>
      </c>
      <c r="T102">
        <f t="shared" si="5"/>
        <v>47888</v>
      </c>
      <c r="U102">
        <f t="shared" si="5"/>
        <v>23944</v>
      </c>
      <c r="V102">
        <f t="shared" si="5"/>
        <v>47888</v>
      </c>
      <c r="W102">
        <f t="shared" si="5"/>
        <v>23944</v>
      </c>
      <c r="X102">
        <f t="shared" si="7"/>
        <v>311272</v>
      </c>
    </row>
    <row r="103" spans="4:24" x14ac:dyDescent="0.15">
      <c r="D103">
        <v>100</v>
      </c>
      <c r="E103">
        <f t="shared" si="8"/>
        <v>51326.928388449451</v>
      </c>
      <c r="F103">
        <v>6486.4285714285725</v>
      </c>
      <c r="O103">
        <v>100</v>
      </c>
      <c r="P103">
        <f t="shared" si="6"/>
        <v>51326</v>
      </c>
      <c r="Q103">
        <f t="shared" si="5"/>
        <v>25663</v>
      </c>
      <c r="R103">
        <f t="shared" si="5"/>
        <v>25663</v>
      </c>
      <c r="S103">
        <f t="shared" si="5"/>
        <v>76990</v>
      </c>
      <c r="T103">
        <f t="shared" si="5"/>
        <v>51326</v>
      </c>
      <c r="U103">
        <f t="shared" si="5"/>
        <v>25663</v>
      </c>
      <c r="V103">
        <f t="shared" si="5"/>
        <v>51326</v>
      </c>
      <c r="W103">
        <f t="shared" si="5"/>
        <v>25663</v>
      </c>
      <c r="X103">
        <f t="shared" si="7"/>
        <v>333620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工作表1</vt:lpstr>
      <vt:lpstr>工作表2</vt:lpstr>
      <vt:lpstr>工作表3</vt:lpstr>
      <vt:lpstr>算法1</vt:lpstr>
      <vt:lpstr>算法2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13288686527</dc:creator>
  <cp:lastModifiedBy>13288686527</cp:lastModifiedBy>
  <dcterms:created xsi:type="dcterms:W3CDTF">2017-02-10T06:24:39Z</dcterms:created>
  <dcterms:modified xsi:type="dcterms:W3CDTF">2017-02-16T08:59:20Z</dcterms:modified>
</cp:coreProperties>
</file>