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13.xml" ContentType="application/vnd.openxmlformats-officedocument.spreadsheetml.pivotCacheRecords+xml"/>
  <Override PartName="/xl/pivotCache/pivotCacheDefinition14.xml" ContentType="application/vnd.openxmlformats-officedocument.spreadsheetml.pivotCacheDefinition+xml"/>
  <Override PartName="/xl/pivotCache/pivotCacheRecords14.xml" ContentType="application/vnd.openxmlformats-officedocument.spreadsheetml.pivotCacheRecords+xml"/>
  <Override PartName="/xl/pivotCache/pivotCacheDefinition15.xml" ContentType="application/vnd.openxmlformats-officedocument.spreadsheetml.pivotCacheDefinition+xml"/>
  <Override PartName="/xl/pivotCache/pivotCacheRecords1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pivotTables/pivotTable3.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pivotTables/pivotTable4.xml" ContentType="application/vnd.openxmlformats-officedocument.spreadsheetml.pivotTable+xml"/>
  <Override PartName="/xl/drawings/drawing4.xml" ContentType="application/vnd.openxmlformats-officedocument.drawing+xml"/>
  <Override PartName="/xl/tables/table4.xml" ContentType="application/vnd.openxmlformats-officedocument.spreadsheetml.table+xml"/>
  <Override PartName="/xl/pivotTables/pivotTable5.xml" ContentType="application/vnd.openxmlformats-officedocument.spreadsheetml.pivot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pivotTables/pivotTable6.xml" ContentType="application/vnd.openxmlformats-officedocument.spreadsheetml.pivotTable+xml"/>
  <Override PartName="/xl/drawings/drawing7.xml" ContentType="application/vnd.openxmlformats-officedocument.drawing+xml"/>
  <Override PartName="/xl/tables/table6.xml" ContentType="application/vnd.openxmlformats-officedocument.spreadsheetml.table+xml"/>
  <Override PartName="/xl/pivotTables/pivotTable7.xml" ContentType="application/vnd.openxmlformats-officedocument.spreadsheetml.pivotTable+xml"/>
  <Override PartName="/xl/drawings/drawing8.xml" ContentType="application/vnd.openxmlformats-officedocument.drawing+xml"/>
  <Override PartName="/xl/tables/table7.xml" ContentType="application/vnd.openxmlformats-officedocument.spreadsheetml.table+xml"/>
  <Override PartName="/xl/drawings/drawing9.xml" ContentType="application/vnd.openxmlformats-officedocument.drawing+xml"/>
  <Override PartName="/xl/drawings/drawing10.xml" ContentType="application/vnd.openxmlformats-officedocument.drawing+xml"/>
  <Override PartName="/xl/pivotTables/pivotTable8.xml" ContentType="application/vnd.openxmlformats-officedocument.spreadsheetml.pivotTable+xml"/>
  <Override PartName="/xl/drawings/drawing11.xml" ContentType="application/vnd.openxmlformats-officedocument.drawing+xml"/>
  <Override PartName="/xl/tables/table8.xml" ContentType="application/vnd.openxmlformats-officedocument.spreadsheetml.table+xml"/>
  <Override PartName="/xl/pivotTables/pivotTable9.xml" ContentType="application/vnd.openxmlformats-officedocument.spreadsheetml.pivotTable+xml"/>
  <Override PartName="/xl/drawings/drawing12.xml" ContentType="application/vnd.openxmlformats-officedocument.drawing+xml"/>
  <Override PartName="/xl/tables/table9.xml" ContentType="application/vnd.openxmlformats-officedocument.spreadsheetml.table+xml"/>
  <Override PartName="/xl/drawings/drawing13.xml" ContentType="application/vnd.openxmlformats-officedocument.drawing+xml"/>
  <Override PartName="/xl/pivotTables/pivotTable10.xml" ContentType="application/vnd.openxmlformats-officedocument.spreadsheetml.pivotTable+xml"/>
  <Override PartName="/xl/drawings/drawing14.xml" ContentType="application/vnd.openxmlformats-officedocument.drawing+xml"/>
  <Override PartName="/xl/tables/table10.xml" ContentType="application/vnd.openxmlformats-officedocument.spreadsheetml.table+xml"/>
  <Override PartName="/xl/pivotTables/pivotTable11.xml" ContentType="application/vnd.openxmlformats-officedocument.spreadsheetml.pivotTable+xml"/>
  <Override PartName="/xl/drawings/drawing15.xml" ContentType="application/vnd.openxmlformats-officedocument.drawing+xml"/>
  <Override PartName="/xl/tables/table11.xml" ContentType="application/vnd.openxmlformats-officedocument.spreadsheetml.table+xml"/>
  <Override PartName="/xl/pivotTables/pivotTable12.xml" ContentType="application/vnd.openxmlformats-officedocument.spreadsheetml.pivotTable+xml"/>
  <Override PartName="/xl/drawings/drawing16.xml" ContentType="application/vnd.openxmlformats-officedocument.drawing+xml"/>
  <Override PartName="/xl/tables/table12.xml" ContentType="application/vnd.openxmlformats-officedocument.spreadsheetml.table+xml"/>
  <Override PartName="/xl/pivotTables/pivotTable13.xml" ContentType="application/vnd.openxmlformats-officedocument.spreadsheetml.pivotTable+xml"/>
  <Override PartName="/xl/drawings/drawing17.xml" ContentType="application/vnd.openxmlformats-officedocument.drawing+xml"/>
  <Override PartName="/xl/tables/table13.xml" ContentType="application/vnd.openxmlformats-officedocument.spreadsheetml.table+xml"/>
  <Override PartName="/xl/pivotTables/pivotTable14.xml" ContentType="application/vnd.openxmlformats-officedocument.spreadsheetml.pivotTable+xml"/>
  <Override PartName="/xl/drawings/drawing18.xml" ContentType="application/vnd.openxmlformats-officedocument.drawing+xml"/>
  <Override PartName="/xl/tables/table14.xml" ContentType="application/vnd.openxmlformats-officedocument.spreadsheetml.table+xml"/>
  <Override PartName="/xl/drawings/drawing19.xml" ContentType="application/vnd.openxmlformats-officedocument.drawing+xml"/>
  <Override PartName="/xl/tables/table15.xml" ContentType="application/vnd.openxmlformats-officedocument.spreadsheetml.table+xml"/>
  <Override PartName="/xl/pivotTables/pivotTable15.xml" ContentType="application/vnd.openxmlformats-officedocument.spreadsheetml.pivotTable+xml"/>
  <Override PartName="/xl/drawings/drawing20.xml" ContentType="application/vnd.openxmlformats-officedocument.drawing+xml"/>
  <Override PartName="/xl/pivotTables/pivotTable16.xml" ContentType="application/vnd.openxmlformats-officedocument.spreadsheetml.pivotTable+xml"/>
  <Override PartName="/xl/drawings/drawing21.xml" ContentType="application/vnd.openxmlformats-officedocument.drawing+xml"/>
  <Override PartName="/xl/pivotTables/pivotTable17.xml" ContentType="application/vnd.openxmlformats-officedocument.spreadsheetml.pivotTable+xml"/>
  <Override PartName="/xl/drawings/drawing22.xml" ContentType="application/vnd.openxmlformats-officedocument.drawing+xml"/>
  <Override PartName="/xl/pivotTables/pivotTable18.xml" ContentType="application/vnd.openxmlformats-officedocument.spreadsheetml.pivotTable+xml"/>
  <Override PartName="/xl/drawings/drawing23.xml" ContentType="application/vnd.openxmlformats-officedocument.drawing+xml"/>
  <Override PartName="/xl/pivotTables/pivotTable19.xml" ContentType="application/vnd.openxmlformats-officedocument.spreadsheetml.pivotTable+xml"/>
  <Override PartName="/xl/drawings/drawing2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codeName="ThisWorkbook" defaultThemeVersion="166925"/>
  <xr:revisionPtr revIDLastSave="0" documentId="8_{02258DBD-7852-498D-84CB-EC8BF8BF0D42}" xr6:coauthVersionLast="41" xr6:coauthVersionMax="41" xr10:uidLastSave="{00000000-0000-0000-0000-000000000000}"/>
  <bookViews>
    <workbookView xWindow="-103" yWindow="-103" windowWidth="25809" windowHeight="14006" activeTab="23" xr2:uid="{00000000-000D-0000-FFFF-FFFF00000000}"/>
  </bookViews>
  <sheets>
    <sheet name="1" sheetId="3" r:id="rId1"/>
    <sheet name="2" sheetId="4" r:id="rId2"/>
    <sheet name="3" sheetId="5" r:id="rId3"/>
    <sheet name="4" sheetId="6" r:id="rId4"/>
    <sheet name="5" sheetId="26" r:id="rId5"/>
    <sheet name="6" sheetId="7" r:id="rId6"/>
    <sheet name="7" sheetId="8" r:id="rId7"/>
    <sheet name="8" sheetId="9" r:id="rId8"/>
    <sheet name="9" sheetId="10" r:id="rId9"/>
    <sheet name="10" sheetId="11" r:id="rId10"/>
    <sheet name="11" sheetId="12" r:id="rId11"/>
    <sheet name="12" sheetId="13" r:id="rId12"/>
    <sheet name="13" sheetId="14" r:id="rId13"/>
    <sheet name="14" sheetId="15" r:id="rId14"/>
    <sheet name="15" sheetId="16" r:id="rId15"/>
    <sheet name="16" sheetId="17" r:id="rId16"/>
    <sheet name="17" sheetId="18" r:id="rId17"/>
    <sheet name="18" sheetId="19" r:id="rId18"/>
    <sheet name="19" sheetId="20" r:id="rId19"/>
    <sheet name="20" sheetId="21" r:id="rId20"/>
    <sheet name="21" sheetId="22" r:id="rId21"/>
    <sheet name="22" sheetId="27" r:id="rId22"/>
    <sheet name="23" sheetId="23" r:id="rId23"/>
    <sheet name="24" sheetId="24" r:id="rId24"/>
  </sheets>
  <definedNames>
    <definedName name="grp_Brace">"另一条括号线,括号线"</definedName>
    <definedName name="grp_MoreInfo">"底部线条,组 113"</definedName>
    <definedName name="grp_WalkMeArrows">"shp_ArrowCurved,txt_WalkMeArrows,shp_ArrowStraight"</definedName>
    <definedName name="grp_WalkMeBrace">"shp_BraceBottom,txt_WalkMeBrace,shp_BraceLeft"</definedName>
    <definedName name="销售税">0.0825</definedName>
  </definedNames>
  <calcPr calcId="181029"/>
  <pivotCaches>
    <pivotCache cacheId="0" r:id="rId25"/>
    <pivotCache cacheId="1" r:id="rId26"/>
    <pivotCache cacheId="2" r:id="rId27"/>
    <pivotCache cacheId="3" r:id="rId28"/>
    <pivotCache cacheId="4" r:id="rId29"/>
    <pivotCache cacheId="5" r:id="rId30"/>
    <pivotCache cacheId="6" r:id="rId31"/>
    <pivotCache cacheId="7" r:id="rId32"/>
    <pivotCache cacheId="8" r:id="rId33"/>
    <pivotCache cacheId="9" r:id="rId34"/>
    <pivotCache cacheId="10" r:id="rId35"/>
    <pivotCache cacheId="11" r:id="rId36"/>
    <pivotCache cacheId="12" r:id="rId37"/>
    <pivotCache cacheId="13" r:id="rId38"/>
    <pivotCache cacheId="14" r:id="rId3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7" i="23" l="1"/>
  <c r="J6" i="23"/>
  <c r="J5" i="23"/>
  <c r="J7" i="27"/>
  <c r="J6" i="27"/>
  <c r="J5" i="27"/>
  <c r="J4" i="27"/>
  <c r="J7" i="22"/>
  <c r="J6" i="22"/>
  <c r="J5" i="22"/>
  <c r="J4" i="22"/>
  <c r="I10" i="24" l="1"/>
  <c r="K9" i="21"/>
  <c r="C12" i="18"/>
  <c r="F6" i="17"/>
  <c r="F6" i="16"/>
  <c r="H11" i="8"/>
  <c r="H10" i="8"/>
  <c r="H9" i="8"/>
  <c r="I8" i="15"/>
  <c r="I7" i="15"/>
  <c r="I6" i="15"/>
  <c r="I5" i="15"/>
  <c r="J8" i="27" l="1"/>
</calcChain>
</file>

<file path=xl/sharedStrings.xml><?xml version="1.0" encoding="utf-8"?>
<sst xmlns="http://schemas.openxmlformats.org/spreadsheetml/2006/main" count="1053" uniqueCount="138">
  <si>
    <t xml:space="preserve">在第一个教程中，我们介绍了数据透视表的概念。我们还说明了如何使用行字段作为划分值字段的条件。   </t>
  </si>
  <si>
    <t>若要继续学习本教程，请按 Ctrl+Page Down。若要转到上一张工作表，请按 Ctrl+Page Up。</t>
  </si>
  <si>
    <t>此示例显示行字段如何...</t>
  </si>
  <si>
    <t>...划分值字段。</t>
  </si>
  <si>
    <t>日期</t>
  </si>
  <si>
    <t>购买者</t>
  </si>
  <si>
    <t>爸爸</t>
  </si>
  <si>
    <t>妈妈</t>
  </si>
  <si>
    <t>康霓</t>
  </si>
  <si>
    <t>类型</t>
  </si>
  <si>
    <t>礼品</t>
  </si>
  <si>
    <t>食物</t>
  </si>
  <si>
    <t>门票</t>
  </si>
  <si>
    <t>音乐</t>
  </si>
  <si>
    <t>运动</t>
  </si>
  <si>
    <t>金额</t>
  </si>
  <si>
    <t>总计</t>
  </si>
  <si>
    <t>但是首先查看数据透视表时，可能会发现需要其中的更多答案。</t>
  </si>
  <si>
    <t>首先查看数据透视表时，可能会问：“这些是什么时候买的？”、“每个人都花钱买了什么？”、“妈妈买了什么东西这么贵？”。</t>
  </si>
  <si>
    <t>这些都是好问题，但就目前而言，让我们只关注一个问题。</t>
  </si>
  <si>
    <t>每个人都花钱买了什么？</t>
  </si>
  <si>
    <t>最后一个问题是“每个人都花钱买了什么？”</t>
  </si>
  <si>
    <t xml:space="preserve">我们通过为“类型”添加列字段已经回答了这个问题。因此，数据透视表现在有五个新列，显示每个人的购买类型。 </t>
  </si>
  <si>
    <t>不会立即生成数据透视表，但几个步骤后，将看到一张数据透视表。首先，在“列字段”中创建详细信息。将通过在“列字段”区域放置“类型”字段执行该操作。</t>
  </si>
  <si>
    <t>“数据透视表字段”列表图显示一个箭头光标，将“类型”字段拖到“列”区域。</t>
  </si>
  <si>
    <t>1.此示例中的“数据透视表”区域在单元格 B13 到 C17。导航到其中任意单元格。</t>
  </si>
  <si>
    <t>2.按 Alt+JT、L 启动“数据透视表字段”列表。焦点默认位于“搜索”文本框：“键入要搜索的字词”编辑框。不要键入任何内容，而是按一次 Tab。注意：如果“字段”列表没有启动，请再次按 Alt+JT、L。</t>
  </si>
  <si>
    <t xml:space="preserve">3.按箭头键选择“类型”字段。选择后，按空格键将“类型”字段添加到“行”区域。 </t>
  </si>
  <si>
    <t xml:space="preserve">4.按箭头键选择“行”区域中的“类型”字段。按空格键将“类型”字段添加到“列”区域。按 Esc 键退出“数据透视表字段”窗格。 </t>
  </si>
  <si>
    <t xml:space="preserve">练习 </t>
  </si>
  <si>
    <t>让我们查看刚才所做的数据透视表，但这次我们添加了一些特殊颜色以区分行、列和值字段。</t>
  </si>
  <si>
    <t>行字段从单元格 C10 到 C13，且带黄色底纹。</t>
  </si>
  <si>
    <t>值字段从单元格 D11 到 H13，且带蓝色底纹。</t>
  </si>
  <si>
    <t>下面是另一种方法：行字段位于左侧，列字段位于顶部。每个字段都为值字段提供了一个条件，值字段对它们进行求和。</t>
  </si>
  <si>
    <t>概念图显示了一个分为 4 部分的矩形区域，行字段位于左下角为黄色，列字段位于右上角为橙色，值字段位于右下角为蓝色。</t>
  </si>
  <si>
    <t>在使用字段列表时，可以这样想。行字段位于左侧，列字段位于顶部。每个字段都为值字段提供了一个条件，值字段对它们进行求和。</t>
  </si>
  <si>
    <t>概念图显示了“数据透视表字段”列表，行字段位于左下角为黄色，列字段位于右上角为橙色，值字段位于右下角为蓝色。</t>
  </si>
  <si>
    <t xml:space="preserve">有一件事需要注意：如果列字段向数据透视表添加大量列，则会导致其非常宽。 </t>
  </si>
  <si>
    <t>在此示例中，数据透视表现在的范围从单元格 C10 到 X15，列字段添加了 20 个新列。这是非常多的列！这将导致大量滚动...</t>
  </si>
  <si>
    <t>书籍</t>
  </si>
  <si>
    <t>机票</t>
  </si>
  <si>
    <t>税款</t>
  </si>
  <si>
    <t>就餐</t>
  </si>
  <si>
    <t>衣物</t>
  </si>
  <si>
    <t>音乐课</t>
  </si>
  <si>
    <t>停车费</t>
  </si>
  <si>
    <t>电子产品</t>
  </si>
  <si>
    <t>油费</t>
  </si>
  <si>
    <t>俱乐部会费</t>
  </si>
  <si>
    <t>医疗</t>
  </si>
  <si>
    <t>电费</t>
  </si>
  <si>
    <t>牙科</t>
  </si>
  <si>
    <t>车险</t>
  </si>
  <si>
    <t>健康保险</t>
  </si>
  <si>
    <t>家庭保险</t>
  </si>
  <si>
    <t>有一种替代超宽数据透视表的方法：可以改用第二行字段。第二行字段将在第一行字段下缩进显示。</t>
  </si>
  <si>
    <t>扩展知识
第二行字段生成垂直方向的数据透视表，而不是水平的。有些人认为垂直透视表更容易阅读，因为不需要从一侧滚动到另一侧。</t>
  </si>
  <si>
    <t>EXCEL 表示
第二行字段有时也叫做“辅助行字段”。</t>
  </si>
  <si>
    <t>行标签</t>
  </si>
  <si>
    <t>在下一个工作表上将添加第二行字段。将通过在行字段中把“类型”字段放置到“购买者”字段下面来执行此操作。</t>
  </si>
  <si>
    <t>“数据透视表字段”列表图显示一个箭头光标，将“类型”字段拖到“行”区域。</t>
  </si>
  <si>
    <t xml:space="preserve">1.此示例中的“数据透视表”区域在单元格 B13 到 C17。导航到其中任意单元格。 </t>
  </si>
  <si>
    <t xml:space="preserve">3.按箭头键移到“类型”字段。按空格键将“类型”字段添加到“行”区域。 </t>
  </si>
  <si>
    <t xml:space="preserve">4.按 Esc 键退出“数据透视表字段”窗格。 </t>
  </si>
  <si>
    <t xml:space="preserve">如需简化数据透视表，可以“向上”折叠个第二行字段的数据并隐藏。 </t>
  </si>
  <si>
    <t>还可以折叠或展开整个第二行字段以进一步简化数据透视表。</t>
  </si>
  <si>
    <t>要点</t>
  </si>
  <si>
    <t>选择从单元格 F7 到 G31 的数据透视表数据区域，然后转到 ALT+JT &gt; P 折叠整个组。相反，ALT+JT &gt; X 将展开整个组。</t>
  </si>
  <si>
    <t>还可以有多个列字段。还可以折叠或展开。</t>
  </si>
  <si>
    <t>试一下
选择单元格 C14 中的“食物”，然后转到 ALT+JT &gt; P 以折叠整个字段。ALT+JT &gt; X 将展开它。</t>
  </si>
  <si>
    <t>月份</t>
  </si>
  <si>
    <t>1 月</t>
  </si>
  <si>
    <t>2 月</t>
  </si>
  <si>
    <t>3 月</t>
  </si>
  <si>
    <t>4 月</t>
  </si>
  <si>
    <t>列标签</t>
  </si>
  <si>
    <t>水电费</t>
  </si>
  <si>
    <t>请记住：如需更多详细信息，可添加更多行字段或列字段。在此示例中，有三个行字段。</t>
  </si>
  <si>
    <t xml:space="preserve">专家提示
可以添加多个字段，但不是必须。在此示例中可正常工作。但有时过多字段，以及其所有缩进，会使数据透视表变得过于复杂，其他人难以理解。 </t>
  </si>
  <si>
    <t>季度</t>
  </si>
  <si>
    <t>冬季</t>
  </si>
  <si>
    <t>春季</t>
  </si>
  <si>
    <t>夏季</t>
  </si>
  <si>
    <t>秋季</t>
  </si>
  <si>
    <t>保险</t>
  </si>
  <si>
    <t>租金</t>
  </si>
  <si>
    <t xml:space="preserve">准备好做更多练习了吗？查看下面单元格 B7 到 E55 中的数据。准备好后，转到下一个工作表，然后将练习目前为止所学到的内容。 </t>
  </si>
  <si>
    <t xml:space="preserve">无需查看所有行的数据。只需查看行 7 中的字段名称。将在下一个工作表上使用这些。 </t>
  </si>
  <si>
    <t>销售代表</t>
  </si>
  <si>
    <t>陶湘</t>
  </si>
  <si>
    <t>贾文</t>
  </si>
  <si>
    <t>康迈克</t>
  </si>
  <si>
    <t>产品</t>
  </si>
  <si>
    <t>橙子</t>
  </si>
  <si>
    <t>西柚</t>
  </si>
  <si>
    <t>苹果</t>
  </si>
  <si>
    <t>香蕉</t>
  </si>
  <si>
    <t>甜菜</t>
  </si>
  <si>
    <t>土豆</t>
  </si>
  <si>
    <t>莴苣</t>
  </si>
  <si>
    <t>萝卜</t>
  </si>
  <si>
    <t>蓝莓</t>
  </si>
  <si>
    <t>草莓</t>
  </si>
  <si>
    <t>葡萄</t>
  </si>
  <si>
    <t>南瓜</t>
  </si>
  <si>
    <t>西葫芦</t>
  </si>
  <si>
    <t>胡瓜</t>
  </si>
  <si>
    <t>销量</t>
  </si>
  <si>
    <t xml:space="preserve">1.此示例中的“数据透视表”区域在单元格 B12 到 C17。导航到其中任意单元格。 
</t>
  </si>
  <si>
    <t xml:space="preserve">3.按箭头键移到“销售代表”字段。按空格键将“销售代表”字段添加到“行”区域。若要在“列”区域中显示“销售代表”详细信息，请使用 Tab 键移到“行”部分中的“销售代表”字段，然后按空格键，然后选择“移动到列标签”。按 Esc 键退出“数据透视表字段”窗格。 </t>
  </si>
  <si>
    <t xml:space="preserve">4.确定谁在秋季卖出最多的产品，然后在单元格 K8 中进行选择。 </t>
  </si>
  <si>
    <t>选择一个：</t>
  </si>
  <si>
    <t xml:space="preserve">1.单击单元格 B13 激活名为“销量总和”的数据透视表。
</t>
  </si>
  <si>
    <t xml:space="preserve">3.使用箭头键和空格键将示例展开到垂直数据透视表，季度在该表的左侧，销售代表在季度下缩进。按 Esc 键退出“数据透视表字段”窗格。 </t>
  </si>
  <si>
    <t>3.使用箭头键和空格键修改示例，使其在其行中显示每个产品，在其列中显示每个季度。</t>
  </si>
  <si>
    <t>3.使用 Tab 键、箭头键和空格键来修改示例，使其在左侧显示“销售代表”，并在其下面缩进“季度”。</t>
  </si>
  <si>
    <t>3.使用 Tab 键、箭头键和空格键来修改示例，使每个“销售代表”的列字段左侧为“季度”，其下面为“产品”缩进。</t>
  </si>
  <si>
    <t>4.选择单元格 I9，选择康迈克在冬季卖出的西柚的数量。</t>
  </si>
  <si>
    <t>食物 汇总</t>
  </si>
  <si>
    <t>水电费 汇总</t>
  </si>
  <si>
    <t>求和项:金额</t>
  </si>
  <si>
    <t>此示例中的数据透视表从单元格 D8 到 E29，并且在列 D 中包含“季度”、“购买者”和“类型”的字段，列 E 中包含“求和项:金额”。</t>
  </si>
  <si>
    <t>单元格 H10 到 I14 包含对单元格 B8 到 E16 中的数据进行汇总的数据透视表。数据透视表有两列：“购买者”和“求和项:金额”。“购买者”列包含值“爸爸”、“妈妈”、“康霓”和“总计”；“求和项:金额”列包含值“¥220”、“¥270”、“¥810”和“¥1,300”。“购买者”列由“行字段”组成，“求和项:金额”列由“值字段”组成。</t>
    <phoneticPr fontId="26" type="noConversion"/>
  </si>
  <si>
    <t xml:space="preserve">在此示例中，单元格 F11 到 G15 显示了和前面一样的两列数据透视表。“购买者”列是“行字段”，包含值“爸爸”、“妈妈”、“康霓”和“总计”；“求和项:金额”列是“值字段”，包含值“¥220”、“¥270”、“¥810”和“¥1,300”。 </t>
  </si>
  <si>
    <t xml:space="preserve">作为参考，单元格 F11 到 G15 显示了和前面一样的两列数据透视表。“购买者”列是“行字段”，包含值“爸爸”、“妈妈”、“康霓”和“总计”；“求和项:金额”列是“值字段”，包含值“¥220”、“¥270”、“¥810”和“¥1,300”。 </t>
  </si>
  <si>
    <t>新的数据透视表现在从单元格 C10 到 I15，其中的列有“购买者”、“食物”、“音乐”、“运动”、“门票”、“礼品”和“总计”。“购买者”和“总计”与之前一样，新的详细列在它们中间。</t>
    <phoneticPr fontId="26" type="noConversion"/>
  </si>
  <si>
    <t>如果数据透视表不便于理解，请尝试：从左侧阅读，然后从顶部，然后向下。在下面示例中，“爸爸”位于单元格 C12、“食物”的“¥125”位于单元格 D12、“礼品”的“¥95”位于单元格 E12、“总计”的“¥220”位于单元格 I12。行 13 和 14 显示“康霓”和“妈妈”的详细信息，行 15 显示“总计”。</t>
    <phoneticPr fontId="26" type="noConversion"/>
  </si>
  <si>
    <t>列字段从单元格 D9 到 H10，且带橙色底纹。</t>
    <phoneticPr fontId="26" type="noConversion"/>
  </si>
  <si>
    <t>在此示例中，数据透视表从单元格 D8 到 E32。D 列中的第一行字段显示为“爸爸”、“康霓”和“妈妈”。然后，其下面的第二行字段显示为支出类型，包含“运动”、“机票”、“就餐”等项目。</t>
    <phoneticPr fontId="26" type="noConversion"/>
  </si>
  <si>
    <t>此示例中的数据透视表位于单元格 F7 到 G31。选择单元格 F8 以选择“爸爸”的第一行字段。接下来，按 Alt+JT &gt; X 以展开第二字段或按 P 折叠它。</t>
    <phoneticPr fontId="26" type="noConversion"/>
  </si>
  <si>
    <t>本示例中的数据透视表从单元格 B13 到 M19。在本例中，列部分中有一个“类型”类别，其中包括“食物”和“水电费”的项。</t>
    <phoneticPr fontId="26" type="noConversion"/>
  </si>
  <si>
    <t>求和项:销量</t>
  </si>
  <si>
    <t>1.单击单元格 B13 激活名为“求和项:销量”的数据透视表。</t>
  </si>
  <si>
    <t xml:space="preserve">1.单击单元格 B13 激活名为“求和项:销量”的数据透视表。
</t>
  </si>
  <si>
    <t xml:space="preserve">1.单元格 B13 到 D30 是数据透视表区域。导航到其中任意单元格。
2.按 Alt+JT、L 启动“数据透视表字段”列表。焦点默认位于“搜索”文本框：“键入要搜索的字词”编辑框。不要键入任何内容，而是按一次 Tab。
3.按箭头键移到“金额”字段。按空格键将“金额”字段添加到“值”区域。
4.按箭头键移到“购买者”字段。按空格键将“购买者”字段添加到“行”区域。按 Esc 键退出“数据透视表字段”窗格。 </t>
    <phoneticPr fontId="26" type="noConversion"/>
  </si>
  <si>
    <t>贾文 汇总</t>
  </si>
  <si>
    <t>康迈克 汇总</t>
  </si>
  <si>
    <t>陶湘 汇总</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</si>
</sst>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5" formatCode="&quot;¥&quot;#,##0;&quot;¥&quot;\-#,##0"/>
    <numFmt numFmtId="44" formatCode="_ &quot;¥&quot;* #,##0.00_ ;_ &quot;¥&quot;* \-#,##0.00_ ;_ &quot;¥&quot;* &quot;-&quot;??_ ;_ @_ "/>
    <numFmt numFmtId="176" formatCode="&quot;$&quot;#,##0_);\(&quot;$&quot;#,##0\)"/>
    <numFmt numFmtId="177" formatCode="_(* #,##0_);_(* \(#,##0\);_(* &quot;-&quot;_);_(@_)"/>
    <numFmt numFmtId="178" formatCode="_(&quot;$&quot;* #,##0.00_);_(&quot;$&quot;* \(#,##0.00\);_(&quot;$&quot;* &quot;-&quot;??_);_(@_)"/>
    <numFmt numFmtId="179" formatCode="_(* #,##0.00_);_(* \(#,##0.00\);_(* &quot;-&quot;??_);_(@_)"/>
    <numFmt numFmtId="180" formatCode="dd\-mmm"/>
    <numFmt numFmtId="181" formatCode="&quot;¥&quot;#,##0_);\(&quot;¥&quot;#,##0\)"/>
    <numFmt numFmtId="182" formatCode="m&quot;月&quot;d&quot;日&quot;;@"/>
    <numFmt numFmtId="183" formatCode="&quot;¥&quot;#,##0_);[Red]\(&quot;¥&quot;#,##0\)"/>
    <numFmt numFmtId="184" formatCode="#,##0_ "/>
    <numFmt numFmtId="185" formatCode="#,##0_ ;[Red]\-#,##0\ "/>
  </numFmts>
  <fonts count="28" x14ac:knownFonts="1">
    <font>
      <sz val="11"/>
      <color theme="1"/>
      <name val="Microsoft YaHei UI"/>
      <family val="2"/>
      <charset val="134"/>
    </font>
    <font>
      <sz val="11"/>
      <color theme="1"/>
      <name val="Microsoft YaHei UI"/>
      <family val="2"/>
      <charset val="134"/>
    </font>
    <font>
      <sz val="11"/>
      <color theme="0"/>
      <name val="Microsoft YaHei UI"/>
      <family val="2"/>
      <charset val="134"/>
    </font>
    <font>
      <sz val="11"/>
      <color rgb="FF9C0006"/>
      <name val="Microsoft YaHei UI"/>
      <family val="2"/>
      <charset val="134"/>
    </font>
    <font>
      <b/>
      <sz val="11"/>
      <color rgb="FFFA7D00"/>
      <name val="Microsoft YaHei UI"/>
      <family val="2"/>
      <charset val="134"/>
    </font>
    <font>
      <b/>
      <sz val="11"/>
      <color theme="0"/>
      <name val="Microsoft YaHei UI"/>
      <family val="2"/>
      <charset val="134"/>
    </font>
    <font>
      <sz val="11"/>
      <name val="Microsoft YaHei UI"/>
      <family val="2"/>
      <charset val="134"/>
    </font>
    <font>
      <i/>
      <sz val="11"/>
      <color rgb="FF7F7F7F"/>
      <name val="Microsoft YaHei UI"/>
      <family val="2"/>
      <charset val="134"/>
    </font>
    <font>
      <sz val="11"/>
      <color rgb="FF006100"/>
      <name val="Microsoft YaHei UI"/>
      <family val="2"/>
      <charset val="134"/>
    </font>
    <font>
      <b/>
      <sz val="15"/>
      <color theme="3"/>
      <name val="Microsoft YaHei UI"/>
      <family val="2"/>
      <charset val="134"/>
    </font>
    <font>
      <sz val="17"/>
      <color theme="0"/>
      <name val="Microsoft YaHei UI"/>
      <family val="2"/>
      <charset val="134"/>
    </font>
    <font>
      <b/>
      <sz val="13"/>
      <color theme="3"/>
      <name val="Microsoft YaHei UI"/>
      <family val="2"/>
      <charset val="134"/>
    </font>
    <font>
      <sz val="11"/>
      <color rgb="FF0B744D"/>
      <name val="Microsoft YaHei UI"/>
      <family val="2"/>
      <charset val="134"/>
    </font>
    <font>
      <b/>
      <sz val="11"/>
      <color theme="3"/>
      <name val="Microsoft YaHei UI"/>
      <family val="2"/>
      <charset val="134"/>
    </font>
    <font>
      <u/>
      <sz val="11"/>
      <color theme="10"/>
      <name val="Microsoft YaHei UI"/>
      <family val="2"/>
      <charset val="134"/>
    </font>
    <font>
      <sz val="11"/>
      <color rgb="FF3F3F76"/>
      <name val="Microsoft YaHei UI"/>
      <family val="2"/>
      <charset val="134"/>
    </font>
    <font>
      <sz val="11"/>
      <color rgb="FFFA7D00"/>
      <name val="Microsoft YaHei UI"/>
      <family val="2"/>
      <charset val="134"/>
    </font>
    <font>
      <sz val="11"/>
      <color rgb="FF9C5700"/>
      <name val="Microsoft YaHei UI"/>
      <family val="2"/>
      <charset val="134"/>
    </font>
    <font>
      <b/>
      <sz val="11"/>
      <color rgb="FF3F3F3F"/>
      <name val="Microsoft YaHei UI"/>
      <family val="2"/>
      <charset val="134"/>
    </font>
    <font>
      <sz val="18"/>
      <color theme="3"/>
      <name val="Microsoft YaHei UI"/>
      <family val="2"/>
      <charset val="134"/>
    </font>
    <font>
      <sz val="72"/>
      <color theme="0"/>
      <name val="Microsoft YaHei UI"/>
      <family val="2"/>
      <charset val="134"/>
    </font>
    <font>
      <b/>
      <sz val="11"/>
      <color theme="1"/>
      <name val="Microsoft YaHei UI"/>
      <family val="2"/>
      <charset val="134"/>
    </font>
    <font>
      <sz val="11"/>
      <color rgb="FFFF0000"/>
      <name val="Microsoft YaHei UI"/>
      <family val="2"/>
      <charset val="134"/>
    </font>
    <font>
      <u/>
      <sz val="11"/>
      <color theme="0"/>
      <name val="Microsoft YaHei UI"/>
      <family val="2"/>
      <charset val="134"/>
    </font>
    <font>
      <b/>
      <i/>
      <sz val="14"/>
      <color rgb="FF0070C0"/>
      <name val="Microsoft YaHei UI"/>
      <family val="2"/>
      <charset val="134"/>
    </font>
    <font>
      <sz val="11"/>
      <color theme="0" tint="-4.9989318521683403E-2"/>
      <name val="Microsoft YaHei UI"/>
      <family val="2"/>
      <charset val="134"/>
    </font>
    <font>
      <sz val="9"/>
      <name val="Microsoft YaHei UI"/>
      <family val="2"/>
      <charset val="134"/>
    </font>
    <font>
      <sz val="11"/>
      <color theme="1"/>
      <name val="Microsoft YaHei UI"/>
      <charset val="134"/>
    </font>
  </fonts>
  <fills count="41">
    <fill>
      <patternFill patternType="none"/>
    </fill>
    <fill>
      <patternFill patternType="gray125"/>
    </fill>
    <fill>
      <patternFill patternType="solid">
        <fgColor rgb="FF217346"/>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theme="0"/>
        <bgColor indexed="64"/>
      </patternFill>
    </fill>
    <fill>
      <patternFill patternType="solid">
        <fgColor rgb="FFF4B183"/>
        <bgColor indexed="64"/>
      </patternFill>
    </fill>
    <fill>
      <patternFill patternType="solid">
        <fgColor rgb="FFFFE699"/>
        <bgColor indexed="64"/>
      </patternFill>
    </fill>
    <fill>
      <patternFill patternType="solid">
        <fgColor rgb="FFB4C6E7"/>
        <bgColor indexed="64"/>
      </patternFill>
    </fill>
    <fill>
      <patternFill patternType="solid">
        <fgColor rgb="FFFFFF9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style="thin">
        <color rgb="FFB2B2B2"/>
      </left>
      <right style="thin">
        <color rgb="FFB2B2B2"/>
      </right>
      <top style="thin">
        <color rgb="FFB2B2B2"/>
      </top>
      <bottom style="thin">
        <color rgb="FFB2B2B2"/>
      </bottom>
      <diagonal/>
    </border>
    <border>
      <left/>
      <right/>
      <top style="thin">
        <color theme="9" tint="0.39997558519241921"/>
      </top>
      <bottom/>
      <diagonal/>
    </border>
    <border>
      <left style="thin">
        <color rgb="FFA9D08E"/>
      </left>
      <right/>
      <top style="thin">
        <color theme="9" tint="0.39997558519241921"/>
      </top>
      <bottom style="thin">
        <color theme="9" tint="0.3999755851924192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9">
    <xf numFmtId="0" fontId="0" fillId="0" borderId="0"/>
    <xf numFmtId="0" fontId="12" fillId="0" borderId="0" applyFill="0" applyBorder="0">
      <alignment wrapText="1"/>
    </xf>
    <xf numFmtId="0" fontId="1" fillId="0" borderId="0"/>
    <xf numFmtId="0" fontId="20" fillId="2" borderId="0" applyNumberFormat="0" applyBorder="0" applyProtection="0">
      <alignment horizontal="left" indent="1"/>
    </xf>
    <xf numFmtId="0" fontId="10" fillId="2" borderId="0" applyNumberFormat="0" applyProtection="0">
      <alignment horizontal="left" wrapText="1" indent="4"/>
    </xf>
    <xf numFmtId="0" fontId="12" fillId="2" borderId="0" applyNumberFormat="0" applyProtection="0">
      <alignment horizontal="left" wrapText="1" indent="4"/>
    </xf>
    <xf numFmtId="0" fontId="1" fillId="0" borderId="0"/>
    <xf numFmtId="182" fontId="6" fillId="0" borderId="0" applyFont="0" applyFill="0" applyBorder="0" applyAlignment="0">
      <alignment horizontal="left"/>
    </xf>
    <xf numFmtId="181" fontId="1" fillId="0" borderId="0" applyFont="0" applyFill="0" applyBorder="0" applyAlignment="0" applyProtection="0"/>
    <xf numFmtId="182" fontId="1" fillId="0" borderId="0" applyFont="0" applyFill="0" applyBorder="0" applyAlignment="0"/>
    <xf numFmtId="0" fontId="1" fillId="9" borderId="1"/>
    <xf numFmtId="0" fontId="2" fillId="0" borderId="0"/>
    <xf numFmtId="0" fontId="14" fillId="0" borderId="0" applyNumberFormat="0" applyFill="0" applyBorder="0" applyAlignment="0" applyProtection="0"/>
    <xf numFmtId="179" fontId="1" fillId="0" borderId="0" applyFont="0" applyFill="0" applyBorder="0" applyAlignment="0" applyProtection="0"/>
    <xf numFmtId="177"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9" fillId="0" borderId="0" applyNumberFormat="0" applyFill="0" applyBorder="0" applyAlignment="0" applyProtection="0"/>
    <xf numFmtId="0" fontId="9" fillId="0" borderId="4" applyNumberFormat="0" applyFill="0" applyAlignment="0" applyProtection="0"/>
    <xf numFmtId="0" fontId="11" fillId="0" borderId="5" applyNumberFormat="0" applyFill="0" applyAlignment="0" applyProtection="0"/>
    <xf numFmtId="0" fontId="13" fillId="0" borderId="6" applyNumberFormat="0" applyFill="0" applyAlignment="0" applyProtection="0"/>
    <xf numFmtId="0" fontId="13" fillId="0" borderId="0" applyNumberFormat="0" applyFill="0" applyBorder="0" applyAlignment="0" applyProtection="0"/>
    <xf numFmtId="0" fontId="8" fillId="10" borderId="0" applyNumberFormat="0" applyBorder="0" applyAlignment="0" applyProtection="0"/>
    <xf numFmtId="0" fontId="3" fillId="11" borderId="0" applyNumberFormat="0" applyBorder="0" applyAlignment="0" applyProtection="0"/>
    <xf numFmtId="0" fontId="17" fillId="12" borderId="0" applyNumberFormat="0" applyBorder="0" applyAlignment="0" applyProtection="0"/>
    <xf numFmtId="0" fontId="15" fillId="13" borderId="7" applyNumberFormat="0" applyAlignment="0" applyProtection="0"/>
    <xf numFmtId="0" fontId="18" fillId="14" borderId="8" applyNumberFormat="0" applyAlignment="0" applyProtection="0"/>
    <xf numFmtId="0" fontId="4" fillId="14" borderId="7" applyNumberFormat="0" applyAlignment="0" applyProtection="0"/>
    <xf numFmtId="0" fontId="16" fillId="0" borderId="9" applyNumberFormat="0" applyFill="0" applyAlignment="0" applyProtection="0"/>
    <xf numFmtId="0" fontId="5" fillId="15" borderId="10" applyNumberFormat="0" applyAlignment="0" applyProtection="0"/>
    <xf numFmtId="0" fontId="22" fillId="0" borderId="0" applyNumberFormat="0" applyFill="0" applyBorder="0" applyAlignment="0" applyProtection="0"/>
    <xf numFmtId="0" fontId="1" fillId="16" borderId="1" applyNumberFormat="0" applyFont="0" applyAlignment="0" applyProtection="0"/>
    <xf numFmtId="0" fontId="7" fillId="0" borderId="0" applyNumberFormat="0" applyFill="0" applyBorder="0" applyAlignment="0" applyProtection="0"/>
    <xf numFmtId="0" fontId="21" fillId="0" borderId="11" applyNumberFormat="0" applyFill="0" applyAlignment="0" applyProtection="0"/>
    <xf numFmtId="0" fontId="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cellStyleXfs>
  <cellXfs count="51">
    <xf numFmtId="0" fontId="0" fillId="0" borderId="0" xfId="0"/>
    <xf numFmtId="0" fontId="2" fillId="0" borderId="0" xfId="6" applyFont="1"/>
    <xf numFmtId="0" fontId="2" fillId="0" borderId="0" xfId="11"/>
    <xf numFmtId="0" fontId="5" fillId="3" borderId="0" xfId="6" applyFont="1" applyFill="1"/>
    <xf numFmtId="182" fontId="1" fillId="4" borderId="2" xfId="7" applyFont="1" applyFill="1" applyBorder="1">
      <alignment horizontal="left"/>
    </xf>
    <xf numFmtId="0" fontId="1" fillId="4" borderId="2" xfId="6" applyFill="1" applyBorder="1"/>
    <xf numFmtId="182" fontId="1" fillId="0" borderId="2" xfId="7" applyFont="1" applyBorder="1">
      <alignment horizontal="left"/>
    </xf>
    <xf numFmtId="0" fontId="1" fillId="0" borderId="2" xfId="6" applyBorder="1"/>
    <xf numFmtId="0" fontId="23" fillId="0" borderId="0" xfId="12" applyFont="1"/>
    <xf numFmtId="0" fontId="1" fillId="0" borderId="0" xfId="6" applyAlignment="1">
      <alignment horizontal="center" vertical="center"/>
    </xf>
    <xf numFmtId="0" fontId="24" fillId="0" borderId="0" xfId="6" applyFont="1"/>
    <xf numFmtId="0" fontId="2" fillId="0" borderId="0" xfId="6" applyFont="1" applyAlignment="1">
      <alignment wrapText="1"/>
    </xf>
    <xf numFmtId="182" fontId="1" fillId="0" borderId="3" xfId="7" applyFont="1" applyBorder="1">
      <alignment horizontal="left"/>
    </xf>
    <xf numFmtId="182" fontId="1" fillId="4" borderId="3" xfId="7" applyFont="1" applyFill="1" applyBorder="1">
      <alignment horizontal="left"/>
    </xf>
    <xf numFmtId="0" fontId="21" fillId="6" borderId="0" xfId="6" applyFont="1" applyFill="1"/>
    <xf numFmtId="0" fontId="1" fillId="9" borderId="1" xfId="10"/>
    <xf numFmtId="182" fontId="1" fillId="4" borderId="2" xfId="9" applyFill="1" applyBorder="1" applyAlignment="1">
      <alignment horizontal="left"/>
    </xf>
    <xf numFmtId="0" fontId="2" fillId="5" borderId="0" xfId="0" applyFont="1" applyFill="1"/>
    <xf numFmtId="0" fontId="25" fillId="5" borderId="0" xfId="0" applyFont="1" applyFill="1"/>
    <xf numFmtId="0" fontId="21" fillId="6" borderId="0" xfId="0" applyFont="1" applyFill="1"/>
    <xf numFmtId="0" fontId="0" fillId="5" borderId="0" xfId="0" applyFill="1"/>
    <xf numFmtId="0" fontId="1" fillId="0" borderId="0" xfId="6"/>
    <xf numFmtId="0" fontId="14" fillId="0" borderId="0" xfId="12"/>
    <xf numFmtId="181" fontId="1" fillId="4" borderId="2" xfId="8" applyFill="1" applyBorder="1"/>
    <xf numFmtId="181" fontId="1" fillId="0" borderId="2" xfId="8" applyBorder="1"/>
    <xf numFmtId="0" fontId="1" fillId="0" borderId="0" xfId="0" applyFont="1"/>
    <xf numFmtId="182" fontId="14" fillId="0" borderId="3" xfId="12" applyNumberFormat="1" applyBorder="1" applyAlignment="1">
      <alignment horizontal="left"/>
    </xf>
    <xf numFmtId="183" fontId="1" fillId="0" borderId="0" xfId="6" applyNumberFormat="1"/>
    <xf numFmtId="0" fontId="1" fillId="0" borderId="0" xfId="6" applyAlignment="1">
      <alignment horizontal="right"/>
    </xf>
    <xf numFmtId="0" fontId="1" fillId="6" borderId="0" xfId="6" applyFill="1"/>
    <xf numFmtId="0" fontId="2" fillId="0" borderId="0" xfId="11" applyAlignment="1">
      <alignment wrapText="1"/>
    </xf>
    <xf numFmtId="0" fontId="1" fillId="0" borderId="0" xfId="6" applyAlignment="1">
      <alignment horizontal="left" vertical="top"/>
    </xf>
    <xf numFmtId="5" fontId="25" fillId="0" borderId="0" xfId="0" applyNumberFormat="1" applyFont="1"/>
    <xf numFmtId="5" fontId="25" fillId="5" borderId="0" xfId="0" applyNumberFormat="1" applyFont="1" applyFill="1"/>
    <xf numFmtId="0" fontId="0" fillId="7" borderId="0" xfId="0" applyFill="1"/>
    <xf numFmtId="176" fontId="0" fillId="6" borderId="0" xfId="0" applyNumberFormat="1" applyFill="1"/>
    <xf numFmtId="5" fontId="0" fillId="8" borderId="0" xfId="0" applyNumberFormat="1" applyFill="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27" fillId="0" borderId="0" xfId="0" pivotButton="1" applyFont="1"/>
    <xf numFmtId="185" fontId="27" fillId="0" borderId="0" xfId="0" applyNumberFormat="1" applyFont="1"/>
    <xf numFmtId="0" fontId="27" fillId="0" borderId="0" xfId="0" applyFont="1" applyAlignment="1">
      <alignment horizontal="left"/>
    </xf>
    <xf numFmtId="0" fontId="27" fillId="0" borderId="0" xfId="0" applyFont="1"/>
    <xf numFmtId="184" fontId="27" fillId="0" borderId="0" xfId="0" applyNumberFormat="1" applyFont="1"/>
    <xf numFmtId="38" fontId="27" fillId="0" borderId="0" xfId="0" applyNumberFormat="1" applyFont="1"/>
    <xf numFmtId="181" fontId="27" fillId="0" borderId="0" xfId="0" applyNumberFormat="1" applyFont="1"/>
    <xf numFmtId="0" fontId="27" fillId="0" borderId="0" xfId="0" applyFont="1" applyAlignment="1">
      <alignment horizontal="left" indent="1"/>
    </xf>
    <xf numFmtId="0" fontId="27" fillId="0" borderId="0" xfId="0" applyFont="1" applyAlignment="1">
      <alignment horizontal="left" indent="2"/>
    </xf>
    <xf numFmtId="183" fontId="27" fillId="0" borderId="0" xfId="0" applyNumberFormat="1" applyFont="1"/>
    <xf numFmtId="5" fontId="27" fillId="0" borderId="0" xfId="0" applyNumberFormat="1" applyFont="1"/>
  </cellXfs>
  <cellStyles count="59">
    <cellStyle name="20% - 着色 1" xfId="36" builtinId="30" customBuiltin="1"/>
    <cellStyle name="20% - 着色 2" xfId="40" builtinId="34" customBuiltin="1"/>
    <cellStyle name="20% - 着色 3" xfId="44" builtinId="38" customBuiltin="1"/>
    <cellStyle name="20% - 着色 4" xfId="48" builtinId="42" customBuiltin="1"/>
    <cellStyle name="20% - 着色 5" xfId="52" builtinId="46" customBuiltin="1"/>
    <cellStyle name="20% - 着色 6" xfId="56" builtinId="50" customBuiltin="1"/>
    <cellStyle name="40% - 着色 1" xfId="37" builtinId="31" customBuiltin="1"/>
    <cellStyle name="40% - 着色 2" xfId="41" builtinId="35" customBuiltin="1"/>
    <cellStyle name="40% - 着色 3" xfId="45" builtinId="39" customBuiltin="1"/>
    <cellStyle name="40% - 着色 4" xfId="49" builtinId="43" customBuiltin="1"/>
    <cellStyle name="40% - 着色 5" xfId="53" builtinId="47" customBuiltin="1"/>
    <cellStyle name="40% - 着色 6" xfId="57" builtinId="51" customBuiltin="1"/>
    <cellStyle name="60% - 着色 1" xfId="38" builtinId="32" customBuiltin="1"/>
    <cellStyle name="60% - 着色 2" xfId="42" builtinId="36" customBuiltin="1"/>
    <cellStyle name="60% - 着色 3" xfId="46" builtinId="40" customBuiltin="1"/>
    <cellStyle name="60% - 着色 4" xfId="50" builtinId="44" customBuiltin="1"/>
    <cellStyle name="60% - 着色 5" xfId="54" builtinId="48" customBuiltin="1"/>
    <cellStyle name="60% - 着色 6" xfId="58" builtinId="52" customBuiltin="1"/>
    <cellStyle name="Currency 2" xfId="8" xr:uid="{00000000-0005-0000-0000-00001F000000}"/>
    <cellStyle name="Date" xfId="9" xr:uid="{00000000-0005-0000-0000-000020000000}"/>
    <cellStyle name="Date 2" xfId="7" xr:uid="{00000000-0005-0000-0000-000021000000}"/>
    <cellStyle name="Heading 1 2" xfId="4" xr:uid="{00000000-0005-0000-0000-000025000000}"/>
    <cellStyle name="Heading 2 2" xfId="5" xr:uid="{00000000-0005-0000-0000-000027000000}"/>
    <cellStyle name="Normal 2" xfId="6" xr:uid="{00000000-0005-0000-0000-00002F000000}"/>
    <cellStyle name="Normal 5 2" xfId="2" xr:uid="{00000000-0005-0000-0000-000030000000}"/>
    <cellStyle name="Start Text" xfId="1" xr:uid="{00000000-0005-0000-0000-000034000000}"/>
    <cellStyle name="Title 2" xfId="3" xr:uid="{00000000-0005-0000-0000-000036000000}"/>
    <cellStyle name="YellowCell" xfId="10" xr:uid="{00000000-0005-0000-0000-000039000000}"/>
    <cellStyle name="z A Column text" xfId="11" xr:uid="{00000000-0005-0000-0000-00003A000000}"/>
    <cellStyle name="百分比" xfId="17" builtinId="5" customBuiltin="1"/>
    <cellStyle name="标题" xfId="18" builtinId="15" customBuiltin="1"/>
    <cellStyle name="标题 1" xfId="19" builtinId="16" customBuiltin="1"/>
    <cellStyle name="标题 2" xfId="20" builtinId="17" customBuiltin="1"/>
    <cellStyle name="标题 3" xfId="21" builtinId="18" customBuiltin="1"/>
    <cellStyle name="标题 4" xfId="22" builtinId="19" customBuiltin="1"/>
    <cellStyle name="差" xfId="24" builtinId="27" customBuiltin="1"/>
    <cellStyle name="常规" xfId="0" builtinId="0" customBuiltin="1"/>
    <cellStyle name="超链接" xfId="12" builtinId="8" customBuiltin="1"/>
    <cellStyle name="好" xfId="23" builtinId="26" customBuiltin="1"/>
    <cellStyle name="汇总" xfId="34" builtinId="25" customBuiltin="1"/>
    <cellStyle name="货币" xfId="15" builtinId="4" customBuiltin="1"/>
    <cellStyle name="货币[0]" xfId="16" builtinId="7" customBuiltin="1"/>
    <cellStyle name="计算" xfId="28" builtinId="22" customBuiltin="1"/>
    <cellStyle name="检查单元格" xfId="30" builtinId="23" customBuiltin="1"/>
    <cellStyle name="解释性文本" xfId="33" builtinId="53" customBuiltin="1"/>
    <cellStyle name="警告文本" xfId="31" builtinId="11" customBuiltin="1"/>
    <cellStyle name="链接单元格" xfId="29" builtinId="24" customBuiltin="1"/>
    <cellStyle name="千位分隔" xfId="13" builtinId="3" customBuiltin="1"/>
    <cellStyle name="千位分隔[0]" xfId="14" builtinId="6" customBuiltin="1"/>
    <cellStyle name="适中" xfId="25" builtinId="28" customBuiltin="1"/>
    <cellStyle name="输出" xfId="27" builtinId="21" customBuiltin="1"/>
    <cellStyle name="输入" xfId="26" builtinId="20" customBuiltin="1"/>
    <cellStyle name="着色 1" xfId="35" builtinId="29" customBuiltin="1"/>
    <cellStyle name="着色 2" xfId="39" builtinId="33" customBuiltin="1"/>
    <cellStyle name="着色 3" xfId="43" builtinId="37" customBuiltin="1"/>
    <cellStyle name="着色 4" xfId="47" builtinId="41" customBuiltin="1"/>
    <cellStyle name="着色 5" xfId="51" builtinId="45" customBuiltin="1"/>
    <cellStyle name="着色 6" xfId="55" builtinId="49" customBuiltin="1"/>
    <cellStyle name="注释" xfId="32" builtinId="10" customBuiltin="1"/>
  </cellStyles>
  <dxfs count="326">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numFmt numFmtId="184" formatCode="#,##0_ "/>
    </dxf>
    <dxf>
      <numFmt numFmtId="3" formatCode="#,##0"/>
    </dxf>
    <dxf>
      <font>
        <name val="Microsoft YaHei UI"/>
        <charset val="134"/>
        <scheme val="none"/>
      </font>
    </dxf>
    <dxf>
      <font>
        <name val="Microsoft YaHei UI"/>
        <charset val="134"/>
        <scheme val="none"/>
      </font>
    </dxf>
    <dxf>
      <font>
        <name val="Microsoft YaHei UI"/>
        <charset val="134"/>
        <scheme val="none"/>
      </font>
    </dxf>
    <dxf>
      <numFmt numFmtId="184" formatCode="#,##0_ "/>
    </dxf>
    <dxf>
      <numFmt numFmtId="3" formatCode="#,##0"/>
    </dxf>
    <dxf>
      <numFmt numFmtId="185" formatCode="#,##0_ ;[Red]\-#,##0\ "/>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b val="0"/>
        <i val="0"/>
        <strike val="0"/>
        <condense val="0"/>
        <extend val="0"/>
        <outline val="0"/>
        <shadow val="0"/>
        <u val="none"/>
        <vertAlign val="baseline"/>
        <sz val="11"/>
        <color theme="1"/>
        <name val="Microsoft YaHei UI"/>
        <family val="2"/>
        <charset val="134"/>
        <scheme val="none"/>
      </font>
    </dxf>
    <dxf>
      <font>
        <strike val="0"/>
        <outline val="0"/>
        <shadow val="0"/>
        <u val="none"/>
        <vertAlign val="baseline"/>
        <sz val="11"/>
        <name val="Microsoft YaHei UI"/>
        <family val="2"/>
        <charset val="134"/>
        <scheme val="none"/>
      </font>
    </dxf>
    <dxf>
      <font>
        <b val="0"/>
        <i val="0"/>
        <strike val="0"/>
        <condense val="0"/>
        <extend val="0"/>
        <outline val="0"/>
        <shadow val="0"/>
        <u val="none"/>
        <vertAlign val="baseline"/>
        <sz val="11"/>
        <color theme="1"/>
        <name val="Microsoft YaHei UI"/>
        <family val="2"/>
        <charset val="134"/>
        <scheme val="none"/>
      </font>
    </dxf>
    <dxf>
      <font>
        <strike val="0"/>
        <outline val="0"/>
        <shadow val="0"/>
        <u val="none"/>
        <vertAlign val="baseline"/>
        <sz val="11"/>
        <name val="Microsoft YaHei UI"/>
        <family val="2"/>
        <charset val="134"/>
        <scheme val="none"/>
      </font>
    </dxf>
    <dxf>
      <font>
        <b val="0"/>
        <i val="0"/>
        <strike val="0"/>
        <condense val="0"/>
        <extend val="0"/>
        <outline val="0"/>
        <shadow val="0"/>
        <u val="none"/>
        <vertAlign val="baseline"/>
        <sz val="11"/>
        <color theme="1"/>
        <name val="Microsoft YaHei UI"/>
        <family val="2"/>
        <charset val="134"/>
        <scheme val="none"/>
      </font>
    </dxf>
    <dxf>
      <font>
        <strike val="0"/>
        <outline val="0"/>
        <shadow val="0"/>
        <u val="none"/>
        <vertAlign val="baseline"/>
        <sz val="11"/>
        <name val="Microsoft YaHei UI"/>
        <family val="2"/>
        <charset val="134"/>
        <scheme val="none"/>
      </font>
    </dxf>
    <dxf>
      <font>
        <b val="0"/>
        <i val="0"/>
        <strike val="0"/>
        <condense val="0"/>
        <extend val="0"/>
        <outline val="0"/>
        <shadow val="0"/>
        <u val="none"/>
        <vertAlign val="baseline"/>
        <sz val="11"/>
        <color theme="1"/>
        <name val="Microsoft YaHei UI"/>
        <family val="2"/>
        <charset val="134"/>
        <scheme val="none"/>
      </font>
    </dxf>
    <dxf>
      <font>
        <strike val="0"/>
        <outline val="0"/>
        <shadow val="0"/>
        <u val="none"/>
        <vertAlign val="baseline"/>
        <sz val="11"/>
        <name val="Microsoft YaHei UI"/>
        <family val="2"/>
        <charset val="134"/>
        <scheme val="none"/>
      </font>
    </dxf>
    <dxf>
      <font>
        <strike val="0"/>
        <outline val="0"/>
        <shadow val="0"/>
        <u val="none"/>
        <vertAlign val="baseline"/>
        <sz val="11"/>
        <name val="Microsoft YaHei UI"/>
        <family val="2"/>
        <charset val="134"/>
        <scheme val="none"/>
      </font>
    </dxf>
    <dxf>
      <font>
        <strike val="0"/>
        <outline val="0"/>
        <shadow val="0"/>
        <u val="none"/>
        <vertAlign val="baseline"/>
        <sz val="11"/>
        <name val="Microsoft YaHei UI"/>
        <family val="2"/>
        <charset val="134"/>
        <scheme val="none"/>
      </font>
    </dxf>
    <dxf>
      <font>
        <strike val="0"/>
        <outline val="0"/>
        <shadow val="0"/>
        <u val="none"/>
        <vertAlign val="baseline"/>
        <sz val="11"/>
        <name val="Microsoft YaHei UI"/>
        <family val="2"/>
        <charset val="134"/>
        <scheme val="none"/>
      </font>
      <numFmt numFmtId="187" formatCode="&quot;$&quot;#,##0_);[Red]\(&quot;$&quot;#,##0\)"/>
    </dxf>
    <dxf>
      <font>
        <strike val="0"/>
        <outline val="0"/>
        <shadow val="0"/>
        <u val="none"/>
        <vertAlign val="baseline"/>
        <sz val="11"/>
        <name val="Microsoft YaHei UI"/>
        <family val="2"/>
        <charset val="134"/>
        <scheme val="none"/>
      </font>
    </dxf>
    <dxf>
      <font>
        <strike val="0"/>
        <outline val="0"/>
        <shadow val="0"/>
        <u val="none"/>
        <vertAlign val="baseline"/>
        <sz val="11"/>
        <name val="Microsoft YaHei UI"/>
        <family val="2"/>
        <charset val="134"/>
        <scheme val="none"/>
      </font>
    </dxf>
    <dxf>
      <font>
        <strike val="0"/>
        <outline val="0"/>
        <shadow val="0"/>
        <u val="none"/>
        <vertAlign val="baseline"/>
        <sz val="11"/>
        <name val="Microsoft YaHei UI"/>
        <family val="2"/>
        <charset val="134"/>
        <scheme val="none"/>
      </font>
    </dxf>
    <dxf>
      <font>
        <strike val="0"/>
        <outline val="0"/>
        <shadow val="0"/>
        <u val="none"/>
        <vertAlign val="baseline"/>
        <sz val="11"/>
        <name val="Microsoft YaHei UI"/>
        <family val="2"/>
        <charset val="134"/>
        <scheme val="none"/>
      </font>
    </dxf>
    <dxf>
      <font>
        <strike val="0"/>
        <outline val="0"/>
        <shadow val="0"/>
        <u val="none"/>
        <vertAlign val="baseline"/>
        <sz val="11"/>
        <name val="Microsoft YaHei UI"/>
        <family val="2"/>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numFmt numFmtId="181" formatCode="&quot;¥&quot;#,##0_);\(&quot;¥&quot;#,##0\)"/>
    </dxf>
    <dxf>
      <numFmt numFmtId="181" formatCode="&quot;¥&quot;#,##0_);\(&quot;¥&quot;#,##0\)"/>
    </dxf>
    <dxf>
      <numFmt numFmtId="176" formatCode="&quot;$&quot;#,##0_);\(&quot;$&quot;#,##0\)"/>
    </dxf>
    <dxf>
      <numFmt numFmtId="186" formatCode="&quot;$&quot;#,##0"/>
    </dxf>
    <dxf>
      <font>
        <strike val="0"/>
        <outline val="0"/>
        <shadow val="0"/>
        <u val="none"/>
        <vertAlign val="baseline"/>
        <name val="Microsoft YaHei UI"/>
        <family val="2"/>
        <charset val="134"/>
        <scheme val="none"/>
      </font>
      <numFmt numFmtId="187" formatCode="&quot;$&quot;#,##0_);[Red]\(&quot;$&quot;#,##0\)"/>
    </dxf>
    <dxf>
      <font>
        <strike val="0"/>
        <outline val="0"/>
        <shadow val="0"/>
        <u val="none"/>
        <vertAlign val="baseline"/>
        <name val="Microsoft YaHei UI"/>
        <family val="2"/>
        <charset val="134"/>
        <scheme val="none"/>
      </font>
    </dxf>
    <dxf>
      <font>
        <strike val="0"/>
        <outline val="0"/>
        <shadow val="0"/>
        <u val="none"/>
        <vertAlign val="baseline"/>
        <name val="Microsoft YaHei UI"/>
        <family val="2"/>
        <charset val="134"/>
        <scheme val="none"/>
      </font>
    </dxf>
    <dxf>
      <font>
        <strike val="0"/>
        <outline val="0"/>
        <shadow val="0"/>
        <u val="none"/>
        <vertAlign val="baseline"/>
        <name val="Microsoft YaHei UI"/>
        <family val="2"/>
        <charset val="134"/>
        <scheme val="none"/>
      </font>
    </dxf>
    <dxf>
      <font>
        <strike val="0"/>
        <outline val="0"/>
        <shadow val="0"/>
        <u val="none"/>
        <vertAlign val="baseline"/>
        <name val="Microsoft YaHei UI"/>
        <family val="2"/>
        <charset val="134"/>
        <scheme val="none"/>
      </font>
    </dxf>
    <dxf>
      <font>
        <strike val="0"/>
        <outline val="0"/>
        <shadow val="0"/>
        <u val="none"/>
        <vertAlign val="baseline"/>
        <name val="Microsoft YaHei UI"/>
        <family val="2"/>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numFmt numFmtId="183" formatCode="&quot;¥&quot;#,##0_);[Red]\(&quot;¥&quot;#,##0\)"/>
    </dxf>
    <dxf>
      <numFmt numFmtId="183" formatCode="&quot;¥&quot;#,##0_);[Red]\(&quot;¥&quot;#,##0\)"/>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Microsoft YaHei UI"/>
        <family val="2"/>
        <charset val="134"/>
        <scheme val="none"/>
      </font>
      <numFmt numFmtId="182" formatCode="m&quot;月&quot;d&quot;日&quo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9" tint="0.39997558519241921"/>
        </top>
        <bottom/>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strike val="0"/>
        <outline val="0"/>
        <shadow val="0"/>
        <u val="none"/>
        <vertAlign val="baseline"/>
        <name val="Microsoft YaHei UI"/>
        <family val="2"/>
        <charset val="134"/>
        <scheme val="none"/>
      </font>
    </dxf>
    <dxf>
      <font>
        <b/>
        <i val="0"/>
        <strike val="0"/>
        <condense val="0"/>
        <extend val="0"/>
        <outline val="0"/>
        <shadow val="0"/>
        <u val="none"/>
        <vertAlign val="baseline"/>
        <sz val="11"/>
        <color theme="0"/>
        <name val="Microsoft YaHei UI"/>
        <family val="2"/>
        <charset val="134"/>
        <scheme val="none"/>
      </font>
      <fill>
        <patternFill patternType="solid">
          <fgColor theme="9"/>
          <bgColor theme="9"/>
        </patternFill>
      </fill>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numFmt numFmtId="183" formatCode="&quot;¥&quot;#,##0_);[Red]\(&quot;¥&quot;#,##0\)"/>
    </dxf>
    <dxf>
      <numFmt numFmtId="183" formatCode="&quot;¥&quot;#,##0_);[Red]\(&quot;¥&quot;#,##0\)"/>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Microsoft YaHei UI"/>
        <family val="2"/>
        <charset val="134"/>
        <scheme val="none"/>
      </font>
      <numFmt numFmtId="182" formatCode="m&quot;月&quot;d&quot;日&quo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9" tint="0.39997558519241921"/>
        </top>
        <bottom/>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strike val="0"/>
        <outline val="0"/>
        <shadow val="0"/>
        <u val="none"/>
        <vertAlign val="baseline"/>
        <name val="Microsoft YaHei UI"/>
        <family val="2"/>
        <charset val="134"/>
        <scheme val="none"/>
      </font>
    </dxf>
    <dxf>
      <font>
        <b/>
        <i val="0"/>
        <strike val="0"/>
        <condense val="0"/>
        <extend val="0"/>
        <outline val="0"/>
        <shadow val="0"/>
        <u val="none"/>
        <vertAlign val="baseline"/>
        <sz val="11"/>
        <color theme="0"/>
        <name val="Microsoft YaHei UI"/>
        <family val="2"/>
        <charset val="134"/>
        <scheme val="none"/>
      </font>
      <fill>
        <patternFill patternType="solid">
          <fgColor theme="9"/>
          <bgColor theme="9"/>
        </patternFill>
      </fill>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numFmt numFmtId="183" formatCode="&quot;¥&quot;#,##0_);[Red]\(&quot;¥&quot;#,##0\)"/>
    </dxf>
    <dxf>
      <numFmt numFmtId="183" formatCode="&quot;¥&quot;#,##0_);[Red]\(&quot;¥&quot;#,##0\)"/>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alignment vertical="bottom" textRotation="0" wrapText="0" justifyLastLine="0" shrinkToFit="0" readingOrder="0"/>
      <border diagonalUp="0" diagonalDown="0" outline="0">
        <left/>
        <right/>
        <top style="thin">
          <color theme="9" tint="0.39997558519241921"/>
        </top>
        <bottom/>
      </border>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alignment vertical="bottom" textRotation="0" wrapText="0" justifyLastLine="0" shrinkToFit="0" readingOrder="0"/>
      <border diagonalUp="0" diagonalDown="0" outline="0">
        <left/>
        <right/>
        <top style="thin">
          <color theme="9" tint="0.39997558519241921"/>
        </top>
        <bottom/>
      </border>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alignment vertical="bottom" textRotation="0" wrapText="0" justifyLastLine="0" shrinkToFit="0" readingOrder="0"/>
      <border diagonalUp="0" diagonalDown="0" outline="0">
        <left/>
        <right/>
        <top style="thin">
          <color theme="9" tint="0.39997558519241921"/>
        </top>
        <bottom/>
      </border>
    </dxf>
    <dxf>
      <font>
        <b val="0"/>
        <i val="0"/>
        <strike val="0"/>
        <condense val="0"/>
        <extend val="0"/>
        <outline val="0"/>
        <shadow val="0"/>
        <u val="none"/>
        <vertAlign val="baseline"/>
        <sz val="11"/>
        <color theme="1"/>
        <name val="Microsoft YaHei UI"/>
        <family val="2"/>
        <charset val="134"/>
        <scheme val="none"/>
      </font>
      <numFmt numFmtId="182" formatCode="m&quot;月&quot;d&quot;日&quo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9" tint="0.39997558519241921"/>
        </top>
        <bottom/>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strike val="0"/>
        <outline val="0"/>
        <shadow val="0"/>
        <u val="none"/>
        <vertAlign val="baseline"/>
        <name val="Microsoft YaHei UI"/>
        <family val="2"/>
        <charset val="134"/>
        <scheme val="none"/>
      </font>
      <alignment vertical="bottom" textRotation="0" wrapText="0" justifyLastLine="0" shrinkToFit="0" readingOrder="0"/>
    </dxf>
    <dxf>
      <font>
        <b/>
        <i val="0"/>
        <strike val="0"/>
        <condense val="0"/>
        <extend val="0"/>
        <outline val="0"/>
        <shadow val="0"/>
        <u val="none"/>
        <vertAlign val="baseline"/>
        <sz val="11"/>
        <color theme="0"/>
        <name val="Microsoft YaHei UI"/>
        <family val="2"/>
        <charset val="134"/>
        <scheme val="none"/>
      </font>
      <fill>
        <patternFill patternType="solid">
          <fgColor theme="9"/>
          <bgColor theme="9"/>
        </patternFill>
      </fill>
      <alignment vertical="bottom" textRotation="0" wrapText="0" justifyLastLine="0" shrinkToFit="0" readingOrder="0"/>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numFmt numFmtId="181" formatCode="&quot;¥&quot;#,##0_);\(&quot;¥&quot;#,##0\)"/>
    </dxf>
    <dxf>
      <numFmt numFmtId="181" formatCode="&quot;¥&quot;#,##0_);\(&quot;¥&quot;#,##0\)"/>
    </dxf>
    <dxf>
      <alignment wrapText="0"/>
    </dxf>
    <dxf>
      <alignment wrapText="0"/>
    </dxf>
    <dxf>
      <alignment wrapText="0"/>
    </dxf>
    <dxf>
      <alignment wrapText="0"/>
    </dxf>
    <dxf>
      <alignment wrapText="0"/>
    </dxf>
    <dxf>
      <alignment wrapText="0"/>
    </dxf>
    <dxf>
      <numFmt numFmtId="176" formatCode="&quot;$&quot;#,##0_);\(&quot;$&quot;#,##0\)"/>
    </dxf>
    <dxf>
      <numFmt numFmtId="186" formatCode="&quot;$&quot;#,##0"/>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Microsoft YaHei UI"/>
        <family val="2"/>
        <charset val="134"/>
        <scheme val="none"/>
      </font>
      <numFmt numFmtId="182" formatCode="m&quot;月&quot;d&quot;日&quo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9" tint="0.39997558519241921"/>
        </top>
        <bottom/>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strike val="0"/>
        <outline val="0"/>
        <shadow val="0"/>
        <u val="none"/>
        <vertAlign val="baseline"/>
        <sz val="11"/>
        <name val="Microsoft YaHei UI"/>
        <family val="2"/>
        <charset val="134"/>
        <scheme val="none"/>
      </font>
    </dxf>
    <dxf>
      <font>
        <b/>
        <i val="0"/>
        <strike val="0"/>
        <condense val="0"/>
        <extend val="0"/>
        <outline val="0"/>
        <shadow val="0"/>
        <u val="none"/>
        <vertAlign val="baseline"/>
        <sz val="11"/>
        <color theme="0"/>
        <name val="Microsoft YaHei UI"/>
        <family val="2"/>
        <charset val="134"/>
        <scheme val="none"/>
      </font>
      <fill>
        <patternFill patternType="solid">
          <fgColor theme="9"/>
          <bgColor theme="9"/>
        </patternFill>
      </fill>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numFmt numFmtId="181" formatCode="&quot;¥&quot;#,##0_);\(&quot;¥&quot;#,##0\)"/>
    </dxf>
    <dxf>
      <numFmt numFmtId="181" formatCode="&quot;¥&quot;#,##0_);\(&quot;¥&quot;#,##0\)"/>
    </dxf>
    <dxf>
      <numFmt numFmtId="176" formatCode="&quot;$&quot;#,##0_);\(&quot;$&quot;#,##0\)"/>
    </dxf>
    <dxf>
      <numFmt numFmtId="186" formatCode="&quot;$&quot;#,##0"/>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Microsoft YaHei UI"/>
        <family val="2"/>
        <charset val="134"/>
        <scheme val="none"/>
      </font>
      <numFmt numFmtId="182" formatCode="m&quot;月&quot;d&quot;日&quo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9" tint="0.39997558519241921"/>
        </top>
        <bottom/>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strike val="0"/>
        <outline val="0"/>
        <shadow val="0"/>
        <u val="none"/>
        <vertAlign val="baseline"/>
        <sz val="11"/>
        <name val="Microsoft YaHei UI"/>
        <family val="2"/>
        <charset val="134"/>
        <scheme val="none"/>
      </font>
    </dxf>
    <dxf>
      <font>
        <b/>
        <i val="0"/>
        <strike val="0"/>
        <condense val="0"/>
        <extend val="0"/>
        <outline val="0"/>
        <shadow val="0"/>
        <u val="none"/>
        <vertAlign val="baseline"/>
        <sz val="11"/>
        <color theme="0"/>
        <name val="Microsoft YaHei UI"/>
        <family val="2"/>
        <charset val="134"/>
        <scheme val="none"/>
      </font>
      <fill>
        <patternFill patternType="solid">
          <fgColor theme="9"/>
          <bgColor theme="9"/>
        </patternFill>
      </fill>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numFmt numFmtId="181" formatCode="&quot;¥&quot;#,##0_);\(&quot;¥&quot;#,##0\)"/>
    </dxf>
    <dxf>
      <numFmt numFmtId="181" formatCode="&quot;¥&quot;#,##0_);\(&quot;¥&quot;#,##0\)"/>
    </dxf>
    <dxf>
      <numFmt numFmtId="176" formatCode="&quot;$&quot;#,##0_);\(&quot;$&quot;#,##0\)"/>
    </dxf>
    <dxf>
      <numFmt numFmtId="186" formatCode="&quot;$&quot;#,##0"/>
    </dxf>
    <dxf>
      <font>
        <b val="0"/>
        <i val="0"/>
        <strike val="0"/>
        <condense val="0"/>
        <extend val="0"/>
        <outline val="0"/>
        <shadow val="0"/>
        <u val="none"/>
        <vertAlign val="baseline"/>
        <sz val="11"/>
        <color theme="1"/>
        <name val="Microsoft YaHei UI"/>
        <family val="2"/>
        <charset val="134"/>
        <scheme val="none"/>
      </font>
      <numFmt numFmtId="181" formatCode="&quot;¥&quot;#,##0_);\(&quot;¥&quot;#,##0\)"/>
      <fill>
        <patternFill patternType="solid">
          <fgColor theme="9" tint="0.79998168889431442"/>
          <bgColor theme="9" tint="0.79998168889431442"/>
        </patternFill>
      </fill>
      <border diagonalUp="0" diagonalDown="0" outline="0">
        <left/>
        <right/>
        <top/>
        <bottom/>
      </border>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border diagonalUp="0" diagonalDown="0" outline="0">
        <left/>
        <right/>
        <top/>
        <bottom/>
      </border>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border diagonalUp="0" diagonalDown="0" outline="0">
        <left/>
        <right/>
        <top/>
        <bottom/>
      </border>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Microsoft YaHei UI"/>
        <family val="2"/>
        <charset val="134"/>
        <scheme val="none"/>
      </font>
      <numFmt numFmtId="0" formatCode="General"/>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9" tint="0.39997558519241921"/>
        </top>
        <bottom/>
      </border>
    </dxf>
    <dxf>
      <border outline="0">
        <left style="thin">
          <color rgb="FFA9D08E"/>
        </left>
        <right style="thin">
          <color rgb="FFA9D08E"/>
        </right>
        <top style="thin">
          <color rgb="FFA9D08E"/>
        </top>
        <bottom style="thin">
          <color rgb="FFA9D08E"/>
        </bottom>
      </border>
    </dxf>
    <dxf>
      <font>
        <strike val="0"/>
        <outline val="0"/>
        <shadow val="0"/>
        <vertAlign val="baseline"/>
        <sz val="11"/>
        <name val="Microsoft YaHei UI"/>
        <family val="2"/>
        <charset val="134"/>
        <scheme val="none"/>
      </font>
    </dxf>
    <dxf>
      <font>
        <b/>
        <i val="0"/>
        <strike val="0"/>
        <condense val="0"/>
        <extend val="0"/>
        <outline val="0"/>
        <shadow val="0"/>
        <u val="none"/>
        <vertAlign val="baseline"/>
        <sz val="11"/>
        <color theme="0"/>
        <name val="Microsoft YaHei UI"/>
        <family val="2"/>
        <charset val="134"/>
        <scheme val="none"/>
      </font>
      <fill>
        <patternFill patternType="solid">
          <fgColor theme="9"/>
          <bgColor theme="9"/>
        </patternFill>
      </fill>
    </dxf>
    <dxf>
      <numFmt numFmtId="9" formatCode="&quot;¥&quot;#,##0;&quot;¥&quot;\-#,##0"/>
    </dxf>
    <dxf>
      <font>
        <name val="Microsoft YaHei UI"/>
        <family val="2"/>
        <charset val="134"/>
        <scheme val="none"/>
      </font>
    </dxf>
    <dxf>
      <font>
        <name val="Microsoft YaHei UI"/>
        <family val="2"/>
        <charset val="134"/>
        <scheme val="none"/>
      </font>
    </dxf>
    <dxf>
      <font>
        <name val="Microsoft YaHei UI"/>
        <family val="2"/>
        <charset val="134"/>
        <scheme val="none"/>
      </font>
    </dxf>
    <dxf>
      <font>
        <name val="Microsoft YaHei UI"/>
        <family val="2"/>
        <charset val="134"/>
        <scheme val="none"/>
      </font>
    </dxf>
    <dxf>
      <font>
        <name val="Microsoft YaHei UI"/>
        <family val="2"/>
        <charset val="134"/>
        <scheme val="none"/>
      </font>
    </dxf>
    <dxf>
      <font>
        <name val="Microsoft YaHei UI"/>
        <family val="2"/>
        <charset val="134"/>
        <scheme val="none"/>
      </font>
    </dxf>
    <dxf>
      <font>
        <name val="Microsoft YaHei UI"/>
        <family val="2"/>
        <charset val="134"/>
        <scheme val="none"/>
      </font>
    </dxf>
    <dxf>
      <font>
        <name val="Microsoft YaHei UI"/>
        <family val="2"/>
        <charset val="134"/>
        <scheme val="none"/>
      </font>
    </dxf>
    <dxf>
      <font>
        <name val="Microsoft YaHei UI"/>
        <family val="2"/>
        <charset val="134"/>
        <scheme val="none"/>
      </font>
    </dxf>
    <dxf>
      <font>
        <name val="Microsoft YaHei UI"/>
        <family val="2"/>
        <charset val="134"/>
        <scheme val="none"/>
      </font>
    </dxf>
    <dxf>
      <font>
        <name val="Microsoft YaHei UI"/>
        <charset val="134"/>
      </font>
    </dxf>
    <dxf>
      <fill>
        <patternFill>
          <fgColor indexed="64"/>
          <bgColor rgb="FFF4B183"/>
        </patternFill>
      </fill>
    </dxf>
    <dxf>
      <fill>
        <patternFill>
          <fgColor indexed="64"/>
          <bgColor rgb="FFF4B183"/>
        </patternFill>
      </fill>
    </dxf>
    <dxf>
      <font>
        <color theme="0" tint="-4.9989318521683403E-2"/>
      </font>
      <fill>
        <patternFill patternType="solid">
          <fgColor indexed="64"/>
          <bgColor theme="0"/>
        </patternFill>
      </fill>
    </dxf>
    <dxf>
      <font>
        <color theme="0" tint="-4.9989318521683403E-2"/>
      </font>
      <fill>
        <patternFill patternType="solid">
          <fgColor indexed="64"/>
          <bgColor theme="0"/>
        </patternFill>
      </fill>
    </dxf>
    <dxf>
      <font>
        <color theme="0" tint="-4.9989318521683403E-2"/>
      </font>
      <numFmt numFmtId="0" formatCode="General"/>
      <fill>
        <patternFill patternType="solid">
          <fgColor indexed="64"/>
          <bgColor theme="0"/>
        </patternFill>
      </fill>
    </dxf>
    <dxf>
      <font>
        <color theme="0" tint="-4.9989318521683403E-2"/>
      </font>
    </dxf>
    <dxf>
      <font>
        <color theme="0" tint="-4.9989318521683403E-2"/>
      </font>
    </dxf>
    <dxf>
      <fill>
        <patternFill patternType="solid">
          <bgColor theme="0"/>
        </patternFill>
      </fill>
    </dxf>
    <dxf>
      <numFmt numFmtId="176" formatCode="&quot;$&quot;#,##0_);\(&quot;$&quot;#,##0\)"/>
      <fill>
        <patternFill patternType="solid">
          <fgColor indexed="64"/>
          <bgColor rgb="FFB4C6E7"/>
        </patternFill>
      </fill>
    </dxf>
    <dxf>
      <font>
        <b/>
      </font>
      <numFmt numFmtId="0" formatCode="General"/>
      <fill>
        <patternFill>
          <fgColor rgb="FFF4B183"/>
        </patternFill>
      </fill>
    </dxf>
    <dxf>
      <fill>
        <patternFill patternType="solid">
          <fgColor indexed="64"/>
          <bgColor rgb="FFFFE699"/>
        </patternFill>
      </fill>
    </dxf>
    <dxf>
      <fill>
        <patternFill patternType="solid">
          <fgColor indexed="64"/>
          <bgColor rgb="FFFFE699"/>
        </patternFill>
      </fill>
    </dxf>
    <dxf>
      <numFmt numFmtId="176" formatCode="&quot;$&quot;#,##0_);\(&quot;$&quot;#,##0\)"/>
      <fill>
        <patternFill patternType="solid">
          <fgColor indexed="64"/>
          <bgColor rgb="FFB4C6E7"/>
        </patternFill>
      </fill>
    </dxf>
    <dxf>
      <numFmt numFmtId="176" formatCode="&quot;$&quot;#,##0_);\(&quot;$&quot;#,##0\)"/>
      <fill>
        <patternFill patternType="solid">
          <fgColor indexed="64"/>
          <bgColor rgb="FFB4C6E7"/>
        </patternFill>
      </fill>
    </dxf>
    <dxf>
      <font>
        <color theme="0"/>
      </font>
      <fill>
        <patternFill patternType="solid">
          <fgColor indexed="64"/>
          <bgColor theme="0"/>
        </patternFill>
      </fill>
    </dxf>
    <dxf>
      <fill>
        <patternFill patternType="solid">
          <fgColor indexed="64"/>
          <bgColor theme="0"/>
        </patternFill>
      </fill>
    </dxf>
    <dxf>
      <font>
        <color theme="0"/>
      </font>
    </dxf>
    <dxf>
      <fill>
        <patternFill patternType="solid">
          <bgColor theme="0"/>
        </patternFill>
      </fill>
    </dxf>
    <dxf>
      <font>
        <strike val="0"/>
        <outline val="0"/>
        <shadow val="0"/>
        <u val="none"/>
        <vertAlign val="baseline"/>
        <name val="Microsoft YaHei UI"/>
        <family val="2"/>
        <charset val="134"/>
        <scheme val="none"/>
      </font>
    </dxf>
    <dxf>
      <font>
        <strike val="0"/>
        <outline val="0"/>
        <shadow val="0"/>
        <u val="none"/>
        <vertAlign val="baseline"/>
        <name val="Microsoft YaHei UI"/>
        <family val="2"/>
        <charset val="134"/>
        <scheme val="none"/>
      </font>
    </dxf>
    <dxf>
      <font>
        <strike val="0"/>
        <outline val="0"/>
        <shadow val="0"/>
        <u val="none"/>
        <vertAlign val="baseline"/>
        <name val="Microsoft YaHei UI"/>
        <family val="2"/>
        <charset val="134"/>
        <scheme val="none"/>
      </font>
    </dxf>
    <dxf>
      <font>
        <strike val="0"/>
        <outline val="0"/>
        <shadow val="0"/>
        <u val="none"/>
        <vertAlign val="baseline"/>
        <name val="Microsoft YaHei UI"/>
        <family val="2"/>
        <charset val="134"/>
        <scheme val="none"/>
      </font>
      <numFmt numFmtId="188" formatCode="m/d/yyyy"/>
    </dxf>
    <dxf>
      <font>
        <strike val="0"/>
        <outline val="0"/>
        <shadow val="0"/>
        <u val="none"/>
        <vertAlign val="baseline"/>
        <name val="Microsoft YaHei UI"/>
        <family val="2"/>
        <charset val="134"/>
        <scheme val="none"/>
      </font>
    </dxf>
    <dxf>
      <font>
        <strike val="0"/>
        <outline val="0"/>
        <shadow val="0"/>
        <u val="none"/>
        <vertAlign val="baseline"/>
        <name val="Microsoft YaHei UI"/>
        <family val="2"/>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numFmt numFmtId="181" formatCode="&quot;¥&quot;#,##0_);\(&quot;¥&quot;#,##0\)"/>
    </dxf>
    <dxf>
      <numFmt numFmtId="181" formatCode="&quot;¥&quot;#,##0_);\(&quot;¥&quot;#,##0\)"/>
    </dxf>
    <dxf>
      <numFmt numFmtId="176" formatCode="&quot;$&quot;#,##0_);\(&quot;$&quot;#,##0\)"/>
    </dxf>
    <dxf>
      <numFmt numFmtId="186" formatCode="&quot;$&quot;#,##0"/>
    </dxf>
    <dxf>
      <font>
        <strike val="0"/>
        <outline val="0"/>
        <shadow val="0"/>
        <vertAlign val="baseline"/>
        <name val="Microsoft YaHei UI"/>
        <family val="2"/>
        <charset val="134"/>
        <scheme val="none"/>
      </font>
    </dxf>
    <dxf>
      <font>
        <strike val="0"/>
        <outline val="0"/>
        <shadow val="0"/>
        <vertAlign val="baseline"/>
        <name val="Microsoft YaHei UI"/>
        <family val="2"/>
        <charset val="134"/>
        <scheme val="none"/>
      </font>
    </dxf>
    <dxf>
      <font>
        <strike val="0"/>
        <outline val="0"/>
        <shadow val="0"/>
        <vertAlign val="baseline"/>
        <name val="Microsoft YaHei UI"/>
        <family val="2"/>
        <charset val="134"/>
        <scheme val="none"/>
      </font>
    </dxf>
    <dxf>
      <font>
        <strike val="0"/>
        <outline val="0"/>
        <shadow val="0"/>
        <vertAlign val="baseline"/>
        <name val="Microsoft YaHei UI"/>
        <family val="2"/>
        <charset val="134"/>
        <scheme val="none"/>
      </font>
      <numFmt numFmtId="188" formatCode="m/d/yyyy"/>
    </dxf>
    <dxf>
      <font>
        <strike val="0"/>
        <outline val="0"/>
        <shadow val="0"/>
        <vertAlign val="baseline"/>
        <name val="Microsoft YaHei UI"/>
        <family val="2"/>
        <charset val="134"/>
        <scheme val="none"/>
      </font>
    </dxf>
    <dxf>
      <font>
        <strike val="0"/>
        <outline val="0"/>
        <shadow val="0"/>
        <vertAlign val="baseline"/>
        <name val="Microsoft YaHei UI"/>
        <family val="2"/>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numFmt numFmtId="9" formatCode="&quot;¥&quot;#,##0;&quot;¥&quot;\-#,##0"/>
    </dxf>
    <dxf>
      <numFmt numFmtId="9" formatCode="&quot;¥&quot;#,##0;&quot;¥&quot;\-#,##0"/>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9" tint="0.39997558519241921"/>
        </top>
        <bottom/>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strike val="0"/>
        <outline val="0"/>
        <shadow val="0"/>
        <vertAlign val="baseline"/>
        <name val="Microsoft YaHei UI"/>
        <family val="2"/>
        <charset val="134"/>
        <scheme val="none"/>
      </font>
    </dxf>
    <dxf>
      <font>
        <b/>
        <i val="0"/>
        <strike val="0"/>
        <condense val="0"/>
        <extend val="0"/>
        <outline val="0"/>
        <shadow val="0"/>
        <u val="none"/>
        <vertAlign val="baseline"/>
        <sz val="11"/>
        <color theme="0"/>
        <name val="Microsoft YaHei UI"/>
        <family val="2"/>
        <charset val="134"/>
        <scheme val="none"/>
      </font>
      <fill>
        <patternFill patternType="solid">
          <fgColor theme="9"/>
          <bgColor theme="9"/>
        </patternFill>
      </fill>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numFmt numFmtId="181" formatCode="&quot;¥&quot;#,##0_);\(&quot;¥&quot;#,##0\)"/>
    </dxf>
    <dxf>
      <numFmt numFmtId="181" formatCode="&quot;¥&quot;#,##0_);\(&quot;¥&quot;#,##0\)"/>
    </dxf>
    <dxf>
      <numFmt numFmtId="176" formatCode="&quot;$&quot;#,##0_);\(&quot;$&quot;#,##0\)"/>
    </dxf>
    <dxf>
      <numFmt numFmtId="186" formatCode="&quot;$&quot;#,##0"/>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9" tint="0.39997558519241921"/>
        </top>
        <bottom/>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strike val="0"/>
        <outline val="0"/>
        <shadow val="0"/>
        <vertAlign val="baseline"/>
        <sz val="11"/>
        <name val="Microsoft YaHei UI"/>
        <family val="2"/>
        <charset val="134"/>
        <scheme val="none"/>
      </font>
    </dxf>
    <dxf>
      <font>
        <b/>
        <i val="0"/>
        <strike val="0"/>
        <condense val="0"/>
        <extend val="0"/>
        <outline val="0"/>
        <shadow val="0"/>
        <u val="none"/>
        <vertAlign val="baseline"/>
        <sz val="11"/>
        <color theme="0"/>
        <name val="Microsoft YaHei UI"/>
        <family val="2"/>
        <charset val="134"/>
        <scheme val="none"/>
      </font>
      <fill>
        <patternFill patternType="solid">
          <fgColor theme="9"/>
          <bgColor theme="9"/>
        </patternFill>
      </fill>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numFmt numFmtId="181" formatCode="&quot;¥&quot;#,##0_);\(&quot;¥&quot;#,##0\)"/>
    </dxf>
    <dxf>
      <numFmt numFmtId="181" formatCode="&quot;¥&quot;#,##0_);\(&quot;¥&quot;#,##0\)"/>
    </dxf>
    <dxf>
      <numFmt numFmtId="176" formatCode="&quot;$&quot;#,##0_);\(&quot;$&quot;#,##0\)"/>
    </dxf>
    <dxf>
      <numFmt numFmtId="186" formatCode="&quot;$&quot;#,##0"/>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9" tint="0.39997558519241921"/>
        </top>
        <bottom/>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strike val="0"/>
        <outline val="0"/>
        <shadow val="0"/>
        <vertAlign val="baseline"/>
        <sz val="11"/>
        <name val="Microsoft YaHei UI"/>
        <family val="2"/>
        <charset val="134"/>
        <scheme val="none"/>
      </font>
    </dxf>
    <dxf>
      <font>
        <b/>
        <i val="0"/>
        <strike val="0"/>
        <condense val="0"/>
        <extend val="0"/>
        <outline val="0"/>
        <shadow val="0"/>
        <u val="none"/>
        <vertAlign val="baseline"/>
        <sz val="11"/>
        <color theme="0"/>
        <name val="Microsoft YaHei UI"/>
        <family val="2"/>
        <charset val="134"/>
        <scheme val="none"/>
      </font>
      <fill>
        <patternFill patternType="solid">
          <fgColor theme="9"/>
          <bgColor theme="9"/>
        </patternFill>
      </fill>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numFmt numFmtId="181" formatCode="&quot;¥&quot;#,##0_);\(&quot;¥&quot;#,##0\)"/>
    </dxf>
    <dxf>
      <numFmt numFmtId="181" formatCode="&quot;¥&quot;#,##0_);\(&quot;¥&quot;#,##0\)"/>
    </dxf>
    <dxf>
      <numFmt numFmtId="176" formatCode="&quot;$&quot;#,##0_);\(&quot;$&quot;#,##0\)"/>
    </dxf>
    <dxf>
      <numFmt numFmtId="186" formatCode="&quot;$&quot;#,##0"/>
    </dxf>
    <dxf>
      <font>
        <b val="0"/>
        <i val="0"/>
        <strike val="0"/>
        <condense val="0"/>
        <extend val="0"/>
        <outline val="0"/>
        <shadow val="0"/>
        <u val="none"/>
        <vertAlign val="baseline"/>
        <sz val="11"/>
        <color theme="1"/>
        <name val="Microsoft YaHei UI"/>
        <family val="2"/>
        <charset val="134"/>
        <scheme val="none"/>
      </font>
      <numFmt numFmtId="181" formatCode="&quot;¥&quot;#,##0_);\(&quot;¥&quot;#,##0\)"/>
      <fill>
        <patternFill patternType="solid">
          <fgColor theme="9" tint="0.79998168889431442"/>
          <bgColor theme="9" tint="0.79998168889431442"/>
        </patternFill>
      </fill>
      <border diagonalUp="0" diagonalDown="0" outline="0">
        <left/>
        <right/>
        <top/>
        <bottom/>
      </border>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border diagonalUp="0" diagonalDown="0" outline="0">
        <left/>
        <right/>
        <top/>
        <bottom/>
      </border>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border diagonalUp="0" diagonalDown="0" outline="0">
        <left/>
        <right/>
        <top/>
        <bottom/>
      </border>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border diagonalUp="0" diagonalDown="0" outline="0">
        <left/>
        <right/>
        <top style="thin">
          <color theme="9" tint="0.39997558519241921"/>
        </top>
        <bottom/>
      </border>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Microsoft YaHei UI"/>
        <family val="2"/>
        <charset val="134"/>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strike val="0"/>
        <outline val="0"/>
        <shadow val="0"/>
        <vertAlign val="baseline"/>
        <sz val="11"/>
        <name val="Microsoft YaHei UI"/>
        <family val="2"/>
        <charset val="134"/>
        <scheme val="none"/>
      </font>
    </dxf>
    <dxf>
      <font>
        <b/>
        <i val="0"/>
        <strike val="0"/>
        <condense val="0"/>
        <extend val="0"/>
        <outline val="0"/>
        <shadow val="0"/>
        <u val="none"/>
        <vertAlign val="baseline"/>
        <sz val="11"/>
        <color theme="0"/>
        <name val="Microsoft YaHei UI"/>
        <family val="2"/>
        <charset val="134"/>
        <scheme val="none"/>
      </font>
      <fill>
        <patternFill patternType="solid">
          <fgColor theme="9"/>
          <bgColor theme="9"/>
        </patternFill>
      </fill>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
      <font>
        <name val="Microsoft YaHei UI"/>
        <charset val="134"/>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2.xml"/><Relationship Id="rId39" Type="http://schemas.openxmlformats.org/officeDocument/2006/relationships/pivotCacheDefinition" Target="pivotCache/pivotCacheDefinition15.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pivotCacheDefinition" Target="pivotCache/pivotCacheDefinition10.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1.xml"/><Relationship Id="rId33" Type="http://schemas.openxmlformats.org/officeDocument/2006/relationships/pivotCacheDefinition" Target="pivotCache/pivotCacheDefinition9.xml"/><Relationship Id="rId38" Type="http://schemas.openxmlformats.org/officeDocument/2006/relationships/pivotCacheDefinition" Target="pivotCache/pivotCacheDefinition1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5.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pivotCacheDefinition" Target="pivotCache/pivotCacheDefinition8.xml"/><Relationship Id="rId37" Type="http://schemas.openxmlformats.org/officeDocument/2006/relationships/pivotCacheDefinition" Target="pivotCache/pivotCacheDefinition13.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4.xml"/><Relationship Id="rId36" Type="http://schemas.openxmlformats.org/officeDocument/2006/relationships/pivotCacheDefinition" Target="pivotCache/pivotCacheDefinition1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3.xml"/><Relationship Id="rId30" Type="http://schemas.openxmlformats.org/officeDocument/2006/relationships/pivotCacheDefinition" Target="pivotCache/pivotCacheDefinition6.xml"/><Relationship Id="rId35" Type="http://schemas.openxmlformats.org/officeDocument/2006/relationships/pivotCacheDefinition" Target="pivotCache/pivotCacheDefinition11.xml"/><Relationship Id="rId43" Type="http://schemas.openxmlformats.org/officeDocument/2006/relationships/calcChain" Target="calcChain.xml"/></Relationships>
</file>

<file path=xl/drawings/_rels/drawing10.xml.rels><?xml version="1.0" encoding="UTF-8" standalone="yes"?>
<Relationships xmlns="http://schemas.openxmlformats.org/package/2006/relationships"><Relationship Id="rId1" Type="http://schemas.openxmlformats.org/officeDocument/2006/relationships/image" Target="../media/image3.png"/></Relationships>
</file>

<file path=xl/drawings/_rels/drawing1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svg"/><Relationship Id="rId1" Type="http://schemas.openxmlformats.org/officeDocument/2006/relationships/image" Target="../media/image4.png"/><Relationship Id="rId4" Type="http://schemas.openxmlformats.org/officeDocument/2006/relationships/image" Target="../media/image7.svg"/></Relationships>
</file>

<file path=xl/drawings/_rels/drawing13.xml.rels><?xml version="1.0" encoding="UTF-8" standalone="yes"?>
<Relationships xmlns="http://schemas.openxmlformats.org/package/2006/relationships"><Relationship Id="rId1" Type="http://schemas.openxmlformats.org/officeDocument/2006/relationships/image" Target="../media/image8.png"/></Relationships>
</file>

<file path=xl/drawings/_rels/drawing15.xml.rels><?xml version="1.0" encoding="UTF-8" standalone="yes"?>
<Relationships xmlns="http://schemas.openxmlformats.org/package/2006/relationships"><Relationship Id="rId2" Type="http://schemas.openxmlformats.org/officeDocument/2006/relationships/image" Target="../media/image10.svg"/><Relationship Id="rId1" Type="http://schemas.openxmlformats.org/officeDocument/2006/relationships/image" Target="../media/image9.png"/></Relationships>
</file>

<file path=xl/drawings/_rels/drawing16.xml.rels><?xml version="1.0" encoding="UTF-8" standalone="yes"?>
<Relationships xmlns="http://schemas.openxmlformats.org/package/2006/relationships"><Relationship Id="rId2" Type="http://schemas.openxmlformats.org/officeDocument/2006/relationships/image" Target="../media/image12.svg"/><Relationship Id="rId1" Type="http://schemas.openxmlformats.org/officeDocument/2006/relationships/image" Target="../media/image11.png"/></Relationships>
</file>

<file path=xl/drawings/_rels/drawing17.xml.rels><?xml version="1.0" encoding="UTF-8" standalone="yes"?>
<Relationships xmlns="http://schemas.openxmlformats.org/package/2006/relationships"><Relationship Id="rId2" Type="http://schemas.openxmlformats.org/officeDocument/2006/relationships/image" Target="../media/image10.svg"/><Relationship Id="rId1" Type="http://schemas.openxmlformats.org/officeDocument/2006/relationships/image" Target="../media/image9.png"/></Relationships>
</file>

<file path=xl/drawings/_rels/drawing18.xml.rels><?xml version="1.0" encoding="UTF-8" standalone="yes"?>
<Relationships xmlns="http://schemas.openxmlformats.org/package/2006/relationships"><Relationship Id="rId2" Type="http://schemas.openxmlformats.org/officeDocument/2006/relationships/image" Target="../media/image14.svg"/><Relationship Id="rId1" Type="http://schemas.openxmlformats.org/officeDocument/2006/relationships/image" Target="../media/image13.png"/></Relationships>
</file>

<file path=xl/drawings/_rels/drawing19.xml.rels><?xml version="1.0" encoding="UTF-8" standalone="yes"?>
<Relationships xmlns="http://schemas.openxmlformats.org/package/2006/relationships"><Relationship Id="rId2" Type="http://schemas.openxmlformats.org/officeDocument/2006/relationships/image" Target="../media/image16.svg"/><Relationship Id="rId1" Type="http://schemas.openxmlformats.org/officeDocument/2006/relationships/image" Target="../media/image15.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237743</xdr:colOff>
      <xdr:row>3</xdr:row>
      <xdr:rowOff>138000</xdr:rowOff>
    </xdr:to>
    <xdr:sp macro="" textlink="">
      <xdr:nvSpPr>
        <xdr:cNvPr id="3" name="txt_WalkMeHeader" descr="In the first tutorial, we introduced you to the concept of a PivotTable. We also explained how a row field can be used as a condition that breaks down a value field.   ">
          <a:extLst>
            <a:ext uri="{FF2B5EF4-FFF2-40B4-BE49-F238E27FC236}">
              <a16:creationId xmlns:a16="http://schemas.microsoft.com/office/drawing/2014/main" id="{185A756E-1A26-4CD6-B712-C790CFE2BC55}"/>
            </a:ext>
          </a:extLst>
        </xdr:cNvPr>
        <xdr:cNvSpPr txBox="1"/>
      </xdr:nvSpPr>
      <xdr:spPr>
        <a:xfrm>
          <a:off x="0" y="0"/>
          <a:ext cx="7449529" cy="758486"/>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cn" sz="1500" b="1" kern="1200" baseline="0">
              <a:solidFill>
                <a:schemeClr val="dk1"/>
              </a:solidFill>
              <a:effectLst/>
              <a:latin typeface="Microsoft YaHei UI" panose="020B0503020204020204" pitchFamily="34" charset="-122"/>
              <a:ea typeface="Microsoft YaHei UI" panose="020B0503020204020204" pitchFamily="34" charset="-122"/>
              <a:cs typeface="Segoe UI Semibold" panose="020B0702040204020203" pitchFamily="34" charset="0"/>
            </a:rPr>
            <a:t>在第</a:t>
          </a:r>
          <a:r>
            <a:rPr lang="zh-CN" altLang="en-US" sz="1500" b="1" kern="1200" baseline="0">
              <a:solidFill>
                <a:schemeClr val="dk1"/>
              </a:solidFill>
              <a:effectLst/>
              <a:latin typeface="Microsoft YaHei UI" panose="020B0503020204020204" pitchFamily="34" charset="-122"/>
              <a:ea typeface="Microsoft YaHei UI" panose="020B0503020204020204" pitchFamily="34" charset="-122"/>
              <a:cs typeface="Segoe UI Semibold" panose="020B0702040204020203" pitchFamily="34" charset="0"/>
            </a:rPr>
            <a:t>上一个</a:t>
          </a:r>
          <a:r>
            <a:rPr lang="zh-cn" sz="1500" b="1" kern="1200" baseline="0">
              <a:solidFill>
                <a:schemeClr val="dk1"/>
              </a:solidFill>
              <a:effectLst/>
              <a:latin typeface="Microsoft YaHei UI" panose="020B0503020204020204" pitchFamily="34" charset="-122"/>
              <a:ea typeface="Microsoft YaHei UI" panose="020B0503020204020204" pitchFamily="34" charset="-122"/>
              <a:cs typeface="Segoe UI Semibold" panose="020B0702040204020203" pitchFamily="34" charset="0"/>
            </a:rPr>
            <a:t>教程中，我们介绍了数据透视表的概念</a:t>
          </a:r>
          <a:r>
            <a:rPr lang="zh-cn" sz="1500" b="1" kern="1200" baseline="0">
              <a:solidFill>
                <a:schemeClr val="dk1"/>
              </a:solidFill>
              <a:effectLst/>
              <a:latin typeface="Microsoft YaHei UI" panose="020B0503020204020204" pitchFamily="34" charset="-122"/>
              <a:ea typeface="Microsoft YaHei UI" panose="020B0503020204020204" pitchFamily="34" charset="-122"/>
              <a:cs typeface="Segoe UI Light" panose="020B0502040204020203" pitchFamily="34" charset="0"/>
            </a:rPr>
            <a:t>。</a:t>
          </a:r>
          <a:r>
            <a:rPr lang="zh-cn" sz="1500" b="0" kern="1200" baseline="0">
              <a:solidFill>
                <a:schemeClr val="dk1"/>
              </a:solidFill>
              <a:effectLst/>
              <a:latin typeface="Microsoft YaHei UI Light" panose="020B0502040204020203" pitchFamily="34" charset="-122"/>
              <a:ea typeface="Microsoft YaHei UI Light" panose="020B0502040204020203" pitchFamily="34" charset="-122"/>
              <a:cs typeface="Segoe UI Light" panose="020B0502040204020203" pitchFamily="34" charset="0"/>
            </a:rPr>
            <a:t>我们还说明了如何使用行字段作为划分值字段的条件。   </a:t>
          </a:r>
          <a:endParaRPr lang="en-US" sz="1500">
            <a:effectLst/>
            <a:latin typeface="Microsoft YaHei UI Light" panose="020B0502040204020203" pitchFamily="34" charset="-122"/>
            <a:ea typeface="Microsoft YaHei UI Light" panose="020B0502040204020203" pitchFamily="34" charset="-122"/>
            <a:cs typeface="Segoe UI Light" panose="020B0502040204020203" pitchFamily="34" charset="0"/>
          </a:endParaRPr>
        </a:p>
      </xdr:txBody>
    </xdr:sp>
    <xdr:clientData/>
  </xdr:twoCellAnchor>
  <xdr:twoCellAnchor editAs="absolute">
    <xdr:from>
      <xdr:col>5</xdr:col>
      <xdr:colOff>133350</xdr:colOff>
      <xdr:row>7</xdr:row>
      <xdr:rowOff>165735</xdr:rowOff>
    </xdr:from>
    <xdr:to>
      <xdr:col>6</xdr:col>
      <xdr:colOff>573024</xdr:colOff>
      <xdr:row>9</xdr:row>
      <xdr:rowOff>66675</xdr:rowOff>
    </xdr:to>
    <xdr:sp macro="" textlink="">
      <xdr:nvSpPr>
        <xdr:cNvPr id="8" name="提示文本 23" descr="This example shows how the row field...">
          <a:extLst>
            <a:ext uri="{FF2B5EF4-FFF2-40B4-BE49-F238E27FC236}">
              <a16:creationId xmlns:a16="http://schemas.microsoft.com/office/drawing/2014/main" id="{C7DEB72F-40D0-4C86-85B9-7E4546FEA1AF}"/>
            </a:ext>
          </a:extLst>
        </xdr:cNvPr>
        <xdr:cNvSpPr txBox="1"/>
      </xdr:nvSpPr>
      <xdr:spPr>
        <a:xfrm>
          <a:off x="3467100" y="1632585"/>
          <a:ext cx="1106424" cy="320040"/>
        </a:xfrm>
        <a:prstGeom prst="rect">
          <a:avLst/>
        </a:prstGeom>
        <a:no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zh-cn" sz="1100" b="0" noProof="0">
              <a:effectLst/>
              <a:latin typeface="Microsoft YaHei UI" panose="020B0503020204020204" pitchFamily="34" charset="-122"/>
              <a:ea typeface="Microsoft YaHei UI" panose="020B0503020204020204" pitchFamily="34" charset="-122"/>
              <a:cs typeface="Microsoft Uighur" panose="02000000000000000000" pitchFamily="2" charset="-78"/>
            </a:rPr>
            <a:t>行字段...</a:t>
          </a:r>
        </a:p>
      </xdr:txBody>
    </xdr:sp>
    <xdr:clientData/>
  </xdr:twoCellAnchor>
  <xdr:twoCellAnchor editAs="absolute">
    <xdr:from>
      <xdr:col>8</xdr:col>
      <xdr:colOff>26224</xdr:colOff>
      <xdr:row>14</xdr:row>
      <xdr:rowOff>69977</xdr:rowOff>
    </xdr:from>
    <xdr:to>
      <xdr:col>8</xdr:col>
      <xdr:colOff>775780</xdr:colOff>
      <xdr:row>15</xdr:row>
      <xdr:rowOff>98171</xdr:rowOff>
    </xdr:to>
    <xdr:sp macro="" textlink="">
      <xdr:nvSpPr>
        <xdr:cNvPr id="9" name="shp_BraceBottom">
          <a:extLst>
            <a:ext uri="{FF2B5EF4-FFF2-40B4-BE49-F238E27FC236}">
              <a16:creationId xmlns:a16="http://schemas.microsoft.com/office/drawing/2014/main" id="{92B8F965-071F-42FF-AA9B-5303C40BF326}"/>
            </a:ext>
          </a:extLst>
        </xdr:cNvPr>
        <xdr:cNvSpPr/>
      </xdr:nvSpPr>
      <xdr:spPr>
        <a:xfrm rot="5400000" flipH="1" flipV="1">
          <a:off x="5616130" y="2747771"/>
          <a:ext cx="237744" cy="749556"/>
        </a:xfrm>
        <a:prstGeom prst="leftBrace">
          <a:avLst>
            <a:gd name="adj1" fmla="val 34667"/>
            <a:gd name="adj2" fmla="val 48679"/>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rtl="0"/>
          <a:endParaRPr lang="en-US" sz="1100">
            <a:solidFill>
              <a:schemeClr val="tx1"/>
            </a:solidFill>
            <a:latin typeface="Microsoft YaHei UI" panose="020B0503020204020204" pitchFamily="34" charset="-122"/>
            <a:ea typeface="Microsoft YaHei UI" panose="020B0503020204020204" pitchFamily="34" charset="-122"/>
            <a:cs typeface="Microsoft Uighur" panose="02000000000000000000" pitchFamily="2" charset="-78"/>
          </a:endParaRPr>
        </a:p>
      </xdr:txBody>
    </xdr:sp>
    <xdr:clientData/>
  </xdr:twoCellAnchor>
  <xdr:twoCellAnchor editAs="absolute">
    <xdr:from>
      <xdr:col>7</xdr:col>
      <xdr:colOff>180975</xdr:colOff>
      <xdr:row>15</xdr:row>
      <xdr:rowOff>68580</xdr:rowOff>
    </xdr:from>
    <xdr:to>
      <xdr:col>9</xdr:col>
      <xdr:colOff>401955</xdr:colOff>
      <xdr:row>17</xdr:row>
      <xdr:rowOff>97536</xdr:rowOff>
    </xdr:to>
    <xdr:sp macro="" textlink="">
      <xdr:nvSpPr>
        <xdr:cNvPr id="10" name="提示文本 24" descr="...breaks up the value field.">
          <a:extLst>
            <a:ext uri="{FF2B5EF4-FFF2-40B4-BE49-F238E27FC236}">
              <a16:creationId xmlns:a16="http://schemas.microsoft.com/office/drawing/2014/main" id="{B4436690-B71C-4641-8920-34AF6EF7741D}"/>
            </a:ext>
          </a:extLst>
        </xdr:cNvPr>
        <xdr:cNvSpPr txBox="1"/>
      </xdr:nvSpPr>
      <xdr:spPr>
        <a:xfrm>
          <a:off x="4848225" y="3211830"/>
          <a:ext cx="1773555" cy="448056"/>
        </a:xfrm>
        <a:prstGeom prst="rect">
          <a:avLst/>
        </a:prstGeom>
        <a:no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zh-cn" sz="1100" b="0" noProof="0">
              <a:effectLst/>
              <a:latin typeface="Microsoft YaHei UI" panose="020B0503020204020204" pitchFamily="34" charset="-122"/>
              <a:ea typeface="Microsoft YaHei UI" panose="020B0503020204020204" pitchFamily="34" charset="-122"/>
              <a:cs typeface="Microsoft Uighur" panose="02000000000000000000" pitchFamily="2" charset="-78"/>
            </a:rPr>
            <a:t>...划分值字段。</a:t>
          </a:r>
          <a:endParaRPr lang="en-US" sz="1100" noProof="0">
            <a:effectLst/>
            <a:latin typeface="Microsoft YaHei UI" panose="020B0503020204020204" pitchFamily="34" charset="-122"/>
            <a:ea typeface="Microsoft YaHei UI" panose="020B0503020204020204" pitchFamily="34" charset="-122"/>
            <a:cs typeface="Microsoft Uighur" panose="02000000000000000000" pitchFamily="2" charset="-78"/>
          </a:endParaRPr>
        </a:p>
      </xdr:txBody>
    </xdr:sp>
    <xdr:clientData/>
  </xdr:twoCellAnchor>
  <xdr:twoCellAnchor editAs="absolute">
    <xdr:from>
      <xdr:col>5</xdr:col>
      <xdr:colOff>659871</xdr:colOff>
      <xdr:row>5</xdr:row>
      <xdr:rowOff>164881</xdr:rowOff>
    </xdr:from>
    <xdr:to>
      <xdr:col>7</xdr:col>
      <xdr:colOff>16438</xdr:colOff>
      <xdr:row>9</xdr:row>
      <xdr:rowOff>130777</xdr:rowOff>
    </xdr:to>
    <xdr:sp macro="" textlink="">
      <xdr:nvSpPr>
        <xdr:cNvPr id="11" name="shp_ArrowCurved">
          <a:extLst>
            <a:ext uri="{FF2B5EF4-FFF2-40B4-BE49-F238E27FC236}">
              <a16:creationId xmlns:a16="http://schemas.microsoft.com/office/drawing/2014/main" id="{5FD1F551-2AA0-42BD-8FF5-F486B07FB2A4}"/>
            </a:ext>
          </a:extLst>
        </xdr:cNvPr>
        <xdr:cNvSpPr/>
      </xdr:nvSpPr>
      <xdr:spPr>
        <a:xfrm rot="13532850">
          <a:off x="3936607" y="1269645"/>
          <a:ext cx="804096" cy="690067"/>
        </a:xfrm>
        <a:prstGeom prst="arc">
          <a:avLst>
            <a:gd name="adj1" fmla="val 11455374"/>
            <a:gd name="adj2" fmla="val 149148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cs typeface="Microsoft Uighur" panose="02000000000000000000" pitchFamily="2" charset="-78"/>
          </a:endParaRPr>
        </a:p>
      </xdr:txBody>
    </xdr:sp>
    <xdr:clientData/>
  </xdr:twoCellAnchor>
  <xdr:twoCellAnchor editAs="absolute">
    <xdr:from>
      <xdr:col>6</xdr:col>
      <xdr:colOff>656209</xdr:colOff>
      <xdr:row>5</xdr:row>
      <xdr:rowOff>102870</xdr:rowOff>
    </xdr:from>
    <xdr:to>
      <xdr:col>9</xdr:col>
      <xdr:colOff>20891</xdr:colOff>
      <xdr:row>8</xdr:row>
      <xdr:rowOff>121544</xdr:rowOff>
    </xdr:to>
    <xdr:grpSp>
      <xdr:nvGrpSpPr>
        <xdr:cNvPr id="12" name="组 11">
          <a:extLst>
            <a:ext uri="{FF2B5EF4-FFF2-40B4-BE49-F238E27FC236}">
              <a16:creationId xmlns:a16="http://schemas.microsoft.com/office/drawing/2014/main" id="{FBC05569-3D38-4A31-9736-B326F32A6F91}"/>
            </a:ext>
          </a:extLst>
        </xdr:cNvPr>
        <xdr:cNvGrpSpPr/>
      </xdr:nvGrpSpPr>
      <xdr:grpSpPr>
        <a:xfrm>
          <a:off x="4455323" y="1137013"/>
          <a:ext cx="1503725" cy="639160"/>
          <a:chOff x="4409059" y="1007745"/>
          <a:chExt cx="1584007" cy="647323"/>
        </a:xfrm>
      </xdr:grpSpPr>
      <xdr:sp macro="" textlink="">
        <xdr:nvSpPr>
          <xdr:cNvPr id="13" name="提示文本 2" descr="This simple PivotTable summarizes the data by Buyer and Sum of Amount&#10;">
            <a:extLst>
              <a:ext uri="{FF2B5EF4-FFF2-40B4-BE49-F238E27FC236}">
                <a16:creationId xmlns:a16="http://schemas.microsoft.com/office/drawing/2014/main" id="{4F89901B-E2A4-432F-A906-7DAD21017051}"/>
              </a:ext>
            </a:extLst>
          </xdr:cNvPr>
          <xdr:cNvSpPr txBox="1">
            <a:spLocks noChangeArrowheads="1"/>
          </xdr:cNvSpPr>
        </xdr:nvSpPr>
        <xdr:spPr bwMode="auto">
          <a:xfrm>
            <a:off x="4549983" y="1007745"/>
            <a:ext cx="1302406"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Microsoft Uighur" panose="02000000000000000000" pitchFamily="2" charset="-78"/>
              </a:rPr>
              <a:t>数据透视表</a:t>
            </a:r>
          </a:p>
        </xdr:txBody>
      </xdr:sp>
      <xdr:sp macro="" textlink="">
        <xdr:nvSpPr>
          <xdr:cNvPr id="14" name="括号 2">
            <a:extLst>
              <a:ext uri="{FF2B5EF4-FFF2-40B4-BE49-F238E27FC236}">
                <a16:creationId xmlns:a16="http://schemas.microsoft.com/office/drawing/2014/main" id="{8AB9F8C4-EDB2-4327-8FFC-6FE50E98A2E6}"/>
              </a:ext>
            </a:extLst>
          </xdr:cNvPr>
          <xdr:cNvSpPr/>
        </xdr:nvSpPr>
        <xdr:spPr>
          <a:xfrm rot="5400000">
            <a:off x="5086762" y="748765"/>
            <a:ext cx="228601" cy="1584007"/>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sz="1100">
              <a:latin typeface="Microsoft YaHei UI" panose="020B0503020204020204" pitchFamily="34" charset="-122"/>
              <a:ea typeface="Microsoft YaHei UI" panose="020B0503020204020204" pitchFamily="34" charset="-122"/>
              <a:cs typeface="Microsoft Uighur" panose="02000000000000000000" pitchFamily="2" charset="-78"/>
            </a:endParaRPr>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466725</xdr:colOff>
      <xdr:row>4</xdr:row>
      <xdr:rowOff>30178</xdr:rowOff>
    </xdr:to>
    <xdr:sp macro="" textlink="">
      <xdr:nvSpPr>
        <xdr:cNvPr id="3" name="txt_WalkMeHeader" descr="That's the same way to think about it when you use the fields list. The row field is on the left, and the column field at the top. Then they both intersect and provide the value field.">
          <a:extLst>
            <a:ext uri="{FF2B5EF4-FFF2-40B4-BE49-F238E27FC236}">
              <a16:creationId xmlns:a16="http://schemas.microsoft.com/office/drawing/2014/main" id="{023010DC-DBD7-46D4-BE66-910D9F0D9052}"/>
            </a:ext>
          </a:extLst>
        </xdr:cNvPr>
        <xdr:cNvSpPr txBox="1"/>
      </xdr:nvSpPr>
      <xdr:spPr>
        <a:xfrm>
          <a:off x="0" y="0"/>
          <a:ext cx="8108496" cy="85749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cn" sz="1500" b="1" kern="1200" baseline="0">
              <a:solidFill>
                <a:schemeClr val="dk1"/>
              </a:solidFill>
              <a:effectLst/>
              <a:latin typeface="Microsoft YaHei UI" panose="020B0503020204020204" pitchFamily="34" charset="-122"/>
              <a:ea typeface="Microsoft YaHei UI" panose="020B0503020204020204" pitchFamily="34" charset="-122"/>
              <a:cs typeface="Segoe UI Semibold" panose="020B0702040204020203" pitchFamily="34" charset="0"/>
            </a:rPr>
            <a:t>在使用字段列表时，可以这样想。</a:t>
          </a:r>
          <a:r>
            <a:rPr lang="zh-cn" sz="1500" b="0" i="0" u="none" strike="noStrike" kern="1200" cap="none" spc="0" normalizeH="0" baseline="0" noProof="0">
              <a:ln>
                <a:noFill/>
              </a:ln>
              <a:solidFill>
                <a:prstClr val="black"/>
              </a:solidFill>
              <a:effectLst/>
              <a:uLnTx/>
              <a:uFillTx/>
              <a:latin typeface="Microsoft YaHei UI Light" panose="020B0502040204020203" pitchFamily="34" charset="-122"/>
              <a:ea typeface="Microsoft YaHei UI Light" panose="020B0502040204020203" pitchFamily="34" charset="-122"/>
              <a:cs typeface="Segoe UI Light" panose="020B0502040204020203" pitchFamily="34" charset="0"/>
            </a:rPr>
            <a:t>行字段位于左侧，列字段位于顶部。每个字段都为值字段提供了一个条件，值字段对它们进行求和。</a:t>
          </a:r>
          <a:endParaRPr lang="en-US" sz="1500">
            <a:effectLst/>
            <a:latin typeface="Microsoft YaHei UI Light" panose="020B0502040204020203" pitchFamily="34" charset="-122"/>
            <a:ea typeface="Microsoft YaHei UI Light" panose="020B0502040204020203" pitchFamily="34" charset="-122"/>
            <a:cs typeface="Segoe UI Light" panose="020B0502040204020203" pitchFamily="34" charset="0"/>
          </a:endParaRPr>
        </a:p>
      </xdr:txBody>
    </xdr:sp>
    <xdr:clientData/>
  </xdr:twoCellAnchor>
  <xdr:twoCellAnchor editAs="oneCell">
    <xdr:from>
      <xdr:col>4</xdr:col>
      <xdr:colOff>220226</xdr:colOff>
      <xdr:row>5</xdr:row>
      <xdr:rowOff>33337</xdr:rowOff>
    </xdr:from>
    <xdr:to>
      <xdr:col>8</xdr:col>
      <xdr:colOff>17899</xdr:colOff>
      <xdr:row>29</xdr:row>
      <xdr:rowOff>104774</xdr:rowOff>
    </xdr:to>
    <xdr:pic>
      <xdr:nvPicPr>
        <xdr:cNvPr id="8" name="图片 7">
          <a:extLst>
            <a:ext uri="{FF2B5EF4-FFF2-40B4-BE49-F238E27FC236}">
              <a16:creationId xmlns:a16="http://schemas.microsoft.com/office/drawing/2014/main" id="{71E13CFE-D80D-4C26-A4ED-85A357BF27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2887226" y="1081087"/>
          <a:ext cx="2464673" cy="51006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xdr:col>
      <xdr:colOff>533400</xdr:colOff>
      <xdr:row>23</xdr:row>
      <xdr:rowOff>0</xdr:rowOff>
    </xdr:from>
    <xdr:to>
      <xdr:col>3</xdr:col>
      <xdr:colOff>651508</xdr:colOff>
      <xdr:row>24</xdr:row>
      <xdr:rowOff>102524</xdr:rowOff>
    </xdr:to>
    <xdr:sp macro="" textlink="">
      <xdr:nvSpPr>
        <xdr:cNvPr id="9" name="提示文本 23" descr="The row field...">
          <a:extLst>
            <a:ext uri="{FF2B5EF4-FFF2-40B4-BE49-F238E27FC236}">
              <a16:creationId xmlns:a16="http://schemas.microsoft.com/office/drawing/2014/main" id="{2E4CDD29-975C-4437-8652-A825C407E60F}"/>
            </a:ext>
          </a:extLst>
        </xdr:cNvPr>
        <xdr:cNvSpPr txBox="1"/>
      </xdr:nvSpPr>
      <xdr:spPr>
        <a:xfrm>
          <a:off x="1200150" y="4819650"/>
          <a:ext cx="1451608" cy="312074"/>
        </a:xfrm>
        <a:prstGeom prst="rect">
          <a:avLst/>
        </a:prstGeom>
        <a:solidFill>
          <a:schemeClr val="bg1"/>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zh-cn" sz="1100" b="0" noProof="0">
              <a:effectLst/>
              <a:latin typeface="Microsoft YaHei UI" panose="020B0503020204020204" pitchFamily="34" charset="-122"/>
              <a:ea typeface="Microsoft YaHei UI" panose="020B0503020204020204" pitchFamily="34" charset="-122"/>
              <a:cs typeface="Calibri" panose="020F0502020204030204" pitchFamily="34" charset="0"/>
            </a:rPr>
            <a:t>行字段提供条件...</a:t>
          </a:r>
          <a:endParaRPr lang="en-US" sz="1100" noProof="0">
            <a:effectLst/>
            <a:latin typeface="Microsoft YaHei UI" panose="020B0503020204020204" pitchFamily="34" charset="-122"/>
            <a:ea typeface="Microsoft YaHei UI" panose="020B0503020204020204" pitchFamily="34" charset="-122"/>
            <a:cs typeface="Calibri" panose="020F0502020204030204" pitchFamily="34" charset="0"/>
          </a:endParaRPr>
        </a:p>
      </xdr:txBody>
    </xdr:sp>
    <xdr:clientData/>
  </xdr:twoCellAnchor>
  <xdr:twoCellAnchor editAs="absolute">
    <xdr:from>
      <xdr:col>2</xdr:col>
      <xdr:colOff>597328</xdr:colOff>
      <xdr:row>23</xdr:row>
      <xdr:rowOff>63185</xdr:rowOff>
    </xdr:from>
    <xdr:to>
      <xdr:col>4</xdr:col>
      <xdr:colOff>123873</xdr:colOff>
      <xdr:row>26</xdr:row>
      <xdr:rowOff>35579</xdr:rowOff>
    </xdr:to>
    <xdr:sp macro="" textlink="">
      <xdr:nvSpPr>
        <xdr:cNvPr id="10" name="shp_ArrowCurved">
          <a:extLst>
            <a:ext uri="{FF2B5EF4-FFF2-40B4-BE49-F238E27FC236}">
              <a16:creationId xmlns:a16="http://schemas.microsoft.com/office/drawing/2014/main" id="{7595F958-F1EC-4A49-87BE-BAE102910C2E}"/>
            </a:ext>
          </a:extLst>
        </xdr:cNvPr>
        <xdr:cNvSpPr/>
      </xdr:nvSpPr>
      <xdr:spPr>
        <a:xfrm rot="10433276">
          <a:off x="1930828" y="4882835"/>
          <a:ext cx="860045" cy="601044"/>
        </a:xfrm>
        <a:prstGeom prst="arc">
          <a:avLst>
            <a:gd name="adj1" fmla="val 14127603"/>
            <a:gd name="adj2" fmla="val 56957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clientData/>
  </xdr:twoCellAnchor>
  <xdr:twoCellAnchor editAs="absolute">
    <xdr:from>
      <xdr:col>8</xdr:col>
      <xdr:colOff>66675</xdr:colOff>
      <xdr:row>18</xdr:row>
      <xdr:rowOff>38100</xdr:rowOff>
    </xdr:from>
    <xdr:to>
      <xdr:col>10</xdr:col>
      <xdr:colOff>257175</xdr:colOff>
      <xdr:row>19</xdr:row>
      <xdr:rowOff>140624</xdr:rowOff>
    </xdr:to>
    <xdr:sp macro="" textlink="">
      <xdr:nvSpPr>
        <xdr:cNvPr id="11" name="提示文本 23" descr="The row field...">
          <a:extLst>
            <a:ext uri="{FF2B5EF4-FFF2-40B4-BE49-F238E27FC236}">
              <a16:creationId xmlns:a16="http://schemas.microsoft.com/office/drawing/2014/main" id="{4A3EB7F6-124C-45E8-B7C7-04225C78539B}"/>
            </a:ext>
          </a:extLst>
        </xdr:cNvPr>
        <xdr:cNvSpPr txBox="1"/>
      </xdr:nvSpPr>
      <xdr:spPr>
        <a:xfrm>
          <a:off x="5400675" y="3810000"/>
          <a:ext cx="1524000" cy="312074"/>
        </a:xfrm>
        <a:prstGeom prst="rect">
          <a:avLst/>
        </a:prstGeom>
        <a:solidFill>
          <a:schemeClr val="bg1"/>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zh-cn" sz="1100" b="0" noProof="0">
              <a:effectLst/>
              <a:latin typeface="Microsoft YaHei UI" panose="020B0503020204020204" pitchFamily="34" charset="-122"/>
              <a:ea typeface="Microsoft YaHei UI" panose="020B0503020204020204" pitchFamily="34" charset="-122"/>
              <a:cs typeface="Calibri" panose="020F0502020204030204" pitchFamily="34" charset="0"/>
            </a:rPr>
            <a:t>...列字段提供条件...</a:t>
          </a:r>
          <a:endParaRPr lang="en-US" sz="1100" noProof="0">
            <a:effectLst/>
            <a:latin typeface="Microsoft YaHei UI" panose="020B0503020204020204" pitchFamily="34" charset="-122"/>
            <a:ea typeface="Microsoft YaHei UI" panose="020B0503020204020204" pitchFamily="34" charset="-122"/>
            <a:cs typeface="Calibri" panose="020F0502020204030204" pitchFamily="34" charset="0"/>
          </a:endParaRPr>
        </a:p>
      </xdr:txBody>
    </xdr:sp>
    <xdr:clientData/>
  </xdr:twoCellAnchor>
  <xdr:twoCellAnchor editAs="absolute">
    <xdr:from>
      <xdr:col>7</xdr:col>
      <xdr:colOff>349678</xdr:colOff>
      <xdr:row>18</xdr:row>
      <xdr:rowOff>91759</xdr:rowOff>
    </xdr:from>
    <xdr:to>
      <xdr:col>8</xdr:col>
      <xdr:colOff>542973</xdr:colOff>
      <xdr:row>21</xdr:row>
      <xdr:rowOff>64153</xdr:rowOff>
    </xdr:to>
    <xdr:sp macro="" textlink="">
      <xdr:nvSpPr>
        <xdr:cNvPr id="12" name="shp_ArrowCurved">
          <a:extLst>
            <a:ext uri="{FF2B5EF4-FFF2-40B4-BE49-F238E27FC236}">
              <a16:creationId xmlns:a16="http://schemas.microsoft.com/office/drawing/2014/main" id="{EDE3E27F-3B26-4F77-9B4E-64E4239E78EB}"/>
            </a:ext>
          </a:extLst>
        </xdr:cNvPr>
        <xdr:cNvSpPr/>
      </xdr:nvSpPr>
      <xdr:spPr>
        <a:xfrm rot="11166724" flipH="1">
          <a:off x="5016928" y="3863659"/>
          <a:ext cx="860045" cy="601044"/>
        </a:xfrm>
        <a:prstGeom prst="arc">
          <a:avLst>
            <a:gd name="adj1" fmla="val 14127603"/>
            <a:gd name="adj2" fmla="val 56957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clientData/>
  </xdr:twoCellAnchor>
  <xdr:twoCellAnchor editAs="absolute">
    <xdr:from>
      <xdr:col>8</xdr:col>
      <xdr:colOff>66674</xdr:colOff>
      <xdr:row>23</xdr:row>
      <xdr:rowOff>152400</xdr:rowOff>
    </xdr:from>
    <xdr:to>
      <xdr:col>10</xdr:col>
      <xdr:colOff>609599</xdr:colOff>
      <xdr:row>25</xdr:row>
      <xdr:rowOff>45374</xdr:rowOff>
    </xdr:to>
    <xdr:sp macro="" textlink="">
      <xdr:nvSpPr>
        <xdr:cNvPr id="13" name="提示文本 23" descr="The row field...">
          <a:extLst>
            <a:ext uri="{FF2B5EF4-FFF2-40B4-BE49-F238E27FC236}">
              <a16:creationId xmlns:a16="http://schemas.microsoft.com/office/drawing/2014/main" id="{94E12440-7807-45C0-910A-89ADEE196268}"/>
            </a:ext>
          </a:extLst>
        </xdr:cNvPr>
        <xdr:cNvSpPr txBox="1"/>
      </xdr:nvSpPr>
      <xdr:spPr>
        <a:xfrm>
          <a:off x="5400674" y="4972050"/>
          <a:ext cx="1876425" cy="312074"/>
        </a:xfrm>
        <a:prstGeom prst="rect">
          <a:avLst/>
        </a:prstGeom>
        <a:solidFill>
          <a:schemeClr val="bg1"/>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zh-cn" sz="1100" b="0" noProof="0">
              <a:effectLst/>
              <a:latin typeface="Microsoft YaHei UI" panose="020B0503020204020204" pitchFamily="34" charset="-122"/>
              <a:ea typeface="Microsoft YaHei UI" panose="020B0503020204020204" pitchFamily="34" charset="-122"/>
              <a:cs typeface="Calibri" panose="020F0502020204030204" pitchFamily="34" charset="0"/>
            </a:rPr>
            <a:t>...值字段对它们进行求和。</a:t>
          </a:r>
          <a:endParaRPr lang="en-US" sz="1100" noProof="0">
            <a:effectLst/>
            <a:latin typeface="Microsoft YaHei UI" panose="020B0503020204020204" pitchFamily="34" charset="-122"/>
            <a:ea typeface="Microsoft YaHei UI" panose="020B0503020204020204" pitchFamily="34" charset="-122"/>
            <a:cs typeface="Calibri" panose="020F0502020204030204" pitchFamily="34" charset="0"/>
          </a:endParaRPr>
        </a:p>
      </xdr:txBody>
    </xdr:sp>
    <xdr:clientData/>
  </xdr:twoCellAnchor>
  <xdr:twoCellAnchor editAs="absolute">
    <xdr:from>
      <xdr:col>7</xdr:col>
      <xdr:colOff>349678</xdr:colOff>
      <xdr:row>23</xdr:row>
      <xdr:rowOff>25084</xdr:rowOff>
    </xdr:from>
    <xdr:to>
      <xdr:col>8</xdr:col>
      <xdr:colOff>542973</xdr:colOff>
      <xdr:row>25</xdr:row>
      <xdr:rowOff>207028</xdr:rowOff>
    </xdr:to>
    <xdr:sp macro="" textlink="">
      <xdr:nvSpPr>
        <xdr:cNvPr id="14" name="shp_ArrowCurved">
          <a:extLst>
            <a:ext uri="{FF2B5EF4-FFF2-40B4-BE49-F238E27FC236}">
              <a16:creationId xmlns:a16="http://schemas.microsoft.com/office/drawing/2014/main" id="{7D1E3217-FFD7-4BA4-8B07-3E22AE244C0B}"/>
            </a:ext>
          </a:extLst>
        </xdr:cNvPr>
        <xdr:cNvSpPr/>
      </xdr:nvSpPr>
      <xdr:spPr>
        <a:xfrm rot="11166724" flipH="1">
          <a:off x="5016928" y="4844734"/>
          <a:ext cx="860045" cy="601044"/>
        </a:xfrm>
        <a:prstGeom prst="arc">
          <a:avLst>
            <a:gd name="adj1" fmla="val 14127603"/>
            <a:gd name="adj2" fmla="val 2075296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9</xdr:col>
      <xdr:colOff>580643</xdr:colOff>
      <xdr:row>3</xdr:row>
      <xdr:rowOff>138021</xdr:rowOff>
    </xdr:to>
    <xdr:sp macro="" textlink="">
      <xdr:nvSpPr>
        <xdr:cNvPr id="3" name="txt_WalkMeHeader" descr="One thing to be aware of: If a column field adds a lot of columns to a PivotTable, it will make it very wide. ">
          <a:extLst>
            <a:ext uri="{FF2B5EF4-FFF2-40B4-BE49-F238E27FC236}">
              <a16:creationId xmlns:a16="http://schemas.microsoft.com/office/drawing/2014/main" id="{10AC9A25-5EBB-4478-B2F9-AC38B9C082FC}"/>
            </a:ext>
          </a:extLst>
        </xdr:cNvPr>
        <xdr:cNvSpPr txBox="1"/>
      </xdr:nvSpPr>
      <xdr:spPr>
        <a:xfrm>
          <a:off x="0" y="0"/>
          <a:ext cx="7454972" cy="758507"/>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cn" sz="1500" b="1" kern="1200" baseline="0">
              <a:solidFill>
                <a:schemeClr val="dk1"/>
              </a:solidFill>
              <a:effectLst/>
              <a:latin typeface="Microsoft YaHei UI" panose="020B0503020204020204" pitchFamily="34" charset="-122"/>
              <a:ea typeface="Microsoft YaHei UI" panose="020B0503020204020204" pitchFamily="34" charset="-122"/>
              <a:cs typeface="Segoe UI Semibold" panose="020B0702040204020203" pitchFamily="34" charset="0"/>
            </a:rPr>
            <a:t>有一件事需要注意：</a:t>
          </a:r>
          <a:r>
            <a:rPr lang="zh-cn" sz="1500" b="0" kern="1200" baseline="0">
              <a:solidFill>
                <a:schemeClr val="dk1"/>
              </a:solidFill>
              <a:effectLst/>
              <a:latin typeface="Microsoft YaHei UI Light" panose="020B0502040204020203" pitchFamily="34" charset="-122"/>
              <a:ea typeface="Microsoft YaHei UI Light" panose="020B0502040204020203" pitchFamily="34" charset="-122"/>
              <a:cs typeface="Segoe UI Light" panose="020B0502040204020203" pitchFamily="34" charset="0"/>
            </a:rPr>
            <a:t>如果列字段向数据透视表添加大量列，则会导致其非常宽。 </a:t>
          </a:r>
          <a:endParaRPr lang="en-US" sz="1500">
            <a:effectLst/>
            <a:latin typeface="Microsoft YaHei UI Light" panose="020B0502040204020203" pitchFamily="34" charset="-122"/>
            <a:ea typeface="Microsoft YaHei UI Light" panose="020B0502040204020203" pitchFamily="34" charset="-122"/>
            <a:cs typeface="Segoe UI Light" panose="020B0502040204020203" pitchFamily="34" charset="0"/>
          </a:endParaRPr>
        </a:p>
      </xdr:txBody>
    </xdr:sp>
    <xdr:clientData/>
  </xdr:twoCellAnchor>
  <xdr:twoCellAnchor editAs="absolute">
    <xdr:from>
      <xdr:col>0</xdr:col>
      <xdr:colOff>-17548</xdr:colOff>
      <xdr:row>2</xdr:row>
      <xdr:rowOff>23786</xdr:rowOff>
    </xdr:from>
    <xdr:to>
      <xdr:col>0</xdr:col>
      <xdr:colOff>-17548</xdr:colOff>
      <xdr:row>2</xdr:row>
      <xdr:rowOff>23792</xdr:rowOff>
    </xdr:to>
    <xdr:grpSp>
      <xdr:nvGrpSpPr>
        <xdr:cNvPr id="8" name="组 7">
          <a:extLst>
            <a:ext uri="{FF2B5EF4-FFF2-40B4-BE49-F238E27FC236}">
              <a16:creationId xmlns:a16="http://schemas.microsoft.com/office/drawing/2014/main" id="{CAECE02D-00AE-4ADB-BD59-7767CA66B7F3}"/>
            </a:ext>
          </a:extLst>
        </xdr:cNvPr>
        <xdr:cNvGrpSpPr/>
      </xdr:nvGrpSpPr>
      <xdr:grpSpPr>
        <a:xfrm>
          <a:off x="-17548" y="437443"/>
          <a:ext cx="0" cy="6"/>
          <a:chOff x="-15643" y="439076"/>
          <a:chExt cx="0" cy="6"/>
        </a:xfrm>
      </xdr:grpSpPr>
      <xdr:sp macro="" textlink="">
        <xdr:nvSpPr>
          <xdr:cNvPr id="9" name="txt_WalkMeCallout1">
            <a:extLst>
              <a:ext uri="{FF2B5EF4-FFF2-40B4-BE49-F238E27FC236}">
                <a16:creationId xmlns:a16="http://schemas.microsoft.com/office/drawing/2014/main" id="{2BFFB426-F49C-45E0-87C4-F9CF5281FA3A}"/>
              </a:ext>
            </a:extLst>
          </xdr:cNvPr>
          <xdr:cNvSpPr txBox="1"/>
        </xdr:nvSpPr>
        <xdr:spPr>
          <a:xfrm>
            <a:off x="-17548" y="442886"/>
            <a:ext cx="0" cy="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endParaRPr lang="en-US" sz="1100" noProof="0">
              <a:effectLst/>
              <a:latin typeface="Calibri Light (Headings)"/>
              <a:ea typeface="Calibri" panose="020F0502020204030204" pitchFamily="34" charset="0"/>
              <a:cs typeface="Times New Roman" panose="02020603050405020304" pitchFamily="18" charset="0"/>
            </a:endParaRPr>
          </a:p>
        </xdr:txBody>
      </xdr:sp>
      <xdr:sp macro="" textlink="">
        <xdr:nvSpPr>
          <xdr:cNvPr id="10" name="shp_ArrowCurved">
            <a:extLst>
              <a:ext uri="{FF2B5EF4-FFF2-40B4-BE49-F238E27FC236}">
                <a16:creationId xmlns:a16="http://schemas.microsoft.com/office/drawing/2014/main" id="{296764EA-EA82-49F7-9005-D54B141D3D3E}"/>
              </a:ext>
            </a:extLst>
          </xdr:cNvPr>
          <xdr:cNvSpPr/>
        </xdr:nvSpPr>
        <xdr:spPr>
          <a:xfrm rot="16841243">
            <a:off x="-17548" y="442892"/>
            <a:ext cx="0" cy="0"/>
          </a:xfrm>
          <a:prstGeom prst="arc">
            <a:avLst>
              <a:gd name="adj1" fmla="val 10800000"/>
              <a:gd name="adj2" fmla="val 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
            </a:endParaRPr>
          </a:p>
        </xdr:txBody>
      </xdr:sp>
    </xdr:grpSp>
    <xdr:clientData/>
  </xdr:twoCellAnchor>
  <xdr:twoCellAnchor editAs="absolute">
    <xdr:from>
      <xdr:col>3</xdr:col>
      <xdr:colOff>163830</xdr:colOff>
      <xdr:row>4</xdr:row>
      <xdr:rowOff>171459</xdr:rowOff>
    </xdr:from>
    <xdr:to>
      <xdr:col>7</xdr:col>
      <xdr:colOff>390525</xdr:colOff>
      <xdr:row>9</xdr:row>
      <xdr:rowOff>77224</xdr:rowOff>
    </xdr:to>
    <xdr:grpSp>
      <xdr:nvGrpSpPr>
        <xdr:cNvPr id="11" name="组 10">
          <a:extLst>
            <a:ext uri="{FF2B5EF4-FFF2-40B4-BE49-F238E27FC236}">
              <a16:creationId xmlns:a16="http://schemas.microsoft.com/office/drawing/2014/main" id="{E003AB24-7046-45FE-A81A-3E3F2A8CF4F0}"/>
            </a:ext>
          </a:extLst>
        </xdr:cNvPr>
        <xdr:cNvGrpSpPr/>
      </xdr:nvGrpSpPr>
      <xdr:grpSpPr>
        <a:xfrm>
          <a:off x="2237559" y="998773"/>
          <a:ext cx="3427095" cy="939908"/>
          <a:chOff x="2335530" y="1009659"/>
          <a:chExt cx="3579495" cy="953515"/>
        </a:xfrm>
      </xdr:grpSpPr>
      <xdr:sp macro="" textlink="">
        <xdr:nvSpPr>
          <xdr:cNvPr id="12" name="txt_WalkMeCallout1" descr="PivotTable">
            <a:extLst>
              <a:ext uri="{FF2B5EF4-FFF2-40B4-BE49-F238E27FC236}">
                <a16:creationId xmlns:a16="http://schemas.microsoft.com/office/drawing/2014/main" id="{2F2A68CD-C95D-4AB0-9E31-F05A5F3CF08C}"/>
              </a:ext>
            </a:extLst>
          </xdr:cNvPr>
          <xdr:cNvSpPr txBox="1"/>
        </xdr:nvSpPr>
        <xdr:spPr>
          <a:xfrm>
            <a:off x="2695575" y="1009659"/>
            <a:ext cx="3219450" cy="519202"/>
          </a:xfrm>
          <a:prstGeom prst="rect">
            <a:avLst/>
          </a:prstGeom>
          <a:no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zh-cn" sz="1100" noProof="0">
                <a:effectLst/>
                <a:latin typeface="Microsoft YaHei UI" panose="020B0503020204020204" pitchFamily="34" charset="-122"/>
                <a:ea typeface="Microsoft YaHei UI" panose="020B0503020204020204" pitchFamily="34" charset="-122"/>
                <a:cs typeface="Calibri" panose="020F0502020204030204" pitchFamily="34" charset="0"/>
              </a:rPr>
              <a:t>在此示例中，列字段</a:t>
            </a:r>
            <a:r>
              <a:rPr lang="zh-cn" sz="1100" baseline="0" noProof="0">
                <a:effectLst/>
                <a:latin typeface="Microsoft YaHei UI" panose="020B0503020204020204" pitchFamily="34" charset="-122"/>
                <a:ea typeface="Microsoft YaHei UI" panose="020B0503020204020204" pitchFamily="34" charset="-122"/>
                <a:cs typeface="Calibri" panose="020F0502020204030204" pitchFamily="34" charset="0"/>
              </a:rPr>
              <a:t>添加 20 个新列。这是非常多的列！这将导致大量滚动...</a:t>
            </a:r>
            <a:endParaRPr lang="en-US" sz="1100" noProof="0">
              <a:effectLst/>
              <a:latin typeface="Microsoft YaHei UI" panose="020B0503020204020204" pitchFamily="34" charset="-122"/>
              <a:ea typeface="Microsoft YaHei UI" panose="020B0503020204020204" pitchFamily="34" charset="-122"/>
              <a:cs typeface="Calibri" panose="020F0502020204030204" pitchFamily="34" charset="0"/>
            </a:endParaRPr>
          </a:p>
        </xdr:txBody>
      </xdr:sp>
      <xdr:sp macro="" textlink="">
        <xdr:nvSpPr>
          <xdr:cNvPr id="13" name="shp_ArrowCurved" descr="Arrow">
            <a:extLst>
              <a:ext uri="{FF2B5EF4-FFF2-40B4-BE49-F238E27FC236}">
                <a16:creationId xmlns:a16="http://schemas.microsoft.com/office/drawing/2014/main" id="{A68480EB-355B-4FDE-98F2-64192F138E55}"/>
              </a:ext>
            </a:extLst>
          </xdr:cNvPr>
          <xdr:cNvSpPr/>
        </xdr:nvSpPr>
        <xdr:spPr>
          <a:xfrm rot="16841243">
            <a:off x="2352906" y="1245970"/>
            <a:ext cx="699828" cy="734580"/>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fLocksWithSheet="0"/>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380618</xdr:colOff>
      <xdr:row>3</xdr:row>
      <xdr:rowOff>137893</xdr:rowOff>
    </xdr:to>
    <xdr:sp macro="" textlink="">
      <xdr:nvSpPr>
        <xdr:cNvPr id="3" name="txt_WalkMeHeader" descr="But here's an alternative to that: You can use a second row field instead. A second row field will appear indented under the first row field.">
          <a:extLst>
            <a:ext uri="{FF2B5EF4-FFF2-40B4-BE49-F238E27FC236}">
              <a16:creationId xmlns:a16="http://schemas.microsoft.com/office/drawing/2014/main" id="{349B5B71-D13F-4878-A006-A1ECE53E5A9B}"/>
            </a:ext>
          </a:extLst>
        </xdr:cNvPr>
        <xdr:cNvSpPr txBox="1"/>
      </xdr:nvSpPr>
      <xdr:spPr>
        <a:xfrm>
          <a:off x="0" y="0"/>
          <a:ext cx="7445447" cy="758379"/>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cn" sz="1500" b="1" kern="1200" baseline="0">
              <a:solidFill>
                <a:schemeClr val="dk1"/>
              </a:solidFill>
              <a:effectLst/>
              <a:latin typeface="Microsoft YaHei UI" panose="020B0503020204020204" pitchFamily="34" charset="-122"/>
              <a:ea typeface="Microsoft YaHei UI" panose="020B0503020204020204" pitchFamily="34" charset="-122"/>
              <a:cs typeface="Segoe UI Semibold" panose="020B0702040204020203" pitchFamily="34" charset="0"/>
            </a:rPr>
            <a:t>但是有一个替代方案：</a:t>
          </a:r>
          <a:r>
            <a:rPr lang="zh-cn" sz="1500" b="0" kern="1200" baseline="0">
              <a:solidFill>
                <a:schemeClr val="dk1"/>
              </a:solidFill>
              <a:effectLst/>
              <a:latin typeface="Microsoft YaHei UI Light" panose="020B0502040204020203" pitchFamily="34" charset="-122"/>
              <a:ea typeface="Microsoft YaHei UI Light" panose="020B0502040204020203" pitchFamily="34" charset="-122"/>
              <a:cs typeface="Segoe UI Light" panose="020B0502040204020203" pitchFamily="34" charset="0"/>
            </a:rPr>
            <a:t>可以改用</a:t>
          </a:r>
          <a:r>
            <a:rPr lang="zh-cn" sz="1500" b="0" i="0" kern="1200" baseline="0">
              <a:solidFill>
                <a:schemeClr val="dk1"/>
              </a:solidFill>
              <a:effectLst/>
              <a:latin typeface="Microsoft YaHei UI Light" panose="020B0502040204020203" pitchFamily="34" charset="-122"/>
              <a:ea typeface="Microsoft YaHei UI Light" panose="020B0502040204020203" pitchFamily="34" charset="-122"/>
              <a:cs typeface="Segoe UI Light" panose="020B0502040204020203" pitchFamily="34" charset="0"/>
            </a:rPr>
            <a:t>第二行字段</a:t>
          </a:r>
          <a:r>
            <a:rPr lang="zh-cn" sz="1500" b="0" kern="1200" baseline="0">
              <a:solidFill>
                <a:schemeClr val="dk1"/>
              </a:solidFill>
              <a:effectLst/>
              <a:latin typeface="Microsoft YaHei UI Light" panose="020B0502040204020203" pitchFamily="34" charset="-122"/>
              <a:ea typeface="Microsoft YaHei UI Light" panose="020B0502040204020203" pitchFamily="34" charset="-122"/>
              <a:cs typeface="Segoe UI Light" panose="020B0502040204020203" pitchFamily="34" charset="0"/>
            </a:rPr>
            <a:t>。第二行字段将在第一行字段下缩进显示。</a:t>
          </a:r>
          <a:endParaRPr lang="en-US" sz="1500" i="0">
            <a:effectLst/>
            <a:latin typeface="Microsoft YaHei UI Light" panose="020B0502040204020203" pitchFamily="34" charset="-122"/>
            <a:ea typeface="Microsoft YaHei UI Light" panose="020B0502040204020203" pitchFamily="34" charset="-122"/>
            <a:cs typeface="Segoe UI Light" panose="020B0502040204020203" pitchFamily="34" charset="0"/>
          </a:endParaRPr>
        </a:p>
      </xdr:txBody>
    </xdr:sp>
    <xdr:clientData/>
  </xdr:twoCellAnchor>
  <xdr:twoCellAnchor editAs="absolute">
    <xdr:from>
      <xdr:col>0</xdr:col>
      <xdr:colOff>190499</xdr:colOff>
      <xdr:row>7</xdr:row>
      <xdr:rowOff>5716</xdr:rowOff>
    </xdr:from>
    <xdr:to>
      <xdr:col>2</xdr:col>
      <xdr:colOff>217170</xdr:colOff>
      <xdr:row>8</xdr:row>
      <xdr:rowOff>89190</xdr:rowOff>
    </xdr:to>
    <xdr:sp macro="" textlink="">
      <xdr:nvSpPr>
        <xdr:cNvPr id="9" name="提示文本 23" descr="Tip text &quot;A row field breaks down...&quot;&#10;">
          <a:extLst>
            <a:ext uri="{FF2B5EF4-FFF2-40B4-BE49-F238E27FC236}">
              <a16:creationId xmlns:a16="http://schemas.microsoft.com/office/drawing/2014/main" id="{B7089344-C748-4648-A74B-62BE25D438A2}"/>
            </a:ext>
          </a:extLst>
        </xdr:cNvPr>
        <xdr:cNvSpPr txBox="1"/>
      </xdr:nvSpPr>
      <xdr:spPr>
        <a:xfrm>
          <a:off x="190499" y="1472566"/>
          <a:ext cx="1360171" cy="293024"/>
        </a:xfrm>
        <a:prstGeom prst="rect">
          <a:avLst/>
        </a:prstGeom>
        <a:noFill/>
        <a:ln w="9525">
          <a:noFill/>
          <a:miter lim="800000"/>
          <a:headEnd/>
          <a:tailEnd/>
        </a:ln>
      </xdr:spPr>
      <xdr:txBody>
        <a:bodyPr rot="0" vert="horz" wrap="square" lIns="91440" tIns="45720" rIns="91440" bIns="45720" rtlCol="0" anchor="ctr" anchorCtr="0">
          <a:noAutofit/>
        </a:bodyPr>
        <a:lstStyle/>
        <a:p>
          <a:pPr algn="ctr" rtl="0" eaLnBrk="1" fontAlgn="auto" latinLnBrk="0" hangingPunct="1"/>
          <a:endParaRPr lang="en-US" sz="1100" b="0" i="0" baseline="0">
            <a:effectLst/>
            <a:latin typeface="Microsoft YaHei UI" panose="020B0503020204020204" pitchFamily="34" charset="-122"/>
            <a:ea typeface="Microsoft YaHei UI" panose="020B0503020204020204" pitchFamily="34" charset="-122"/>
            <a:cs typeface="Calibri" panose="020F0502020204030204" pitchFamily="34" charset="0"/>
          </a:endParaRPr>
        </a:p>
        <a:p>
          <a:pPr algn="r" rtl="0" eaLnBrk="1" fontAlgn="auto" latinLnBrk="0" hangingPunct="1"/>
          <a:r>
            <a:rPr lang="zh-cn" sz="1100" b="0" i="0" baseline="0">
              <a:effectLst/>
              <a:latin typeface="Microsoft YaHei UI" panose="020B0503020204020204" pitchFamily="34" charset="-122"/>
              <a:ea typeface="Microsoft YaHei UI" panose="020B0503020204020204" pitchFamily="34" charset="-122"/>
              <a:cs typeface="Calibri" panose="020F0502020204030204" pitchFamily="34" charset="0"/>
            </a:rPr>
            <a:t>第一行字段</a:t>
          </a:r>
          <a:endParaRPr lang="sq-AL" sz="1100">
            <a:effectLst/>
            <a:latin typeface="Microsoft YaHei UI" panose="020B0503020204020204" pitchFamily="34" charset="-122"/>
            <a:ea typeface="Microsoft YaHei UI" panose="020B0503020204020204" pitchFamily="34" charset="-122"/>
            <a:cs typeface="Calibri" panose="020F0502020204030204" pitchFamily="34" charset="0"/>
          </a:endParaRPr>
        </a:p>
      </xdr:txBody>
    </xdr:sp>
    <xdr:clientData/>
  </xdr:twoCellAnchor>
  <xdr:twoCellAnchor editAs="absolute">
    <xdr:from>
      <xdr:col>0</xdr:col>
      <xdr:colOff>565601</xdr:colOff>
      <xdr:row>8</xdr:row>
      <xdr:rowOff>143776</xdr:rowOff>
    </xdr:from>
    <xdr:to>
      <xdr:col>4</xdr:col>
      <xdr:colOff>1808</xdr:colOff>
      <xdr:row>15</xdr:row>
      <xdr:rowOff>10977</xdr:rowOff>
    </xdr:to>
    <xdr:sp macro="" textlink="">
      <xdr:nvSpPr>
        <xdr:cNvPr id="10" name="shp_ArrowCurved">
          <a:extLst>
            <a:ext uri="{FF2B5EF4-FFF2-40B4-BE49-F238E27FC236}">
              <a16:creationId xmlns:a16="http://schemas.microsoft.com/office/drawing/2014/main" id="{584904F7-B0B4-4570-83D8-C3F404A70E3A}"/>
            </a:ext>
          </a:extLst>
        </xdr:cNvPr>
        <xdr:cNvSpPr/>
      </xdr:nvSpPr>
      <xdr:spPr>
        <a:xfrm rot="6645800" flipV="1">
          <a:off x="1207354" y="1178423"/>
          <a:ext cx="1334051" cy="2617557"/>
        </a:xfrm>
        <a:prstGeom prst="arc">
          <a:avLst>
            <a:gd name="adj1" fmla="val 11796840"/>
            <a:gd name="adj2" fmla="val 13141628"/>
          </a:avLst>
        </a:prstGeom>
        <a:ln w="19050">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rtl="0"/>
          <a:endParaRPr lang="en-US" sz="1100">
            <a:solidFill>
              <a:schemeClr val="tx1"/>
            </a:solidFill>
            <a:latin typeface="+mn-lt"/>
            <a:ea typeface="+mn-ea"/>
            <a:cs typeface="+mn-cs"/>
          </a:endParaRPr>
        </a:p>
      </xdr:txBody>
    </xdr:sp>
    <xdr:clientData/>
  </xdr:twoCellAnchor>
  <xdr:twoCellAnchor editAs="absolute">
    <xdr:from>
      <xdr:col>0</xdr:col>
      <xdr:colOff>6233</xdr:colOff>
      <xdr:row>9</xdr:row>
      <xdr:rowOff>152402</xdr:rowOff>
    </xdr:from>
    <xdr:to>
      <xdr:col>2</xdr:col>
      <xdr:colOff>207645</xdr:colOff>
      <xdr:row>11</xdr:row>
      <xdr:rowOff>45376</xdr:rowOff>
    </xdr:to>
    <xdr:sp macro="" textlink="">
      <xdr:nvSpPr>
        <xdr:cNvPr id="11" name="提示文本 24" descr="Second row field ">
          <a:extLst>
            <a:ext uri="{FF2B5EF4-FFF2-40B4-BE49-F238E27FC236}">
              <a16:creationId xmlns:a16="http://schemas.microsoft.com/office/drawing/2014/main" id="{6130BF6A-5E1E-41DE-B923-4A42D8188AAD}"/>
            </a:ext>
          </a:extLst>
        </xdr:cNvPr>
        <xdr:cNvSpPr txBox="1"/>
      </xdr:nvSpPr>
      <xdr:spPr>
        <a:xfrm>
          <a:off x="6233" y="2038352"/>
          <a:ext cx="1534912" cy="312074"/>
        </a:xfrm>
        <a:prstGeom prst="rect">
          <a:avLst/>
        </a:prstGeom>
        <a:noFill/>
        <a:ln w="9525">
          <a:noFill/>
          <a:miter lim="800000"/>
          <a:headEnd/>
          <a:tailEnd/>
        </a:ln>
      </xdr:spPr>
      <xdr:txBody>
        <a:bodyPr rot="0" vert="horz" wrap="square" lIns="91440" tIns="45720" rIns="91440" bIns="45720" rtlCol="0" anchor="ctr" anchorCtr="0">
          <a:noAutofit/>
        </a:bodyPr>
        <a:lstStyle/>
        <a:p>
          <a:pPr algn="r" rtl="0" eaLnBrk="1" fontAlgn="auto" latinLnBrk="0" hangingPunct="1"/>
          <a:r>
            <a:rPr lang="zh-cn" sz="1100" b="0" i="0" baseline="0">
              <a:effectLst/>
              <a:latin typeface="Microsoft YaHei UI" panose="020B0503020204020204" pitchFamily="34" charset="-122"/>
              <a:ea typeface="Microsoft YaHei UI" panose="020B0503020204020204" pitchFamily="34" charset="-122"/>
              <a:cs typeface="Calibri" panose="020F0502020204030204" pitchFamily="34" charset="0"/>
            </a:rPr>
            <a:t>第二行字段 </a:t>
          </a:r>
          <a:endParaRPr lang="sq-AL" sz="1100">
            <a:effectLst/>
            <a:latin typeface="Microsoft YaHei UI" panose="020B0503020204020204" pitchFamily="34" charset="-122"/>
            <a:ea typeface="Microsoft YaHei UI" panose="020B0503020204020204" pitchFamily="34" charset="-122"/>
            <a:cs typeface="Calibri" panose="020F0502020204030204" pitchFamily="34" charset="0"/>
          </a:endParaRPr>
        </a:p>
      </xdr:txBody>
    </xdr:sp>
    <xdr:clientData/>
  </xdr:twoCellAnchor>
  <xdr:twoCellAnchor editAs="absolute">
    <xdr:from>
      <xdr:col>1</xdr:col>
      <xdr:colOff>116205</xdr:colOff>
      <xdr:row>13</xdr:row>
      <xdr:rowOff>112395</xdr:rowOff>
    </xdr:from>
    <xdr:to>
      <xdr:col>3</xdr:col>
      <xdr:colOff>379096</xdr:colOff>
      <xdr:row>17</xdr:row>
      <xdr:rowOff>3809</xdr:rowOff>
    </xdr:to>
    <xdr:sp macro="" textlink="">
      <xdr:nvSpPr>
        <xdr:cNvPr id="12" name="提示文本 23" descr="Tip text &quot;A row field breaks down...&quot;&#10;">
          <a:extLst>
            <a:ext uri="{FF2B5EF4-FFF2-40B4-BE49-F238E27FC236}">
              <a16:creationId xmlns:a16="http://schemas.microsoft.com/office/drawing/2014/main" id="{FF91A8B1-3C72-4C3D-8178-B5AEA5CFE40B}"/>
            </a:ext>
          </a:extLst>
        </xdr:cNvPr>
        <xdr:cNvSpPr txBox="1"/>
      </xdr:nvSpPr>
      <xdr:spPr>
        <a:xfrm>
          <a:off x="782955" y="2836545"/>
          <a:ext cx="1596391" cy="729614"/>
        </a:xfrm>
        <a:prstGeom prst="rect">
          <a:avLst/>
        </a:prstGeom>
        <a:noFill/>
        <a:ln w="9525">
          <a:noFill/>
          <a:miter lim="800000"/>
          <a:headEnd/>
          <a:tailEnd/>
        </a:ln>
      </xdr:spPr>
      <xdr:txBody>
        <a:bodyPr rot="0" vert="horz" wrap="square" lIns="91440" tIns="45720" rIns="91440" bIns="45720" rtlCol="0" anchor="ctr" anchorCtr="0">
          <a:noAutofit/>
        </a:bodyPr>
        <a:lstStyle/>
        <a:p>
          <a:pPr algn="r" rtl="0" eaLnBrk="1" fontAlgn="auto" latinLnBrk="0" hangingPunct="1"/>
          <a:endParaRPr lang="sq-AL" i="0">
            <a:effectLst/>
          </a:endParaRPr>
        </a:p>
      </xdr:txBody>
    </xdr:sp>
    <xdr:clientData/>
  </xdr:twoCellAnchor>
  <xdr:twoCellAnchor editAs="absolute">
    <xdr:from>
      <xdr:col>2</xdr:col>
      <xdr:colOff>314325</xdr:colOff>
      <xdr:row>9</xdr:row>
      <xdr:rowOff>78104</xdr:rowOff>
    </xdr:from>
    <xdr:to>
      <xdr:col>2</xdr:col>
      <xdr:colOff>590550</xdr:colOff>
      <xdr:row>11</xdr:row>
      <xdr:rowOff>190499</xdr:rowOff>
    </xdr:to>
    <xdr:sp macro="" textlink="">
      <xdr:nvSpPr>
        <xdr:cNvPr id="13" name="shp_BraceBottom">
          <a:extLst>
            <a:ext uri="{FF2B5EF4-FFF2-40B4-BE49-F238E27FC236}">
              <a16:creationId xmlns:a16="http://schemas.microsoft.com/office/drawing/2014/main" id="{9115AEF5-EC57-43B8-B338-3EECF2742EC4}"/>
            </a:ext>
          </a:extLst>
        </xdr:cNvPr>
        <xdr:cNvSpPr/>
      </xdr:nvSpPr>
      <xdr:spPr>
        <a:xfrm>
          <a:off x="1647825" y="1964054"/>
          <a:ext cx="276225" cy="531495"/>
        </a:xfrm>
        <a:prstGeom prst="leftBrace">
          <a:avLst>
            <a:gd name="adj1" fmla="val 34667"/>
            <a:gd name="adj2" fmla="val 45646"/>
          </a:avLst>
        </a:prstGeom>
        <a:ln w="19050">
          <a:prstDash val="sysDash"/>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clientData/>
  </xdr:twoCellAnchor>
  <xdr:twoCellAnchor editAs="absolute">
    <xdr:from>
      <xdr:col>6</xdr:col>
      <xdr:colOff>369570</xdr:colOff>
      <xdr:row>9</xdr:row>
      <xdr:rowOff>168847</xdr:rowOff>
    </xdr:from>
    <xdr:to>
      <xdr:col>10</xdr:col>
      <xdr:colOff>66675</xdr:colOff>
      <xdr:row>16</xdr:row>
      <xdr:rowOff>139068</xdr:rowOff>
    </xdr:to>
    <xdr:grpSp>
      <xdr:nvGrpSpPr>
        <xdr:cNvPr id="14" name="组 13">
          <a:extLst>
            <a:ext uri="{FF2B5EF4-FFF2-40B4-BE49-F238E27FC236}">
              <a16:creationId xmlns:a16="http://schemas.microsoft.com/office/drawing/2014/main" id="{970531CE-648C-4A09-8FE6-34518F26F23F}"/>
            </a:ext>
          </a:extLst>
        </xdr:cNvPr>
        <xdr:cNvGrpSpPr/>
      </xdr:nvGrpSpPr>
      <xdr:grpSpPr>
        <a:xfrm>
          <a:off x="4887141" y="2030304"/>
          <a:ext cx="2244363" cy="1418021"/>
          <a:chOff x="5589270" y="1892872"/>
          <a:chExt cx="2364105" cy="1437071"/>
        </a:xfrm>
      </xdr:grpSpPr>
      <xdr:sp macro="" textlink="">
        <xdr:nvSpPr>
          <xdr:cNvPr id="15" name="扩展知识步骤" descr="GOOD TO KNOW&#10;A second row field makes a vertically-oriented PivotTable rather than horizontal. Some people find vertical PivotTables easer to read because they don't require as much scrolling from side-to-side.">
            <a:extLst>
              <a:ext uri="{FF2B5EF4-FFF2-40B4-BE49-F238E27FC236}">
                <a16:creationId xmlns:a16="http://schemas.microsoft.com/office/drawing/2014/main" id="{47A0F997-2D04-4A29-BAB1-09689286B1CE}"/>
              </a:ext>
            </a:extLst>
          </xdr:cNvPr>
          <xdr:cNvSpPr txBox="1"/>
        </xdr:nvSpPr>
        <xdr:spPr>
          <a:xfrm>
            <a:off x="5839052" y="1907205"/>
            <a:ext cx="2114323" cy="14227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Calibri Light" panose="020F0302020204030204" pitchFamily="34" charset="0"/>
              </a:rPr>
              <a:t>扩展知识</a:t>
            </a:r>
            <a:r>
              <a:rPr lang="zh-cn" sz="1100" b="1" kern="0">
                <a:solidFill>
                  <a:srgbClr val="ED7D31">
                    <a:lumMod val="60000"/>
                    <a:lumOff val="40000"/>
                  </a:srgbClr>
                </a:solidFill>
                <a:latin typeface="Microsoft YaHei UI" panose="020B0503020204020204" pitchFamily="34" charset="-122"/>
                <a:ea typeface="Microsoft YaHei UI" panose="020B0503020204020204" pitchFamily="34" charset="-122"/>
                <a:cs typeface="Calibri" panose="020F0502020204030204" pitchFamily="34" charset="0"/>
              </a:rPr>
              <a:t>
</a:t>
            </a:r>
            <a:r>
              <a:rPr lang="zh-cn" sz="1100" b="0" kern="0">
                <a:solidFill>
                  <a:sysClr val="windowText" lastClr="000000"/>
                </a:solidFill>
                <a:latin typeface="Microsoft YaHei UI" panose="020B0503020204020204" pitchFamily="34" charset="-122"/>
                <a:ea typeface="Microsoft YaHei UI" panose="020B0503020204020204" pitchFamily="34" charset="-122"/>
                <a:cs typeface="Calibri" panose="020F0502020204030204" pitchFamily="34" charset="0"/>
              </a:rPr>
              <a:t>第二行字段生成垂直方向的数据透视表，而不是水平的。有些人认为垂直数据透视表更容易阅读，因为不需要从一侧滚动到另一侧。</a:t>
            </a:r>
            <a:endParaRPr lang="en-US" sz="1100" b="0">
              <a:solidFill>
                <a:sysClr val="windowText" lastClr="000000"/>
              </a:solidFill>
              <a:effectLst/>
              <a:latin typeface="Microsoft YaHei UI" panose="020B0503020204020204" pitchFamily="34" charset="-122"/>
              <a:ea typeface="Microsoft YaHei UI" panose="020B0503020204020204" pitchFamily="34" charset="-122"/>
              <a:cs typeface="Calibri" panose="020F0502020204030204" pitchFamily="34" charset="0"/>
            </a:endParaRPr>
          </a:p>
        </xdr:txBody>
      </xdr:sp>
      <xdr:pic>
        <xdr:nvPicPr>
          <xdr:cNvPr id="16" name="扩展知识眼镜">
            <a:extLst>
              <a:ext uri="{FF2B5EF4-FFF2-40B4-BE49-F238E27FC236}">
                <a16:creationId xmlns:a16="http://schemas.microsoft.com/office/drawing/2014/main" id="{7123E362-E055-4C97-BF78-CAA74C3420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589270" y="1892872"/>
            <a:ext cx="305548" cy="305548"/>
          </a:xfrm>
          <a:prstGeom prst="rect">
            <a:avLst/>
          </a:prstGeom>
        </xdr:spPr>
      </xdr:pic>
    </xdr:grpSp>
    <xdr:clientData fLocksWithSheet="0"/>
  </xdr:twoCellAnchor>
  <xdr:twoCellAnchor editAs="absolute">
    <xdr:from>
      <xdr:col>0</xdr:col>
      <xdr:colOff>180974</xdr:colOff>
      <xdr:row>11</xdr:row>
      <xdr:rowOff>24766</xdr:rowOff>
    </xdr:from>
    <xdr:to>
      <xdr:col>2</xdr:col>
      <xdr:colOff>207645</xdr:colOff>
      <xdr:row>12</xdr:row>
      <xdr:rowOff>108240</xdr:rowOff>
    </xdr:to>
    <xdr:sp macro="" textlink="">
      <xdr:nvSpPr>
        <xdr:cNvPr id="17" name="提示文本 25" descr="&#10;First row field">
          <a:extLst>
            <a:ext uri="{FF2B5EF4-FFF2-40B4-BE49-F238E27FC236}">
              <a16:creationId xmlns:a16="http://schemas.microsoft.com/office/drawing/2014/main" id="{A7578672-EEB9-45C5-9904-2CD5F5823ECB}"/>
            </a:ext>
          </a:extLst>
        </xdr:cNvPr>
        <xdr:cNvSpPr txBox="1"/>
      </xdr:nvSpPr>
      <xdr:spPr>
        <a:xfrm>
          <a:off x="180974" y="2329816"/>
          <a:ext cx="1360171" cy="293024"/>
        </a:xfrm>
        <a:prstGeom prst="rect">
          <a:avLst/>
        </a:prstGeom>
        <a:noFill/>
        <a:ln w="9525">
          <a:noFill/>
          <a:miter lim="800000"/>
          <a:headEnd/>
          <a:tailEnd/>
        </a:ln>
      </xdr:spPr>
      <xdr:txBody>
        <a:bodyPr rot="0" vert="horz" wrap="square" lIns="91440" tIns="45720" rIns="91440" bIns="45720" rtlCol="0" anchor="ctr" anchorCtr="0">
          <a:noAutofit/>
        </a:bodyPr>
        <a:lstStyle/>
        <a:p>
          <a:pPr algn="r" rtl="0" eaLnBrk="1" fontAlgn="auto" latinLnBrk="0" hangingPunct="1"/>
          <a:r>
            <a:rPr lang="zh-cn" sz="1100" b="0" i="0" baseline="0">
              <a:effectLst/>
              <a:latin typeface="Microsoft YaHei UI" panose="020B0503020204020204" pitchFamily="34" charset="-122"/>
              <a:ea typeface="Microsoft YaHei UI" panose="020B0503020204020204" pitchFamily="34" charset="-122"/>
              <a:cs typeface="Calibri" panose="020F0502020204030204" pitchFamily="34" charset="0"/>
            </a:rPr>
            <a:t>
第一行字段</a:t>
          </a:r>
          <a:endParaRPr lang="sq-AL" sz="1100">
            <a:effectLst/>
            <a:latin typeface="Microsoft YaHei UI" panose="020B0503020204020204" pitchFamily="34" charset="-122"/>
            <a:ea typeface="Microsoft YaHei UI" panose="020B0503020204020204" pitchFamily="34" charset="-122"/>
            <a:cs typeface="Calibri" panose="020F0502020204030204" pitchFamily="34" charset="0"/>
          </a:endParaRPr>
        </a:p>
      </xdr:txBody>
    </xdr:sp>
    <xdr:clientData/>
  </xdr:twoCellAnchor>
  <xdr:twoCellAnchor editAs="absolute">
    <xdr:from>
      <xdr:col>0</xdr:col>
      <xdr:colOff>565602</xdr:colOff>
      <xdr:row>12</xdr:row>
      <xdr:rowOff>164731</xdr:rowOff>
    </xdr:from>
    <xdr:to>
      <xdr:col>3</xdr:col>
      <xdr:colOff>1181004</xdr:colOff>
      <xdr:row>19</xdr:row>
      <xdr:rowOff>30027</xdr:rowOff>
    </xdr:to>
    <xdr:sp macro="" textlink="">
      <xdr:nvSpPr>
        <xdr:cNvPr id="18" name="shp_ArrowCurved" descr="Arrow">
          <a:extLst>
            <a:ext uri="{FF2B5EF4-FFF2-40B4-BE49-F238E27FC236}">
              <a16:creationId xmlns:a16="http://schemas.microsoft.com/office/drawing/2014/main" id="{26BF9689-B08C-4281-8FC2-FDB5364E194C}"/>
            </a:ext>
          </a:extLst>
        </xdr:cNvPr>
        <xdr:cNvSpPr/>
      </xdr:nvSpPr>
      <xdr:spPr>
        <a:xfrm rot="6645800" flipV="1">
          <a:off x="1207355" y="2037578"/>
          <a:ext cx="1332146" cy="2615652"/>
        </a:xfrm>
        <a:prstGeom prst="arc">
          <a:avLst>
            <a:gd name="adj1" fmla="val 11796840"/>
            <a:gd name="adj2" fmla="val 13141628"/>
          </a:avLst>
        </a:prstGeom>
        <a:ln w="19050">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rtl="0"/>
          <a:endParaRPr lang="en-US" sz="1100">
            <a:solidFill>
              <a:schemeClr val="tx1"/>
            </a:solidFill>
            <a:latin typeface="+mn-lt"/>
            <a:ea typeface="+mn-ea"/>
            <a:cs typeface="+mn-cs"/>
          </a:endParaRPr>
        </a:p>
      </xdr:txBody>
    </xdr:sp>
    <xdr:clientData/>
  </xdr:twoCellAnchor>
  <xdr:twoCellAnchor editAs="absolute">
    <xdr:from>
      <xdr:col>0</xdr:col>
      <xdr:colOff>23378</xdr:colOff>
      <xdr:row>16</xdr:row>
      <xdr:rowOff>76200</xdr:rowOff>
    </xdr:from>
    <xdr:to>
      <xdr:col>2</xdr:col>
      <xdr:colOff>207645</xdr:colOff>
      <xdr:row>17</xdr:row>
      <xdr:rowOff>142529</xdr:rowOff>
    </xdr:to>
    <xdr:sp macro="" textlink="">
      <xdr:nvSpPr>
        <xdr:cNvPr id="19" name="提示文本 26" descr="Second row field ">
          <a:extLst>
            <a:ext uri="{FF2B5EF4-FFF2-40B4-BE49-F238E27FC236}">
              <a16:creationId xmlns:a16="http://schemas.microsoft.com/office/drawing/2014/main" id="{9946C64C-8501-4A5C-928E-583376821E6B}"/>
            </a:ext>
          </a:extLst>
        </xdr:cNvPr>
        <xdr:cNvSpPr txBox="1"/>
      </xdr:nvSpPr>
      <xdr:spPr>
        <a:xfrm>
          <a:off x="23378" y="3429000"/>
          <a:ext cx="1517767" cy="275879"/>
        </a:xfrm>
        <a:prstGeom prst="rect">
          <a:avLst/>
        </a:prstGeom>
        <a:noFill/>
        <a:ln w="9525">
          <a:noFill/>
          <a:miter lim="800000"/>
          <a:headEnd/>
          <a:tailEnd/>
        </a:ln>
      </xdr:spPr>
      <xdr:txBody>
        <a:bodyPr rot="0" vert="horz" wrap="square" lIns="91440" tIns="45720" rIns="91440" bIns="45720" rtlCol="0" anchor="ctr" anchorCtr="0">
          <a:noAutofit/>
        </a:bodyPr>
        <a:lstStyle/>
        <a:p>
          <a:pPr algn="r" rtl="0" eaLnBrk="1" fontAlgn="auto" latinLnBrk="0" hangingPunct="1"/>
          <a:r>
            <a:rPr lang="zh-cn" sz="1100" b="0" i="0" baseline="0">
              <a:effectLst/>
              <a:latin typeface="Microsoft YaHei UI" panose="020B0503020204020204" pitchFamily="34" charset="-122"/>
              <a:ea typeface="Microsoft YaHei UI" panose="020B0503020204020204" pitchFamily="34" charset="-122"/>
              <a:cs typeface="Calibri" panose="020F0502020204030204" pitchFamily="34" charset="0"/>
            </a:rPr>
            <a:t>第二行字段 </a:t>
          </a:r>
          <a:endParaRPr lang="sq-AL" sz="1100">
            <a:effectLst/>
            <a:latin typeface="Microsoft YaHei UI" panose="020B0503020204020204" pitchFamily="34" charset="-122"/>
            <a:ea typeface="Microsoft YaHei UI" panose="020B0503020204020204" pitchFamily="34" charset="-122"/>
            <a:cs typeface="Calibri" panose="020F0502020204030204" pitchFamily="34" charset="0"/>
          </a:endParaRPr>
        </a:p>
      </xdr:txBody>
    </xdr:sp>
    <xdr:clientData/>
  </xdr:twoCellAnchor>
  <xdr:twoCellAnchor editAs="absolute">
    <xdr:from>
      <xdr:col>2</xdr:col>
      <xdr:colOff>314325</xdr:colOff>
      <xdr:row>13</xdr:row>
      <xdr:rowOff>95250</xdr:rowOff>
    </xdr:from>
    <xdr:to>
      <xdr:col>2</xdr:col>
      <xdr:colOff>616057</xdr:colOff>
      <xdr:row>20</xdr:row>
      <xdr:rowOff>133350</xdr:rowOff>
    </xdr:to>
    <xdr:sp macro="" textlink="">
      <xdr:nvSpPr>
        <xdr:cNvPr id="20" name="shp_BraceBottom">
          <a:extLst>
            <a:ext uri="{FF2B5EF4-FFF2-40B4-BE49-F238E27FC236}">
              <a16:creationId xmlns:a16="http://schemas.microsoft.com/office/drawing/2014/main" id="{81E8B95A-9440-4A59-B6DF-EA9A9C99956E}"/>
            </a:ext>
          </a:extLst>
        </xdr:cNvPr>
        <xdr:cNvSpPr/>
      </xdr:nvSpPr>
      <xdr:spPr>
        <a:xfrm>
          <a:off x="1647825" y="2819400"/>
          <a:ext cx="301732" cy="1504950"/>
        </a:xfrm>
        <a:prstGeom prst="leftBrace">
          <a:avLst>
            <a:gd name="adj1" fmla="val 34667"/>
            <a:gd name="adj2" fmla="val 48452"/>
          </a:avLst>
        </a:prstGeom>
        <a:ln w="19050">
          <a:prstDash val="sysDash"/>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clientData/>
  </xdr:twoCellAnchor>
  <xdr:twoCellAnchor editAs="absolute">
    <xdr:from>
      <xdr:col>0</xdr:col>
      <xdr:colOff>238124</xdr:colOff>
      <xdr:row>19</xdr:row>
      <xdr:rowOff>193482</xdr:rowOff>
    </xdr:from>
    <xdr:to>
      <xdr:col>2</xdr:col>
      <xdr:colOff>264795</xdr:colOff>
      <xdr:row>21</xdr:row>
      <xdr:rowOff>78836</xdr:rowOff>
    </xdr:to>
    <xdr:sp macro="" textlink="">
      <xdr:nvSpPr>
        <xdr:cNvPr id="21" name="提示文本 27" descr="&#10;First row field">
          <a:extLst>
            <a:ext uri="{FF2B5EF4-FFF2-40B4-BE49-F238E27FC236}">
              <a16:creationId xmlns:a16="http://schemas.microsoft.com/office/drawing/2014/main" id="{CB4CD197-D708-4FB3-B2E0-483F61A7C093}"/>
            </a:ext>
          </a:extLst>
        </xdr:cNvPr>
        <xdr:cNvSpPr txBox="1"/>
      </xdr:nvSpPr>
      <xdr:spPr>
        <a:xfrm>
          <a:off x="238124" y="4174932"/>
          <a:ext cx="1360171" cy="304454"/>
        </a:xfrm>
        <a:prstGeom prst="rect">
          <a:avLst/>
        </a:prstGeom>
        <a:noFill/>
        <a:ln w="9525">
          <a:noFill/>
          <a:miter lim="800000"/>
          <a:headEnd/>
          <a:tailEnd/>
        </a:ln>
      </xdr:spPr>
      <xdr:txBody>
        <a:bodyPr rot="0" vert="horz" wrap="square" lIns="91440" tIns="45720" rIns="91440" bIns="45720" rtlCol="0" anchor="ctr" anchorCtr="0">
          <a:noAutofit/>
        </a:bodyPr>
        <a:lstStyle/>
        <a:p>
          <a:pPr algn="r" rtl="0" eaLnBrk="1" fontAlgn="auto" latinLnBrk="0" hangingPunct="1"/>
          <a:r>
            <a:rPr lang="zh-cn" sz="1100" b="0" i="0" baseline="0">
              <a:effectLst/>
              <a:latin typeface="Microsoft YaHei UI" panose="020B0503020204020204" pitchFamily="34" charset="-122"/>
              <a:ea typeface="Microsoft YaHei UI" panose="020B0503020204020204" pitchFamily="34" charset="-122"/>
              <a:cs typeface="Calibri" panose="020F0502020204030204" pitchFamily="34" charset="0"/>
            </a:rPr>
            <a:t>
第一行字段</a:t>
          </a:r>
          <a:endParaRPr lang="sq-AL" sz="1100">
            <a:effectLst/>
            <a:latin typeface="Microsoft YaHei UI" panose="020B0503020204020204" pitchFamily="34" charset="-122"/>
            <a:ea typeface="Microsoft YaHei UI" panose="020B0503020204020204" pitchFamily="34" charset="-122"/>
            <a:cs typeface="Calibri" panose="020F0502020204030204" pitchFamily="34" charset="0"/>
          </a:endParaRPr>
        </a:p>
      </xdr:txBody>
    </xdr:sp>
    <xdr:clientData/>
  </xdr:twoCellAnchor>
  <xdr:twoCellAnchor editAs="absolute">
    <xdr:from>
      <xdr:col>0</xdr:col>
      <xdr:colOff>561791</xdr:colOff>
      <xdr:row>21</xdr:row>
      <xdr:rowOff>148662</xdr:rowOff>
    </xdr:from>
    <xdr:to>
      <xdr:col>4</xdr:col>
      <xdr:colOff>3713</xdr:colOff>
      <xdr:row>27</xdr:row>
      <xdr:rowOff>193027</xdr:rowOff>
    </xdr:to>
    <xdr:sp macro="" textlink="">
      <xdr:nvSpPr>
        <xdr:cNvPr id="22" name="shp_ArrowCurved" descr="Arrow">
          <a:extLst>
            <a:ext uri="{FF2B5EF4-FFF2-40B4-BE49-F238E27FC236}">
              <a16:creationId xmlns:a16="http://schemas.microsoft.com/office/drawing/2014/main" id="{7F323653-F9C4-468F-91C5-A6BB34EFBA5E}"/>
            </a:ext>
          </a:extLst>
        </xdr:cNvPr>
        <xdr:cNvSpPr/>
      </xdr:nvSpPr>
      <xdr:spPr>
        <a:xfrm rot="6645800" flipV="1">
          <a:off x="1222594" y="3888409"/>
          <a:ext cx="1301665" cy="2623272"/>
        </a:xfrm>
        <a:prstGeom prst="arc">
          <a:avLst>
            <a:gd name="adj1" fmla="val 11796840"/>
            <a:gd name="adj2" fmla="val 13141628"/>
          </a:avLst>
        </a:prstGeom>
        <a:ln w="19050">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rtl="0"/>
          <a:endParaRPr lang="en-US" sz="1100">
            <a:solidFill>
              <a:schemeClr val="tx1"/>
            </a:solidFill>
            <a:latin typeface="+mn-lt"/>
            <a:ea typeface="+mn-ea"/>
            <a:cs typeface="+mn-cs"/>
          </a:endParaRPr>
        </a:p>
      </xdr:txBody>
    </xdr:sp>
    <xdr:clientData/>
  </xdr:twoCellAnchor>
  <xdr:twoCellAnchor editAs="absolute">
    <xdr:from>
      <xdr:col>0</xdr:col>
      <xdr:colOff>401138</xdr:colOff>
      <xdr:row>25</xdr:row>
      <xdr:rowOff>136084</xdr:rowOff>
    </xdr:from>
    <xdr:to>
      <xdr:col>2</xdr:col>
      <xdr:colOff>207645</xdr:colOff>
      <xdr:row>27</xdr:row>
      <xdr:rowOff>40120</xdr:rowOff>
    </xdr:to>
    <xdr:sp macro="" textlink="">
      <xdr:nvSpPr>
        <xdr:cNvPr id="23" name="提示文本 28" descr="Second row field ">
          <a:extLst>
            <a:ext uri="{FF2B5EF4-FFF2-40B4-BE49-F238E27FC236}">
              <a16:creationId xmlns:a16="http://schemas.microsoft.com/office/drawing/2014/main" id="{5C61B726-BE65-46DC-A58E-E6F34F9ED647}"/>
            </a:ext>
          </a:extLst>
        </xdr:cNvPr>
        <xdr:cNvSpPr txBox="1"/>
      </xdr:nvSpPr>
      <xdr:spPr>
        <a:xfrm>
          <a:off x="401138" y="5374834"/>
          <a:ext cx="1140007" cy="323136"/>
        </a:xfrm>
        <a:prstGeom prst="rect">
          <a:avLst/>
        </a:prstGeom>
        <a:noFill/>
        <a:ln w="9525">
          <a:noFill/>
          <a:miter lim="800000"/>
          <a:headEnd/>
          <a:tailEnd/>
        </a:ln>
      </xdr:spPr>
      <xdr:txBody>
        <a:bodyPr rot="0" vert="horz" wrap="square" lIns="91440" tIns="45720" rIns="91440" bIns="45720" rtlCol="0" anchor="ctr" anchorCtr="0">
          <a:noAutofit/>
        </a:bodyPr>
        <a:lstStyle/>
        <a:p>
          <a:pPr algn="r" rtl="0" eaLnBrk="1" fontAlgn="auto" latinLnBrk="0" hangingPunct="1"/>
          <a:r>
            <a:rPr lang="zh-cn" sz="1100" b="0" i="0" baseline="0">
              <a:effectLst/>
              <a:latin typeface="Microsoft YaHei UI" panose="020B0503020204020204" pitchFamily="34" charset="-122"/>
              <a:ea typeface="Microsoft YaHei UI" panose="020B0503020204020204" pitchFamily="34" charset="-122"/>
              <a:cs typeface="Calibri" panose="020F0502020204030204" pitchFamily="34" charset="0"/>
            </a:rPr>
            <a:t>第二行字段 </a:t>
          </a:r>
          <a:endParaRPr lang="sq-AL" sz="1100">
            <a:effectLst/>
            <a:latin typeface="Microsoft YaHei UI" panose="020B0503020204020204" pitchFamily="34" charset="-122"/>
            <a:ea typeface="Microsoft YaHei UI" panose="020B0503020204020204" pitchFamily="34" charset="-122"/>
            <a:cs typeface="Calibri" panose="020F0502020204030204" pitchFamily="34" charset="0"/>
          </a:endParaRPr>
        </a:p>
      </xdr:txBody>
    </xdr:sp>
    <xdr:clientData/>
  </xdr:twoCellAnchor>
  <xdr:twoCellAnchor editAs="absolute">
    <xdr:from>
      <xdr:col>2</xdr:col>
      <xdr:colOff>314325</xdr:colOff>
      <xdr:row>22</xdr:row>
      <xdr:rowOff>102871</xdr:rowOff>
    </xdr:from>
    <xdr:to>
      <xdr:col>2</xdr:col>
      <xdr:colOff>616057</xdr:colOff>
      <xdr:row>30</xdr:row>
      <xdr:rowOff>152400</xdr:rowOff>
    </xdr:to>
    <xdr:sp macro="" textlink="">
      <xdr:nvSpPr>
        <xdr:cNvPr id="24" name="shp_BraceBottom">
          <a:extLst>
            <a:ext uri="{FF2B5EF4-FFF2-40B4-BE49-F238E27FC236}">
              <a16:creationId xmlns:a16="http://schemas.microsoft.com/office/drawing/2014/main" id="{09B9819B-DC09-48A8-BA13-8814AD94C4D4}"/>
            </a:ext>
          </a:extLst>
        </xdr:cNvPr>
        <xdr:cNvSpPr/>
      </xdr:nvSpPr>
      <xdr:spPr>
        <a:xfrm>
          <a:off x="1647825" y="4712971"/>
          <a:ext cx="301732" cy="1725929"/>
        </a:xfrm>
        <a:prstGeom prst="leftBrace">
          <a:avLst>
            <a:gd name="adj1" fmla="val 34667"/>
            <a:gd name="adj2" fmla="val 47807"/>
          </a:avLst>
        </a:prstGeom>
        <a:ln w="19050">
          <a:prstDash val="sysDash"/>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clientData/>
  </xdr:twoCellAnchor>
  <xdr:twoCellAnchor editAs="absolute">
    <xdr:from>
      <xdr:col>6</xdr:col>
      <xdr:colOff>323850</xdr:colOff>
      <xdr:row>19</xdr:row>
      <xdr:rowOff>190500</xdr:rowOff>
    </xdr:from>
    <xdr:to>
      <xdr:col>10</xdr:col>
      <xdr:colOff>9525</xdr:colOff>
      <xdr:row>24</xdr:row>
      <xdr:rowOff>98963</xdr:rowOff>
    </xdr:to>
    <xdr:grpSp>
      <xdr:nvGrpSpPr>
        <xdr:cNvPr id="25" name="组 24">
          <a:extLst>
            <a:ext uri="{FF2B5EF4-FFF2-40B4-BE49-F238E27FC236}">
              <a16:creationId xmlns:a16="http://schemas.microsoft.com/office/drawing/2014/main" id="{630835DB-F3CE-4046-8FAA-EB8231A1315D}"/>
            </a:ext>
          </a:extLst>
        </xdr:cNvPr>
        <xdr:cNvGrpSpPr/>
      </xdr:nvGrpSpPr>
      <xdr:grpSpPr>
        <a:xfrm>
          <a:off x="4841421" y="4120243"/>
          <a:ext cx="2232933" cy="942606"/>
          <a:chOff x="5953125" y="3810000"/>
          <a:chExt cx="2352675" cy="956213"/>
        </a:xfrm>
      </xdr:grpSpPr>
      <xdr:pic>
        <xdr:nvPicPr>
          <xdr:cNvPr id="26" name="图 3">
            <a:extLst>
              <a:ext uri="{FF2B5EF4-FFF2-40B4-BE49-F238E27FC236}">
                <a16:creationId xmlns:a16="http://schemas.microsoft.com/office/drawing/2014/main" id="{10724963-B340-4ED2-BFBB-A9290D38A5C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019391" y="3952317"/>
            <a:ext cx="244677" cy="244677"/>
          </a:xfrm>
          <a:prstGeom prst="rect">
            <a:avLst/>
          </a:prstGeom>
        </xdr:spPr>
      </xdr:pic>
      <xdr:sp macro="" textlink="">
        <xdr:nvSpPr>
          <xdr:cNvPr id="27" name="对话气泡：椭圆形 26">
            <a:extLst>
              <a:ext uri="{FF2B5EF4-FFF2-40B4-BE49-F238E27FC236}">
                <a16:creationId xmlns:a16="http://schemas.microsoft.com/office/drawing/2014/main" id="{77CA34B3-3BCA-445B-AE3E-66A59BDD5551}"/>
              </a:ext>
            </a:extLst>
          </xdr:cNvPr>
          <xdr:cNvSpPr/>
        </xdr:nvSpPr>
        <xdr:spPr>
          <a:xfrm flipH="1">
            <a:off x="5953125" y="3881503"/>
            <a:ext cx="132534" cy="110098"/>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endParaRPr lang="en-US"/>
          </a:p>
        </xdr:txBody>
      </xdr:sp>
      <xdr:sp macro="" textlink="">
        <xdr:nvSpPr>
          <xdr:cNvPr id="28" name="Excel 表示步骤" descr="EXCEL SPEAK&#10;Sometimes people call a second row field a &quot;secondary row field.&quot;">
            <a:extLst>
              <a:ext uri="{FF2B5EF4-FFF2-40B4-BE49-F238E27FC236}">
                <a16:creationId xmlns:a16="http://schemas.microsoft.com/office/drawing/2014/main" id="{684305F0-B9C0-445D-B589-DD93455181D0}"/>
              </a:ext>
            </a:extLst>
          </xdr:cNvPr>
          <xdr:cNvSpPr txBox="1"/>
        </xdr:nvSpPr>
        <xdr:spPr>
          <a:xfrm>
            <a:off x="6195755" y="3810000"/>
            <a:ext cx="2110045" cy="956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Calibri" panose="020F0502020204030204" pitchFamily="34" charset="0"/>
              </a:rPr>
              <a:t>EXCEL 表示</a:t>
            </a:r>
            <a:r>
              <a:rPr lang="zh-cn" sz="1100" b="1" kern="0">
                <a:solidFill>
                  <a:srgbClr val="ED7D31">
                    <a:lumMod val="60000"/>
                    <a:lumOff val="40000"/>
                  </a:srgbClr>
                </a:solidFill>
                <a:latin typeface="Microsoft YaHei UI" panose="020B0503020204020204" pitchFamily="34" charset="-122"/>
                <a:ea typeface="Microsoft YaHei UI" panose="020B0503020204020204" pitchFamily="34" charset="-122"/>
                <a:cs typeface="Calibri" panose="020F0502020204030204" pitchFamily="34" charset="0"/>
              </a:rPr>
              <a:t>
</a:t>
            </a:r>
            <a:r>
              <a:rPr lang="zh-cn" sz="1100" b="0" kern="0">
                <a:solidFill>
                  <a:sysClr val="windowText" lastClr="000000"/>
                </a:solidFill>
                <a:latin typeface="Microsoft YaHei UI" panose="020B0503020204020204" pitchFamily="34" charset="-122"/>
                <a:ea typeface="Microsoft YaHei UI" panose="020B0503020204020204" pitchFamily="34" charset="-122"/>
                <a:cs typeface="Calibri" panose="020F0502020204030204" pitchFamily="34" charset="0"/>
              </a:rPr>
              <a:t>第二行字段有时也叫做“辅助行字段”。</a:t>
            </a:r>
          </a:p>
        </xdr:txBody>
      </xdr:sp>
    </xdr:grpSp>
    <xdr:clientData fLocksWithSheet="0"/>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447293</xdr:colOff>
      <xdr:row>3</xdr:row>
      <xdr:rowOff>137819</xdr:rowOff>
    </xdr:to>
    <xdr:sp macro="" textlink="">
      <xdr:nvSpPr>
        <xdr:cNvPr id="3" name="txt_WalkMeHeader" descr="On the next sheet you'll add a second row field. And you'll do that by dragging the Type field under the Buyer field.">
          <a:extLst>
            <a:ext uri="{FF2B5EF4-FFF2-40B4-BE49-F238E27FC236}">
              <a16:creationId xmlns:a16="http://schemas.microsoft.com/office/drawing/2014/main" id="{DED3A312-0337-44C4-8D5E-BE0AC24A4466}"/>
            </a:ext>
          </a:extLst>
        </xdr:cNvPr>
        <xdr:cNvSpPr txBox="1"/>
      </xdr:nvSpPr>
      <xdr:spPr>
        <a:xfrm>
          <a:off x="0" y="0"/>
          <a:ext cx="7452250" cy="75830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cn" sz="1500" b="1" kern="1200" baseline="0">
              <a:solidFill>
                <a:schemeClr val="dk1"/>
              </a:solidFill>
              <a:effectLst/>
              <a:latin typeface="Microsoft YaHei UI" panose="020B0503020204020204" pitchFamily="34" charset="-122"/>
              <a:ea typeface="Microsoft YaHei UI" panose="020B0503020204020204" pitchFamily="34" charset="-122"/>
              <a:cs typeface="Segoe UI Semibold" panose="020B0702040204020203" pitchFamily="34" charset="0"/>
            </a:rPr>
            <a:t>在下一个工作表上将添加第二行字段。</a:t>
          </a:r>
          <a:r>
            <a:rPr lang="zh-cn" sz="1500" b="0" kern="1200" baseline="0">
              <a:solidFill>
                <a:schemeClr val="dk1"/>
              </a:solidFill>
              <a:effectLst/>
              <a:latin typeface="Microsoft YaHei UI Light" panose="020B0502040204020203" pitchFamily="34" charset="-122"/>
              <a:ea typeface="Microsoft YaHei UI Light" panose="020B0502040204020203" pitchFamily="34" charset="-122"/>
              <a:cs typeface="Segoe UI Light" panose="020B0502040204020203" pitchFamily="34" charset="0"/>
            </a:rPr>
            <a:t>将通过把</a:t>
          </a:r>
          <a:r>
            <a:rPr lang="zh-cn" sz="1500" b="0" i="0" kern="1200" baseline="0">
              <a:solidFill>
                <a:schemeClr val="dk1"/>
              </a:solidFill>
              <a:effectLst/>
              <a:latin typeface="Microsoft YaHei UI Light" panose="020B0502040204020203" pitchFamily="34" charset="-122"/>
              <a:ea typeface="Microsoft YaHei UI Light" panose="020B0502040204020203" pitchFamily="34" charset="-122"/>
              <a:cs typeface="Segoe UI Light" panose="020B0502040204020203" pitchFamily="34" charset="0"/>
            </a:rPr>
            <a:t>“类型”</a:t>
          </a:r>
          <a:r>
            <a:rPr lang="zh-cn" sz="1500" b="0" kern="1200" baseline="0">
              <a:solidFill>
                <a:schemeClr val="dk1"/>
              </a:solidFill>
              <a:effectLst/>
              <a:latin typeface="Microsoft YaHei UI Light" panose="020B0502040204020203" pitchFamily="34" charset="-122"/>
              <a:ea typeface="Microsoft YaHei UI Light" panose="020B0502040204020203" pitchFamily="34" charset="-122"/>
              <a:cs typeface="Segoe UI Light" panose="020B0502040204020203" pitchFamily="34" charset="0"/>
            </a:rPr>
            <a:t>字段拖到</a:t>
          </a:r>
          <a:r>
            <a:rPr lang="zh-cn" sz="1500" b="0" i="0" kern="1200" baseline="0">
              <a:solidFill>
                <a:schemeClr val="dk1"/>
              </a:solidFill>
              <a:effectLst/>
              <a:latin typeface="Microsoft YaHei UI Light" panose="020B0502040204020203" pitchFamily="34" charset="-122"/>
              <a:ea typeface="Microsoft YaHei UI Light" panose="020B0502040204020203" pitchFamily="34" charset="-122"/>
              <a:cs typeface="Segoe UI Light" panose="020B0502040204020203" pitchFamily="34" charset="0"/>
            </a:rPr>
            <a:t>“购买者”</a:t>
          </a:r>
          <a:r>
            <a:rPr lang="zh-cn" sz="1500" b="0" kern="1200" baseline="0">
              <a:solidFill>
                <a:schemeClr val="dk1"/>
              </a:solidFill>
              <a:effectLst/>
              <a:latin typeface="Microsoft YaHei UI Light" panose="020B0502040204020203" pitchFamily="34" charset="-122"/>
              <a:ea typeface="Microsoft YaHei UI Light" panose="020B0502040204020203" pitchFamily="34" charset="-122"/>
              <a:cs typeface="Segoe UI Light" panose="020B0502040204020203" pitchFamily="34" charset="0"/>
            </a:rPr>
            <a:t>字段下面来执行此操作。</a:t>
          </a:r>
        </a:p>
      </xdr:txBody>
    </xdr:sp>
    <xdr:clientData/>
  </xdr:twoCellAnchor>
  <xdr:twoCellAnchor editAs="oneCell">
    <xdr:from>
      <xdr:col>4</xdr:col>
      <xdr:colOff>214121</xdr:colOff>
      <xdr:row>5</xdr:row>
      <xdr:rowOff>19050</xdr:rowOff>
    </xdr:from>
    <xdr:to>
      <xdr:col>8</xdr:col>
      <xdr:colOff>23620</xdr:colOff>
      <xdr:row>29</xdr:row>
      <xdr:rowOff>85725</xdr:rowOff>
    </xdr:to>
    <xdr:pic>
      <xdr:nvPicPr>
        <xdr:cNvPr id="8" name="图片 7">
          <a:extLst>
            <a:ext uri="{FF2B5EF4-FFF2-40B4-BE49-F238E27FC236}">
              <a16:creationId xmlns:a16="http://schemas.microsoft.com/office/drawing/2014/main" id="{FF6CC221-8892-463E-B141-1323334F6DD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81121" y="1066800"/>
          <a:ext cx="2476499" cy="509587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absolute">
    <xdr:from>
      <xdr:col>0</xdr:col>
      <xdr:colOff>481615</xdr:colOff>
      <xdr:row>3</xdr:row>
      <xdr:rowOff>17040</xdr:rowOff>
    </xdr:from>
    <xdr:to>
      <xdr:col>2</xdr:col>
      <xdr:colOff>519715</xdr:colOff>
      <xdr:row>9</xdr:row>
      <xdr:rowOff>17040</xdr:rowOff>
    </xdr:to>
    <xdr:sp macro="" textlink="" fLocksText="0">
      <xdr:nvSpPr>
        <xdr:cNvPr id="4" name="txt_Practice1" descr="Click inside the PivotTable below. ">
          <a:extLst>
            <a:ext uri="{FF2B5EF4-FFF2-40B4-BE49-F238E27FC236}">
              <a16:creationId xmlns:a16="http://schemas.microsoft.com/office/drawing/2014/main" id="{C96E267C-A4E5-4CC6-819B-BCFB5FC9529B}"/>
            </a:ext>
          </a:extLst>
        </xdr:cNvPr>
        <xdr:cNvSpPr txBox="1"/>
      </xdr:nvSpPr>
      <xdr:spPr>
        <a:xfrm>
          <a:off x="481615"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zh-cn" sz="10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单击下方数据透视表内部。 </a:t>
          </a:r>
        </a:p>
      </xdr:txBody>
    </xdr:sp>
    <xdr:clientData/>
  </xdr:twoCellAnchor>
  <xdr:twoCellAnchor editAs="absolute">
    <xdr:from>
      <xdr:col>3</xdr:col>
      <xdr:colOff>37102</xdr:colOff>
      <xdr:row>3</xdr:row>
      <xdr:rowOff>17040</xdr:rowOff>
    </xdr:from>
    <xdr:to>
      <xdr:col>4</xdr:col>
      <xdr:colOff>560977</xdr:colOff>
      <xdr:row>9</xdr:row>
      <xdr:rowOff>17040</xdr:rowOff>
    </xdr:to>
    <xdr:sp macro="" textlink="" fLocksText="0">
      <xdr:nvSpPr>
        <xdr:cNvPr id="5" name="txt_Practice2" descr="Do you see the PivotTable Fields list on the right? Good! (If you don't see it, right-click the PivotTable below and choose Show Field List).">
          <a:extLst>
            <a:ext uri="{FF2B5EF4-FFF2-40B4-BE49-F238E27FC236}">
              <a16:creationId xmlns:a16="http://schemas.microsoft.com/office/drawing/2014/main" id="{F38FFA2B-FC33-4C8B-908F-38EE2B322033}"/>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zh-cn" sz="1000" b="0"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是否看到右侧的“数据透视表字段”列表？不错！（如果看不到，</a:t>
          </a:r>
          <a:br>
            <a:rPr lang="en-US" sz="1000" b="0"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br>
          <a:r>
            <a:rPr lang="zh-cn" sz="1000" b="0"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请右键单击下方数据透视表并选择</a:t>
          </a:r>
          <a:r>
            <a:rPr lang="zh-cn" sz="1000" b="1"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“显示字段列表”</a:t>
          </a:r>
          <a:r>
            <a:rPr lang="zh-cn" sz="1000" b="0"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a:t>
          </a:r>
          <a:endParaRPr kumimoji="0" lang="en-US" sz="10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5</xdr:col>
      <xdr:colOff>377801</xdr:colOff>
      <xdr:row>3</xdr:row>
      <xdr:rowOff>17040</xdr:rowOff>
    </xdr:from>
    <xdr:to>
      <xdr:col>7</xdr:col>
      <xdr:colOff>415901</xdr:colOff>
      <xdr:row>9</xdr:row>
      <xdr:rowOff>17040</xdr:rowOff>
    </xdr:to>
    <xdr:sp macro="" textlink="" fLocksText="0">
      <xdr:nvSpPr>
        <xdr:cNvPr id="6" name="txt_Practice3" descr="In the PivotTable Fields list, drag the Type field down and  place it under the Buyer field. (Like we showed you on the previous sheet).">
          <a:extLst>
            <a:ext uri="{FF2B5EF4-FFF2-40B4-BE49-F238E27FC236}">
              <a16:creationId xmlns:a16="http://schemas.microsoft.com/office/drawing/2014/main" id="{34DD1D23-1869-40B7-86DB-5B56949D221E}"/>
            </a:ext>
          </a:extLst>
        </xdr:cNvPr>
        <xdr:cNvSpPr txBox="1"/>
      </xdr:nvSpPr>
      <xdr:spPr>
        <a:xfrm>
          <a:off x="4111601"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zh-cn" sz="1000" b="0" i="0" u="none" strike="noStrike" kern="0" cap="none" spc="0" normalizeH="0" baseline="0" noProof="0">
              <a:ln>
                <a:noFill/>
              </a:ln>
              <a:solidFill>
                <a:prstClr val="black">
                  <a:lumMod val="75000"/>
                  <a:lumOff val="25000"/>
                </a:prst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在“数据透视表字段”列表中，将</a:t>
          </a:r>
          <a:r>
            <a:rPr lang="zh-cn" sz="1000" b="1" i="0" u="none" strike="noStrike" kern="0" cap="none" spc="0" normalizeH="0" baseline="0" noProof="0">
              <a:ln>
                <a:noFill/>
              </a:ln>
              <a:solidFill>
                <a:prstClr val="black">
                  <a:lumMod val="75000"/>
                  <a:lumOff val="25000"/>
                </a:prst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“类型”</a:t>
          </a:r>
          <a:r>
            <a:rPr lang="zh-cn" sz="1000" b="0" i="0" u="none" strike="noStrike" kern="0" cap="none" spc="0" normalizeH="0" baseline="0" noProof="0">
              <a:ln>
                <a:noFill/>
              </a:ln>
              <a:solidFill>
                <a:prstClr val="black">
                  <a:lumMod val="75000"/>
                  <a:lumOff val="25000"/>
                </a:prst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字段向下拖动到</a:t>
          </a:r>
          <a:r>
            <a:rPr lang="zh-cn" sz="1000" b="1" i="0" u="none" strike="noStrike" kern="0" cap="none" spc="0" normalizeH="0" baseline="0" noProof="0">
              <a:ln>
                <a:noFill/>
              </a:ln>
              <a:solidFill>
                <a:prstClr val="black">
                  <a:lumMod val="75000"/>
                  <a:lumOff val="25000"/>
                </a:prst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“购买者”</a:t>
          </a:r>
          <a:r>
            <a:rPr lang="zh-cn" sz="1000" b="0" i="0" u="none" strike="noStrike" kern="0" cap="none" spc="0" normalizeH="0" baseline="0" noProof="0">
              <a:ln>
                <a:noFill/>
              </a:ln>
              <a:solidFill>
                <a:prstClr val="black">
                  <a:lumMod val="75000"/>
                  <a:lumOff val="25000"/>
                </a:prst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字段的下方。（如上一个工作表所示）。</a:t>
          </a:r>
        </a:p>
      </xdr:txBody>
    </xdr:sp>
    <xdr:clientData/>
  </xdr:twoCellAnchor>
  <xdr:twoCellAnchor editAs="absolute">
    <xdr:from>
      <xdr:col>0</xdr:col>
      <xdr:colOff>76085</xdr:colOff>
      <xdr:row>3</xdr:row>
      <xdr:rowOff>17041</xdr:rowOff>
    </xdr:from>
    <xdr:to>
      <xdr:col>0</xdr:col>
      <xdr:colOff>450989</xdr:colOff>
      <xdr:row>4</xdr:row>
      <xdr:rowOff>201445</xdr:rowOff>
    </xdr:to>
    <xdr:sp macro="" textlink="" fLocksText="0">
      <xdr:nvSpPr>
        <xdr:cNvPr id="7" name="shp_Practice1" descr="1">
          <a:extLst>
            <a:ext uri="{FF2B5EF4-FFF2-40B4-BE49-F238E27FC236}">
              <a16:creationId xmlns:a16="http://schemas.microsoft.com/office/drawing/2014/main" id="{8E1F5379-977E-462C-B025-218BF08909AA}"/>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clientData/>
  </xdr:twoCellAnchor>
  <xdr:twoCellAnchor editAs="absolute">
    <xdr:from>
      <xdr:col>2</xdr:col>
      <xdr:colOff>577148</xdr:colOff>
      <xdr:row>3</xdr:row>
      <xdr:rowOff>17040</xdr:rowOff>
    </xdr:from>
    <xdr:to>
      <xdr:col>3</xdr:col>
      <xdr:colOff>66227</xdr:colOff>
      <xdr:row>4</xdr:row>
      <xdr:rowOff>201444</xdr:rowOff>
    </xdr:to>
    <xdr:sp macro="" textlink="" fLocksText="0">
      <xdr:nvSpPr>
        <xdr:cNvPr id="8" name="shp_Practice2" descr="2">
          <a:extLst>
            <a:ext uri="{FF2B5EF4-FFF2-40B4-BE49-F238E27FC236}">
              <a16:creationId xmlns:a16="http://schemas.microsoft.com/office/drawing/2014/main" id="{C626D71F-2C94-44FC-9CF7-AD4C9C85300E}"/>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clientData/>
  </xdr:twoCellAnchor>
  <xdr:twoCellAnchor editAs="absolute">
    <xdr:from>
      <xdr:col>5</xdr:col>
      <xdr:colOff>11411</xdr:colOff>
      <xdr:row>3</xdr:row>
      <xdr:rowOff>17040</xdr:rowOff>
    </xdr:from>
    <xdr:to>
      <xdr:col>5</xdr:col>
      <xdr:colOff>386315</xdr:colOff>
      <xdr:row>4</xdr:row>
      <xdr:rowOff>201444</xdr:rowOff>
    </xdr:to>
    <xdr:sp macro="" textlink="" fLocksText="0">
      <xdr:nvSpPr>
        <xdr:cNvPr id="9" name="shp_Practice3" descr="3">
          <a:extLst>
            <a:ext uri="{FF2B5EF4-FFF2-40B4-BE49-F238E27FC236}">
              <a16:creationId xmlns:a16="http://schemas.microsoft.com/office/drawing/2014/main" id="{2D576952-5C20-43B5-B53D-5CD389DAE293}"/>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clientData/>
  </xdr:twoCellAnchor>
  <xdr:twoCellAnchor editAs="absolute">
    <xdr:from>
      <xdr:col>0</xdr:col>
      <xdr:colOff>0</xdr:colOff>
      <xdr:row>0</xdr:row>
      <xdr:rowOff>0</xdr:rowOff>
    </xdr:from>
    <xdr:to>
      <xdr:col>11</xdr:col>
      <xdr:colOff>47243</xdr:colOff>
      <xdr:row>2</xdr:row>
      <xdr:rowOff>21336</xdr:rowOff>
    </xdr:to>
    <xdr:sp macro="" textlink="" fLocksText="0">
      <xdr:nvSpPr>
        <xdr:cNvPr id="10" name="txt_PracticeHeader" descr="Practice">
          <a:extLst>
            <a:ext uri="{FF2B5EF4-FFF2-40B4-BE49-F238E27FC236}">
              <a16:creationId xmlns:a16="http://schemas.microsoft.com/office/drawing/2014/main" id="{BABF5F6D-DA54-4FA5-9549-BC77DAECECFD}"/>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800" b="1" kern="0" baseline="0">
              <a:solidFill>
                <a:schemeClr val="bg1"/>
              </a:solidFill>
              <a:latin typeface="Microsoft YaHei UI" panose="020B0503020204020204" pitchFamily="34" charset="-122"/>
              <a:ea typeface="Microsoft YaHei UI" panose="020B0503020204020204" pitchFamily="34" charset="-122"/>
              <a:cs typeface="Segoe UI Semibold" panose="020B0702040204020203" pitchFamily="34" charset="0"/>
            </a:rPr>
            <a:t>练习</a:t>
          </a:r>
          <a:endParaRPr lang="en-US" sz="1800">
            <a:solidFill>
              <a:schemeClr val="bg1"/>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10</xdr:col>
      <xdr:colOff>184410</xdr:colOff>
      <xdr:row>3</xdr:row>
      <xdr:rowOff>145883</xdr:rowOff>
    </xdr:to>
    <xdr:sp macro="" textlink="">
      <xdr:nvSpPr>
        <xdr:cNvPr id="3" name="txt_WalkMeHeader" descr="If you need to simplify the PivotTable, you can collapse the data for the second row field &quot;up&quot; and out of the way. ">
          <a:extLst>
            <a:ext uri="{FF2B5EF4-FFF2-40B4-BE49-F238E27FC236}">
              <a16:creationId xmlns:a16="http://schemas.microsoft.com/office/drawing/2014/main" id="{63BAA6A7-9D8C-466A-B5E6-57B6A2C429BC}"/>
            </a:ext>
          </a:extLst>
        </xdr:cNvPr>
        <xdr:cNvSpPr txBox="1"/>
      </xdr:nvSpPr>
      <xdr:spPr>
        <a:xfrm flipH="1">
          <a:off x="0" y="1"/>
          <a:ext cx="7417967" cy="76636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cn" sz="1500" b="1" kern="1200" baseline="0">
              <a:solidFill>
                <a:schemeClr val="dk1"/>
              </a:solidFill>
              <a:effectLst/>
              <a:latin typeface="Microsoft YaHei UI" panose="020B0503020204020204" pitchFamily="34" charset="-122"/>
              <a:ea typeface="Microsoft YaHei UI" panose="020B0503020204020204" pitchFamily="34" charset="-122"/>
              <a:cs typeface="Segoe UI Semibold" panose="020B0702040204020203" pitchFamily="34" charset="0"/>
            </a:rPr>
            <a:t>如需简化数据透视表，</a:t>
          </a:r>
          <a:r>
            <a:rPr lang="zh-cn" sz="1500" b="0" kern="1200" baseline="0">
              <a:solidFill>
                <a:schemeClr val="dk1"/>
              </a:solidFill>
              <a:effectLst/>
              <a:latin typeface="Microsoft YaHei UI Light" panose="020B0502040204020203" pitchFamily="34" charset="-122"/>
              <a:ea typeface="Microsoft YaHei UI Light" panose="020B0502040204020203" pitchFamily="34" charset="-122"/>
              <a:cs typeface="Segoe UI Light" panose="020B0502040204020203" pitchFamily="34" charset="0"/>
            </a:rPr>
            <a:t>可以“向上”折叠个第二行字段的数据并隐藏。 </a:t>
          </a:r>
          <a:endParaRPr lang="en-US" sz="1500" baseline="0">
            <a:effectLst/>
            <a:latin typeface="Microsoft YaHei UI Light" panose="020B0502040204020203" pitchFamily="34" charset="-122"/>
            <a:ea typeface="Microsoft YaHei UI Light" panose="020B0502040204020203" pitchFamily="34" charset="-122"/>
            <a:cs typeface="Segoe UI Light" panose="020B0502040204020203" pitchFamily="34" charset="0"/>
          </a:endParaRPr>
        </a:p>
      </xdr:txBody>
    </xdr:sp>
    <xdr:clientData/>
  </xdr:twoCellAnchor>
  <xdr:twoCellAnchor editAs="absolute">
    <xdr:from>
      <xdr:col>2</xdr:col>
      <xdr:colOff>624841</xdr:colOff>
      <xdr:row>7</xdr:row>
      <xdr:rowOff>151395</xdr:rowOff>
    </xdr:from>
    <xdr:to>
      <xdr:col>5</xdr:col>
      <xdr:colOff>1039555</xdr:colOff>
      <xdr:row>13</xdr:row>
      <xdr:rowOff>132896</xdr:rowOff>
    </xdr:to>
    <xdr:sp macro="" textlink="">
      <xdr:nvSpPr>
        <xdr:cNvPr id="8" name="shp_ArrowCurved">
          <a:extLst>
            <a:ext uri="{FF2B5EF4-FFF2-40B4-BE49-F238E27FC236}">
              <a16:creationId xmlns:a16="http://schemas.microsoft.com/office/drawing/2014/main" id="{4989D1F3-5CEE-4D37-8158-5129DD35A9C2}"/>
            </a:ext>
          </a:extLst>
        </xdr:cNvPr>
        <xdr:cNvSpPr/>
      </xdr:nvSpPr>
      <xdr:spPr>
        <a:xfrm rot="6868305" flipV="1">
          <a:off x="2579760" y="1053976"/>
          <a:ext cx="1353101" cy="2595939"/>
        </a:xfrm>
        <a:prstGeom prst="arc">
          <a:avLst>
            <a:gd name="adj1" fmla="val 12182844"/>
            <a:gd name="adj2" fmla="val 13715140"/>
          </a:avLst>
        </a:prstGeom>
        <a:ln w="19050">
          <a:solidFill>
            <a:srgbClr val="F4B183"/>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rtl="0"/>
          <a:endParaRPr lang="en-US" sz="1100">
            <a:solidFill>
              <a:schemeClr val="tx1"/>
            </a:solidFill>
            <a:latin typeface="+mn-lt"/>
            <a:ea typeface="+mn-ea"/>
            <a:cs typeface="+mn-cs"/>
          </a:endParaRPr>
        </a:p>
      </xdr:txBody>
    </xdr:sp>
    <xdr:clientData/>
  </xdr:twoCellAnchor>
  <xdr:twoCellAnchor>
    <xdr:from>
      <xdr:col>2</xdr:col>
      <xdr:colOff>111421</xdr:colOff>
      <xdr:row>6</xdr:row>
      <xdr:rowOff>43528</xdr:rowOff>
    </xdr:from>
    <xdr:to>
      <xdr:col>4</xdr:col>
      <xdr:colOff>142875</xdr:colOff>
      <xdr:row>13</xdr:row>
      <xdr:rowOff>123821</xdr:rowOff>
    </xdr:to>
    <xdr:grpSp>
      <xdr:nvGrpSpPr>
        <xdr:cNvPr id="9" name="试一下">
          <a:extLst>
            <a:ext uri="{FF2B5EF4-FFF2-40B4-BE49-F238E27FC236}">
              <a16:creationId xmlns:a16="http://schemas.microsoft.com/office/drawing/2014/main" id="{B3944B66-B77B-4AA4-AC72-1130B2B4A461}"/>
            </a:ext>
          </a:extLst>
        </xdr:cNvPr>
        <xdr:cNvGrpSpPr/>
      </xdr:nvGrpSpPr>
      <xdr:grpSpPr>
        <a:xfrm>
          <a:off x="1385050" y="1333485"/>
          <a:ext cx="1473811" cy="1626065"/>
          <a:chOff x="854371" y="1157953"/>
          <a:chExt cx="1279770" cy="1509043"/>
        </a:xfrm>
      </xdr:grpSpPr>
      <xdr:sp macro="" textlink="">
        <xdr:nvSpPr>
          <xdr:cNvPr id="10" name="实验步骤" descr="TRY THIS&#10;Click the minus sign to collapse Dad's data &quot;up&quot; and out of the way. Then click the plus sign  to bring it back again.">
            <a:extLst>
              <a:ext uri="{FF2B5EF4-FFF2-40B4-BE49-F238E27FC236}">
                <a16:creationId xmlns:a16="http://schemas.microsoft.com/office/drawing/2014/main" id="{B0016E55-46A3-4B56-B493-1E28D3975016}"/>
              </a:ext>
            </a:extLst>
          </xdr:cNvPr>
          <xdr:cNvSpPr txBox="1"/>
        </xdr:nvSpPr>
        <xdr:spPr>
          <a:xfrm>
            <a:off x="1234763" y="1161292"/>
            <a:ext cx="899378" cy="1505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Calibri" panose="020F0502020204030204" pitchFamily="34" charset="0"/>
              </a:rPr>
              <a:t>试一下</a:t>
            </a:r>
            <a:r>
              <a:rPr lang="zh-cn" sz="1100" b="1" kern="0">
                <a:solidFill>
                  <a:srgbClr val="ED7D31">
                    <a:lumMod val="60000"/>
                    <a:lumOff val="40000"/>
                  </a:srgbClr>
                </a:solidFill>
                <a:latin typeface="Microsoft YaHei UI" panose="020B0503020204020204" pitchFamily="34" charset="-122"/>
                <a:ea typeface="Microsoft YaHei UI" panose="020B0503020204020204" pitchFamily="34" charset="-122"/>
                <a:cs typeface="Calibri" panose="020F0502020204030204" pitchFamily="34" charset="0"/>
              </a:rPr>
              <a:t>
</a:t>
            </a:r>
            <a:r>
              <a:rPr lang="zh-cn" sz="1100" b="0" kern="0">
                <a:solidFill>
                  <a:sysClr val="windowText" lastClr="000000"/>
                </a:solidFill>
                <a:latin typeface="Microsoft YaHei UI" panose="020B0503020204020204" pitchFamily="34" charset="-122"/>
                <a:ea typeface="Microsoft YaHei UI" panose="020B0503020204020204" pitchFamily="34" charset="-122"/>
                <a:cs typeface="Calibri" panose="020F0502020204030204" pitchFamily="34" charset="0"/>
              </a:rPr>
              <a:t>单击减号以“向上”折叠“爸爸”的数据并隐藏。然后单击加号使其恢复。</a:t>
            </a:r>
            <a:endParaRPr lang="en-US" sz="1100" b="0" kern="0" baseline="0">
              <a:solidFill>
                <a:sysClr val="windowText" lastClr="000000"/>
              </a:solidFill>
              <a:latin typeface="Microsoft YaHei UI" panose="020B0503020204020204" pitchFamily="34" charset="-122"/>
              <a:ea typeface="Microsoft YaHei UI" panose="020B0503020204020204" pitchFamily="34" charset="-122"/>
              <a:cs typeface="Calibri" panose="020F0502020204030204" pitchFamily="34" charset="0"/>
            </a:endParaRPr>
          </a:p>
        </xdr:txBody>
      </xdr:sp>
      <xdr:pic>
        <xdr:nvPicPr>
          <xdr:cNvPr id="11" name="实验烧杯">
            <a:extLst>
              <a:ext uri="{FF2B5EF4-FFF2-40B4-BE49-F238E27FC236}">
                <a16:creationId xmlns:a16="http://schemas.microsoft.com/office/drawing/2014/main" id="{F7859C51-606F-499A-BD4E-8EBE23AB40C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4371" y="1157953"/>
            <a:ext cx="390041" cy="390040"/>
          </a:xfrm>
          <a:prstGeom prst="rect">
            <a:avLst/>
          </a:prstGeom>
        </xdr:spPr>
      </xdr:pic>
    </xdr:grpSp>
    <xdr:clientData/>
  </xdr:twoCellAnchor>
</xdr:wsDr>
</file>

<file path=xl/drawings/drawing16.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10</xdr:col>
      <xdr:colOff>234893</xdr:colOff>
      <xdr:row>3</xdr:row>
      <xdr:rowOff>145262</xdr:rowOff>
    </xdr:to>
    <xdr:sp macro="" textlink="">
      <xdr:nvSpPr>
        <xdr:cNvPr id="3" name="txt_WalkMeHeader" descr="You can also collapse or expand the entire second row field, to simplify the PivotTable even more.">
          <a:extLst>
            <a:ext uri="{FF2B5EF4-FFF2-40B4-BE49-F238E27FC236}">
              <a16:creationId xmlns:a16="http://schemas.microsoft.com/office/drawing/2014/main" id="{D4C257B5-8DD3-4535-BE45-FCB39EAE134D}"/>
            </a:ext>
          </a:extLst>
        </xdr:cNvPr>
        <xdr:cNvSpPr txBox="1"/>
      </xdr:nvSpPr>
      <xdr:spPr>
        <a:xfrm flipH="1">
          <a:off x="0" y="1"/>
          <a:ext cx="7468450" cy="765747"/>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cn" sz="1500" b="1" kern="1200" baseline="0">
              <a:solidFill>
                <a:schemeClr val="dk1"/>
              </a:solidFill>
              <a:effectLst/>
              <a:latin typeface="Microsoft YaHei UI" panose="020B0503020204020204" pitchFamily="34" charset="-122"/>
              <a:ea typeface="Microsoft YaHei UI" panose="020B0503020204020204" pitchFamily="34" charset="-122"/>
              <a:cs typeface="Segoe UI Semibold" panose="020B0702040204020203" pitchFamily="34" charset="0"/>
            </a:rPr>
            <a:t>还可以折叠或展开整个第二行字段</a:t>
          </a:r>
          <a:r>
            <a:rPr lang="zh-cn" sz="1500" b="1" kern="1200" baseline="0">
              <a:solidFill>
                <a:schemeClr val="dk1"/>
              </a:solidFill>
              <a:effectLst/>
              <a:latin typeface="Microsoft YaHei UI" panose="020B0503020204020204" pitchFamily="34" charset="-122"/>
              <a:ea typeface="Microsoft YaHei UI" panose="020B0503020204020204" pitchFamily="34" charset="-122"/>
              <a:cs typeface="Segoe UI Light" panose="020B0502040204020203" pitchFamily="34" charset="0"/>
            </a:rPr>
            <a:t>，</a:t>
          </a:r>
          <a:r>
            <a:rPr lang="zh-cn" sz="1500" b="0" kern="1200" baseline="0">
              <a:solidFill>
                <a:schemeClr val="dk1"/>
              </a:solidFill>
              <a:effectLst/>
              <a:latin typeface="Microsoft YaHei UI Light" panose="020B0502040204020203" pitchFamily="34" charset="-122"/>
              <a:ea typeface="Microsoft YaHei UI Light" panose="020B0502040204020203" pitchFamily="34" charset="-122"/>
              <a:cs typeface="Segoe UI Light" panose="020B0502040204020203" pitchFamily="34" charset="0"/>
            </a:rPr>
            <a:t>以进一步简化数据透视表。</a:t>
          </a:r>
          <a:endParaRPr lang="en-US" sz="1500" baseline="0">
            <a:effectLst/>
            <a:latin typeface="Microsoft YaHei UI Light" panose="020B0502040204020203" pitchFamily="34" charset="-122"/>
            <a:ea typeface="Microsoft YaHei UI Light" panose="020B0502040204020203" pitchFamily="34" charset="-122"/>
            <a:cs typeface="Segoe UI Light" panose="020B0502040204020203" pitchFamily="34" charset="0"/>
          </a:endParaRPr>
        </a:p>
      </xdr:txBody>
    </xdr:sp>
    <xdr:clientData/>
  </xdr:twoCellAnchor>
  <xdr:twoCellAnchor editAs="absolute">
    <xdr:from>
      <xdr:col>3</xdr:col>
      <xdr:colOff>93346</xdr:colOff>
      <xdr:row>7</xdr:row>
      <xdr:rowOff>149490</xdr:rowOff>
    </xdr:from>
    <xdr:to>
      <xdr:col>5</xdr:col>
      <xdr:colOff>1174810</xdr:colOff>
      <xdr:row>13</xdr:row>
      <xdr:rowOff>98606</xdr:rowOff>
    </xdr:to>
    <xdr:sp macro="" textlink="">
      <xdr:nvSpPr>
        <xdr:cNvPr id="8" name="shp_ArrowCurved">
          <a:extLst>
            <a:ext uri="{FF2B5EF4-FFF2-40B4-BE49-F238E27FC236}">
              <a16:creationId xmlns:a16="http://schemas.microsoft.com/office/drawing/2014/main" id="{C0010A82-48DB-4D21-AAC7-FDC8A1EE0619}"/>
            </a:ext>
          </a:extLst>
        </xdr:cNvPr>
        <xdr:cNvSpPr/>
      </xdr:nvSpPr>
      <xdr:spPr>
        <a:xfrm rot="6868305" flipV="1">
          <a:off x="2731208" y="1035878"/>
          <a:ext cx="1320716" cy="2595939"/>
        </a:xfrm>
        <a:prstGeom prst="arc">
          <a:avLst>
            <a:gd name="adj1" fmla="val 12182844"/>
            <a:gd name="adj2" fmla="val 13715140"/>
          </a:avLst>
        </a:prstGeom>
        <a:ln w="19050">
          <a:solidFill>
            <a:srgbClr val="F4B183"/>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rtl="0"/>
          <a:endParaRPr lang="en-US" sz="1100">
            <a:solidFill>
              <a:schemeClr val="tx1"/>
            </a:solidFill>
            <a:latin typeface="+mn-lt"/>
            <a:ea typeface="+mn-ea"/>
            <a:cs typeface="+mn-cs"/>
          </a:endParaRPr>
        </a:p>
      </xdr:txBody>
    </xdr:sp>
    <xdr:clientData/>
  </xdr:twoCellAnchor>
  <xdr:twoCellAnchor editAs="absolute">
    <xdr:from>
      <xdr:col>2</xdr:col>
      <xdr:colOff>129720</xdr:colOff>
      <xdr:row>6</xdr:row>
      <xdr:rowOff>60204</xdr:rowOff>
    </xdr:from>
    <xdr:to>
      <xdr:col>4</xdr:col>
      <xdr:colOff>390527</xdr:colOff>
      <xdr:row>15</xdr:row>
      <xdr:rowOff>85723</xdr:rowOff>
    </xdr:to>
    <xdr:grpSp>
      <xdr:nvGrpSpPr>
        <xdr:cNvPr id="9" name="实验">
          <a:extLst>
            <a:ext uri="{FF2B5EF4-FFF2-40B4-BE49-F238E27FC236}">
              <a16:creationId xmlns:a16="http://schemas.microsoft.com/office/drawing/2014/main" id="{040B352E-1578-4F47-8FC8-32337F65CC4B}"/>
            </a:ext>
          </a:extLst>
        </xdr:cNvPr>
        <xdr:cNvGrpSpPr/>
      </xdr:nvGrpSpPr>
      <xdr:grpSpPr>
        <a:xfrm>
          <a:off x="1403349" y="1350161"/>
          <a:ext cx="1703164" cy="1984948"/>
          <a:chOff x="8852603" y="8270499"/>
          <a:chExt cx="1907130" cy="1866336"/>
        </a:xfrm>
      </xdr:grpSpPr>
      <xdr:sp macro="" textlink="">
        <xdr:nvSpPr>
          <xdr:cNvPr id="10" name="实验步骤" descr="HERE'S THE KEY&#10;Right-click Dad, and then click Expand/Collapse &gt; Collapse Entire Field. &#10;&#10;To bring back the data, do that again but click Expand Entire Field.">
            <a:extLst>
              <a:ext uri="{FF2B5EF4-FFF2-40B4-BE49-F238E27FC236}">
                <a16:creationId xmlns:a16="http://schemas.microsoft.com/office/drawing/2014/main" id="{D95E91F8-5534-4E03-99DB-463EA0DD4681}"/>
              </a:ext>
            </a:extLst>
          </xdr:cNvPr>
          <xdr:cNvSpPr txBox="1"/>
        </xdr:nvSpPr>
        <xdr:spPr>
          <a:xfrm>
            <a:off x="9134489" y="8270499"/>
            <a:ext cx="1625244" cy="18663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Calibri" panose="020F0502020204030204" pitchFamily="34" charset="0"/>
              </a:rPr>
              <a:t>要点</a:t>
            </a:r>
            <a:r>
              <a:rPr lang="zh-cn" sz="1100" b="1" kern="0">
                <a:solidFill>
                  <a:srgbClr val="ED7D31">
                    <a:lumMod val="60000"/>
                    <a:lumOff val="40000"/>
                  </a:srgbClr>
                </a:solidFill>
                <a:latin typeface="Microsoft YaHei UI" panose="020B0503020204020204" pitchFamily="34" charset="-122"/>
                <a:ea typeface="Microsoft YaHei UI" panose="020B0503020204020204" pitchFamily="34" charset="-122"/>
                <a:cs typeface="Calibri" panose="020F0502020204030204" pitchFamily="34" charset="0"/>
              </a:rPr>
              <a:t>
</a:t>
            </a:r>
            <a:r>
              <a:rPr lang="zh-cn" sz="1100" b="0" kern="0">
                <a:solidFill>
                  <a:sysClr val="windowText" lastClr="000000"/>
                </a:solidFill>
                <a:latin typeface="Microsoft YaHei UI" panose="020B0503020204020204" pitchFamily="34" charset="-122"/>
                <a:ea typeface="Microsoft YaHei UI" panose="020B0503020204020204" pitchFamily="34" charset="-122"/>
                <a:cs typeface="Calibri" panose="020F0502020204030204" pitchFamily="34" charset="0"/>
              </a:rPr>
              <a:t>右键单击“爸爸”，然后单击</a:t>
            </a:r>
            <a:r>
              <a:rPr lang="zh-cn" sz="1100" b="1" kern="0">
                <a:solidFill>
                  <a:sysClr val="windowText" lastClr="000000"/>
                </a:solidFill>
                <a:latin typeface="Microsoft YaHei UI" panose="020B0503020204020204" pitchFamily="34" charset="-122"/>
                <a:ea typeface="Microsoft YaHei UI" panose="020B0503020204020204" pitchFamily="34" charset="-122"/>
                <a:cs typeface="Calibri" panose="020F0502020204030204" pitchFamily="34" charset="0"/>
              </a:rPr>
              <a:t>“展开/折叠”</a:t>
            </a:r>
            <a:r>
              <a:rPr lang="zh-cn" sz="1100" b="0" kern="0">
                <a:solidFill>
                  <a:sysClr val="windowText" lastClr="000000"/>
                </a:solidFill>
                <a:latin typeface="Microsoft YaHei UI" panose="020B0503020204020204" pitchFamily="34" charset="-122"/>
                <a:ea typeface="Microsoft YaHei UI" panose="020B0503020204020204" pitchFamily="34" charset="-122"/>
                <a:cs typeface="Calibri" panose="020F0502020204030204" pitchFamily="34" charset="0"/>
              </a:rPr>
              <a:t>&gt;</a:t>
            </a:r>
            <a:r>
              <a:rPr lang="zh-cn" sz="1100" b="1" kern="0">
                <a:solidFill>
                  <a:sysClr val="windowText" lastClr="000000"/>
                </a:solidFill>
                <a:latin typeface="Microsoft YaHei UI" panose="020B0503020204020204" pitchFamily="34" charset="-122"/>
                <a:ea typeface="Microsoft YaHei UI" panose="020B0503020204020204" pitchFamily="34" charset="-122"/>
                <a:cs typeface="Calibri" panose="020F0502020204030204" pitchFamily="34" charset="0"/>
              </a:rPr>
              <a:t>“折叠整个字段”</a:t>
            </a:r>
            <a:r>
              <a:rPr lang="zh-cn" sz="1100" b="0" kern="0">
                <a:solidFill>
                  <a:sysClr val="windowText" lastClr="000000"/>
                </a:solidFill>
                <a:latin typeface="Microsoft YaHei UI" panose="020B0503020204020204" pitchFamily="34" charset="-122"/>
                <a:ea typeface="Microsoft YaHei UI" panose="020B0503020204020204" pitchFamily="34" charset="-122"/>
                <a:cs typeface="Calibri" panose="020F0502020204030204" pitchFamily="34" charset="0"/>
              </a:rPr>
              <a:t>。</a:t>
            </a:r>
            <a:r>
              <a:rPr lang="zh-cn" sz="1100" b="1" kern="0">
                <a:solidFill>
                  <a:srgbClr val="ED7D31">
                    <a:lumMod val="60000"/>
                    <a:lumOff val="40000"/>
                  </a:srgbClr>
                </a:solidFill>
                <a:latin typeface="Microsoft YaHei UI" panose="020B0503020204020204" pitchFamily="34" charset="-122"/>
                <a:ea typeface="Microsoft YaHei UI" panose="020B0503020204020204" pitchFamily="34" charset="-122"/>
                <a:cs typeface="Calibri" panose="020F0502020204030204" pitchFamily="34" charset="0"/>
              </a:rPr>
              <a:t>
              </a:t>
            </a:r>
            <a:r>
              <a:rPr lang="zh-cn" sz="1100" b="0" kern="0">
                <a:solidFill>
                  <a:sysClr val="windowText" lastClr="000000"/>
                </a:solidFill>
                <a:latin typeface="Microsoft YaHei UI" panose="020B0503020204020204" pitchFamily="34" charset="-122"/>
                <a:ea typeface="Microsoft YaHei UI" panose="020B0503020204020204" pitchFamily="34" charset="-122"/>
                <a:cs typeface="Calibri" panose="020F0502020204030204" pitchFamily="34" charset="0"/>
              </a:rPr>
              <a:t>
若要恢复数据，请再次执行此操作，但是单击</a:t>
            </a:r>
            <a:r>
              <a:rPr lang="zh-cn" sz="1100" b="1" kern="0">
                <a:solidFill>
                  <a:sysClr val="windowText" lastClr="000000"/>
                </a:solidFill>
                <a:latin typeface="Microsoft YaHei UI" panose="020B0503020204020204" pitchFamily="34" charset="-122"/>
                <a:ea typeface="Microsoft YaHei UI" panose="020B0503020204020204" pitchFamily="34" charset="-122"/>
                <a:cs typeface="Calibri" panose="020F0502020204030204" pitchFamily="34" charset="0"/>
              </a:rPr>
              <a:t>“展开整个字段”</a:t>
            </a:r>
            <a:r>
              <a:rPr lang="zh-cn" sz="1100" b="0" kern="0">
                <a:solidFill>
                  <a:sysClr val="windowText" lastClr="000000"/>
                </a:solidFill>
                <a:latin typeface="Microsoft YaHei UI" panose="020B0503020204020204" pitchFamily="34" charset="-122"/>
                <a:ea typeface="Microsoft YaHei UI" panose="020B0503020204020204" pitchFamily="34" charset="-122"/>
                <a:cs typeface="Calibri" panose="020F0502020204030204" pitchFamily="34" charset="0"/>
              </a:rPr>
              <a:t>。</a:t>
            </a:r>
            <a:endParaRPr lang="en-US" sz="1100" b="0" kern="0" baseline="0">
              <a:solidFill>
                <a:sysClr val="windowText" lastClr="000000"/>
              </a:solidFill>
              <a:latin typeface="Microsoft YaHei UI" panose="020B0503020204020204" pitchFamily="34" charset="-122"/>
              <a:ea typeface="Microsoft YaHei UI" panose="020B0503020204020204" pitchFamily="34" charset="-122"/>
              <a:cs typeface="Calibri" panose="020F0502020204030204" pitchFamily="34" charset="0"/>
            </a:endParaRPr>
          </a:p>
        </xdr:txBody>
      </xdr:sp>
      <xdr:pic>
        <xdr:nvPicPr>
          <xdr:cNvPr id="11" name="实验烧杯">
            <a:extLst>
              <a:ext uri="{FF2B5EF4-FFF2-40B4-BE49-F238E27FC236}">
                <a16:creationId xmlns:a16="http://schemas.microsoft.com/office/drawing/2014/main" id="{4898EC29-CC59-43AD-92CB-622CC34E6FE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8883442" y="8277385"/>
            <a:ext cx="371473" cy="433152"/>
          </a:xfrm>
          <a:prstGeom prst="rect">
            <a:avLst/>
          </a:prstGeom>
        </xdr:spPr>
      </xdr:pic>
    </xdr:grpSp>
    <xdr:clientData/>
  </xdr:twoCellAnchor>
</xdr:wsDr>
</file>

<file path=xl/drawings/drawing1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213931</xdr:colOff>
      <xdr:row>3</xdr:row>
      <xdr:rowOff>160487</xdr:rowOff>
    </xdr:to>
    <xdr:sp macro="" textlink="">
      <xdr:nvSpPr>
        <xdr:cNvPr id="3" name="txt_WalkMeHeader" descr="You can also have more than one column field. They can also be collapsed or expanded.">
          <a:extLst>
            <a:ext uri="{FF2B5EF4-FFF2-40B4-BE49-F238E27FC236}">
              <a16:creationId xmlns:a16="http://schemas.microsoft.com/office/drawing/2014/main" id="{687B42ED-31E4-49D0-AEDE-1A8A2222D47B}"/>
            </a:ext>
          </a:extLst>
        </xdr:cNvPr>
        <xdr:cNvSpPr txBox="1"/>
      </xdr:nvSpPr>
      <xdr:spPr>
        <a:xfrm flipH="1">
          <a:off x="0" y="0"/>
          <a:ext cx="7425717" cy="75375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cn" sz="1500" b="1" kern="1200" baseline="0">
              <a:solidFill>
                <a:schemeClr val="dk1"/>
              </a:solidFill>
              <a:effectLst/>
              <a:latin typeface="Microsoft YaHei UI" panose="020B0503020204020204" pitchFamily="34" charset="-122"/>
              <a:ea typeface="Microsoft YaHei UI" panose="020B0503020204020204" pitchFamily="34" charset="-122"/>
              <a:cs typeface="Segoe UI Semibold" panose="020B0702040204020203" pitchFamily="34" charset="0"/>
            </a:rPr>
            <a:t>还可以有多个列字段。</a:t>
          </a:r>
          <a:r>
            <a:rPr lang="zh-cn" sz="1500" b="0" kern="1200" baseline="0">
              <a:solidFill>
                <a:schemeClr val="dk1"/>
              </a:solidFill>
              <a:effectLst/>
              <a:latin typeface="Microsoft YaHei UI Light" panose="020B0502040204020203" pitchFamily="34" charset="-122"/>
              <a:ea typeface="Microsoft YaHei UI Light" panose="020B0502040204020203" pitchFamily="34" charset="-122"/>
              <a:cs typeface="Segoe UI Light" panose="020B0502040204020203" pitchFamily="34" charset="0"/>
            </a:rPr>
            <a:t>还可以折叠或展开这些列字段。</a:t>
          </a:r>
        </a:p>
      </xdr:txBody>
    </xdr:sp>
    <xdr:clientData/>
  </xdr:twoCellAnchor>
  <xdr:twoCellAnchor editAs="absolute">
    <xdr:from>
      <xdr:col>2</xdr:col>
      <xdr:colOff>203811</xdr:colOff>
      <xdr:row>4</xdr:row>
      <xdr:rowOff>88781</xdr:rowOff>
    </xdr:from>
    <xdr:to>
      <xdr:col>9</xdr:col>
      <xdr:colOff>23813</xdr:colOff>
      <xdr:row>9</xdr:row>
      <xdr:rowOff>48907</xdr:rowOff>
    </xdr:to>
    <xdr:grpSp>
      <xdr:nvGrpSpPr>
        <xdr:cNvPr id="8" name="试一下">
          <a:extLst>
            <a:ext uri="{FF2B5EF4-FFF2-40B4-BE49-F238E27FC236}">
              <a16:creationId xmlns:a16="http://schemas.microsoft.com/office/drawing/2014/main" id="{0BE39F6C-3980-45FD-A194-D84E64F201B4}"/>
            </a:ext>
          </a:extLst>
        </xdr:cNvPr>
        <xdr:cNvGrpSpPr/>
      </xdr:nvGrpSpPr>
      <xdr:grpSpPr>
        <a:xfrm>
          <a:off x="1684268" y="888881"/>
          <a:ext cx="4277702" cy="994269"/>
          <a:chOff x="1746861" y="907931"/>
          <a:chExt cx="4131971" cy="1007876"/>
        </a:xfrm>
      </xdr:grpSpPr>
      <xdr:sp macro="" textlink="">
        <xdr:nvSpPr>
          <xdr:cNvPr id="9" name="实验步骤" descr="TRY THIS&#10;Click the minus sign next to Food, and the months under Food will collapse &quot;up&quot; and out of the way. Click the plus sign to bring back the months. (You can also collapse or expand the entire field like you did on the previous sheet, by right-clicking.)">
            <a:extLst>
              <a:ext uri="{FF2B5EF4-FFF2-40B4-BE49-F238E27FC236}">
                <a16:creationId xmlns:a16="http://schemas.microsoft.com/office/drawing/2014/main" id="{17A76F7E-CF96-432E-867A-A66C527153A1}"/>
              </a:ext>
            </a:extLst>
          </xdr:cNvPr>
          <xdr:cNvSpPr txBox="1"/>
        </xdr:nvSpPr>
        <xdr:spPr>
          <a:xfrm>
            <a:off x="2098990" y="907931"/>
            <a:ext cx="3779842" cy="1007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Calibri" panose="020F0502020204030204" pitchFamily="34" charset="0"/>
              </a:rPr>
              <a:t>试一下</a:t>
            </a:r>
            <a:r>
              <a:rPr lang="zh-cn" sz="1100" b="1" kern="0">
                <a:solidFill>
                  <a:srgbClr val="ED7D31">
                    <a:lumMod val="60000"/>
                    <a:lumOff val="40000"/>
                  </a:srgbClr>
                </a:solidFill>
                <a:latin typeface="Microsoft YaHei UI" panose="020B0503020204020204" pitchFamily="34" charset="-122"/>
                <a:ea typeface="Microsoft YaHei UI" panose="020B0503020204020204" pitchFamily="34" charset="-122"/>
                <a:cs typeface="Calibri" panose="020F0502020204030204" pitchFamily="34" charset="0"/>
              </a:rPr>
              <a:t>
</a:t>
            </a:r>
            <a:r>
              <a:rPr lang="zh-cn" sz="1100" b="0" kern="0">
                <a:solidFill>
                  <a:sysClr val="windowText" lastClr="000000"/>
                </a:solidFill>
                <a:latin typeface="Microsoft YaHei UI" panose="020B0503020204020204" pitchFamily="34" charset="-122"/>
                <a:ea typeface="Microsoft YaHei UI" panose="020B0503020204020204" pitchFamily="34" charset="-122"/>
                <a:cs typeface="Calibri" panose="020F0502020204030204" pitchFamily="34" charset="0"/>
              </a:rPr>
              <a:t>单击“食物”旁边的减号，“食物”下面的月份将“向上”折叠并消失。单击加号使月份恢复。（还可以通过右键单击来折叠或展开整个字段，和在上一个工作表上的操作一样。）</a:t>
            </a:r>
            <a:endParaRPr lang="en-US" sz="1100" b="0" kern="0" baseline="0">
              <a:solidFill>
                <a:sysClr val="windowText" lastClr="000000"/>
              </a:solidFill>
              <a:latin typeface="Microsoft YaHei UI" panose="020B0503020204020204" pitchFamily="34" charset="-122"/>
              <a:ea typeface="Microsoft YaHei UI" panose="020B0503020204020204" pitchFamily="34" charset="-122"/>
              <a:cs typeface="Calibri" panose="020F0502020204030204" pitchFamily="34" charset="0"/>
            </a:endParaRPr>
          </a:p>
        </xdr:txBody>
      </xdr:sp>
      <xdr:pic>
        <xdr:nvPicPr>
          <xdr:cNvPr id="10" name="实验烧杯">
            <a:extLst>
              <a:ext uri="{FF2B5EF4-FFF2-40B4-BE49-F238E27FC236}">
                <a16:creationId xmlns:a16="http://schemas.microsoft.com/office/drawing/2014/main" id="{1D0461ED-BC75-46E1-91A4-8F8FCB79468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746861" y="924061"/>
            <a:ext cx="391520" cy="391520"/>
          </a:xfrm>
          <a:prstGeom prst="rect">
            <a:avLst/>
          </a:prstGeom>
        </xdr:spPr>
      </xdr:pic>
    </xdr:grpSp>
    <xdr:clientData/>
  </xdr:twoCellAnchor>
</xdr:wsDr>
</file>

<file path=xl/drawings/drawing1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513968</xdr:colOff>
      <xdr:row>3</xdr:row>
      <xdr:rowOff>139568</xdr:rowOff>
    </xdr:to>
    <xdr:sp macro="" textlink="">
      <xdr:nvSpPr>
        <xdr:cNvPr id="2" name="txt_WalkMeHeader" descr="Something to keep in mind: If you need more detail, it's possible to add many more row fields or columns fields. In this example, there are three row fields.">
          <a:extLst>
            <a:ext uri="{FF2B5EF4-FFF2-40B4-BE49-F238E27FC236}">
              <a16:creationId xmlns:a16="http://schemas.microsoft.com/office/drawing/2014/main" id="{C011284B-B0F0-486C-A69F-0A38D408EE06}"/>
            </a:ext>
          </a:extLst>
        </xdr:cNvPr>
        <xdr:cNvSpPr txBox="1"/>
      </xdr:nvSpPr>
      <xdr:spPr>
        <a:xfrm>
          <a:off x="0" y="0"/>
          <a:ext cx="7781543" cy="76821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cn" sz="1500" b="1" kern="1200" baseline="0">
              <a:solidFill>
                <a:schemeClr val="dk1"/>
              </a:solidFill>
              <a:effectLst/>
              <a:latin typeface="Microsoft YaHei UI" panose="020B0503020204020204" pitchFamily="34" charset="-122"/>
              <a:ea typeface="Microsoft YaHei UI" panose="020B0503020204020204" pitchFamily="34" charset="-122"/>
              <a:cs typeface="Segoe UI Semibold" panose="020B0702040204020203" pitchFamily="34" charset="0"/>
            </a:rPr>
            <a:t>请记住：</a:t>
          </a:r>
          <a:r>
            <a:rPr lang="zh-cn" sz="1500" b="0" kern="1200" baseline="0">
              <a:solidFill>
                <a:schemeClr val="dk1"/>
              </a:solidFill>
              <a:effectLst/>
              <a:latin typeface="Microsoft YaHei UI Light" panose="020B0502040204020203" pitchFamily="34" charset="-122"/>
              <a:ea typeface="Microsoft YaHei UI Light" panose="020B0502040204020203" pitchFamily="34" charset="-122"/>
              <a:cs typeface="Segoe UI Light" panose="020B0502040204020203" pitchFamily="34" charset="0"/>
            </a:rPr>
            <a:t>如需更多详细信息，可添加更多行字段或列字段。在此示例中，有三个行字段。</a:t>
          </a:r>
          <a:endParaRPr lang="sq-AL" sz="1500">
            <a:effectLst/>
            <a:latin typeface="Microsoft YaHei UI Light" panose="020B0502040204020203" pitchFamily="34" charset="-122"/>
            <a:ea typeface="Microsoft YaHei UI Light" panose="020B0502040204020203" pitchFamily="34" charset="-122"/>
            <a:cs typeface="Segoe UI Light" panose="020B0502040204020203" pitchFamily="34" charset="0"/>
          </a:endParaRPr>
        </a:p>
      </xdr:txBody>
    </xdr:sp>
    <xdr:clientData/>
  </xdr:twoCellAnchor>
  <xdr:twoCellAnchor editAs="absolute">
    <xdr:from>
      <xdr:col>0</xdr:col>
      <xdr:colOff>542741</xdr:colOff>
      <xdr:row>8</xdr:row>
      <xdr:rowOff>143776</xdr:rowOff>
    </xdr:from>
    <xdr:to>
      <xdr:col>4</xdr:col>
      <xdr:colOff>154042</xdr:colOff>
      <xdr:row>15</xdr:row>
      <xdr:rowOff>10977</xdr:rowOff>
    </xdr:to>
    <xdr:sp macro="" textlink="">
      <xdr:nvSpPr>
        <xdr:cNvPr id="3" name="shp_ArrowCurved">
          <a:extLst>
            <a:ext uri="{FF2B5EF4-FFF2-40B4-BE49-F238E27FC236}">
              <a16:creationId xmlns:a16="http://schemas.microsoft.com/office/drawing/2014/main" id="{4AB47227-8AF6-4DE2-BE53-338E3F26ED4D}"/>
            </a:ext>
          </a:extLst>
        </xdr:cNvPr>
        <xdr:cNvSpPr/>
      </xdr:nvSpPr>
      <xdr:spPr>
        <a:xfrm rot="6645800" flipV="1">
          <a:off x="1205366" y="1157551"/>
          <a:ext cx="1334051" cy="2659301"/>
        </a:xfrm>
        <a:prstGeom prst="arc">
          <a:avLst>
            <a:gd name="adj1" fmla="val 11796840"/>
            <a:gd name="adj2" fmla="val 13141628"/>
          </a:avLst>
        </a:prstGeom>
        <a:ln w="19050">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rtl="0"/>
          <a:endParaRPr lang="en-US" sz="1100">
            <a:solidFill>
              <a:schemeClr val="tx1"/>
            </a:solidFill>
            <a:latin typeface="+mn-lt"/>
            <a:ea typeface="+mn-ea"/>
            <a:cs typeface="+mn-cs"/>
          </a:endParaRPr>
        </a:p>
      </xdr:txBody>
    </xdr:sp>
    <xdr:clientData/>
  </xdr:twoCellAnchor>
  <xdr:twoCellAnchor editAs="absolute">
    <xdr:from>
      <xdr:col>0</xdr:col>
      <xdr:colOff>57671</xdr:colOff>
      <xdr:row>8</xdr:row>
      <xdr:rowOff>123827</xdr:rowOff>
    </xdr:from>
    <xdr:to>
      <xdr:col>2</xdr:col>
      <xdr:colOff>285753</xdr:colOff>
      <xdr:row>10</xdr:row>
      <xdr:rowOff>7276</xdr:rowOff>
    </xdr:to>
    <xdr:sp macro="" textlink="">
      <xdr:nvSpPr>
        <xdr:cNvPr id="4" name="提示文本 24" descr="Second row field ">
          <a:extLst>
            <a:ext uri="{FF2B5EF4-FFF2-40B4-BE49-F238E27FC236}">
              <a16:creationId xmlns:a16="http://schemas.microsoft.com/office/drawing/2014/main" id="{FB102A7F-04E3-4C22-8B94-BE4F42F34EFB}"/>
            </a:ext>
          </a:extLst>
        </xdr:cNvPr>
        <xdr:cNvSpPr txBox="1"/>
      </xdr:nvSpPr>
      <xdr:spPr>
        <a:xfrm>
          <a:off x="57671" y="1800227"/>
          <a:ext cx="1561582" cy="302549"/>
        </a:xfrm>
        <a:prstGeom prst="rect">
          <a:avLst/>
        </a:prstGeom>
        <a:noFill/>
        <a:ln w="9525">
          <a:noFill/>
          <a:miter lim="800000"/>
          <a:headEnd/>
          <a:tailEnd/>
        </a:ln>
      </xdr:spPr>
      <xdr:txBody>
        <a:bodyPr rot="0" vert="horz" wrap="square" lIns="91440" tIns="45720" rIns="91440" bIns="45720" rtlCol="0" anchor="ctr" anchorCtr="0">
          <a:noAutofit/>
        </a:bodyPr>
        <a:lstStyle/>
        <a:p>
          <a:pPr algn="r" rtl="0" eaLnBrk="1" fontAlgn="auto" latinLnBrk="0" hangingPunct="1"/>
          <a:r>
            <a:rPr lang="zh-cn" sz="1100" b="0" i="0" baseline="0">
              <a:effectLst/>
              <a:latin typeface="Microsoft YaHei UI" panose="020B0503020204020204" pitchFamily="34" charset="-122"/>
              <a:ea typeface="Microsoft YaHei UI" panose="020B0503020204020204" pitchFamily="34" charset="-122"/>
              <a:cs typeface="Calibri" panose="020F0502020204030204" pitchFamily="34" charset="0"/>
            </a:rPr>
            <a:t>第二行字段 </a:t>
          </a:r>
          <a:endParaRPr lang="sq-AL" sz="1100">
            <a:effectLst/>
            <a:latin typeface="Microsoft YaHei UI" panose="020B0503020204020204" pitchFamily="34" charset="-122"/>
            <a:ea typeface="Microsoft YaHei UI" panose="020B0503020204020204" pitchFamily="34" charset="-122"/>
            <a:cs typeface="Calibri" panose="020F0502020204030204" pitchFamily="34" charset="0"/>
          </a:endParaRPr>
        </a:p>
      </xdr:txBody>
    </xdr:sp>
    <xdr:clientData/>
  </xdr:twoCellAnchor>
  <xdr:twoCellAnchor editAs="absolute">
    <xdr:from>
      <xdr:col>6</xdr:col>
      <xdr:colOff>40657</xdr:colOff>
      <xdr:row>9</xdr:row>
      <xdr:rowOff>173655</xdr:rowOff>
    </xdr:from>
    <xdr:to>
      <xdr:col>9</xdr:col>
      <xdr:colOff>266701</xdr:colOff>
      <xdr:row>18</xdr:row>
      <xdr:rowOff>47625</xdr:rowOff>
    </xdr:to>
    <xdr:sp macro="" textlink="">
      <xdr:nvSpPr>
        <xdr:cNvPr id="5" name="专家提示" descr="EXPERT TIP&#10;Just because you can add a bunch of fields, doesn't mean you should. Sometimes too many fields, with all of their indentations, can make the PivotTable too complicated for other people to understand. ">
          <a:extLst>
            <a:ext uri="{FF2B5EF4-FFF2-40B4-BE49-F238E27FC236}">
              <a16:creationId xmlns:a16="http://schemas.microsoft.com/office/drawing/2014/main" id="{C4CCE6EA-F934-4D66-8BF9-A25DB0377A92}"/>
            </a:ext>
          </a:extLst>
        </xdr:cNvPr>
        <xdr:cNvSpPr txBox="1"/>
      </xdr:nvSpPr>
      <xdr:spPr>
        <a:xfrm>
          <a:off x="4641232" y="2059605"/>
          <a:ext cx="2226294" cy="1759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Calibri" panose="020F0502020204030204" pitchFamily="34" charset="0"/>
            </a:rPr>
            <a:t>专家提示</a:t>
          </a:r>
          <a:r>
            <a:rPr lang="zh-cn" sz="1100" b="1" kern="0">
              <a:solidFill>
                <a:srgbClr val="ED7D31">
                  <a:lumMod val="60000"/>
                  <a:lumOff val="40000"/>
                </a:srgbClr>
              </a:solidFill>
              <a:latin typeface="Microsoft YaHei UI" panose="020B0503020204020204" pitchFamily="34" charset="-122"/>
              <a:ea typeface="Microsoft YaHei UI" panose="020B0503020204020204" pitchFamily="34" charset="-122"/>
              <a:cs typeface="Calibri" panose="020F0502020204030204" pitchFamily="34" charset="0"/>
            </a:rPr>
            <a:t>
</a:t>
          </a:r>
          <a:r>
            <a:rPr lang="zh-cn" sz="1100" b="0" kern="0">
              <a:solidFill>
                <a:sysClr val="windowText" lastClr="000000"/>
              </a:solidFill>
              <a:latin typeface="Microsoft YaHei UI" panose="020B0503020204020204" pitchFamily="34" charset="-122"/>
              <a:ea typeface="Microsoft YaHei UI" panose="020B0503020204020204" pitchFamily="34" charset="-122"/>
              <a:cs typeface="Calibri" panose="020F0502020204030204" pitchFamily="34" charset="0"/>
            </a:rPr>
            <a:t>可以添加多个字段，但不是必须。在</a:t>
          </a:r>
          <a:r>
            <a:rPr lang="zh-cn" sz="1100" b="0" kern="0" baseline="0">
              <a:solidFill>
                <a:sysClr val="windowText" lastClr="000000"/>
              </a:solidFill>
              <a:latin typeface="Microsoft YaHei UI" panose="020B0503020204020204" pitchFamily="34" charset="-122"/>
              <a:ea typeface="Microsoft YaHei UI" panose="020B0503020204020204" pitchFamily="34" charset="-122"/>
              <a:cs typeface="Calibri" panose="020F0502020204030204" pitchFamily="34" charset="0"/>
            </a:rPr>
            <a:t>此示例中可正常工作。但有</a:t>
          </a:r>
          <a:r>
            <a:rPr lang="zh-cn" sz="1100" b="0" kern="0">
              <a:solidFill>
                <a:sysClr val="windowText" lastClr="000000"/>
              </a:solidFill>
              <a:latin typeface="Microsoft YaHei UI" panose="020B0503020204020204" pitchFamily="34" charset="-122"/>
              <a:ea typeface="Microsoft YaHei UI" panose="020B0503020204020204" pitchFamily="34" charset="-122"/>
              <a:cs typeface="Calibri" panose="020F0502020204030204" pitchFamily="34" charset="0"/>
            </a:rPr>
            <a:t>时过多字段，以及其所有缩进，会使数据透视表变得过于复杂，其他人难以理解。 </a:t>
          </a:r>
          <a:endParaRPr lang="en-US" sz="1100" b="0">
            <a:solidFill>
              <a:sysClr val="windowText" lastClr="000000"/>
            </a:solidFill>
            <a:effectLst/>
            <a:latin typeface="Microsoft YaHei UI" panose="020B0503020204020204" pitchFamily="34" charset="-122"/>
            <a:ea typeface="Microsoft YaHei UI" panose="020B0503020204020204" pitchFamily="34" charset="-122"/>
            <a:cs typeface="Calibri" panose="020F0502020204030204" pitchFamily="34" charset="0"/>
          </a:endParaRPr>
        </a:p>
      </xdr:txBody>
    </xdr:sp>
    <xdr:clientData fLocksWithSheet="0"/>
  </xdr:twoCellAnchor>
  <xdr:twoCellAnchor editAs="absolute">
    <xdr:from>
      <xdr:col>0</xdr:col>
      <xdr:colOff>57671</xdr:colOff>
      <xdr:row>10</xdr:row>
      <xdr:rowOff>180431</xdr:rowOff>
    </xdr:from>
    <xdr:to>
      <xdr:col>2</xdr:col>
      <xdr:colOff>285753</xdr:colOff>
      <xdr:row>12</xdr:row>
      <xdr:rowOff>65785</xdr:rowOff>
    </xdr:to>
    <xdr:sp macro="" textlink="">
      <xdr:nvSpPr>
        <xdr:cNvPr id="6" name="提示文本 25" descr="Third row field ">
          <a:extLst>
            <a:ext uri="{FF2B5EF4-FFF2-40B4-BE49-F238E27FC236}">
              <a16:creationId xmlns:a16="http://schemas.microsoft.com/office/drawing/2014/main" id="{3C9F274D-759C-4403-B2D2-B4A58C1F8013}"/>
            </a:ext>
          </a:extLst>
        </xdr:cNvPr>
        <xdr:cNvSpPr txBox="1"/>
      </xdr:nvSpPr>
      <xdr:spPr>
        <a:xfrm>
          <a:off x="57671" y="2275931"/>
          <a:ext cx="1561582" cy="304454"/>
        </a:xfrm>
        <a:prstGeom prst="rect">
          <a:avLst/>
        </a:prstGeom>
        <a:noFill/>
        <a:ln w="9525">
          <a:noFill/>
          <a:miter lim="800000"/>
          <a:headEnd/>
          <a:tailEnd/>
        </a:ln>
      </xdr:spPr>
      <xdr:txBody>
        <a:bodyPr rot="0" vert="horz" wrap="square" lIns="91440" tIns="45720" rIns="91440" bIns="45720" rtlCol="0" anchor="ctr" anchorCtr="0">
          <a:noAutofit/>
        </a:bodyPr>
        <a:lstStyle/>
        <a:p>
          <a:pPr algn="r" rtl="0" eaLnBrk="1" fontAlgn="auto" latinLnBrk="0" hangingPunct="1"/>
          <a:r>
            <a:rPr lang="zh-cn" sz="1100" b="0" i="0" baseline="0">
              <a:effectLst/>
              <a:latin typeface="Microsoft YaHei UI" panose="020B0503020204020204" pitchFamily="34" charset="-122"/>
              <a:ea typeface="Microsoft YaHei UI" panose="020B0503020204020204" pitchFamily="34" charset="-122"/>
              <a:cs typeface="Calibri" panose="020F0502020204030204" pitchFamily="34" charset="0"/>
            </a:rPr>
            <a:t>第三行字段 </a:t>
          </a:r>
          <a:endParaRPr lang="sq-AL" sz="1100">
            <a:effectLst/>
            <a:latin typeface="Microsoft YaHei UI" panose="020B0503020204020204" pitchFamily="34" charset="-122"/>
            <a:ea typeface="Microsoft YaHei UI" panose="020B0503020204020204" pitchFamily="34" charset="-122"/>
            <a:cs typeface="Calibri" panose="020F0502020204030204" pitchFamily="34" charset="0"/>
          </a:endParaRPr>
        </a:p>
      </xdr:txBody>
    </xdr:sp>
    <xdr:clientData/>
  </xdr:twoCellAnchor>
  <xdr:twoCellAnchor editAs="absolute">
    <xdr:from>
      <xdr:col>2</xdr:col>
      <xdr:colOff>291465</xdr:colOff>
      <xdr:row>10</xdr:row>
      <xdr:rowOff>76744</xdr:rowOff>
    </xdr:from>
    <xdr:to>
      <xdr:col>2</xdr:col>
      <xdr:colOff>600817</xdr:colOff>
      <xdr:row>12</xdr:row>
      <xdr:rowOff>171449</xdr:rowOff>
    </xdr:to>
    <xdr:sp macro="" textlink="">
      <xdr:nvSpPr>
        <xdr:cNvPr id="7" name="shp_BraceBottom">
          <a:extLst>
            <a:ext uri="{FF2B5EF4-FFF2-40B4-BE49-F238E27FC236}">
              <a16:creationId xmlns:a16="http://schemas.microsoft.com/office/drawing/2014/main" id="{869A62DC-09F6-4EA4-B275-5E37D77A5F17}"/>
            </a:ext>
          </a:extLst>
        </xdr:cNvPr>
        <xdr:cNvSpPr/>
      </xdr:nvSpPr>
      <xdr:spPr>
        <a:xfrm>
          <a:off x="1624965" y="2172244"/>
          <a:ext cx="309352" cy="513805"/>
        </a:xfrm>
        <a:prstGeom prst="leftBrace">
          <a:avLst>
            <a:gd name="adj1" fmla="val 34667"/>
            <a:gd name="adj2" fmla="val 48452"/>
          </a:avLst>
        </a:prstGeom>
        <a:ln w="19050">
          <a:prstDash val="sysDash"/>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clientData/>
  </xdr:twoCellAnchor>
  <xdr:twoCellAnchor editAs="absolute">
    <xdr:from>
      <xdr:col>0</xdr:col>
      <xdr:colOff>542741</xdr:colOff>
      <xdr:row>9</xdr:row>
      <xdr:rowOff>159016</xdr:rowOff>
    </xdr:from>
    <xdr:to>
      <xdr:col>4</xdr:col>
      <xdr:colOff>154042</xdr:colOff>
      <xdr:row>15</xdr:row>
      <xdr:rowOff>203382</xdr:rowOff>
    </xdr:to>
    <xdr:sp macro="" textlink="">
      <xdr:nvSpPr>
        <xdr:cNvPr id="8" name="shp_ArrowCurved" descr="Arrow">
          <a:extLst>
            <a:ext uri="{FF2B5EF4-FFF2-40B4-BE49-F238E27FC236}">
              <a16:creationId xmlns:a16="http://schemas.microsoft.com/office/drawing/2014/main" id="{29453DDD-E84E-4274-8ED3-1FD027BED7C5}"/>
            </a:ext>
          </a:extLst>
        </xdr:cNvPr>
        <xdr:cNvSpPr/>
      </xdr:nvSpPr>
      <xdr:spPr>
        <a:xfrm rot="6645800" flipV="1">
          <a:off x="1221559" y="1366148"/>
          <a:ext cx="1301666" cy="2659301"/>
        </a:xfrm>
        <a:prstGeom prst="arc">
          <a:avLst>
            <a:gd name="adj1" fmla="val 11796840"/>
            <a:gd name="adj2" fmla="val 13141628"/>
          </a:avLst>
        </a:prstGeom>
        <a:ln w="19050">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rtl="0"/>
          <a:endParaRPr lang="en-US" sz="1100">
            <a:solidFill>
              <a:schemeClr val="tx1"/>
            </a:solidFill>
            <a:latin typeface="+mn-lt"/>
            <a:ea typeface="+mn-ea"/>
            <a:cs typeface="+mn-cs"/>
          </a:endParaRPr>
        </a:p>
      </xdr:txBody>
    </xdr:sp>
    <xdr:clientData/>
  </xdr:twoCellAnchor>
  <xdr:twoCellAnchor>
    <xdr:from>
      <xdr:col>0</xdr:col>
      <xdr:colOff>0</xdr:colOff>
      <xdr:row>31</xdr:row>
      <xdr:rowOff>0</xdr:rowOff>
    </xdr:from>
    <xdr:to>
      <xdr:col>11</xdr:col>
      <xdr:colOff>448950</xdr:colOff>
      <xdr:row>34</xdr:row>
      <xdr:rowOff>96012</xdr:rowOff>
    </xdr:to>
    <xdr:sp macro="" textlink="">
      <xdr:nvSpPr>
        <xdr:cNvPr id="9" name="txt_WalkMeFooter">
          <a:extLst>
            <a:ext uri="{FF2B5EF4-FFF2-40B4-BE49-F238E27FC236}">
              <a16:creationId xmlns:a16="http://schemas.microsoft.com/office/drawing/2014/main" id="{1321D1F8-A9D2-456B-8DD3-753C5F6F3447}"/>
            </a:ext>
          </a:extLst>
        </xdr:cNvPr>
        <xdr:cNvSpPr txBox="1"/>
      </xdr:nvSpPr>
      <xdr:spPr>
        <a:xfrm>
          <a:off x="0" y="6496050"/>
          <a:ext cx="7783200" cy="7246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xdr:from>
      <xdr:col>5</xdr:col>
      <xdr:colOff>314325</xdr:colOff>
      <xdr:row>10</xdr:row>
      <xdr:rowOff>9525</xdr:rowOff>
    </xdr:from>
    <xdr:to>
      <xdr:col>6</xdr:col>
      <xdr:colOff>93975</xdr:colOff>
      <xdr:row>12</xdr:row>
      <xdr:rowOff>36825</xdr:rowOff>
    </xdr:to>
    <xdr:pic>
      <xdr:nvPicPr>
        <xdr:cNvPr id="13" name="专家提示猫头鹰">
          <a:extLst>
            <a:ext uri="{FF2B5EF4-FFF2-40B4-BE49-F238E27FC236}">
              <a16:creationId xmlns:a16="http://schemas.microsoft.com/office/drawing/2014/main" id="{488FB37E-34F1-46FE-97A8-7EF5F497310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867150" y="2105025"/>
          <a:ext cx="446400" cy="446400"/>
        </a:xfrm>
        <a:prstGeom prst="rect">
          <a:avLst/>
        </a:prstGeom>
      </xdr:spPr>
    </xdr:pic>
    <xdr:clientData/>
  </xdr:twoCellAnchor>
  <xdr:twoCellAnchor editAs="absolute">
    <xdr:from>
      <xdr:col>0</xdr:col>
      <xdr:colOff>57671</xdr:colOff>
      <xdr:row>7</xdr:row>
      <xdr:rowOff>47627</xdr:rowOff>
    </xdr:from>
    <xdr:to>
      <xdr:col>2</xdr:col>
      <xdr:colOff>285753</xdr:colOff>
      <xdr:row>8</xdr:row>
      <xdr:rowOff>140626</xdr:rowOff>
    </xdr:to>
    <xdr:sp macro="" textlink="">
      <xdr:nvSpPr>
        <xdr:cNvPr id="14" name="提示文本 23" descr="Second row field ">
          <a:extLst>
            <a:ext uri="{FF2B5EF4-FFF2-40B4-BE49-F238E27FC236}">
              <a16:creationId xmlns:a16="http://schemas.microsoft.com/office/drawing/2014/main" id="{75DC3FB1-7CC2-43EC-8086-64ADE3E22A58}"/>
            </a:ext>
          </a:extLst>
        </xdr:cNvPr>
        <xdr:cNvSpPr txBox="1"/>
      </xdr:nvSpPr>
      <xdr:spPr>
        <a:xfrm>
          <a:off x="57671" y="1514477"/>
          <a:ext cx="1561582" cy="302549"/>
        </a:xfrm>
        <a:prstGeom prst="rect">
          <a:avLst/>
        </a:prstGeom>
        <a:noFill/>
        <a:ln w="9525">
          <a:noFill/>
          <a:miter lim="800000"/>
          <a:headEnd/>
          <a:tailEnd/>
        </a:ln>
      </xdr:spPr>
      <xdr:txBody>
        <a:bodyPr rot="0" vert="horz" wrap="square" lIns="91440" tIns="45720" rIns="91440" bIns="45720" rtlCol="0" anchor="ctr" anchorCtr="0">
          <a:noAutofit/>
        </a:bodyPr>
        <a:lstStyle/>
        <a:p>
          <a:pPr algn="r" rtl="0" eaLnBrk="1" fontAlgn="auto" latinLnBrk="0" hangingPunct="1"/>
          <a:r>
            <a:rPr lang="zh-cn" sz="1100" b="0" i="0" baseline="0">
              <a:effectLst/>
              <a:latin typeface="Microsoft YaHei UI" panose="020B0503020204020204" pitchFamily="34" charset="-122"/>
              <a:ea typeface="Microsoft YaHei UI" panose="020B0503020204020204" pitchFamily="34" charset="-122"/>
              <a:cs typeface="Calibri" panose="020F0502020204030204" pitchFamily="34" charset="0"/>
            </a:rPr>
            <a:t>第一行字段 </a:t>
          </a:r>
          <a:endParaRPr lang="sq-AL" sz="1100">
            <a:effectLst/>
            <a:latin typeface="Microsoft YaHei UI" panose="020B0503020204020204" pitchFamily="34" charset="-122"/>
            <a:ea typeface="Microsoft YaHei UI" panose="020B0503020204020204" pitchFamily="34" charset="-122"/>
            <a:cs typeface="Calibri" panose="020F0502020204030204" pitchFamily="34"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11</xdr:col>
      <xdr:colOff>447293</xdr:colOff>
      <xdr:row>3</xdr:row>
      <xdr:rowOff>139568</xdr:rowOff>
    </xdr:to>
    <xdr:sp macro="" textlink="">
      <xdr:nvSpPr>
        <xdr:cNvPr id="2" name="txt_WalkMeHeader" descr="Ready for more practice? Take a quick look at the data below. When you're ready, go to the next sheet and you'll practice what you've learned so far. ">
          <a:extLst>
            <a:ext uri="{FF2B5EF4-FFF2-40B4-BE49-F238E27FC236}">
              <a16:creationId xmlns:a16="http://schemas.microsoft.com/office/drawing/2014/main" id="{CCEE35F0-FCC2-4B95-A11B-3B4CB8D95751}"/>
            </a:ext>
          </a:extLst>
        </xdr:cNvPr>
        <xdr:cNvSpPr txBox="1"/>
      </xdr:nvSpPr>
      <xdr:spPr>
        <a:xfrm>
          <a:off x="0" y="-1"/>
          <a:ext cx="7781543" cy="768219"/>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cn" sz="1500" b="1" kern="1200" baseline="0">
              <a:solidFill>
                <a:schemeClr val="dk1"/>
              </a:solidFill>
              <a:effectLst/>
              <a:latin typeface="Microsoft YaHei UI" panose="020B0503020204020204" pitchFamily="34" charset="-122"/>
              <a:ea typeface="Microsoft YaHei UI" panose="020B0503020204020204" pitchFamily="34" charset="-122"/>
              <a:cs typeface="Segoe UI Semibold" panose="020B0702040204020203" pitchFamily="34" charset="0"/>
            </a:rPr>
            <a:t>准备好做更多练习了吗？</a:t>
          </a:r>
          <a:r>
            <a:rPr lang="zh-cn" sz="1500" b="0" kern="1200" baseline="0">
              <a:solidFill>
                <a:schemeClr val="dk1"/>
              </a:solidFill>
              <a:effectLst/>
              <a:latin typeface="Microsoft YaHei UI Light" panose="020B0502040204020203" pitchFamily="34" charset="-122"/>
              <a:ea typeface="Microsoft YaHei UI Light" panose="020B0502040204020203" pitchFamily="34" charset="-122"/>
              <a:cs typeface="Segoe UI Light" panose="020B0502040204020203" pitchFamily="34" charset="0"/>
            </a:rPr>
            <a:t>快速浏览下面的数据。准备好后，请向下滚动，然后单击</a:t>
          </a:r>
          <a:r>
            <a:rPr lang="zh-cn" sz="1500" b="0" i="0" kern="1200" baseline="0">
              <a:solidFill>
                <a:schemeClr val="dk1"/>
              </a:solidFill>
              <a:effectLst/>
              <a:latin typeface="Microsoft YaHei UI Light" panose="020B0502040204020203" pitchFamily="34" charset="-122"/>
              <a:ea typeface="Microsoft YaHei UI Light" panose="020B0502040204020203" pitchFamily="34" charset="-122"/>
              <a:cs typeface="Segoe UI Light" panose="020B0502040204020203" pitchFamily="34" charset="0"/>
            </a:rPr>
            <a:t>“下一个工作表”</a:t>
          </a:r>
          <a:r>
            <a:rPr lang="zh-cn" sz="1500" b="0" kern="1200" baseline="0">
              <a:solidFill>
                <a:schemeClr val="dk1"/>
              </a:solidFill>
              <a:effectLst/>
              <a:latin typeface="Microsoft YaHei UI Light" panose="020B0502040204020203" pitchFamily="34" charset="-122"/>
              <a:ea typeface="Microsoft YaHei UI Light" panose="020B0502040204020203" pitchFamily="34" charset="-122"/>
              <a:cs typeface="Segoe UI Light" panose="020B0502040204020203" pitchFamily="34" charset="0"/>
            </a:rPr>
            <a:t>练习所学到的内容。 </a:t>
          </a:r>
          <a:endParaRPr lang="en-US" sz="1500">
            <a:effectLst/>
            <a:latin typeface="Microsoft YaHei UI Light" panose="020B0502040204020203" pitchFamily="34" charset="-122"/>
            <a:ea typeface="Microsoft YaHei UI Light" panose="020B0502040204020203" pitchFamily="34" charset="-122"/>
            <a:cs typeface="Segoe UI Light" panose="020B0502040204020203" pitchFamily="34" charset="0"/>
          </a:endParaRPr>
        </a:p>
      </xdr:txBody>
    </xdr:sp>
    <xdr:clientData/>
  </xdr:twoCellAnchor>
  <xdr:twoCellAnchor editAs="absolute">
    <xdr:from>
      <xdr:col>5</xdr:col>
      <xdr:colOff>60498</xdr:colOff>
      <xdr:row>6</xdr:row>
      <xdr:rowOff>45570</xdr:rowOff>
    </xdr:from>
    <xdr:to>
      <xdr:col>11</xdr:col>
      <xdr:colOff>153676</xdr:colOff>
      <xdr:row>13</xdr:row>
      <xdr:rowOff>84737</xdr:rowOff>
    </xdr:to>
    <xdr:grpSp>
      <xdr:nvGrpSpPr>
        <xdr:cNvPr id="3" name="组 2">
          <a:extLst>
            <a:ext uri="{FF2B5EF4-FFF2-40B4-BE49-F238E27FC236}">
              <a16:creationId xmlns:a16="http://schemas.microsoft.com/office/drawing/2014/main" id="{021840A9-BAB3-4E80-8046-39C0DD949DA0}"/>
            </a:ext>
          </a:extLst>
        </xdr:cNvPr>
        <xdr:cNvGrpSpPr/>
      </xdr:nvGrpSpPr>
      <xdr:grpSpPr>
        <a:xfrm>
          <a:off x="3244569" y="1286541"/>
          <a:ext cx="3914064" cy="1486967"/>
          <a:chOff x="3165648" y="1150470"/>
          <a:chExt cx="4093678" cy="1506017"/>
        </a:xfrm>
      </xdr:grpSpPr>
      <xdr:sp macro="" textlink="">
        <xdr:nvSpPr>
          <xdr:cNvPr id="4" name="重要详细信息步骤" descr="LOOK HERE&#10;No need to read all the rows of data. Just look at the field names in the first row, here. You'll be working with these on the next sheet. When you're ready, scroll down and click Next. ">
            <a:extLst>
              <a:ext uri="{FF2B5EF4-FFF2-40B4-BE49-F238E27FC236}">
                <a16:creationId xmlns:a16="http://schemas.microsoft.com/office/drawing/2014/main" id="{52FBD275-FC21-447C-AC41-552726B979F5}"/>
              </a:ext>
            </a:extLst>
          </xdr:cNvPr>
          <xdr:cNvSpPr txBox="1"/>
        </xdr:nvSpPr>
        <xdr:spPr>
          <a:xfrm>
            <a:off x="3969825" y="1303742"/>
            <a:ext cx="3289501" cy="1352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Calibri" panose="020F0502020204030204" pitchFamily="34" charset="0"/>
              </a:rPr>
              <a:t>看这里</a:t>
            </a:r>
            <a:r>
              <a:rPr lang="zh-cn" sz="1100" b="1" kern="0">
                <a:solidFill>
                  <a:srgbClr val="ED7D31">
                    <a:lumMod val="60000"/>
                    <a:lumOff val="40000"/>
                  </a:srgbClr>
                </a:solidFill>
                <a:latin typeface="Microsoft YaHei UI" panose="020B0503020204020204" pitchFamily="34" charset="-122"/>
                <a:ea typeface="Microsoft YaHei UI" panose="020B0503020204020204" pitchFamily="34" charset="-122"/>
                <a:cs typeface="Calibri" panose="020F0502020204030204" pitchFamily="34" charset="0"/>
              </a:rPr>
              <a:t>
</a:t>
            </a:r>
            <a:r>
              <a:rPr lang="zh-cn" sz="1100" b="0" kern="0">
                <a:solidFill>
                  <a:sysClr val="windowText" lastClr="000000"/>
                </a:solidFill>
                <a:latin typeface="Microsoft YaHei UI" panose="020B0503020204020204" pitchFamily="34" charset="-122"/>
                <a:ea typeface="Microsoft YaHei UI" panose="020B0503020204020204" pitchFamily="34" charset="-122"/>
                <a:cs typeface="Calibri" panose="020F0502020204030204" pitchFamily="34" charset="0"/>
              </a:rPr>
              <a:t>无需阅读所有行的数据。只需查看第一行中的字段名称。将在下一个工作表上使用这些。准备好后，请向下滚动并单击</a:t>
            </a:r>
            <a:r>
              <a:rPr lang="zh-cn" sz="1100" b="1" kern="0">
                <a:solidFill>
                  <a:sysClr val="windowText" lastClr="000000"/>
                </a:solidFill>
                <a:latin typeface="Microsoft YaHei UI" panose="020B0503020204020204" pitchFamily="34" charset="-122"/>
                <a:ea typeface="Microsoft YaHei UI" panose="020B0503020204020204" pitchFamily="34" charset="-122"/>
                <a:cs typeface="Calibri" panose="020F0502020204030204" pitchFamily="34" charset="0"/>
              </a:rPr>
              <a:t>“下一个工作表”</a:t>
            </a:r>
            <a:r>
              <a:rPr lang="zh-cn" sz="1100" b="0" kern="0">
                <a:solidFill>
                  <a:sysClr val="windowText" lastClr="000000"/>
                </a:solidFill>
                <a:latin typeface="Microsoft YaHei UI" panose="020B0503020204020204" pitchFamily="34" charset="-122"/>
                <a:ea typeface="Microsoft YaHei UI" panose="020B0503020204020204" pitchFamily="34" charset="-122"/>
                <a:cs typeface="Calibri" panose="020F0502020204030204" pitchFamily="34" charset="0"/>
              </a:rPr>
              <a:t>。 </a:t>
            </a:r>
            <a:endParaRPr lang="en-US" sz="1100" b="0">
              <a:solidFill>
                <a:sysClr val="windowText" lastClr="000000"/>
              </a:solidFill>
              <a:effectLst/>
              <a:latin typeface="Microsoft YaHei UI" panose="020B0503020204020204" pitchFamily="34" charset="-122"/>
              <a:ea typeface="Microsoft YaHei UI" panose="020B0503020204020204" pitchFamily="34" charset="-122"/>
              <a:cs typeface="Calibri" panose="020F0502020204030204" pitchFamily="34" charset="0"/>
            </a:endParaRPr>
          </a:p>
        </xdr:txBody>
      </xdr:sp>
      <xdr:pic>
        <xdr:nvPicPr>
          <xdr:cNvPr id="5" name="放大镜">
            <a:extLst>
              <a:ext uri="{FF2B5EF4-FFF2-40B4-BE49-F238E27FC236}">
                <a16:creationId xmlns:a16="http://schemas.microsoft.com/office/drawing/2014/main" id="{F392BC21-3435-49F6-92CB-9D39A5D6810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flipH="1">
            <a:off x="3695700" y="1274775"/>
            <a:ext cx="337980" cy="337980"/>
          </a:xfrm>
          <a:prstGeom prst="rect">
            <a:avLst/>
          </a:prstGeom>
        </xdr:spPr>
      </xdr:pic>
      <xdr:sp macro="" textlink="">
        <xdr:nvSpPr>
          <xdr:cNvPr id="6" name="箭头">
            <a:extLst>
              <a:ext uri="{FF2B5EF4-FFF2-40B4-BE49-F238E27FC236}">
                <a16:creationId xmlns:a16="http://schemas.microsoft.com/office/drawing/2014/main" id="{EC81B770-C86D-413B-8F46-1B5A181A5B4F}"/>
              </a:ext>
            </a:extLst>
          </xdr:cNvPr>
          <xdr:cNvSpPr/>
        </xdr:nvSpPr>
        <xdr:spPr>
          <a:xfrm rot="19961319">
            <a:off x="3165648" y="1150470"/>
            <a:ext cx="459212" cy="406164"/>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fLocksWithSheet="0"/>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228218</xdr:colOff>
      <xdr:row>3</xdr:row>
      <xdr:rowOff>134994</xdr:rowOff>
    </xdr:to>
    <xdr:sp macro="" textlink="">
      <xdr:nvSpPr>
        <xdr:cNvPr id="3" name="txt_WalkMeHeader" descr="But when you first look at a PivotTable, you might find that you need more answers out of it.">
          <a:extLst>
            <a:ext uri="{FF2B5EF4-FFF2-40B4-BE49-F238E27FC236}">
              <a16:creationId xmlns:a16="http://schemas.microsoft.com/office/drawing/2014/main" id="{76F5F9BA-9587-4602-95C4-3FCEE45813BB}"/>
            </a:ext>
          </a:extLst>
        </xdr:cNvPr>
        <xdr:cNvSpPr txBox="1"/>
      </xdr:nvSpPr>
      <xdr:spPr>
        <a:xfrm>
          <a:off x="0" y="0"/>
          <a:ext cx="7440004" cy="75548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cn" sz="1500" b="1" kern="1200" baseline="0">
              <a:solidFill>
                <a:schemeClr val="dk1"/>
              </a:solidFill>
              <a:effectLst/>
              <a:latin typeface="Microsoft YaHei UI" panose="020B0503020204020204" pitchFamily="34" charset="-122"/>
              <a:ea typeface="Microsoft YaHei UI" panose="020B0503020204020204" pitchFamily="34" charset="-122"/>
              <a:cs typeface="Segoe UI Semibold" panose="020B0702040204020203" pitchFamily="34" charset="0"/>
            </a:rPr>
            <a:t>但是首先查看数据透视表时，</a:t>
          </a:r>
          <a:r>
            <a:rPr lang="zh-cn" sz="1500" b="0" kern="1200" baseline="0">
              <a:solidFill>
                <a:schemeClr val="dk1"/>
              </a:solidFill>
              <a:effectLst/>
              <a:latin typeface="Microsoft YaHei UI Light" panose="020B0502040204020203" pitchFamily="34" charset="-122"/>
              <a:ea typeface="Microsoft YaHei UI Light" panose="020B0502040204020203" pitchFamily="34" charset="-122"/>
              <a:cs typeface="Segoe UI Light" panose="020B0502040204020203" pitchFamily="34" charset="0"/>
            </a:rPr>
            <a:t>可能会发现需要其中的更多答案。 </a:t>
          </a:r>
        </a:p>
      </xdr:txBody>
    </xdr:sp>
    <xdr:clientData/>
  </xdr:twoCellAnchor>
  <xdr:twoCellAnchor editAs="absolute">
    <xdr:from>
      <xdr:col>5</xdr:col>
      <xdr:colOff>85726</xdr:colOff>
      <xdr:row>5</xdr:row>
      <xdr:rowOff>161935</xdr:rowOff>
    </xdr:from>
    <xdr:to>
      <xdr:col>7</xdr:col>
      <xdr:colOff>179467</xdr:colOff>
      <xdr:row>8</xdr:row>
      <xdr:rowOff>72092</xdr:rowOff>
    </xdr:to>
    <xdr:sp macro="" textlink="">
      <xdr:nvSpPr>
        <xdr:cNvPr id="8" name="txt_WalkMeCallout2" descr="What did Mom buy that was so expensive?">
          <a:extLst>
            <a:ext uri="{FF2B5EF4-FFF2-40B4-BE49-F238E27FC236}">
              <a16:creationId xmlns:a16="http://schemas.microsoft.com/office/drawing/2014/main" id="{72FEE2C1-1D5A-4CD5-9E31-5E55F078E5A7}"/>
            </a:ext>
          </a:extLst>
        </xdr:cNvPr>
        <xdr:cNvSpPr txBox="1"/>
      </xdr:nvSpPr>
      <xdr:spPr>
        <a:xfrm>
          <a:off x="3419476" y="1181110"/>
          <a:ext cx="1646316" cy="510232"/>
        </a:xfrm>
        <a:prstGeom prst="rect">
          <a:avLst/>
        </a:prstGeom>
        <a:solidFill>
          <a:srgbClr val="F4B183"/>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zh-cn" sz="1100" noProof="0">
              <a:effectLst/>
              <a:latin typeface="Microsoft YaHei UI" panose="020B0503020204020204" pitchFamily="34" charset="-122"/>
              <a:ea typeface="Microsoft YaHei UI" panose="020B0503020204020204" pitchFamily="34" charset="-122"/>
              <a:cs typeface="Calibri" panose="020F0502020204030204" pitchFamily="34" charset="0"/>
            </a:rPr>
            <a:t>每个人都花钱买了什么？</a:t>
          </a:r>
        </a:p>
      </xdr:txBody>
    </xdr:sp>
    <xdr:clientData/>
  </xdr:twoCellAnchor>
  <xdr:twoCellAnchor editAs="absolute">
    <xdr:from>
      <xdr:col>5</xdr:col>
      <xdr:colOff>246895</xdr:colOff>
      <xdr:row>8</xdr:row>
      <xdr:rowOff>85730</xdr:rowOff>
    </xdr:from>
    <xdr:to>
      <xdr:col>5</xdr:col>
      <xdr:colOff>246895</xdr:colOff>
      <xdr:row>9</xdr:row>
      <xdr:rowOff>165013</xdr:rowOff>
    </xdr:to>
    <xdr:cxnSp macro="">
      <xdr:nvCxnSpPr>
        <xdr:cNvPr id="9" name="shp_ArrowStraight">
          <a:extLst>
            <a:ext uri="{FF2B5EF4-FFF2-40B4-BE49-F238E27FC236}">
              <a16:creationId xmlns:a16="http://schemas.microsoft.com/office/drawing/2014/main" id="{237388AB-0E48-428F-99DB-FA7C284CF585}"/>
            </a:ext>
          </a:extLst>
        </xdr:cNvPr>
        <xdr:cNvCxnSpPr/>
      </xdr:nvCxnSpPr>
      <xdr:spPr>
        <a:xfrm flipV="1">
          <a:off x="3580645" y="1704980"/>
          <a:ext cx="0" cy="28883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7</xdr:col>
      <xdr:colOff>200025</xdr:colOff>
      <xdr:row>9</xdr:row>
      <xdr:rowOff>95261</xdr:rowOff>
    </xdr:from>
    <xdr:to>
      <xdr:col>9</xdr:col>
      <xdr:colOff>638175</xdr:colOff>
      <xdr:row>11</xdr:row>
      <xdr:rowOff>186393</xdr:rowOff>
    </xdr:to>
    <xdr:sp macro="" textlink="">
      <xdr:nvSpPr>
        <xdr:cNvPr id="10" name="txt_WalkMeCallout3" descr="When did these purchases happen?">
          <a:extLst>
            <a:ext uri="{FF2B5EF4-FFF2-40B4-BE49-F238E27FC236}">
              <a16:creationId xmlns:a16="http://schemas.microsoft.com/office/drawing/2014/main" id="{6777C7AC-4BD4-4AA6-9E3A-A88922D3D22E}"/>
            </a:ext>
          </a:extLst>
        </xdr:cNvPr>
        <xdr:cNvSpPr txBox="1"/>
      </xdr:nvSpPr>
      <xdr:spPr>
        <a:xfrm>
          <a:off x="5086350" y="1924061"/>
          <a:ext cx="1771650" cy="510232"/>
        </a:xfrm>
        <a:prstGeom prst="rect">
          <a:avLst/>
        </a:prstGeom>
        <a:solidFill>
          <a:srgbClr val="B4C6E7"/>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zh-cn" sz="1100" noProof="0">
              <a:effectLst/>
              <a:latin typeface="Microsoft YaHei UI" panose="020B0503020204020204" pitchFamily="34" charset="-122"/>
              <a:ea typeface="Microsoft YaHei UI" panose="020B0503020204020204" pitchFamily="34" charset="-122"/>
              <a:cs typeface="Calibri" panose="020F0502020204030204" pitchFamily="34" charset="0"/>
            </a:rPr>
            <a:t>妈妈买了什么东西这么贵？</a:t>
          </a:r>
        </a:p>
      </xdr:txBody>
    </xdr:sp>
    <xdr:clientData/>
  </xdr:twoCellAnchor>
  <xdr:twoCellAnchor editAs="absolute">
    <xdr:from>
      <xdr:col>1</xdr:col>
      <xdr:colOff>609600</xdr:colOff>
      <xdr:row>9</xdr:row>
      <xdr:rowOff>9535</xdr:rowOff>
    </xdr:from>
    <xdr:to>
      <xdr:col>4</xdr:col>
      <xdr:colOff>255666</xdr:colOff>
      <xdr:row>11</xdr:row>
      <xdr:rowOff>100667</xdr:rowOff>
    </xdr:to>
    <xdr:sp macro="" textlink="">
      <xdr:nvSpPr>
        <xdr:cNvPr id="11" name="txt_WalkMeCallout1" descr="What did each person spend money on?">
          <a:extLst>
            <a:ext uri="{FF2B5EF4-FFF2-40B4-BE49-F238E27FC236}">
              <a16:creationId xmlns:a16="http://schemas.microsoft.com/office/drawing/2014/main" id="{3AAC450C-5889-4BFA-A9B5-D400C8B75868}"/>
            </a:ext>
          </a:extLst>
        </xdr:cNvPr>
        <xdr:cNvSpPr txBox="1"/>
      </xdr:nvSpPr>
      <xdr:spPr>
        <a:xfrm>
          <a:off x="1276350" y="1838335"/>
          <a:ext cx="1646316" cy="510232"/>
        </a:xfrm>
        <a:prstGeom prst="rect">
          <a:avLst/>
        </a:prstGeom>
        <a:solidFill>
          <a:srgbClr val="FFE699"/>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zh-cn" sz="1100" noProof="0">
              <a:effectLst/>
              <a:latin typeface="Microsoft YaHei UI" panose="020B0503020204020204" pitchFamily="34" charset="-122"/>
              <a:ea typeface="Microsoft YaHei UI" panose="020B0503020204020204" pitchFamily="34" charset="-122"/>
              <a:cs typeface="Calibri" panose="020F0502020204030204" pitchFamily="34" charset="0"/>
            </a:rPr>
            <a:t>这些是什么时候买的？</a:t>
          </a:r>
        </a:p>
      </xdr:txBody>
    </xdr:sp>
    <xdr:clientData/>
  </xdr:twoCellAnchor>
  <xdr:twoCellAnchor>
    <xdr:from>
      <xdr:col>4</xdr:col>
      <xdr:colOff>21394</xdr:colOff>
      <xdr:row>10</xdr:row>
      <xdr:rowOff>60265</xdr:rowOff>
    </xdr:from>
    <xdr:to>
      <xdr:col>5</xdr:col>
      <xdr:colOff>268939</xdr:colOff>
      <xdr:row>13</xdr:row>
      <xdr:rowOff>2717</xdr:rowOff>
    </xdr:to>
    <xdr:sp macro="" textlink="">
      <xdr:nvSpPr>
        <xdr:cNvPr id="12" name="shp_ArrowCurved">
          <a:extLst>
            <a:ext uri="{FF2B5EF4-FFF2-40B4-BE49-F238E27FC236}">
              <a16:creationId xmlns:a16="http://schemas.microsoft.com/office/drawing/2014/main" id="{B71C3636-DAED-4D63-BABE-93BA3CA33E83}"/>
            </a:ext>
          </a:extLst>
        </xdr:cNvPr>
        <xdr:cNvSpPr/>
      </xdr:nvSpPr>
      <xdr:spPr>
        <a:xfrm rot="11700000">
          <a:off x="2688394" y="2098615"/>
          <a:ext cx="914295" cy="571102"/>
        </a:xfrm>
        <a:prstGeom prst="arc">
          <a:avLst>
            <a:gd name="adj1" fmla="val 15041774"/>
            <a:gd name="adj2" fmla="val 20877560"/>
          </a:avLst>
        </a:prstGeom>
        <a:ln w="19050">
          <a:solidFill>
            <a:srgbClr val="217346"/>
          </a:solidFill>
          <a:prstDash val="sysDot"/>
          <a:headEnd type="triangle"/>
          <a:tail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clientData/>
  </xdr:twoCellAnchor>
  <xdr:twoCellAnchor>
    <xdr:from>
      <xdr:col>6</xdr:col>
      <xdr:colOff>707193</xdr:colOff>
      <xdr:row>10</xdr:row>
      <xdr:rowOff>136468</xdr:rowOff>
    </xdr:from>
    <xdr:to>
      <xdr:col>7</xdr:col>
      <xdr:colOff>468963</xdr:colOff>
      <xdr:row>13</xdr:row>
      <xdr:rowOff>78920</xdr:rowOff>
    </xdr:to>
    <xdr:sp macro="" textlink="">
      <xdr:nvSpPr>
        <xdr:cNvPr id="13" name="shp_ArrowCurved" descr="Arrow">
          <a:extLst>
            <a:ext uri="{FF2B5EF4-FFF2-40B4-BE49-F238E27FC236}">
              <a16:creationId xmlns:a16="http://schemas.microsoft.com/office/drawing/2014/main" id="{FFA19B5E-4AA3-4969-93C6-1A4252EC873B}"/>
            </a:ext>
          </a:extLst>
        </xdr:cNvPr>
        <xdr:cNvSpPr/>
      </xdr:nvSpPr>
      <xdr:spPr>
        <a:xfrm rot="9900000" flipH="1">
          <a:off x="4707693" y="2174818"/>
          <a:ext cx="647595" cy="571102"/>
        </a:xfrm>
        <a:prstGeom prst="arc">
          <a:avLst>
            <a:gd name="adj1" fmla="val 15041774"/>
            <a:gd name="adj2" fmla="val 20877560"/>
          </a:avLst>
        </a:prstGeom>
        <a:ln w="19050">
          <a:solidFill>
            <a:srgbClr val="217346"/>
          </a:solidFill>
          <a:prstDash val="sysDot"/>
          <a:headEnd type="triangle"/>
          <a:tail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clientData/>
  </xdr:twoCellAnchor>
</xdr:wsDr>
</file>

<file path=xl/drawings/drawing20.xml><?xml version="1.0" encoding="utf-8"?>
<xdr:wsDr xmlns:xdr="http://schemas.openxmlformats.org/drawingml/2006/spreadsheetDrawing" xmlns:a="http://schemas.openxmlformats.org/drawingml/2006/main">
  <xdr:twoCellAnchor editAs="absolute">
    <xdr:from>
      <xdr:col>0</xdr:col>
      <xdr:colOff>481615</xdr:colOff>
      <xdr:row>3</xdr:row>
      <xdr:rowOff>7515</xdr:rowOff>
    </xdr:from>
    <xdr:to>
      <xdr:col>2</xdr:col>
      <xdr:colOff>519715</xdr:colOff>
      <xdr:row>9</xdr:row>
      <xdr:rowOff>178965</xdr:rowOff>
    </xdr:to>
    <xdr:sp macro="" textlink="" fLocksText="0">
      <xdr:nvSpPr>
        <xdr:cNvPr id="4" name="txt_Practice1" descr="We made the PivotTable below based on the previous sheet's data. Click anywhere inside the PivotTable below. ">
          <a:extLst>
            <a:ext uri="{FF2B5EF4-FFF2-40B4-BE49-F238E27FC236}">
              <a16:creationId xmlns:a16="http://schemas.microsoft.com/office/drawing/2014/main" id="{72BF67E5-01C5-4639-BB90-719974573099}"/>
            </a:ext>
          </a:extLst>
        </xdr:cNvPr>
        <xdr:cNvSpPr txBox="1"/>
      </xdr:nvSpPr>
      <xdr:spPr>
        <a:xfrm>
          <a:off x="481615"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zh-cn" sz="10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我们基于上一个工作表的数据制作了下方数据透视表。单击下方数据透视表内部任意位置。 </a:t>
          </a:r>
        </a:p>
      </xdr:txBody>
    </xdr:sp>
    <xdr:clientData/>
  </xdr:twoCellAnchor>
  <xdr:twoCellAnchor editAs="absolute">
    <xdr:from>
      <xdr:col>3</xdr:col>
      <xdr:colOff>37102</xdr:colOff>
      <xdr:row>3</xdr:row>
      <xdr:rowOff>7515</xdr:rowOff>
    </xdr:from>
    <xdr:to>
      <xdr:col>5</xdr:col>
      <xdr:colOff>94252</xdr:colOff>
      <xdr:row>9</xdr:row>
      <xdr:rowOff>178965</xdr:rowOff>
    </xdr:to>
    <xdr:sp macro="" textlink="" fLocksText="0">
      <xdr:nvSpPr>
        <xdr:cNvPr id="5" name="txt_Practice2" descr="Do you see the PivotTable Fields list on the right? Good! (If you don't see it, right-click the PivotTable below and choose Show Field List.">
          <a:extLst>
            <a:ext uri="{FF2B5EF4-FFF2-40B4-BE49-F238E27FC236}">
              <a16:creationId xmlns:a16="http://schemas.microsoft.com/office/drawing/2014/main" id="{29F2BD57-0DF2-4B3F-967F-0A8110FCAE3E}"/>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zh-cn" sz="1000" b="0"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是否看到右侧的“数据透视表字段”列表？不错！（如果看不到，</a:t>
          </a:r>
          <a:br>
            <a:rPr lang="en-US" sz="1000" b="0"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br>
          <a:r>
            <a:rPr lang="zh-cn" sz="1000" b="0"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请右键单击下方数据透视表并选择</a:t>
          </a:r>
          <a:r>
            <a:rPr lang="zh-cn" sz="1000" b="1"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“显示字段列表”</a:t>
          </a:r>
          <a:r>
            <a:rPr lang="zh-cn" sz="1000" b="0"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a:t>
          </a:r>
          <a:endParaRPr lang="sq-AL" sz="1000" b="0">
            <a:effectLst/>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5</xdr:col>
      <xdr:colOff>525439</xdr:colOff>
      <xdr:row>3</xdr:row>
      <xdr:rowOff>7515</xdr:rowOff>
    </xdr:from>
    <xdr:to>
      <xdr:col>7</xdr:col>
      <xdr:colOff>577826</xdr:colOff>
      <xdr:row>9</xdr:row>
      <xdr:rowOff>178965</xdr:rowOff>
    </xdr:to>
    <xdr:sp macro="" textlink="" fLocksText="0">
      <xdr:nvSpPr>
        <xdr:cNvPr id="6" name="txt_Practice3" descr="In the field list, drag the Sales rep field to either Rows or Columns so that you can answer: Who sold the most during the fall?">
          <a:extLst>
            <a:ext uri="{FF2B5EF4-FFF2-40B4-BE49-F238E27FC236}">
              <a16:creationId xmlns:a16="http://schemas.microsoft.com/office/drawing/2014/main" id="{85395BF3-BC0C-4171-8401-993AF1C2671B}"/>
            </a:ext>
          </a:extLst>
        </xdr:cNvPr>
        <xdr:cNvSpPr txBox="1"/>
      </xdr:nvSpPr>
      <xdr:spPr>
        <a:xfrm>
          <a:off x="4111601"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zh-cn" sz="1000" b="0"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在字段列表中，将</a:t>
          </a:r>
          <a:r>
            <a:rPr lang="zh-cn" sz="1000" b="1"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“销售代表”</a:t>
          </a:r>
          <a:r>
            <a:rPr lang="zh-cn" sz="1000" b="0"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字段拖到</a:t>
          </a:r>
          <a:r>
            <a:rPr lang="zh-cn" sz="1000" b="1"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“行”</a:t>
          </a:r>
          <a:r>
            <a:rPr lang="zh-cn" sz="1000" b="0"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或</a:t>
          </a:r>
          <a:r>
            <a:rPr lang="zh-cn" sz="1000" b="1"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“列”</a:t>
          </a:r>
          <a:r>
            <a:rPr lang="zh-cn" sz="1000" b="0"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以回答下面的问题：秋季谁卖得最多？</a:t>
          </a:r>
          <a:endParaRPr lang="en-US" sz="1000">
            <a:effectLst/>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0</xdr:col>
      <xdr:colOff>76085</xdr:colOff>
      <xdr:row>3</xdr:row>
      <xdr:rowOff>7516</xdr:rowOff>
    </xdr:from>
    <xdr:to>
      <xdr:col>0</xdr:col>
      <xdr:colOff>450989</xdr:colOff>
      <xdr:row>5</xdr:row>
      <xdr:rowOff>1420</xdr:rowOff>
    </xdr:to>
    <xdr:sp macro="" textlink="" fLocksText="0">
      <xdr:nvSpPr>
        <xdr:cNvPr id="7" name="shp_Practice1" descr="Step 1">
          <a:extLst>
            <a:ext uri="{FF2B5EF4-FFF2-40B4-BE49-F238E27FC236}">
              <a16:creationId xmlns:a16="http://schemas.microsoft.com/office/drawing/2014/main" id="{F0AE661B-4AB6-4138-BFC2-72C570F368E3}"/>
            </a:ext>
          </a:extLst>
        </xdr:cNvPr>
        <xdr:cNvSpPr/>
      </xdr:nvSpPr>
      <xdr:spPr>
        <a:xfrm>
          <a:off x="76085" y="579016"/>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clientData/>
  </xdr:twoCellAnchor>
  <xdr:twoCellAnchor editAs="absolute">
    <xdr:from>
      <xdr:col>2</xdr:col>
      <xdr:colOff>577148</xdr:colOff>
      <xdr:row>3</xdr:row>
      <xdr:rowOff>7515</xdr:rowOff>
    </xdr:from>
    <xdr:to>
      <xdr:col>3</xdr:col>
      <xdr:colOff>66227</xdr:colOff>
      <xdr:row>5</xdr:row>
      <xdr:rowOff>1419</xdr:rowOff>
    </xdr:to>
    <xdr:sp macro="" textlink="" fLocksText="0">
      <xdr:nvSpPr>
        <xdr:cNvPr id="8" name="shp_Practice2" descr="Step 2">
          <a:extLst>
            <a:ext uri="{FF2B5EF4-FFF2-40B4-BE49-F238E27FC236}">
              <a16:creationId xmlns:a16="http://schemas.microsoft.com/office/drawing/2014/main" id="{A2AF9C50-C7DA-4A24-8F37-46DCE095E146}"/>
            </a:ext>
          </a:extLst>
        </xdr:cNvPr>
        <xdr:cNvSpPr/>
      </xdr:nvSpPr>
      <xdr:spPr>
        <a:xfrm>
          <a:off x="1910648" y="579015"/>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clientData/>
  </xdr:twoCellAnchor>
  <xdr:twoCellAnchor editAs="absolute">
    <xdr:from>
      <xdr:col>5</xdr:col>
      <xdr:colOff>211435</xdr:colOff>
      <xdr:row>3</xdr:row>
      <xdr:rowOff>7515</xdr:rowOff>
    </xdr:from>
    <xdr:to>
      <xdr:col>5</xdr:col>
      <xdr:colOff>586339</xdr:colOff>
      <xdr:row>5</xdr:row>
      <xdr:rowOff>1419</xdr:rowOff>
    </xdr:to>
    <xdr:sp macro="" textlink="" fLocksText="0">
      <xdr:nvSpPr>
        <xdr:cNvPr id="9" name="shp_Practice3" descr="Step 3">
          <a:extLst>
            <a:ext uri="{FF2B5EF4-FFF2-40B4-BE49-F238E27FC236}">
              <a16:creationId xmlns:a16="http://schemas.microsoft.com/office/drawing/2014/main" id="{F5C1D9B6-7583-4C69-AEAF-9BB097F2D602}"/>
            </a:ext>
          </a:extLst>
        </xdr:cNvPr>
        <xdr:cNvSpPr/>
      </xdr:nvSpPr>
      <xdr:spPr>
        <a:xfrm>
          <a:off x="3764260" y="579015"/>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clientData/>
  </xdr:twoCellAnchor>
  <xdr:twoCellAnchor editAs="absolute">
    <xdr:from>
      <xdr:col>0</xdr:col>
      <xdr:colOff>0</xdr:colOff>
      <xdr:row>0</xdr:row>
      <xdr:rowOff>0</xdr:rowOff>
    </xdr:from>
    <xdr:to>
      <xdr:col>12</xdr:col>
      <xdr:colOff>132968</xdr:colOff>
      <xdr:row>2</xdr:row>
      <xdr:rowOff>11811</xdr:rowOff>
    </xdr:to>
    <xdr:sp macro="" textlink="" fLocksText="0">
      <xdr:nvSpPr>
        <xdr:cNvPr id="10" name="txt_PracticeHeader" descr="Practice">
          <a:extLst>
            <a:ext uri="{FF2B5EF4-FFF2-40B4-BE49-F238E27FC236}">
              <a16:creationId xmlns:a16="http://schemas.microsoft.com/office/drawing/2014/main" id="{F1FEE4DA-410F-43E5-82EC-9DEA325362D3}"/>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800" b="1" kern="0" baseline="0">
              <a:solidFill>
                <a:schemeClr val="bg1"/>
              </a:solidFill>
              <a:latin typeface="Microsoft YaHei UI" panose="020B0503020204020204" pitchFamily="34" charset="-122"/>
              <a:ea typeface="Microsoft YaHei UI" panose="020B0503020204020204" pitchFamily="34" charset="-122"/>
              <a:cs typeface="Segoe UI Semibold" panose="020B0702040204020203" pitchFamily="34" charset="0"/>
            </a:rPr>
            <a:t>练习</a:t>
          </a:r>
          <a:endParaRPr lang="en-US" sz="1800">
            <a:solidFill>
              <a:schemeClr val="bg1"/>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editAs="absolute">
    <xdr:from>
      <xdr:col>9</xdr:col>
      <xdr:colOff>376260</xdr:colOff>
      <xdr:row>3</xdr:row>
      <xdr:rowOff>79574</xdr:rowOff>
    </xdr:from>
    <xdr:to>
      <xdr:col>12</xdr:col>
      <xdr:colOff>98251</xdr:colOff>
      <xdr:row>5</xdr:row>
      <xdr:rowOff>161925</xdr:rowOff>
    </xdr:to>
    <xdr:sp macro="" textlink="" fLocksText="0">
      <xdr:nvSpPr>
        <xdr:cNvPr id="13" name="txt_Practice4" descr="Who sold the most during the fall?">
          <a:extLst>
            <a:ext uri="{FF2B5EF4-FFF2-40B4-BE49-F238E27FC236}">
              <a16:creationId xmlns:a16="http://schemas.microsoft.com/office/drawing/2014/main" id="{B109D2BB-3DC5-45B1-8B7F-5CE568B810DC}"/>
            </a:ext>
          </a:extLst>
        </xdr:cNvPr>
        <xdr:cNvSpPr txBox="1"/>
      </xdr:nvSpPr>
      <xdr:spPr>
        <a:xfrm>
          <a:off x="6234135" y="651074"/>
          <a:ext cx="1493641" cy="463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zh-cn" sz="1000" b="0" i="0" u="none" strike="noStrike" kern="0" cap="none" spc="0" normalizeH="0" baseline="0" noProof="0">
              <a:ln>
                <a:noFill/>
              </a:ln>
              <a:solidFill>
                <a:prstClr val="black">
                  <a:lumMod val="75000"/>
                  <a:lumOff val="25000"/>
                </a:prst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秋季谁卖得最多？</a:t>
          </a:r>
        </a:p>
      </xdr:txBody>
    </xdr:sp>
    <xdr:clientData/>
  </xdr:twoCellAnchor>
  <xdr:twoCellAnchor editAs="absolute">
    <xdr:from>
      <xdr:col>9</xdr:col>
      <xdr:colOff>22160</xdr:colOff>
      <xdr:row>3</xdr:row>
      <xdr:rowOff>28086</xdr:rowOff>
    </xdr:from>
    <xdr:to>
      <xdr:col>9</xdr:col>
      <xdr:colOff>397064</xdr:colOff>
      <xdr:row>5</xdr:row>
      <xdr:rowOff>21990</xdr:rowOff>
    </xdr:to>
    <xdr:sp macro="" textlink="" fLocksText="0">
      <xdr:nvSpPr>
        <xdr:cNvPr id="14" name="shp_Practice4" descr="Step 4">
          <a:extLst>
            <a:ext uri="{FF2B5EF4-FFF2-40B4-BE49-F238E27FC236}">
              <a16:creationId xmlns:a16="http://schemas.microsoft.com/office/drawing/2014/main" id="{B2513FDA-A809-4930-875A-18AE4B4CF612}"/>
            </a:ext>
          </a:extLst>
        </xdr:cNvPr>
        <xdr:cNvSpPr/>
      </xdr:nvSpPr>
      <xdr:spPr>
        <a:xfrm>
          <a:off x="5880035" y="599586"/>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4</a:t>
          </a:r>
        </a:p>
      </xdr:txBody>
    </xdr:sp>
    <xdr:clientData/>
  </xdr:twoCellAnchor>
</xdr:wsDr>
</file>

<file path=xl/drawings/drawing21.xml><?xml version="1.0" encoding="utf-8"?>
<xdr:wsDr xmlns:xdr="http://schemas.openxmlformats.org/drawingml/2006/spreadsheetDrawing" xmlns:a="http://schemas.openxmlformats.org/drawingml/2006/main">
  <xdr:twoCellAnchor editAs="absolute">
    <xdr:from>
      <xdr:col>0</xdr:col>
      <xdr:colOff>471004</xdr:colOff>
      <xdr:row>3</xdr:row>
      <xdr:rowOff>7515</xdr:rowOff>
    </xdr:from>
    <xdr:to>
      <xdr:col>2</xdr:col>
      <xdr:colOff>259809</xdr:colOff>
      <xdr:row>9</xdr:row>
      <xdr:rowOff>64665</xdr:rowOff>
    </xdr:to>
    <xdr:sp macro="" textlink="" fLocksText="0">
      <xdr:nvSpPr>
        <xdr:cNvPr id="5" name="txt_Practice1" descr="Click anywhere inside the PivotTable below named Sum of Units sold. ">
          <a:extLst>
            <a:ext uri="{FF2B5EF4-FFF2-40B4-BE49-F238E27FC236}">
              <a16:creationId xmlns:a16="http://schemas.microsoft.com/office/drawing/2014/main" id="{043E0E68-AF8E-4D07-9788-8F11AA0679CE}"/>
            </a:ext>
          </a:extLst>
        </xdr:cNvPr>
        <xdr:cNvSpPr txBox="1"/>
      </xdr:nvSpPr>
      <xdr:spPr>
        <a:xfrm>
          <a:off x="471004" y="588540"/>
          <a:ext cx="13413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zh-cn" sz="10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单击下方名为</a:t>
          </a:r>
          <a:r>
            <a:rPr lang="zh-cn" sz="10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altLang="en-US" sz="10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求和项</a:t>
          </a:r>
          <a:r>
            <a:rPr lang="en-US" altLang="zh-CN" sz="10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altLang="en-US" sz="10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销量</a:t>
          </a:r>
          <a:r>
            <a:rPr lang="zh-cn" sz="10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0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的数据透视表内部任意位置。 </a:t>
          </a:r>
        </a:p>
      </xdr:txBody>
    </xdr:sp>
    <xdr:clientData/>
  </xdr:twoCellAnchor>
  <xdr:twoCellAnchor editAs="absolute">
    <xdr:from>
      <xdr:col>2</xdr:col>
      <xdr:colOff>654136</xdr:colOff>
      <xdr:row>3</xdr:row>
      <xdr:rowOff>7515</xdr:rowOff>
    </xdr:from>
    <xdr:to>
      <xdr:col>4</xdr:col>
      <xdr:colOff>662016</xdr:colOff>
      <xdr:row>9</xdr:row>
      <xdr:rowOff>64665</xdr:rowOff>
    </xdr:to>
    <xdr:sp macro="" textlink="" fLocksText="0">
      <xdr:nvSpPr>
        <xdr:cNvPr id="6" name="txt_Practice2" descr="Do you see the PivotTable Fields list on the right? Good! (If you don't see it, right-click the PivotTable and choose Show Field List.">
          <a:extLst>
            <a:ext uri="{FF2B5EF4-FFF2-40B4-BE49-F238E27FC236}">
              <a16:creationId xmlns:a16="http://schemas.microsoft.com/office/drawing/2014/main" id="{8399D3E0-A4FA-4AA2-8EBC-C75CB73A4ABA}"/>
            </a:ext>
          </a:extLst>
        </xdr:cNvPr>
        <xdr:cNvSpPr txBox="1"/>
      </xdr:nvSpPr>
      <xdr:spPr>
        <a:xfrm>
          <a:off x="2206711" y="588540"/>
          <a:ext cx="13413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zh-cn" sz="1000" b="0"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是否看到右侧的“数据透视表字段”列表？不错！（如果看不到，</a:t>
          </a:r>
          <a:br>
            <a:rPr lang="en-US" sz="1000" b="0"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br>
          <a:r>
            <a:rPr lang="zh-cn" sz="1000" b="0"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请右键单击数据透视表并选择</a:t>
          </a:r>
          <a:r>
            <a:rPr lang="zh-cn" sz="1000" b="1"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“显示字段列表”</a:t>
          </a:r>
          <a:r>
            <a:rPr lang="zh-cn" sz="1000" b="0"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a:t>
          </a:r>
          <a:endParaRPr lang="sq-AL" sz="1000">
            <a:effectLst/>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5</xdr:col>
      <xdr:colOff>468185</xdr:colOff>
      <xdr:row>3</xdr:row>
      <xdr:rowOff>7515</xdr:rowOff>
    </xdr:from>
    <xdr:to>
      <xdr:col>7</xdr:col>
      <xdr:colOff>476065</xdr:colOff>
      <xdr:row>9</xdr:row>
      <xdr:rowOff>64665</xdr:rowOff>
    </xdr:to>
    <xdr:sp macro="" textlink="" fLocksText="0">
      <xdr:nvSpPr>
        <xdr:cNvPr id="7" name="txt_Practice3" descr="Now drag the fields into place so that you make a vertical PivotTable that has seasons on the left, and the sales reps indented under the seasons.">
          <a:extLst>
            <a:ext uri="{FF2B5EF4-FFF2-40B4-BE49-F238E27FC236}">
              <a16:creationId xmlns:a16="http://schemas.microsoft.com/office/drawing/2014/main" id="{FD191D4B-919F-47B1-B784-E719132CE45F}"/>
            </a:ext>
          </a:extLst>
        </xdr:cNvPr>
        <xdr:cNvSpPr txBox="1"/>
      </xdr:nvSpPr>
      <xdr:spPr>
        <a:xfrm>
          <a:off x="4021010" y="588540"/>
          <a:ext cx="13413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zh-cn" sz="1000" b="0" i="0" u="none" strike="noStrike" kern="0" cap="none" spc="0" normalizeH="0" baseline="0" noProof="0">
              <a:ln>
                <a:noFill/>
              </a:ln>
              <a:solidFill>
                <a:prstClr val="black">
                  <a:lumMod val="75000"/>
                  <a:lumOff val="25000"/>
                </a:prst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现在将字段拖到适当位置以便制作垂直数据透视表，其左侧为</a:t>
          </a:r>
          <a:r>
            <a:rPr lang="zh-cn" sz="1000" b="1" i="0" u="none" strike="noStrike" kern="0" cap="none" spc="0" normalizeH="0" baseline="0" noProof="0">
              <a:ln>
                <a:noFill/>
              </a:ln>
              <a:solidFill>
                <a:prstClr val="black">
                  <a:lumMod val="75000"/>
                  <a:lumOff val="25000"/>
                </a:prst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“季度”</a:t>
          </a:r>
          <a:r>
            <a:rPr lang="zh-cn" sz="1000" b="0" i="0" u="none" strike="noStrike" kern="0" cap="none" spc="0" normalizeH="0" baseline="0" noProof="0">
              <a:ln>
                <a:noFill/>
              </a:ln>
              <a:solidFill>
                <a:prstClr val="black">
                  <a:lumMod val="75000"/>
                  <a:lumOff val="25000"/>
                </a:prst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000" b="1" i="0" u="none" strike="noStrike" kern="0" cap="none" spc="0" normalizeH="0" baseline="0" noProof="0">
              <a:ln>
                <a:noFill/>
              </a:ln>
              <a:solidFill>
                <a:prstClr val="black">
                  <a:lumMod val="75000"/>
                  <a:lumOff val="25000"/>
                </a:prst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“销售代表”</a:t>
          </a:r>
          <a:r>
            <a:rPr lang="zh-cn" sz="1000" b="0" i="0" u="none" strike="noStrike" kern="0" cap="none" spc="0" normalizeH="0" baseline="0" noProof="0">
              <a:ln>
                <a:noFill/>
              </a:ln>
              <a:solidFill>
                <a:prstClr val="black">
                  <a:lumMod val="75000"/>
                  <a:lumOff val="25000"/>
                </a:prst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在季度下缩进。</a:t>
          </a:r>
        </a:p>
      </xdr:txBody>
    </xdr:sp>
    <xdr:clientData/>
  </xdr:twoCellAnchor>
  <xdr:twoCellAnchor editAs="absolute">
    <xdr:from>
      <xdr:col>0</xdr:col>
      <xdr:colOff>74409</xdr:colOff>
      <xdr:row>3</xdr:row>
      <xdr:rowOff>7516</xdr:rowOff>
    </xdr:from>
    <xdr:to>
      <xdr:col>0</xdr:col>
      <xdr:colOff>441053</xdr:colOff>
      <xdr:row>4</xdr:row>
      <xdr:rowOff>191920</xdr:rowOff>
    </xdr:to>
    <xdr:sp macro="" textlink="" fLocksText="0">
      <xdr:nvSpPr>
        <xdr:cNvPr id="8" name="shp_Practice1" descr="Step 1">
          <a:extLst>
            <a:ext uri="{FF2B5EF4-FFF2-40B4-BE49-F238E27FC236}">
              <a16:creationId xmlns:a16="http://schemas.microsoft.com/office/drawing/2014/main" id="{91576576-AD61-4208-8581-55436E369672}"/>
            </a:ext>
          </a:extLst>
        </xdr:cNvPr>
        <xdr:cNvSpPr/>
      </xdr:nvSpPr>
      <xdr:spPr>
        <a:xfrm>
          <a:off x="74409" y="588541"/>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clientData/>
  </xdr:twoCellAnchor>
  <xdr:twoCellAnchor editAs="absolute">
    <xdr:from>
      <xdr:col>2</xdr:col>
      <xdr:colOff>315976</xdr:colOff>
      <xdr:row>3</xdr:row>
      <xdr:rowOff>7515</xdr:rowOff>
    </xdr:from>
    <xdr:to>
      <xdr:col>3</xdr:col>
      <xdr:colOff>15870</xdr:colOff>
      <xdr:row>4</xdr:row>
      <xdr:rowOff>191919</xdr:rowOff>
    </xdr:to>
    <xdr:sp macro="" textlink="" fLocksText="0">
      <xdr:nvSpPr>
        <xdr:cNvPr id="9" name="shp_Practice2" descr="Step 2">
          <a:extLst>
            <a:ext uri="{FF2B5EF4-FFF2-40B4-BE49-F238E27FC236}">
              <a16:creationId xmlns:a16="http://schemas.microsoft.com/office/drawing/2014/main" id="{4DE757FB-947C-4ADC-9EAB-6B0221411ADF}"/>
            </a:ext>
          </a:extLst>
        </xdr:cNvPr>
        <xdr:cNvSpPr/>
      </xdr:nvSpPr>
      <xdr:spPr>
        <a:xfrm>
          <a:off x="1868551" y="588540"/>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clientData/>
  </xdr:twoCellAnchor>
  <xdr:twoCellAnchor editAs="absolute">
    <xdr:from>
      <xdr:col>5</xdr:col>
      <xdr:colOff>109868</xdr:colOff>
      <xdr:row>3</xdr:row>
      <xdr:rowOff>7515</xdr:rowOff>
    </xdr:from>
    <xdr:to>
      <xdr:col>5</xdr:col>
      <xdr:colOff>476512</xdr:colOff>
      <xdr:row>4</xdr:row>
      <xdr:rowOff>191919</xdr:rowOff>
    </xdr:to>
    <xdr:sp macro="" textlink="" fLocksText="0">
      <xdr:nvSpPr>
        <xdr:cNvPr id="10" name="shp_Practice3" descr="Step 3">
          <a:extLst>
            <a:ext uri="{FF2B5EF4-FFF2-40B4-BE49-F238E27FC236}">
              <a16:creationId xmlns:a16="http://schemas.microsoft.com/office/drawing/2014/main" id="{1D4611B9-66E6-4BC6-AEAC-BDCA64064FFB}"/>
            </a:ext>
          </a:extLst>
        </xdr:cNvPr>
        <xdr:cNvSpPr/>
      </xdr:nvSpPr>
      <xdr:spPr>
        <a:xfrm>
          <a:off x="3662693" y="588540"/>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clientData/>
  </xdr:twoCellAnchor>
  <xdr:twoCellAnchor editAs="absolute">
    <xdr:from>
      <xdr:col>0</xdr:col>
      <xdr:colOff>0</xdr:colOff>
      <xdr:row>0</xdr:row>
      <xdr:rowOff>0</xdr:rowOff>
    </xdr:from>
    <xdr:to>
      <xdr:col>11</xdr:col>
      <xdr:colOff>56768</xdr:colOff>
      <xdr:row>2</xdr:row>
      <xdr:rowOff>11811</xdr:rowOff>
    </xdr:to>
    <xdr:sp macro="" textlink="" fLocksText="0">
      <xdr:nvSpPr>
        <xdr:cNvPr id="11" name="txt_PracticeHeader" descr="Practice">
          <a:extLst>
            <a:ext uri="{FF2B5EF4-FFF2-40B4-BE49-F238E27FC236}">
              <a16:creationId xmlns:a16="http://schemas.microsoft.com/office/drawing/2014/main" id="{E4A16B89-573C-4A48-91E8-C37EAF1853C3}"/>
            </a:ext>
          </a:extLst>
        </xdr:cNvPr>
        <xdr:cNvSpPr txBox="1"/>
      </xdr:nvSpPr>
      <xdr:spPr>
        <a:xfrm>
          <a:off x="0" y="0"/>
          <a:ext cx="761009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800" b="1" kern="0" baseline="0">
              <a:solidFill>
                <a:schemeClr val="bg1"/>
              </a:solidFill>
              <a:latin typeface="Microsoft YaHei UI" panose="020B0503020204020204" pitchFamily="34" charset="-122"/>
              <a:ea typeface="Microsoft YaHei UI" panose="020B0503020204020204" pitchFamily="34" charset="-122"/>
              <a:cs typeface="Segoe UI Semibold" panose="020B0702040204020203" pitchFamily="34" charset="0"/>
            </a:rPr>
            <a:t>练习</a:t>
          </a:r>
          <a:endParaRPr lang="en-US" sz="1800">
            <a:solidFill>
              <a:schemeClr val="bg1"/>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editAs="absolute">
    <xdr:from>
      <xdr:col>0</xdr:col>
      <xdr:colOff>471004</xdr:colOff>
      <xdr:row>3</xdr:row>
      <xdr:rowOff>7515</xdr:rowOff>
    </xdr:from>
    <xdr:to>
      <xdr:col>2</xdr:col>
      <xdr:colOff>259809</xdr:colOff>
      <xdr:row>7</xdr:row>
      <xdr:rowOff>28575</xdr:rowOff>
    </xdr:to>
    <xdr:sp macro="" textlink="" fLocksText="0">
      <xdr:nvSpPr>
        <xdr:cNvPr id="4" name="txt_Practice1" descr="Click anywhere inside the PivotTable below named Sum of Units sold. ">
          <a:extLst>
            <a:ext uri="{FF2B5EF4-FFF2-40B4-BE49-F238E27FC236}">
              <a16:creationId xmlns:a16="http://schemas.microsoft.com/office/drawing/2014/main" id="{B7E9D7C2-19DB-4BC5-8013-CBFBEAE3EAFD}"/>
            </a:ext>
          </a:extLst>
        </xdr:cNvPr>
        <xdr:cNvSpPr txBox="1"/>
      </xdr:nvSpPr>
      <xdr:spPr>
        <a:xfrm>
          <a:off x="471004" y="588540"/>
          <a:ext cx="1341380" cy="1011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zh-cn" sz="10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单击下方名为</a:t>
          </a:r>
          <a:r>
            <a:rPr lang="zh-cn" sz="10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altLang="en-US" sz="10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求和项</a:t>
          </a:r>
          <a:r>
            <a:rPr lang="en-US" altLang="zh-CN" sz="10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altLang="en-US" sz="10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销量</a:t>
          </a:r>
          <a:r>
            <a:rPr lang="zh-cn" sz="10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0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的数据透视表内部任意位置。 </a:t>
          </a:r>
        </a:p>
      </xdr:txBody>
    </xdr:sp>
    <xdr:clientData/>
  </xdr:twoCellAnchor>
  <xdr:twoCellAnchor editAs="absolute">
    <xdr:from>
      <xdr:col>2</xdr:col>
      <xdr:colOff>654136</xdr:colOff>
      <xdr:row>3</xdr:row>
      <xdr:rowOff>7515</xdr:rowOff>
    </xdr:from>
    <xdr:to>
      <xdr:col>4</xdr:col>
      <xdr:colOff>662016</xdr:colOff>
      <xdr:row>9</xdr:row>
      <xdr:rowOff>7515</xdr:rowOff>
    </xdr:to>
    <xdr:sp macro="" textlink="" fLocksText="0">
      <xdr:nvSpPr>
        <xdr:cNvPr id="5" name="txt_Practice2" descr="Do you see the PivotTable Fields list on the right? Good! (If you don't see it, right-click the PivotTable and choose Show Field List.">
          <a:extLst>
            <a:ext uri="{FF2B5EF4-FFF2-40B4-BE49-F238E27FC236}">
              <a16:creationId xmlns:a16="http://schemas.microsoft.com/office/drawing/2014/main" id="{13A46DB7-2AF9-4957-B2BA-4307112C8960}"/>
            </a:ext>
          </a:extLst>
        </xdr:cNvPr>
        <xdr:cNvSpPr txBox="1"/>
      </xdr:nvSpPr>
      <xdr:spPr>
        <a:xfrm>
          <a:off x="2206711" y="588540"/>
          <a:ext cx="13413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zh-cn" sz="1000" b="0"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是否看到右侧的“数据透视表字段”列表？不错！（如果看不到，</a:t>
          </a:r>
          <a:br>
            <a:rPr lang="en-US" sz="1000" b="0"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br>
          <a:r>
            <a:rPr lang="zh-cn" sz="1000" b="0"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请右键单击数据透视表并选择</a:t>
          </a:r>
          <a:r>
            <a:rPr lang="zh-cn" sz="1000" b="1"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“显示字段列表”</a:t>
          </a:r>
          <a:r>
            <a:rPr lang="zh-cn" sz="1000" b="0"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a:t>
          </a:r>
          <a:endParaRPr lang="sq-AL" sz="1000">
            <a:effectLst/>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5</xdr:col>
      <xdr:colOff>468185</xdr:colOff>
      <xdr:row>3</xdr:row>
      <xdr:rowOff>7515</xdr:rowOff>
    </xdr:from>
    <xdr:to>
      <xdr:col>7</xdr:col>
      <xdr:colOff>476065</xdr:colOff>
      <xdr:row>9</xdr:row>
      <xdr:rowOff>7515</xdr:rowOff>
    </xdr:to>
    <xdr:sp macro="" textlink="" fLocksText="0">
      <xdr:nvSpPr>
        <xdr:cNvPr id="6" name="txt_Practice3" descr="Now drag the fields into place so that you make a vertical PivotTable that has seasons on the left, and the sales reps indented under the seasons.">
          <a:extLst>
            <a:ext uri="{FF2B5EF4-FFF2-40B4-BE49-F238E27FC236}">
              <a16:creationId xmlns:a16="http://schemas.microsoft.com/office/drawing/2014/main" id="{1EC851DF-E19B-42A9-A5A0-6A47F6540CD4}"/>
            </a:ext>
          </a:extLst>
        </xdr:cNvPr>
        <xdr:cNvSpPr txBox="1"/>
      </xdr:nvSpPr>
      <xdr:spPr>
        <a:xfrm>
          <a:off x="4021010" y="588540"/>
          <a:ext cx="13413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zh-cn" sz="1000" b="0" i="0" u="none" strike="noStrike" kern="0" cap="none" spc="0" normalizeH="0" baseline="0" noProof="0">
              <a:ln>
                <a:noFill/>
              </a:ln>
              <a:solidFill>
                <a:prstClr val="black">
                  <a:lumMod val="75000"/>
                  <a:lumOff val="25000"/>
                </a:prst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现在将字段拖到适当位置，以便数据透视表在其行中显示每个产品，在其列中显示每个季度。</a:t>
          </a:r>
        </a:p>
      </xdr:txBody>
    </xdr:sp>
    <xdr:clientData/>
  </xdr:twoCellAnchor>
  <xdr:twoCellAnchor editAs="absolute">
    <xdr:from>
      <xdr:col>0</xdr:col>
      <xdr:colOff>74409</xdr:colOff>
      <xdr:row>3</xdr:row>
      <xdr:rowOff>7516</xdr:rowOff>
    </xdr:from>
    <xdr:to>
      <xdr:col>0</xdr:col>
      <xdr:colOff>441053</xdr:colOff>
      <xdr:row>4</xdr:row>
      <xdr:rowOff>134770</xdr:rowOff>
    </xdr:to>
    <xdr:sp macro="" textlink="" fLocksText="0">
      <xdr:nvSpPr>
        <xdr:cNvPr id="7" name="shp_Practice1" descr="Step 1">
          <a:extLst>
            <a:ext uri="{FF2B5EF4-FFF2-40B4-BE49-F238E27FC236}">
              <a16:creationId xmlns:a16="http://schemas.microsoft.com/office/drawing/2014/main" id="{8B80ABB7-FAB3-463D-B8F7-7540452E3E9E}"/>
            </a:ext>
          </a:extLst>
        </xdr:cNvPr>
        <xdr:cNvSpPr/>
      </xdr:nvSpPr>
      <xdr:spPr>
        <a:xfrm>
          <a:off x="74409" y="588541"/>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clientData/>
  </xdr:twoCellAnchor>
  <xdr:twoCellAnchor editAs="absolute">
    <xdr:from>
      <xdr:col>2</xdr:col>
      <xdr:colOff>315976</xdr:colOff>
      <xdr:row>3</xdr:row>
      <xdr:rowOff>7515</xdr:rowOff>
    </xdr:from>
    <xdr:to>
      <xdr:col>3</xdr:col>
      <xdr:colOff>15870</xdr:colOff>
      <xdr:row>4</xdr:row>
      <xdr:rowOff>134769</xdr:rowOff>
    </xdr:to>
    <xdr:sp macro="" textlink="" fLocksText="0">
      <xdr:nvSpPr>
        <xdr:cNvPr id="8" name="shp_Practice2" descr="Step 2">
          <a:extLst>
            <a:ext uri="{FF2B5EF4-FFF2-40B4-BE49-F238E27FC236}">
              <a16:creationId xmlns:a16="http://schemas.microsoft.com/office/drawing/2014/main" id="{6C1B4DEF-1844-4000-8EA9-5A35A8E04A65}"/>
            </a:ext>
          </a:extLst>
        </xdr:cNvPr>
        <xdr:cNvSpPr/>
      </xdr:nvSpPr>
      <xdr:spPr>
        <a:xfrm>
          <a:off x="1868551" y="588540"/>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clientData/>
  </xdr:twoCellAnchor>
  <xdr:twoCellAnchor editAs="absolute">
    <xdr:from>
      <xdr:col>5</xdr:col>
      <xdr:colOff>109868</xdr:colOff>
      <xdr:row>3</xdr:row>
      <xdr:rowOff>7515</xdr:rowOff>
    </xdr:from>
    <xdr:to>
      <xdr:col>5</xdr:col>
      <xdr:colOff>476512</xdr:colOff>
      <xdr:row>4</xdr:row>
      <xdr:rowOff>134769</xdr:rowOff>
    </xdr:to>
    <xdr:sp macro="" textlink="" fLocksText="0">
      <xdr:nvSpPr>
        <xdr:cNvPr id="9" name="shp_Practice3" descr="Step 3">
          <a:extLst>
            <a:ext uri="{FF2B5EF4-FFF2-40B4-BE49-F238E27FC236}">
              <a16:creationId xmlns:a16="http://schemas.microsoft.com/office/drawing/2014/main" id="{8AB3C5A2-B6E0-42C7-A130-2138F069728F}"/>
            </a:ext>
          </a:extLst>
        </xdr:cNvPr>
        <xdr:cNvSpPr/>
      </xdr:nvSpPr>
      <xdr:spPr>
        <a:xfrm>
          <a:off x="3662693" y="588540"/>
          <a:ext cx="3666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clientData/>
  </xdr:twoCellAnchor>
  <xdr:twoCellAnchor editAs="absolute">
    <xdr:from>
      <xdr:col>0</xdr:col>
      <xdr:colOff>0</xdr:colOff>
      <xdr:row>0</xdr:row>
      <xdr:rowOff>0</xdr:rowOff>
    </xdr:from>
    <xdr:to>
      <xdr:col>11</xdr:col>
      <xdr:colOff>390143</xdr:colOff>
      <xdr:row>2</xdr:row>
      <xdr:rowOff>11811</xdr:rowOff>
    </xdr:to>
    <xdr:sp macro="" textlink="" fLocksText="0">
      <xdr:nvSpPr>
        <xdr:cNvPr id="10" name="txt_PracticeHeader" descr="Practice">
          <a:extLst>
            <a:ext uri="{FF2B5EF4-FFF2-40B4-BE49-F238E27FC236}">
              <a16:creationId xmlns:a16="http://schemas.microsoft.com/office/drawing/2014/main" id="{F0F9E4E0-4776-4696-A164-065120A0ABB8}"/>
            </a:ext>
          </a:extLst>
        </xdr:cNvPr>
        <xdr:cNvSpPr txBox="1"/>
      </xdr:nvSpPr>
      <xdr:spPr>
        <a:xfrm>
          <a:off x="0" y="0"/>
          <a:ext cx="761009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800" b="1" kern="0" baseline="0">
              <a:solidFill>
                <a:schemeClr val="bg1"/>
              </a:solidFill>
              <a:latin typeface="Microsoft YaHei UI" panose="020B0503020204020204" pitchFamily="34" charset="-122"/>
              <a:ea typeface="Microsoft YaHei UI" panose="020B0503020204020204" pitchFamily="34" charset="-122"/>
              <a:cs typeface="Segoe UI Semibold" panose="020B0702040204020203" pitchFamily="34" charset="0"/>
            </a:rPr>
            <a:t>练习</a:t>
          </a:r>
          <a:endParaRPr lang="en-US" sz="1800">
            <a:solidFill>
              <a:schemeClr val="bg1"/>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2339</xdr:colOff>
      <xdr:row>9</xdr:row>
      <xdr:rowOff>44498</xdr:rowOff>
    </xdr:to>
    <xdr:grpSp>
      <xdr:nvGrpSpPr>
        <xdr:cNvPr id="2" name="grp_Practice">
          <a:extLst>
            <a:ext uri="{FF2B5EF4-FFF2-40B4-BE49-F238E27FC236}">
              <a16:creationId xmlns:a16="http://schemas.microsoft.com/office/drawing/2014/main" id="{5783468C-7C1F-418B-98C1-9D990C00BC51}"/>
            </a:ext>
          </a:extLst>
        </xdr:cNvPr>
        <xdr:cNvGrpSpPr/>
      </xdr:nvGrpSpPr>
      <xdr:grpSpPr>
        <a:xfrm>
          <a:off x="0" y="0"/>
          <a:ext cx="7420953" cy="1954941"/>
          <a:chOff x="0" y="0"/>
          <a:chExt cx="7781543" cy="1960140"/>
        </a:xfrm>
      </xdr:grpSpPr>
      <xdr:sp macro="" textlink="" fLocksText="0">
        <xdr:nvSpPr>
          <xdr:cNvPr id="3" name="txt_Practice1" descr="Click anywhere inside the PivotTable below. ">
            <a:extLst>
              <a:ext uri="{FF2B5EF4-FFF2-40B4-BE49-F238E27FC236}">
                <a16:creationId xmlns:a16="http://schemas.microsoft.com/office/drawing/2014/main" id="{7E235552-8E1D-491D-B636-04BE6B749B5E}"/>
              </a:ext>
            </a:extLst>
          </xdr:cNvPr>
          <xdr:cNvSpPr txBox="1"/>
        </xdr:nvSpPr>
        <xdr:spPr>
          <a:xfrm>
            <a:off x="481615"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zh-cn" sz="1000" b="0" i="0" u="none" strike="noStrike" kern="0" cap="none" spc="0" normalizeH="0" baseline="0" noProof="0">
                <a:ln>
                  <a:noFill/>
                </a:ln>
                <a:solidFill>
                  <a:prstClr val="black">
                    <a:lumMod val="75000"/>
                    <a:lumOff val="25000"/>
                  </a:prst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单击下方数据透视表内部任意位置。  </a:t>
            </a:r>
          </a:p>
        </xdr:txBody>
      </xdr:sp>
      <xdr:sp macro="" textlink="" fLocksText="0">
        <xdr:nvSpPr>
          <xdr:cNvPr id="4" name="txt_Practice2" descr="Do you see the PivotTable Fields list on the right? Good! (If you don't see it, right-click the PivotTable below and choose Show Field List.">
            <a:extLst>
              <a:ext uri="{FF2B5EF4-FFF2-40B4-BE49-F238E27FC236}">
                <a16:creationId xmlns:a16="http://schemas.microsoft.com/office/drawing/2014/main" id="{E3B931F1-5DDF-41D9-9E8E-92FCE9C5EF4A}"/>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zh-cn" sz="1000" b="0"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是否看到右侧的“数据透视表字段”列表？不错！（如果看不到，</a:t>
            </a:r>
            <a:br>
              <a:rPr lang="en-US" sz="1000" b="0"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br>
            <a:r>
              <a:rPr lang="zh-cn" sz="1000" b="0"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请右键单击下方数据透视表并选择</a:t>
            </a:r>
            <a:r>
              <a:rPr lang="zh-cn" sz="1000" b="1"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“显示字段列表”</a:t>
            </a:r>
            <a:r>
              <a:rPr lang="zh-cn" sz="1000" b="0"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a:t>
            </a:r>
            <a:endParaRPr lang="sq-AL" sz="1000">
              <a:effectLst/>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fLocksText="0">
        <xdr:nvSpPr>
          <xdr:cNvPr id="5" name="txt_Practice3" descr="This PivotTable is simply too wide. Drag the fields into place so that you see each sales rep on the left, and the seasons indented under each sales rep.">
            <a:extLst>
              <a:ext uri="{FF2B5EF4-FFF2-40B4-BE49-F238E27FC236}">
                <a16:creationId xmlns:a16="http://schemas.microsoft.com/office/drawing/2014/main" id="{6D22B3C9-7D2C-4D84-8F14-7E9D94142FE8}"/>
              </a:ext>
            </a:extLst>
          </xdr:cNvPr>
          <xdr:cNvSpPr txBox="1"/>
        </xdr:nvSpPr>
        <xdr:spPr>
          <a:xfrm>
            <a:off x="4111601"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zh-cn" sz="1000" b="0" i="0" u="none" strike="noStrike" kern="0" cap="none" spc="0" normalizeH="0" baseline="0" noProof="0">
                <a:ln>
                  <a:noFill/>
                </a:ln>
                <a:solidFill>
                  <a:prstClr val="black">
                    <a:lumMod val="75000"/>
                    <a:lumOff val="25000"/>
                  </a:prst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此数据透视表太宽。将字段拖到适当位置，以便看到左侧的每个销售代表，以及每个销售代表下缩进的季度。</a:t>
            </a:r>
          </a:p>
        </xdr:txBody>
      </xdr:sp>
      <xdr:sp macro="" textlink="" fLocksText="0">
        <xdr:nvSpPr>
          <xdr:cNvPr id="6" name="shp_Practice1" descr="Step 1">
            <a:extLst>
              <a:ext uri="{FF2B5EF4-FFF2-40B4-BE49-F238E27FC236}">
                <a16:creationId xmlns:a16="http://schemas.microsoft.com/office/drawing/2014/main" id="{00741AEB-3E36-4BB3-AA12-2361E98522A7}"/>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sp macro="" textlink="" fLocksText="0">
        <xdr:nvSpPr>
          <xdr:cNvPr id="7" name="shp_Practice2" descr="Step 2">
            <a:extLst>
              <a:ext uri="{FF2B5EF4-FFF2-40B4-BE49-F238E27FC236}">
                <a16:creationId xmlns:a16="http://schemas.microsoft.com/office/drawing/2014/main" id="{1CFB5BED-793B-4F4A-A413-D91B86F419BD}"/>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sp macro="" textlink="" fLocksText="0">
        <xdr:nvSpPr>
          <xdr:cNvPr id="8" name="shp_Practice3" descr="Step 3">
            <a:extLst>
              <a:ext uri="{FF2B5EF4-FFF2-40B4-BE49-F238E27FC236}">
                <a16:creationId xmlns:a16="http://schemas.microsoft.com/office/drawing/2014/main" id="{3B5A4A94-5EE3-443E-ADF4-5B3C4AF70301}"/>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sp macro="" textlink="" fLocksText="0">
        <xdr:nvSpPr>
          <xdr:cNvPr id="10" name="txt_PracticeHeader" descr="Practice">
            <a:extLst>
              <a:ext uri="{FF2B5EF4-FFF2-40B4-BE49-F238E27FC236}">
                <a16:creationId xmlns:a16="http://schemas.microsoft.com/office/drawing/2014/main" id="{FFC5AE10-C0DD-496B-BA0B-E3794DB76F1F}"/>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800" b="1" kern="0" baseline="0">
                <a:solidFill>
                  <a:schemeClr val="bg1"/>
                </a:solidFill>
                <a:latin typeface="Microsoft YaHei UI" panose="020B0503020204020204" pitchFamily="34" charset="-122"/>
                <a:ea typeface="Microsoft YaHei UI" panose="020B0503020204020204" pitchFamily="34" charset="-122"/>
                <a:cs typeface="Segoe UI Semibold" panose="020B0702040204020203" pitchFamily="34" charset="0"/>
              </a:rPr>
              <a:t>练习</a:t>
            </a:r>
            <a:endParaRPr lang="en-US" sz="1800">
              <a:solidFill>
                <a:schemeClr val="bg1"/>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grpSp>
    <xdr:clientData/>
  </xdr:twoCellAnchor>
</xdr:wsDr>
</file>

<file path=xl/drawings/drawing24.xml><?xml version="1.0" encoding="utf-8"?>
<xdr:wsDr xmlns:xdr="http://schemas.openxmlformats.org/drawingml/2006/spreadsheetDrawing" xmlns:a="http://schemas.openxmlformats.org/drawingml/2006/main">
  <xdr:twoCellAnchor editAs="absolute">
    <xdr:from>
      <xdr:col>0</xdr:col>
      <xdr:colOff>481615</xdr:colOff>
      <xdr:row>3</xdr:row>
      <xdr:rowOff>17040</xdr:rowOff>
    </xdr:from>
    <xdr:to>
      <xdr:col>2</xdr:col>
      <xdr:colOff>310165</xdr:colOff>
      <xdr:row>7</xdr:row>
      <xdr:rowOff>161925</xdr:rowOff>
    </xdr:to>
    <xdr:sp macro="" textlink="" fLocksText="0">
      <xdr:nvSpPr>
        <xdr:cNvPr id="2" name="txt_Practice1" descr="Click anywhere inside the PivotTable below. ">
          <a:extLst>
            <a:ext uri="{FF2B5EF4-FFF2-40B4-BE49-F238E27FC236}">
              <a16:creationId xmlns:a16="http://schemas.microsoft.com/office/drawing/2014/main" id="{9B6B2A48-BA4C-4A6D-81D9-D5A5E37BEF95}"/>
            </a:ext>
          </a:extLst>
        </xdr:cNvPr>
        <xdr:cNvSpPr txBox="1"/>
      </xdr:nvSpPr>
      <xdr:spPr>
        <a:xfrm>
          <a:off x="481615" y="588540"/>
          <a:ext cx="1371600" cy="906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zh-cn" sz="1000" b="0" i="0" u="none" strike="noStrike" kern="0" cap="none" spc="0" normalizeH="0" baseline="0" noProof="0">
              <a:ln>
                <a:noFill/>
              </a:ln>
              <a:solidFill>
                <a:prstClr val="black">
                  <a:lumMod val="75000"/>
                  <a:lumOff val="25000"/>
                </a:prst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单击下方名为</a:t>
          </a:r>
          <a:r>
            <a:rPr lang="zh-cn" sz="1000" b="1" i="0" u="none" strike="noStrike" kern="0" cap="none" spc="0" normalizeH="0" baseline="0" noProof="0">
              <a:ln>
                <a:noFill/>
              </a:ln>
              <a:solidFill>
                <a:prstClr val="black">
                  <a:lumMod val="75000"/>
                  <a:lumOff val="25000"/>
                </a:prst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altLang="en-US" sz="1000" b="1" i="0" u="none" strike="noStrike" kern="0" cap="none" spc="0" normalizeH="0" baseline="0" noProof="0">
              <a:ln>
                <a:noFill/>
              </a:ln>
              <a:solidFill>
                <a:prstClr val="black">
                  <a:lumMod val="75000"/>
                  <a:lumOff val="25000"/>
                </a:prst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求和项</a:t>
          </a:r>
          <a:r>
            <a:rPr lang="en-US" altLang="zh-CN" sz="1000" b="1" i="0" u="none" strike="noStrike" kern="0" cap="none" spc="0" normalizeH="0" baseline="0" noProof="0">
              <a:ln>
                <a:noFill/>
              </a:ln>
              <a:solidFill>
                <a:prstClr val="black">
                  <a:lumMod val="75000"/>
                  <a:lumOff val="25000"/>
                </a:prst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altLang="en-US" sz="1000" b="1" i="0" u="none" strike="noStrike" kern="0" cap="none" spc="0" normalizeH="0" baseline="0" noProof="0">
              <a:ln>
                <a:noFill/>
              </a:ln>
              <a:solidFill>
                <a:prstClr val="black">
                  <a:lumMod val="75000"/>
                  <a:lumOff val="25000"/>
                </a:prst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销量</a:t>
          </a:r>
          <a:r>
            <a:rPr lang="zh-cn" sz="1000" b="1" i="0" u="none" strike="noStrike" kern="0" cap="none" spc="0" normalizeH="0" baseline="0" noProof="0">
              <a:ln>
                <a:noFill/>
              </a:ln>
              <a:solidFill>
                <a:prstClr val="black">
                  <a:lumMod val="75000"/>
                  <a:lumOff val="25000"/>
                </a:prst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000" b="0" i="0" u="none" strike="noStrike" kern="0" cap="none" spc="0" normalizeH="0" baseline="0" noProof="0">
              <a:ln>
                <a:noFill/>
              </a:ln>
              <a:solidFill>
                <a:prstClr val="black">
                  <a:lumMod val="75000"/>
                  <a:lumOff val="25000"/>
                </a:prst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的数据透视表内部任意位置。 </a:t>
          </a:r>
        </a:p>
      </xdr:txBody>
    </xdr:sp>
    <xdr:clientData/>
  </xdr:twoCellAnchor>
  <xdr:twoCellAnchor editAs="absolute">
    <xdr:from>
      <xdr:col>3</xdr:col>
      <xdr:colOff>46627</xdr:colOff>
      <xdr:row>3</xdr:row>
      <xdr:rowOff>17040</xdr:rowOff>
    </xdr:from>
    <xdr:to>
      <xdr:col>5</xdr:col>
      <xdr:colOff>70439</xdr:colOff>
      <xdr:row>9</xdr:row>
      <xdr:rowOff>245640</xdr:rowOff>
    </xdr:to>
    <xdr:sp macro="" textlink="" fLocksText="0">
      <xdr:nvSpPr>
        <xdr:cNvPr id="3" name="txt_Practice2" descr="Do you see the PivotTable Fields list on the right? Good! (If you don't see it, right-click the PivotTable below and choose Show Field List.">
          <a:extLst>
            <a:ext uri="{FF2B5EF4-FFF2-40B4-BE49-F238E27FC236}">
              <a16:creationId xmlns:a16="http://schemas.microsoft.com/office/drawing/2014/main" id="{BDB16721-3E4E-4D13-935C-937AF0B92AF6}"/>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zh-cn" sz="1000" b="0"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是否看到右侧的“数据透视表字段”列表？不错！（如果看不到，</a:t>
          </a:r>
          <a:br>
            <a:rPr lang="en-US" sz="1000" b="0"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br>
          <a:r>
            <a:rPr lang="zh-cn" sz="1000" b="0"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请右键单击下方数据透视表并选择</a:t>
          </a:r>
          <a:r>
            <a:rPr lang="zh-cn" sz="1000" b="1"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“显示字段列表”</a:t>
          </a:r>
          <a:r>
            <a:rPr lang="zh-cn" sz="1000" b="0"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a:t>
          </a:r>
          <a:endParaRPr lang="sq-AL" sz="1000" b="0">
            <a:effectLst/>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5</xdr:col>
      <xdr:colOff>554013</xdr:colOff>
      <xdr:row>3</xdr:row>
      <xdr:rowOff>17040</xdr:rowOff>
    </xdr:from>
    <xdr:to>
      <xdr:col>7</xdr:col>
      <xdr:colOff>582589</xdr:colOff>
      <xdr:row>9</xdr:row>
      <xdr:rowOff>245640</xdr:rowOff>
    </xdr:to>
    <xdr:sp macro="" textlink="" fLocksText="0">
      <xdr:nvSpPr>
        <xdr:cNvPr id="4" name="txt_Practice3" descr="Drag the fields into position so that you can see:&#10;• Each sales rep its own column field.&#10;• Seasons on the left&#10;• Products indented under the seasons.">
          <a:extLst>
            <a:ext uri="{FF2B5EF4-FFF2-40B4-BE49-F238E27FC236}">
              <a16:creationId xmlns:a16="http://schemas.microsoft.com/office/drawing/2014/main" id="{F9302DD2-384C-4B49-A742-0385B25275CE}"/>
            </a:ext>
          </a:extLst>
        </xdr:cNvPr>
        <xdr:cNvSpPr txBox="1"/>
      </xdr:nvSpPr>
      <xdr:spPr>
        <a:xfrm>
          <a:off x="4111601"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zh-cn" sz="1000" b="0" i="0" u="none" strike="noStrike" kern="0" cap="none" spc="0" normalizeH="0" baseline="0" noProof="0">
              <a:ln>
                <a:noFill/>
              </a:ln>
              <a:solidFill>
                <a:prstClr val="black">
                  <a:lumMod val="75000"/>
                  <a:lumOff val="25000"/>
                </a:prst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将字段拖到适当位置，以便查看：
• 每个销售代表的列字段。
• 左侧的季度
• 季度下缩进的产品。</a:t>
          </a: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5" name="shp_Practice1" descr="Step 1">
          <a:extLst>
            <a:ext uri="{FF2B5EF4-FFF2-40B4-BE49-F238E27FC236}">
              <a16:creationId xmlns:a16="http://schemas.microsoft.com/office/drawing/2014/main" id="{F77FC8B3-CF1F-4232-B7BE-59A37C8CBCF4}"/>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clientData/>
  </xdr:twoCellAnchor>
  <xdr:twoCellAnchor editAs="absolute">
    <xdr:from>
      <xdr:col>2</xdr:col>
      <xdr:colOff>367598</xdr:colOff>
      <xdr:row>3</xdr:row>
      <xdr:rowOff>17040</xdr:rowOff>
    </xdr:from>
    <xdr:to>
      <xdr:col>3</xdr:col>
      <xdr:colOff>75752</xdr:colOff>
      <xdr:row>5</xdr:row>
      <xdr:rowOff>10944</xdr:rowOff>
    </xdr:to>
    <xdr:sp macro="" textlink="" fLocksText="0">
      <xdr:nvSpPr>
        <xdr:cNvPr id="6" name="shp_Practice2" descr="Step 2">
          <a:extLst>
            <a:ext uri="{FF2B5EF4-FFF2-40B4-BE49-F238E27FC236}">
              <a16:creationId xmlns:a16="http://schemas.microsoft.com/office/drawing/2014/main" id="{83BB449C-6D9E-461F-94B0-4D1EC60F7F24}"/>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clientData/>
  </xdr:twoCellAnchor>
  <xdr:twoCellAnchor editAs="absolute">
    <xdr:from>
      <xdr:col>5</xdr:col>
      <xdr:colOff>216198</xdr:colOff>
      <xdr:row>3</xdr:row>
      <xdr:rowOff>17040</xdr:rowOff>
    </xdr:from>
    <xdr:to>
      <xdr:col>5</xdr:col>
      <xdr:colOff>591102</xdr:colOff>
      <xdr:row>5</xdr:row>
      <xdr:rowOff>10944</xdr:rowOff>
    </xdr:to>
    <xdr:sp macro="" textlink="" fLocksText="0">
      <xdr:nvSpPr>
        <xdr:cNvPr id="7" name="shp_Practice3" descr="Step 3">
          <a:extLst>
            <a:ext uri="{FF2B5EF4-FFF2-40B4-BE49-F238E27FC236}">
              <a16:creationId xmlns:a16="http://schemas.microsoft.com/office/drawing/2014/main" id="{322BB638-1679-44A6-9713-AEA4ADBBB88A}"/>
            </a:ext>
          </a:extLst>
        </xdr:cNvPr>
        <xdr:cNvSpPr/>
      </xdr:nvSpPr>
      <xdr:spPr>
        <a:xfrm>
          <a:off x="3769023"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clientData/>
  </xdr:twoCellAnchor>
  <xdr:twoCellAnchor editAs="absolute">
    <xdr:from>
      <xdr:col>0</xdr:col>
      <xdr:colOff>0</xdr:colOff>
      <xdr:row>0</xdr:row>
      <xdr:rowOff>0</xdr:rowOff>
    </xdr:from>
    <xdr:to>
      <xdr:col>11</xdr:col>
      <xdr:colOff>180593</xdr:colOff>
      <xdr:row>2</xdr:row>
      <xdr:rowOff>21336</xdr:rowOff>
    </xdr:to>
    <xdr:sp macro="" textlink="" fLocksText="0">
      <xdr:nvSpPr>
        <xdr:cNvPr id="8" name="txt_PracticeHeader" descr="Practice">
          <a:extLst>
            <a:ext uri="{FF2B5EF4-FFF2-40B4-BE49-F238E27FC236}">
              <a16:creationId xmlns:a16="http://schemas.microsoft.com/office/drawing/2014/main" id="{A52E07C1-0AE0-45B0-8800-0A38F1680D39}"/>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800" b="1" kern="0" baseline="0">
              <a:solidFill>
                <a:schemeClr val="bg1"/>
              </a:solidFill>
              <a:latin typeface="Microsoft YaHei UI" panose="020B0503020204020204" pitchFamily="34" charset="-122"/>
              <a:ea typeface="Microsoft YaHei UI" panose="020B0503020204020204" pitchFamily="34" charset="-122"/>
              <a:cs typeface="Segoe UI Semibold" panose="020B0702040204020203" pitchFamily="34" charset="0"/>
            </a:rPr>
            <a:t>练习</a:t>
          </a:r>
          <a:endParaRPr lang="en-US" sz="1800">
            <a:solidFill>
              <a:schemeClr val="bg1"/>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editAs="absolute">
    <xdr:from>
      <xdr:col>8</xdr:col>
      <xdr:colOff>413950</xdr:colOff>
      <xdr:row>3</xdr:row>
      <xdr:rowOff>17040</xdr:rowOff>
    </xdr:from>
    <xdr:to>
      <xdr:col>10</xdr:col>
      <xdr:colOff>404424</xdr:colOff>
      <xdr:row>6</xdr:row>
      <xdr:rowOff>85725</xdr:rowOff>
    </xdr:to>
    <xdr:sp macro="" textlink="" fLocksText="0">
      <xdr:nvSpPr>
        <xdr:cNvPr id="9" name="txt_Practice4" descr="In the winter, how many grapefruits did Dave sell?">
          <a:extLst>
            <a:ext uri="{FF2B5EF4-FFF2-40B4-BE49-F238E27FC236}">
              <a16:creationId xmlns:a16="http://schemas.microsoft.com/office/drawing/2014/main" id="{FCBDED11-EA97-4523-9393-AA448E4CFE99}"/>
            </a:ext>
          </a:extLst>
        </xdr:cNvPr>
        <xdr:cNvSpPr txBox="1"/>
      </xdr:nvSpPr>
      <xdr:spPr>
        <a:xfrm>
          <a:off x="5971787" y="588540"/>
          <a:ext cx="1371600" cy="6401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zh-cn" sz="1000" b="0" i="0" u="none" strike="noStrike" kern="0" cap="none" spc="0" normalizeH="0" baseline="0" noProof="0">
              <a:ln>
                <a:noFill/>
              </a:ln>
              <a:solidFill>
                <a:prstClr val="black">
                  <a:lumMod val="75000"/>
                  <a:lumOff val="25000"/>
                </a:prst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在冬季，康迈克卖出多少西柚？</a:t>
          </a:r>
        </a:p>
      </xdr:txBody>
    </xdr:sp>
    <xdr:clientData/>
  </xdr:twoCellAnchor>
  <xdr:twoCellAnchor editAs="absolute">
    <xdr:from>
      <xdr:col>8</xdr:col>
      <xdr:colOff>2886</xdr:colOff>
      <xdr:row>3</xdr:row>
      <xdr:rowOff>17040</xdr:rowOff>
    </xdr:from>
    <xdr:to>
      <xdr:col>8</xdr:col>
      <xdr:colOff>377790</xdr:colOff>
      <xdr:row>5</xdr:row>
      <xdr:rowOff>10944</xdr:rowOff>
    </xdr:to>
    <xdr:sp macro="" textlink="" fLocksText="0">
      <xdr:nvSpPr>
        <xdr:cNvPr id="10" name="shp_Practice4" descr="Step 4">
          <a:extLst>
            <a:ext uri="{FF2B5EF4-FFF2-40B4-BE49-F238E27FC236}">
              <a16:creationId xmlns:a16="http://schemas.microsoft.com/office/drawing/2014/main" id="{D79E7C31-121E-4FDF-AF13-6154B702278E}"/>
            </a:ext>
          </a:extLst>
        </xdr:cNvPr>
        <xdr:cNvSpPr/>
      </xdr:nvSpPr>
      <xdr:spPr>
        <a:xfrm>
          <a:off x="5584536"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r>
            <a:rPr lang="zh-cn" sz="1600" kern="1200">
              <a:solidFill>
                <a:schemeClr val="lt1"/>
              </a:solidFill>
              <a:latin typeface="Microsoft YaHei UI" panose="020B0503020204020204" pitchFamily="34" charset="-122"/>
              <a:ea typeface="Microsoft YaHei UI" panose="020B0503020204020204" pitchFamily="34" charset="-122"/>
              <a:cs typeface="Segoe UI Semibold" panose="020B0702040204020203" pitchFamily="34" charset="0"/>
            </a:rPr>
            <a:t>4</a:t>
          </a: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228218</xdr:colOff>
      <xdr:row>3</xdr:row>
      <xdr:rowOff>134994</xdr:rowOff>
    </xdr:to>
    <xdr:sp macro="" textlink="">
      <xdr:nvSpPr>
        <xdr:cNvPr id="3" name="txt_WalkMeHeader" descr="These are all good questions but for the moment, lets focus on just one question.">
          <a:extLst>
            <a:ext uri="{FF2B5EF4-FFF2-40B4-BE49-F238E27FC236}">
              <a16:creationId xmlns:a16="http://schemas.microsoft.com/office/drawing/2014/main" id="{149D9821-1DFB-4DB4-A5CE-B5792B4FDE42}"/>
            </a:ext>
          </a:extLst>
        </xdr:cNvPr>
        <xdr:cNvSpPr txBox="1"/>
      </xdr:nvSpPr>
      <xdr:spPr>
        <a:xfrm>
          <a:off x="0" y="0"/>
          <a:ext cx="7440004" cy="75548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cn" sz="1500" b="1" kern="1200" baseline="0">
              <a:solidFill>
                <a:schemeClr val="dk1"/>
              </a:solidFill>
              <a:effectLst/>
              <a:latin typeface="Microsoft YaHei UI" panose="020B0503020204020204" pitchFamily="34" charset="-122"/>
              <a:ea typeface="Microsoft YaHei UI" panose="020B0503020204020204" pitchFamily="34" charset="-122"/>
              <a:cs typeface="Segoe UI Semibold" panose="020B0702040204020203" pitchFamily="34" charset="0"/>
            </a:rPr>
            <a:t>这些都是好问题，</a:t>
          </a:r>
          <a:r>
            <a:rPr lang="zh-cn" sz="1500" b="0" kern="1200" baseline="0">
              <a:solidFill>
                <a:schemeClr val="dk1"/>
              </a:solidFill>
              <a:effectLst/>
              <a:latin typeface="Microsoft YaHei UI Light" panose="020B0502040204020203" pitchFamily="34" charset="-122"/>
              <a:ea typeface="Microsoft YaHei UI Light" panose="020B0502040204020203" pitchFamily="34" charset="-122"/>
              <a:cs typeface="Segoe UI Light" panose="020B0502040204020203" pitchFamily="34" charset="0"/>
            </a:rPr>
            <a:t>但就目前而言，让我们只关注一个问题...</a:t>
          </a:r>
          <a:endParaRPr lang="sq-AL" sz="1500">
            <a:effectLst/>
            <a:latin typeface="Microsoft YaHei UI Light" panose="020B0502040204020203" pitchFamily="34" charset="-122"/>
            <a:ea typeface="Microsoft YaHei UI Light" panose="020B0502040204020203" pitchFamily="34" charset="-122"/>
            <a:cs typeface="Segoe UI Light" panose="020B0502040204020203" pitchFamily="34" charset="0"/>
          </a:endParaRPr>
        </a:p>
      </xdr:txBody>
    </xdr:sp>
    <xdr:clientData/>
  </xdr:twoCellAnchor>
  <xdr:twoCellAnchor editAs="absolute">
    <xdr:from>
      <xdr:col>5</xdr:col>
      <xdr:colOff>85726</xdr:colOff>
      <xdr:row>5</xdr:row>
      <xdr:rowOff>171460</xdr:rowOff>
    </xdr:from>
    <xdr:to>
      <xdr:col>7</xdr:col>
      <xdr:colOff>179467</xdr:colOff>
      <xdr:row>8</xdr:row>
      <xdr:rowOff>81617</xdr:rowOff>
    </xdr:to>
    <xdr:sp macro="" textlink="">
      <xdr:nvSpPr>
        <xdr:cNvPr id="8" name="txt_WalkMeCallout1" descr="What did each person spend money on?">
          <a:extLst>
            <a:ext uri="{FF2B5EF4-FFF2-40B4-BE49-F238E27FC236}">
              <a16:creationId xmlns:a16="http://schemas.microsoft.com/office/drawing/2014/main" id="{6B19DEDE-7BD2-478E-A21D-2C849B5C2DE5}"/>
            </a:ext>
          </a:extLst>
        </xdr:cNvPr>
        <xdr:cNvSpPr txBox="1"/>
      </xdr:nvSpPr>
      <xdr:spPr>
        <a:xfrm>
          <a:off x="3419476" y="1190635"/>
          <a:ext cx="1646316" cy="510232"/>
        </a:xfrm>
        <a:prstGeom prst="rect">
          <a:avLst/>
        </a:prstGeom>
        <a:solidFill>
          <a:srgbClr val="F4B183"/>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zh-cn" sz="1100" noProof="0">
              <a:effectLst/>
              <a:latin typeface="Microsoft YaHei UI" panose="020B0503020204020204" pitchFamily="34" charset="-122"/>
              <a:ea typeface="Microsoft YaHei UI" panose="020B0503020204020204" pitchFamily="34" charset="-122"/>
              <a:cs typeface="Calibri" panose="020F0502020204030204" pitchFamily="34" charset="0"/>
            </a:rPr>
            <a:t>每个人都花钱买了什么？</a:t>
          </a:r>
        </a:p>
      </xdr:txBody>
    </xdr:sp>
    <xdr:clientData/>
  </xdr:twoCellAnchor>
  <xdr:twoCellAnchor editAs="absolute">
    <xdr:from>
      <xdr:col>5</xdr:col>
      <xdr:colOff>251658</xdr:colOff>
      <xdr:row>8</xdr:row>
      <xdr:rowOff>95255</xdr:rowOff>
    </xdr:from>
    <xdr:to>
      <xdr:col>5</xdr:col>
      <xdr:colOff>251658</xdr:colOff>
      <xdr:row>9</xdr:row>
      <xdr:rowOff>174538</xdr:rowOff>
    </xdr:to>
    <xdr:cxnSp macro="">
      <xdr:nvCxnSpPr>
        <xdr:cNvPr id="9" name="shp_ArrowStraight">
          <a:extLst>
            <a:ext uri="{FF2B5EF4-FFF2-40B4-BE49-F238E27FC236}">
              <a16:creationId xmlns:a16="http://schemas.microsoft.com/office/drawing/2014/main" id="{83B21BB8-E608-457D-9D3A-FEF2ED6141E8}"/>
            </a:ext>
          </a:extLst>
        </xdr:cNvPr>
        <xdr:cNvCxnSpPr/>
      </xdr:nvCxnSpPr>
      <xdr:spPr>
        <a:xfrm flipV="1">
          <a:off x="3585408" y="1714505"/>
          <a:ext cx="0" cy="28883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228218</xdr:colOff>
      <xdr:row>3</xdr:row>
      <xdr:rowOff>145225</xdr:rowOff>
    </xdr:to>
    <xdr:sp macro="" textlink="">
      <xdr:nvSpPr>
        <xdr:cNvPr id="3" name="txt_WalkMeHeader" descr="We answered that question by adding a column field. As a result, the PivotTable now has six new columns that show us the type of purchase made by each person. ">
          <a:extLst>
            <a:ext uri="{FF2B5EF4-FFF2-40B4-BE49-F238E27FC236}">
              <a16:creationId xmlns:a16="http://schemas.microsoft.com/office/drawing/2014/main" id="{6537BD41-8383-4C39-AF91-256848B3D16A}"/>
            </a:ext>
          </a:extLst>
        </xdr:cNvPr>
        <xdr:cNvSpPr txBox="1"/>
      </xdr:nvSpPr>
      <xdr:spPr>
        <a:xfrm>
          <a:off x="0" y="0"/>
          <a:ext cx="7440004" cy="765711"/>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cn" sz="1500" b="1" kern="1200" baseline="0">
              <a:solidFill>
                <a:schemeClr val="dk1"/>
              </a:solidFill>
              <a:effectLst/>
              <a:latin typeface="Microsoft YaHei UI" panose="020B0503020204020204" pitchFamily="34" charset="-122"/>
              <a:ea typeface="Microsoft YaHei UI" panose="020B0503020204020204" pitchFamily="34" charset="-122"/>
              <a:cs typeface="Segoe UI Semibold" panose="020B0702040204020203" pitchFamily="34" charset="0"/>
            </a:rPr>
            <a:t>我们通过添加</a:t>
          </a:r>
          <a:r>
            <a:rPr lang="zh-cn" sz="1500" b="1" i="0" kern="1200" baseline="0">
              <a:solidFill>
                <a:schemeClr val="dk1"/>
              </a:solidFill>
              <a:effectLst/>
              <a:latin typeface="Microsoft YaHei UI" panose="020B0503020204020204" pitchFamily="34" charset="-122"/>
              <a:ea typeface="Microsoft YaHei UI" panose="020B0503020204020204" pitchFamily="34" charset="-122"/>
              <a:cs typeface="Segoe UI Semibold" panose="020B0702040204020203" pitchFamily="34" charset="0"/>
            </a:rPr>
            <a:t>列字段</a:t>
          </a:r>
          <a:r>
            <a:rPr lang="zh-cn" sz="1500" b="1" kern="1200" baseline="0">
              <a:solidFill>
                <a:schemeClr val="dk1"/>
              </a:solidFill>
              <a:effectLst/>
              <a:latin typeface="Microsoft YaHei UI" panose="020B0503020204020204" pitchFamily="34" charset="-122"/>
              <a:ea typeface="Microsoft YaHei UI" panose="020B0503020204020204" pitchFamily="34" charset="-122"/>
              <a:cs typeface="Segoe UI Semibold" panose="020B0702040204020203" pitchFamily="34" charset="0"/>
            </a:rPr>
            <a:t>已经回答了这个问题。</a:t>
          </a:r>
          <a:r>
            <a:rPr lang="zh-cn" sz="1500" b="0" kern="1200" baseline="0">
              <a:solidFill>
                <a:schemeClr val="dk1"/>
              </a:solidFill>
              <a:effectLst/>
              <a:latin typeface="Microsoft YaHei UI Light" panose="020B0502040204020203" pitchFamily="34" charset="-122"/>
              <a:ea typeface="Microsoft YaHei UI Light" panose="020B0502040204020203" pitchFamily="34" charset="-122"/>
              <a:cs typeface="Segoe UI Light" panose="020B0502040204020203" pitchFamily="34" charset="0"/>
            </a:rPr>
            <a:t>因此，数据透视表现在有五个新列，显示每个人的购买类型。 </a:t>
          </a:r>
          <a:endParaRPr lang="en-US" sz="1500">
            <a:effectLst/>
            <a:latin typeface="Microsoft YaHei UI Light" panose="020B0502040204020203" pitchFamily="34" charset="-122"/>
            <a:ea typeface="Microsoft YaHei UI Light" panose="020B0502040204020203" pitchFamily="34" charset="-122"/>
            <a:cs typeface="Segoe UI Light" panose="020B0502040204020203" pitchFamily="34" charset="0"/>
          </a:endParaRPr>
        </a:p>
      </xdr:txBody>
    </xdr:sp>
    <xdr:clientData/>
  </xdr:twoCellAnchor>
  <xdr:twoCellAnchor editAs="absolute">
    <xdr:from>
      <xdr:col>3</xdr:col>
      <xdr:colOff>22858</xdr:colOff>
      <xdr:row>7</xdr:row>
      <xdr:rowOff>150923</xdr:rowOff>
    </xdr:from>
    <xdr:to>
      <xdr:col>7</xdr:col>
      <xdr:colOff>628646</xdr:colOff>
      <xdr:row>8</xdr:row>
      <xdr:rowOff>203840</xdr:rowOff>
    </xdr:to>
    <xdr:sp macro="" textlink="">
      <xdr:nvSpPr>
        <xdr:cNvPr id="8" name="shp_BraceBottom">
          <a:extLst>
            <a:ext uri="{FF2B5EF4-FFF2-40B4-BE49-F238E27FC236}">
              <a16:creationId xmlns:a16="http://schemas.microsoft.com/office/drawing/2014/main" id="{071B50CA-115B-4CE2-B290-919494A649EC}"/>
            </a:ext>
          </a:extLst>
        </xdr:cNvPr>
        <xdr:cNvSpPr/>
      </xdr:nvSpPr>
      <xdr:spPr>
        <a:xfrm rot="5400000">
          <a:off x="3747343" y="169763"/>
          <a:ext cx="262467" cy="3272788"/>
        </a:xfrm>
        <a:prstGeom prst="leftBrace">
          <a:avLst>
            <a:gd name="adj1" fmla="val 34667"/>
            <a:gd name="adj2" fmla="val 49712"/>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rtl="0"/>
          <a:endParaRPr lang="en-US" sz="1100">
            <a:solidFill>
              <a:schemeClr val="tx1"/>
            </a:solidFill>
            <a:latin typeface="+mn-lt"/>
            <a:ea typeface="+mn-ea"/>
            <a:cs typeface="+mn-cs"/>
          </a:endParaRPr>
        </a:p>
      </xdr:txBody>
    </xdr:sp>
    <xdr:clientData/>
  </xdr:twoCellAnchor>
  <xdr:twoCellAnchor editAs="absolute">
    <xdr:from>
      <xdr:col>3</xdr:col>
      <xdr:colOff>956</xdr:colOff>
      <xdr:row>6</xdr:row>
      <xdr:rowOff>123824</xdr:rowOff>
    </xdr:from>
    <xdr:to>
      <xdr:col>8</xdr:col>
      <xdr:colOff>15259</xdr:colOff>
      <xdr:row>7</xdr:row>
      <xdr:rowOff>125383</xdr:rowOff>
    </xdr:to>
    <xdr:sp macro="" textlink="">
      <xdr:nvSpPr>
        <xdr:cNvPr id="9" name="提示文本 23" descr="We added a column field here, which gave us six new columns...">
          <a:extLst>
            <a:ext uri="{FF2B5EF4-FFF2-40B4-BE49-F238E27FC236}">
              <a16:creationId xmlns:a16="http://schemas.microsoft.com/office/drawing/2014/main" id="{ECFF4DD8-638D-4ACA-8310-AFC847809DF2}"/>
            </a:ext>
          </a:extLst>
        </xdr:cNvPr>
        <xdr:cNvSpPr txBox="1"/>
      </xdr:nvSpPr>
      <xdr:spPr>
        <a:xfrm>
          <a:off x="2220281" y="1381124"/>
          <a:ext cx="3348053" cy="268259"/>
        </a:xfrm>
        <a:prstGeom prst="rect">
          <a:avLst/>
        </a:prstGeom>
        <a:no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zh-cn" sz="1100" b="0" baseline="0" noProof="0">
              <a:effectLst/>
              <a:latin typeface="Microsoft YaHei UI" panose="020B0503020204020204" pitchFamily="34" charset="-122"/>
              <a:ea typeface="Microsoft YaHei UI" panose="020B0503020204020204" pitchFamily="34" charset="-122"/>
              <a:cs typeface="Calibri" panose="020F0502020204030204" pitchFamily="34" charset="0"/>
            </a:rPr>
            <a:t>在此处添加了</a:t>
          </a:r>
          <a:r>
            <a:rPr lang="zh-cn" sz="1100" b="1" baseline="0" noProof="0">
              <a:effectLst/>
              <a:latin typeface="Microsoft YaHei UI" panose="020B0503020204020204" pitchFamily="34" charset="-122"/>
              <a:ea typeface="Microsoft YaHei UI" panose="020B0503020204020204" pitchFamily="34" charset="-122"/>
              <a:cs typeface="Calibri" panose="020F0502020204030204" pitchFamily="34" charset="0"/>
            </a:rPr>
            <a:t>“列字段”</a:t>
          </a:r>
          <a:r>
            <a:rPr lang="zh-cn" sz="1100" b="0" baseline="0" noProof="0">
              <a:effectLst/>
              <a:latin typeface="Microsoft YaHei UI" panose="020B0503020204020204" pitchFamily="34" charset="-122"/>
              <a:ea typeface="Microsoft YaHei UI" panose="020B0503020204020204" pitchFamily="34" charset="-122"/>
              <a:cs typeface="Calibri" panose="020F0502020204030204" pitchFamily="34" charset="0"/>
            </a:rPr>
            <a:t>，提供了五个新列...</a:t>
          </a:r>
          <a:endParaRPr lang="en-US" sz="1100" b="0" noProof="0">
            <a:effectLst/>
            <a:latin typeface="Microsoft YaHei UI" panose="020B0503020204020204" pitchFamily="34" charset="-122"/>
            <a:ea typeface="Microsoft YaHei UI" panose="020B0503020204020204" pitchFamily="34" charset="-122"/>
            <a:cs typeface="Calibri" panose="020F0502020204030204" pitchFamily="34" charset="0"/>
          </a:endParaRPr>
        </a:p>
      </xdr:txBody>
    </xdr:sp>
    <xdr:clientData/>
  </xdr:twoCellAnchor>
  <xdr:twoCellAnchor editAs="absolute">
    <xdr:from>
      <xdr:col>2</xdr:col>
      <xdr:colOff>516255</xdr:colOff>
      <xdr:row>16</xdr:row>
      <xdr:rowOff>70063</xdr:rowOff>
    </xdr:from>
    <xdr:to>
      <xdr:col>8</xdr:col>
      <xdr:colOff>315392</xdr:colOff>
      <xdr:row>17</xdr:row>
      <xdr:rowOff>168777</xdr:rowOff>
    </xdr:to>
    <xdr:sp macro="" textlink="">
      <xdr:nvSpPr>
        <xdr:cNvPr id="10" name="提示文本 24" descr="...and the value field is broken down even further.">
          <a:extLst>
            <a:ext uri="{FF2B5EF4-FFF2-40B4-BE49-F238E27FC236}">
              <a16:creationId xmlns:a16="http://schemas.microsoft.com/office/drawing/2014/main" id="{F0F91064-DAF7-41E9-AD09-A7A90D7CA46A}"/>
            </a:ext>
          </a:extLst>
        </xdr:cNvPr>
        <xdr:cNvSpPr txBox="1"/>
      </xdr:nvSpPr>
      <xdr:spPr>
        <a:xfrm>
          <a:off x="1849755" y="3480013"/>
          <a:ext cx="4018712" cy="308264"/>
        </a:xfrm>
        <a:prstGeom prst="rect">
          <a:avLst/>
        </a:prstGeom>
        <a:no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zh-cn" sz="1100" b="0" noProof="0">
              <a:effectLst/>
              <a:latin typeface="Microsoft YaHei UI" panose="020B0503020204020204" pitchFamily="34" charset="-122"/>
              <a:ea typeface="Microsoft YaHei UI" panose="020B0503020204020204" pitchFamily="34" charset="-122"/>
              <a:cs typeface="Calibri" panose="020F0502020204030204" pitchFamily="34" charset="0"/>
            </a:rPr>
            <a:t>...将进一步划分值字段。</a:t>
          </a:r>
          <a:endParaRPr lang="en-US" sz="1100" noProof="0">
            <a:effectLst/>
            <a:latin typeface="Microsoft YaHei UI" panose="020B0503020204020204" pitchFamily="34" charset="-122"/>
            <a:ea typeface="Microsoft YaHei UI" panose="020B0503020204020204" pitchFamily="34" charset="-122"/>
            <a:cs typeface="Calibri" panose="020F0502020204030204" pitchFamily="34" charset="0"/>
          </a:endParaRPr>
        </a:p>
      </xdr:txBody>
    </xdr:sp>
    <xdr:clientData/>
  </xdr:twoCellAnchor>
  <xdr:twoCellAnchor editAs="absolute">
    <xdr:from>
      <xdr:col>3</xdr:col>
      <xdr:colOff>22859</xdr:colOff>
      <xdr:row>15</xdr:row>
      <xdr:rowOff>17570</xdr:rowOff>
    </xdr:from>
    <xdr:to>
      <xdr:col>7</xdr:col>
      <xdr:colOff>628650</xdr:colOff>
      <xdr:row>16</xdr:row>
      <xdr:rowOff>70487</xdr:rowOff>
    </xdr:to>
    <xdr:sp macro="" textlink="">
      <xdr:nvSpPr>
        <xdr:cNvPr id="11" name="shp_BraceBottom">
          <a:extLst>
            <a:ext uri="{FF2B5EF4-FFF2-40B4-BE49-F238E27FC236}">
              <a16:creationId xmlns:a16="http://schemas.microsoft.com/office/drawing/2014/main" id="{F7BA2FAD-C065-43D6-9BE0-EAC92BC18787}"/>
            </a:ext>
          </a:extLst>
        </xdr:cNvPr>
        <xdr:cNvSpPr/>
      </xdr:nvSpPr>
      <xdr:spPr>
        <a:xfrm rot="16200000">
          <a:off x="3747346" y="1712808"/>
          <a:ext cx="262467" cy="3272791"/>
        </a:xfrm>
        <a:prstGeom prst="leftBrace">
          <a:avLst>
            <a:gd name="adj1" fmla="val 34667"/>
            <a:gd name="adj2" fmla="val 49712"/>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rtl="0"/>
          <a:endParaRPr lang="en-US" sz="1100">
            <a:solidFill>
              <a:schemeClr val="tx1"/>
            </a:solidFill>
            <a:latin typeface="+mn-lt"/>
            <a:ea typeface="+mn-ea"/>
            <a:cs typeface="+mn-cs"/>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85343</xdr:colOff>
      <xdr:row>3</xdr:row>
      <xdr:rowOff>145201</xdr:rowOff>
    </xdr:to>
    <xdr:sp macro="" textlink="">
      <xdr:nvSpPr>
        <xdr:cNvPr id="3" name="txt_WalkMeHeader" descr="We answered that question by adding a column field. As a result, the PivotTable now has six new columns that show us the type of purchase made by each person. ">
          <a:extLst>
            <a:ext uri="{FF2B5EF4-FFF2-40B4-BE49-F238E27FC236}">
              <a16:creationId xmlns:a16="http://schemas.microsoft.com/office/drawing/2014/main" id="{0FF3D9FD-DCDA-4E35-8D5D-FC9656F5DEE3}"/>
            </a:ext>
          </a:extLst>
        </xdr:cNvPr>
        <xdr:cNvSpPr txBox="1"/>
      </xdr:nvSpPr>
      <xdr:spPr>
        <a:xfrm>
          <a:off x="0" y="0"/>
          <a:ext cx="7433200" cy="765687"/>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cn" sz="1500" b="1" kern="1200" baseline="0">
              <a:solidFill>
                <a:schemeClr val="dk1"/>
              </a:solidFill>
              <a:effectLst/>
              <a:latin typeface="Microsoft YaHei UI" panose="020B0503020204020204" pitchFamily="34" charset="-122"/>
              <a:ea typeface="Microsoft YaHei UI" panose="020B0503020204020204" pitchFamily="34" charset="-122"/>
              <a:cs typeface="Segoe UI Semibold" panose="020B0702040204020203" pitchFamily="34" charset="0"/>
            </a:rPr>
            <a:t>如果数据透视表不便于理解，请尝试：</a:t>
          </a:r>
          <a:r>
            <a:rPr lang="zh-cn" sz="1500" b="0" kern="1200" baseline="0">
              <a:solidFill>
                <a:schemeClr val="dk1"/>
              </a:solidFill>
              <a:effectLst/>
              <a:latin typeface="Microsoft YaHei UI" panose="020B0503020204020204" pitchFamily="34" charset="-122"/>
              <a:ea typeface="Microsoft YaHei UI" panose="020B0503020204020204" pitchFamily="34" charset="-122"/>
              <a:cs typeface="Segoe UI Light" panose="020B0502040204020203" pitchFamily="34" charset="0"/>
            </a:rPr>
            <a:t>从</a:t>
          </a:r>
          <a:r>
            <a:rPr lang="zh-cn" sz="1500" b="0" i="0" kern="1200" baseline="0">
              <a:solidFill>
                <a:schemeClr val="dk1"/>
              </a:solidFill>
              <a:effectLst/>
              <a:latin typeface="Microsoft YaHei UI" panose="020B0503020204020204" pitchFamily="34" charset="-122"/>
              <a:ea typeface="Microsoft YaHei UI" panose="020B0503020204020204" pitchFamily="34" charset="-122"/>
              <a:cs typeface="Segoe UI Light" panose="020B0502040204020203" pitchFamily="34" charset="0"/>
            </a:rPr>
            <a:t>左侧</a:t>
          </a:r>
          <a:r>
            <a:rPr lang="zh-cn" sz="1500" b="0" kern="1200" baseline="0">
              <a:solidFill>
                <a:schemeClr val="dk1"/>
              </a:solidFill>
              <a:effectLst/>
              <a:latin typeface="Microsoft YaHei UI" panose="020B0503020204020204" pitchFamily="34" charset="-122"/>
              <a:ea typeface="Microsoft YaHei UI" panose="020B0503020204020204" pitchFamily="34" charset="-122"/>
              <a:cs typeface="Segoe UI Light" panose="020B0502040204020203" pitchFamily="34" charset="0"/>
            </a:rPr>
            <a:t>阅读，然后从</a:t>
          </a:r>
          <a:r>
            <a:rPr lang="zh-cn" sz="1500" b="0" i="0" kern="1200" baseline="0">
              <a:solidFill>
                <a:schemeClr val="dk1"/>
              </a:solidFill>
              <a:effectLst/>
              <a:latin typeface="Microsoft YaHei UI" panose="020B0503020204020204" pitchFamily="34" charset="-122"/>
              <a:ea typeface="Microsoft YaHei UI" panose="020B0503020204020204" pitchFamily="34" charset="-122"/>
              <a:cs typeface="Segoe UI Light" panose="020B0502040204020203" pitchFamily="34" charset="0"/>
            </a:rPr>
            <a:t>顶部</a:t>
          </a:r>
          <a:r>
            <a:rPr lang="zh-cn" sz="1500" b="0" kern="1200" baseline="0">
              <a:solidFill>
                <a:schemeClr val="dk1"/>
              </a:solidFill>
              <a:effectLst/>
              <a:latin typeface="Microsoft YaHei UI" panose="020B0503020204020204" pitchFamily="34" charset="-122"/>
              <a:ea typeface="Microsoft YaHei UI" panose="020B0503020204020204" pitchFamily="34" charset="-122"/>
              <a:cs typeface="Segoe UI Light" panose="020B0502040204020203" pitchFamily="34" charset="0"/>
            </a:rPr>
            <a:t>，然后</a:t>
          </a:r>
          <a:r>
            <a:rPr lang="zh-cn" sz="1500" b="0" i="0" kern="1200" baseline="0">
              <a:solidFill>
                <a:schemeClr val="dk1"/>
              </a:solidFill>
              <a:effectLst/>
              <a:latin typeface="Microsoft YaHei UI" panose="020B0503020204020204" pitchFamily="34" charset="-122"/>
              <a:ea typeface="Microsoft YaHei UI" panose="020B0503020204020204" pitchFamily="34" charset="-122"/>
              <a:cs typeface="Segoe UI Light" panose="020B0502040204020203" pitchFamily="34" charset="0"/>
            </a:rPr>
            <a:t>向下</a:t>
          </a:r>
          <a:r>
            <a:rPr lang="zh-cn" sz="1500" b="0" kern="1200" baseline="0">
              <a:solidFill>
                <a:schemeClr val="dk1"/>
              </a:solidFill>
              <a:effectLst/>
              <a:latin typeface="Microsoft YaHei UI" panose="020B0503020204020204" pitchFamily="34" charset="-122"/>
              <a:ea typeface="Microsoft YaHei UI" panose="020B0503020204020204" pitchFamily="34" charset="-122"/>
              <a:cs typeface="Segoe UI Light" panose="020B0502040204020203" pitchFamily="34" charset="0"/>
            </a:rPr>
            <a:t>。下面的示例适用于爸爸，但也适用于康霓或妈妈。 </a:t>
          </a:r>
          <a:endParaRPr lang="en-US" sz="1500">
            <a:effectLst/>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editAs="absolute">
    <xdr:from>
      <xdr:col>2</xdr:col>
      <xdr:colOff>266700</xdr:colOff>
      <xdr:row>5</xdr:row>
      <xdr:rowOff>142874</xdr:rowOff>
    </xdr:from>
    <xdr:to>
      <xdr:col>3</xdr:col>
      <xdr:colOff>447675</xdr:colOff>
      <xdr:row>6</xdr:row>
      <xdr:rowOff>201583</xdr:rowOff>
    </xdr:to>
    <xdr:sp macro="" textlink="">
      <xdr:nvSpPr>
        <xdr:cNvPr id="9" name="提示文本 23" descr="We added a column field here, which gave us six new columns...">
          <a:extLst>
            <a:ext uri="{FF2B5EF4-FFF2-40B4-BE49-F238E27FC236}">
              <a16:creationId xmlns:a16="http://schemas.microsoft.com/office/drawing/2014/main" id="{DA7818BC-6F81-4A17-A351-4F43DF9175CB}"/>
            </a:ext>
          </a:extLst>
        </xdr:cNvPr>
        <xdr:cNvSpPr txBox="1"/>
      </xdr:nvSpPr>
      <xdr:spPr>
        <a:xfrm>
          <a:off x="1600200" y="1190624"/>
          <a:ext cx="1066800" cy="268259"/>
        </a:xfrm>
        <a:prstGeom prst="rect">
          <a:avLst/>
        </a:prstGeom>
        <a:noFill/>
        <a:ln w="9525">
          <a:noFill/>
          <a:miter lim="800000"/>
          <a:headEnd/>
          <a:tailEnd/>
        </a:ln>
      </xdr:spPr>
      <xdr:txBody>
        <a:bodyPr rot="0" vert="horz" wrap="square" lIns="91440" tIns="45720" rIns="91440" bIns="45720" rtlCol="0" anchor="ctr" anchorCtr="0">
          <a:noAutofit/>
        </a:bodyPr>
        <a:lstStyle/>
        <a:p>
          <a:pPr marL="0" marR="0" lvl="0" indent="0" algn="r" defTabSz="914400" rtl="0" eaLnBrk="1" fontAlgn="auto" latinLnBrk="0" hangingPunct="1">
            <a:lnSpc>
              <a:spcPct val="107000"/>
            </a:lnSpc>
            <a:spcBef>
              <a:spcPts val="0"/>
            </a:spcBef>
            <a:spcAft>
              <a:spcPts val="800"/>
            </a:spcAft>
            <a:buClrTx/>
            <a:buSzTx/>
            <a:buFontTx/>
            <a:buNone/>
            <a:tabLst/>
            <a:defRPr/>
          </a:pPr>
          <a:r>
            <a:rPr lang="zh-cn" sz="1100" b="0" baseline="0" noProof="0">
              <a:effectLst/>
              <a:latin typeface="Microsoft YaHei UI" panose="020B0503020204020204" pitchFamily="34" charset="-122"/>
              <a:ea typeface="Microsoft YaHei UI" panose="020B0503020204020204" pitchFamily="34" charset="-122"/>
              <a:cs typeface="Calibri" panose="020F0502020204030204" pitchFamily="34" charset="0"/>
            </a:rPr>
            <a:t>...在食物上已花费：</a:t>
          </a:r>
          <a:r>
            <a:rPr lang="en-US" altLang="zh-CN" sz="1100" b="0" baseline="0" noProof="0">
              <a:effectLst/>
              <a:latin typeface="Microsoft YaHei UI" panose="020B0503020204020204" pitchFamily="34" charset="-122"/>
              <a:ea typeface="Microsoft YaHei UI" panose="020B0503020204020204" pitchFamily="34" charset="-122"/>
              <a:cs typeface="Calibri" panose="020F0502020204030204" pitchFamily="34" charset="0"/>
            </a:rPr>
            <a:t>¥</a:t>
          </a:r>
          <a:r>
            <a:rPr lang="zh-cn" sz="1100" b="0" baseline="0" noProof="0">
              <a:effectLst/>
              <a:latin typeface="Microsoft YaHei UI" panose="020B0503020204020204" pitchFamily="34" charset="-122"/>
              <a:ea typeface="Microsoft YaHei UI" panose="020B0503020204020204" pitchFamily="34" charset="-122"/>
              <a:cs typeface="Calibri" panose="020F0502020204030204" pitchFamily="34" charset="0"/>
            </a:rPr>
            <a:t>125。</a:t>
          </a:r>
          <a:endParaRPr lang="en-US" sz="1100" b="0" noProof="0">
            <a:effectLst/>
            <a:latin typeface="Microsoft YaHei UI" panose="020B0503020204020204" pitchFamily="34" charset="-122"/>
            <a:ea typeface="Microsoft YaHei UI" panose="020B0503020204020204" pitchFamily="34" charset="-122"/>
            <a:cs typeface="Calibri" panose="020F0502020204030204" pitchFamily="34" charset="0"/>
          </a:endParaRPr>
        </a:p>
      </xdr:txBody>
    </xdr:sp>
    <xdr:clientData/>
  </xdr:twoCellAnchor>
  <xdr:twoCellAnchor editAs="absolute">
    <xdr:from>
      <xdr:col>0</xdr:col>
      <xdr:colOff>104775</xdr:colOff>
      <xdr:row>9</xdr:row>
      <xdr:rowOff>200879</xdr:rowOff>
    </xdr:from>
    <xdr:to>
      <xdr:col>1</xdr:col>
      <xdr:colOff>544449</xdr:colOff>
      <xdr:row>11</xdr:row>
      <xdr:rowOff>101819</xdr:rowOff>
    </xdr:to>
    <xdr:sp macro="" textlink="">
      <xdr:nvSpPr>
        <xdr:cNvPr id="12" name="提示文本 23" descr="This example shows how the row field...">
          <a:extLst>
            <a:ext uri="{FF2B5EF4-FFF2-40B4-BE49-F238E27FC236}">
              <a16:creationId xmlns:a16="http://schemas.microsoft.com/office/drawing/2014/main" id="{8ACDCFF1-EF53-4517-9699-D589F3E32140}"/>
            </a:ext>
          </a:extLst>
        </xdr:cNvPr>
        <xdr:cNvSpPr txBox="1"/>
      </xdr:nvSpPr>
      <xdr:spPr>
        <a:xfrm>
          <a:off x="104775" y="2143979"/>
          <a:ext cx="1106424" cy="320040"/>
        </a:xfrm>
        <a:prstGeom prst="rect">
          <a:avLst/>
        </a:prstGeom>
        <a:no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zh-cn" sz="1100" b="0" noProof="0">
              <a:effectLst/>
              <a:latin typeface="Microsoft YaHei UI" panose="020B0503020204020204" pitchFamily="34" charset="-122"/>
              <a:ea typeface="Microsoft YaHei UI" panose="020B0503020204020204" pitchFamily="34" charset="-122"/>
              <a:cs typeface="Calibri" panose="020F0502020204030204" pitchFamily="34" charset="0"/>
            </a:rPr>
            <a:t>爸爸...</a:t>
          </a:r>
        </a:p>
      </xdr:txBody>
    </xdr:sp>
    <xdr:clientData/>
  </xdr:twoCellAnchor>
  <xdr:twoCellAnchor editAs="absolute">
    <xdr:from>
      <xdr:col>0</xdr:col>
      <xdr:colOff>631296</xdr:colOff>
      <xdr:row>7</xdr:row>
      <xdr:rowOff>200025</xdr:rowOff>
    </xdr:from>
    <xdr:to>
      <xdr:col>1</xdr:col>
      <xdr:colOff>654613</xdr:colOff>
      <xdr:row>11</xdr:row>
      <xdr:rowOff>165921</xdr:rowOff>
    </xdr:to>
    <xdr:sp macro="" textlink="">
      <xdr:nvSpPr>
        <xdr:cNvPr id="13" name="shp_ArrowCurved">
          <a:extLst>
            <a:ext uri="{FF2B5EF4-FFF2-40B4-BE49-F238E27FC236}">
              <a16:creationId xmlns:a16="http://schemas.microsoft.com/office/drawing/2014/main" id="{E44AD35B-A032-468F-A455-B3359A4F750B}"/>
            </a:ext>
          </a:extLst>
        </xdr:cNvPr>
        <xdr:cNvSpPr/>
      </xdr:nvSpPr>
      <xdr:spPr>
        <a:xfrm rot="13532850">
          <a:off x="574282" y="1781039"/>
          <a:ext cx="804096" cy="690067"/>
        </a:xfrm>
        <a:prstGeom prst="arc">
          <a:avLst>
            <a:gd name="adj1" fmla="val 11455374"/>
            <a:gd name="adj2" fmla="val 149148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clientData/>
  </xdr:twoCellAnchor>
  <xdr:twoCellAnchor editAs="absolute">
    <xdr:from>
      <xdr:col>3</xdr:col>
      <xdr:colOff>161925</xdr:colOff>
      <xdr:row>7</xdr:row>
      <xdr:rowOff>66675</xdr:rowOff>
    </xdr:from>
    <xdr:to>
      <xdr:col>3</xdr:col>
      <xdr:colOff>161926</xdr:colOff>
      <xdr:row>8</xdr:row>
      <xdr:rowOff>145959</xdr:rowOff>
    </xdr:to>
    <xdr:cxnSp macro="">
      <xdr:nvCxnSpPr>
        <xdr:cNvPr id="14" name="shp_ArrowStraight">
          <a:extLst>
            <a:ext uri="{FF2B5EF4-FFF2-40B4-BE49-F238E27FC236}">
              <a16:creationId xmlns:a16="http://schemas.microsoft.com/office/drawing/2014/main" id="{8792D8A1-8378-4819-9CD8-EDC335A12C66}"/>
            </a:ext>
          </a:extLst>
        </xdr:cNvPr>
        <xdr:cNvCxnSpPr/>
      </xdr:nvCxnSpPr>
      <xdr:spPr>
        <a:xfrm flipH="1" flipV="1">
          <a:off x="2381250" y="1590675"/>
          <a:ext cx="1" cy="288834"/>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4</xdr:col>
      <xdr:colOff>180975</xdr:colOff>
      <xdr:row>7</xdr:row>
      <xdr:rowOff>66675</xdr:rowOff>
    </xdr:from>
    <xdr:to>
      <xdr:col>4</xdr:col>
      <xdr:colOff>180975</xdr:colOff>
      <xdr:row>8</xdr:row>
      <xdr:rowOff>145958</xdr:rowOff>
    </xdr:to>
    <xdr:cxnSp macro="">
      <xdr:nvCxnSpPr>
        <xdr:cNvPr id="16" name="shp_ArrowStraight">
          <a:extLst>
            <a:ext uri="{FF2B5EF4-FFF2-40B4-BE49-F238E27FC236}">
              <a16:creationId xmlns:a16="http://schemas.microsoft.com/office/drawing/2014/main" id="{35B9D297-97B1-46EE-9F29-631AD20EB2B1}"/>
            </a:ext>
          </a:extLst>
        </xdr:cNvPr>
        <xdr:cNvCxnSpPr/>
      </xdr:nvCxnSpPr>
      <xdr:spPr>
        <a:xfrm flipV="1">
          <a:off x="3067050" y="1590675"/>
          <a:ext cx="0" cy="28883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3</xdr:col>
      <xdr:colOff>581024</xdr:colOff>
      <xdr:row>5</xdr:row>
      <xdr:rowOff>142874</xdr:rowOff>
    </xdr:from>
    <xdr:to>
      <xdr:col>5</xdr:col>
      <xdr:colOff>304799</xdr:colOff>
      <xdr:row>6</xdr:row>
      <xdr:rowOff>201583</xdr:rowOff>
    </xdr:to>
    <xdr:sp macro="" textlink="">
      <xdr:nvSpPr>
        <xdr:cNvPr id="21" name="提示文本 23" descr="We added a column field here, which gave us six new columns...">
          <a:extLst>
            <a:ext uri="{FF2B5EF4-FFF2-40B4-BE49-F238E27FC236}">
              <a16:creationId xmlns:a16="http://schemas.microsoft.com/office/drawing/2014/main" id="{22CEE01A-C875-473B-BB7B-33755865030C}"/>
            </a:ext>
          </a:extLst>
        </xdr:cNvPr>
        <xdr:cNvSpPr txBox="1"/>
      </xdr:nvSpPr>
      <xdr:spPr>
        <a:xfrm>
          <a:off x="2800349" y="1190624"/>
          <a:ext cx="1057275" cy="268259"/>
        </a:xfrm>
        <a:prstGeom prst="rect">
          <a:avLst/>
        </a:prstGeom>
        <a:no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zh-cn" sz="1100" b="0" baseline="0" noProof="0">
              <a:effectLst/>
              <a:latin typeface="Microsoft YaHei UI" panose="020B0503020204020204" pitchFamily="34" charset="-122"/>
              <a:ea typeface="Microsoft YaHei UI" panose="020B0503020204020204" pitchFamily="34" charset="-122"/>
              <a:cs typeface="Calibri" panose="020F0502020204030204" pitchFamily="34" charset="0"/>
            </a:rPr>
            <a:t>...在礼品上已花费：</a:t>
          </a:r>
          <a:r>
            <a:rPr lang="en-US" altLang="zh-CN" sz="1100" b="0" baseline="0" noProof="0">
              <a:effectLst/>
              <a:latin typeface="Microsoft YaHei UI" panose="020B0503020204020204" pitchFamily="34" charset="-122"/>
              <a:ea typeface="Microsoft YaHei UI" panose="020B0503020204020204" pitchFamily="34" charset="-122"/>
              <a:cs typeface="Calibri" panose="020F0502020204030204" pitchFamily="34" charset="0"/>
            </a:rPr>
            <a:t>¥</a:t>
          </a:r>
          <a:r>
            <a:rPr lang="zh-cn" sz="1100" b="0" baseline="0" noProof="0">
              <a:effectLst/>
              <a:latin typeface="Microsoft YaHei UI" panose="020B0503020204020204" pitchFamily="34" charset="-122"/>
              <a:ea typeface="Microsoft YaHei UI" panose="020B0503020204020204" pitchFamily="34" charset="-122"/>
              <a:cs typeface="Calibri" panose="020F0502020204030204" pitchFamily="34" charset="0"/>
            </a:rPr>
            <a:t>95。</a:t>
          </a:r>
          <a:endParaRPr lang="en-US" sz="1100" b="0" noProof="0">
            <a:effectLst/>
            <a:latin typeface="Microsoft YaHei UI" panose="020B0503020204020204" pitchFamily="34" charset="-122"/>
            <a:ea typeface="Microsoft YaHei UI" panose="020B0503020204020204" pitchFamily="34" charset="-122"/>
            <a:cs typeface="Calibri" panose="020F0502020204030204" pitchFamily="34" charset="0"/>
          </a:endParaRPr>
        </a:p>
      </xdr:txBody>
    </xdr:sp>
    <xdr:clientData/>
  </xdr:twoCellAnchor>
  <xdr:twoCellAnchor editAs="absolute">
    <xdr:from>
      <xdr:col>8</xdr:col>
      <xdr:colOff>466725</xdr:colOff>
      <xdr:row>7</xdr:row>
      <xdr:rowOff>66675</xdr:rowOff>
    </xdr:from>
    <xdr:to>
      <xdr:col>8</xdr:col>
      <xdr:colOff>466725</xdr:colOff>
      <xdr:row>8</xdr:row>
      <xdr:rowOff>145958</xdr:rowOff>
    </xdr:to>
    <xdr:cxnSp macro="">
      <xdr:nvCxnSpPr>
        <xdr:cNvPr id="22" name="shp_ArrowStraight">
          <a:extLst>
            <a:ext uri="{FF2B5EF4-FFF2-40B4-BE49-F238E27FC236}">
              <a16:creationId xmlns:a16="http://schemas.microsoft.com/office/drawing/2014/main" id="{A2A0C856-BC73-48BE-81F8-D1A9D1C4ECD0}"/>
            </a:ext>
          </a:extLst>
        </xdr:cNvPr>
        <xdr:cNvCxnSpPr/>
      </xdr:nvCxnSpPr>
      <xdr:spPr>
        <a:xfrm flipV="1">
          <a:off x="6019800" y="1590675"/>
          <a:ext cx="0" cy="28883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7</xdr:col>
      <xdr:colOff>381000</xdr:colOff>
      <xdr:row>5</xdr:row>
      <xdr:rowOff>142874</xdr:rowOff>
    </xdr:from>
    <xdr:to>
      <xdr:col>8</xdr:col>
      <xdr:colOff>714376</xdr:colOff>
      <xdr:row>6</xdr:row>
      <xdr:rowOff>201583</xdr:rowOff>
    </xdr:to>
    <xdr:sp macro="" textlink="">
      <xdr:nvSpPr>
        <xdr:cNvPr id="23" name="提示文本 23" descr="We added a column field here, which gave us six new columns...">
          <a:extLst>
            <a:ext uri="{FF2B5EF4-FFF2-40B4-BE49-F238E27FC236}">
              <a16:creationId xmlns:a16="http://schemas.microsoft.com/office/drawing/2014/main" id="{5845E49D-19E4-4DE4-B296-7140934FFACC}"/>
            </a:ext>
          </a:extLst>
        </xdr:cNvPr>
        <xdr:cNvSpPr txBox="1"/>
      </xdr:nvSpPr>
      <xdr:spPr>
        <a:xfrm>
          <a:off x="5267325" y="1190624"/>
          <a:ext cx="1000126" cy="268259"/>
        </a:xfrm>
        <a:prstGeom prst="rect">
          <a:avLst/>
        </a:prstGeom>
        <a:noFill/>
        <a:ln w="9525">
          <a:noFill/>
          <a:miter lim="800000"/>
          <a:headEnd/>
          <a:tailEnd/>
        </a:ln>
      </xdr:spPr>
      <xdr:txBody>
        <a:bodyPr rot="0" vert="horz" wrap="square" lIns="91440" tIns="45720" rIns="91440" bIns="45720" rtlCol="0" anchor="ctr" anchorCtr="0">
          <a:noAutofit/>
        </a:bodyPr>
        <a:lstStyle/>
        <a:p>
          <a:pPr marL="0" marR="0" lvl="0" indent="0" algn="r" defTabSz="914400" rtl="0" eaLnBrk="1" fontAlgn="auto" latinLnBrk="0" hangingPunct="1">
            <a:lnSpc>
              <a:spcPct val="107000"/>
            </a:lnSpc>
            <a:spcBef>
              <a:spcPts val="0"/>
            </a:spcBef>
            <a:spcAft>
              <a:spcPts val="800"/>
            </a:spcAft>
            <a:buClrTx/>
            <a:buSzTx/>
            <a:buFontTx/>
            <a:buNone/>
            <a:tabLst/>
            <a:defRPr/>
          </a:pPr>
          <a:r>
            <a:rPr lang="zh-cn" sz="1100" b="0" baseline="0" noProof="0">
              <a:effectLst/>
              <a:latin typeface="Microsoft YaHei UI" panose="020B0503020204020204" pitchFamily="34" charset="-122"/>
              <a:ea typeface="Microsoft YaHei UI" panose="020B0503020204020204" pitchFamily="34" charset="-122"/>
              <a:cs typeface="Calibri" panose="020F0502020204030204" pitchFamily="34" charset="0"/>
            </a:rPr>
            <a:t>...总计已花费 </a:t>
          </a:r>
          <a:r>
            <a:rPr lang="en-US" altLang="zh-CN" sz="1100" b="0" baseline="0" noProof="0">
              <a:effectLst/>
              <a:latin typeface="Microsoft YaHei UI" panose="020B0503020204020204" pitchFamily="34" charset="-122"/>
              <a:ea typeface="Microsoft YaHei UI" panose="020B0503020204020204" pitchFamily="34" charset="-122"/>
              <a:cs typeface="Calibri" panose="020F0502020204030204" pitchFamily="34" charset="0"/>
            </a:rPr>
            <a:t>¥</a:t>
          </a:r>
          <a:r>
            <a:rPr lang="zh-cn" sz="1100" b="0" baseline="0" noProof="0">
              <a:effectLst/>
              <a:latin typeface="Microsoft YaHei UI" panose="020B0503020204020204" pitchFamily="34" charset="-122"/>
              <a:ea typeface="Microsoft YaHei UI" panose="020B0503020204020204" pitchFamily="34" charset="-122"/>
              <a:cs typeface="Calibri" panose="020F0502020204030204" pitchFamily="34" charset="0"/>
            </a:rPr>
            <a:t>220。</a:t>
          </a:r>
          <a:endParaRPr lang="en-US" sz="1100" b="0" noProof="0">
            <a:effectLst/>
            <a:latin typeface="Microsoft YaHei UI" panose="020B0503020204020204" pitchFamily="34" charset="-122"/>
            <a:ea typeface="Microsoft YaHei UI" panose="020B0503020204020204" pitchFamily="34" charset="-122"/>
            <a:cs typeface="Calibri" panose="020F050202020403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447293</xdr:colOff>
      <xdr:row>3</xdr:row>
      <xdr:rowOff>145635</xdr:rowOff>
    </xdr:to>
    <xdr:sp macro="" textlink="">
      <xdr:nvSpPr>
        <xdr:cNvPr id="3" name="txt_WalkMeHeader" descr="How did we make the column field? We dragged the Type field, down to the Columns area in the PivotTable Fields list.">
          <a:extLst>
            <a:ext uri="{FF2B5EF4-FFF2-40B4-BE49-F238E27FC236}">
              <a16:creationId xmlns:a16="http://schemas.microsoft.com/office/drawing/2014/main" id="{6FFD8F25-9086-4F65-B955-AFFE859F08EB}"/>
            </a:ext>
          </a:extLst>
        </xdr:cNvPr>
        <xdr:cNvSpPr txBox="1"/>
      </xdr:nvSpPr>
      <xdr:spPr>
        <a:xfrm>
          <a:off x="0" y="0"/>
          <a:ext cx="7452250" cy="766121"/>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cn" sz="1500" b="1" kern="1200" baseline="0">
              <a:solidFill>
                <a:schemeClr val="dk1"/>
              </a:solidFill>
              <a:effectLst/>
              <a:latin typeface="Microsoft YaHei UI" panose="020B0503020204020204" pitchFamily="34" charset="-122"/>
              <a:ea typeface="Microsoft YaHei UI" panose="020B0503020204020204" pitchFamily="34" charset="-122"/>
              <a:cs typeface="Segoe UI Semibold" panose="020B0702040204020203" pitchFamily="34" charset="0"/>
            </a:rPr>
            <a:t>如何制作列字段？</a:t>
          </a:r>
          <a:r>
            <a:rPr lang="zh-cn" sz="1500" b="0" kern="1200" baseline="0">
              <a:solidFill>
                <a:schemeClr val="dk1"/>
              </a:solidFill>
              <a:effectLst/>
              <a:latin typeface="Microsoft YaHei UI Light" panose="020B0502040204020203" pitchFamily="34" charset="-122"/>
              <a:ea typeface="Microsoft YaHei UI Light" panose="020B0502040204020203" pitchFamily="34" charset="-122"/>
              <a:cs typeface="Segoe UI Light" panose="020B0502040204020203" pitchFamily="34" charset="0"/>
            </a:rPr>
            <a:t>我们将</a:t>
          </a:r>
          <a:r>
            <a:rPr lang="zh-cn" sz="1500" b="0" i="0" kern="1200" baseline="0">
              <a:solidFill>
                <a:schemeClr val="dk1"/>
              </a:solidFill>
              <a:effectLst/>
              <a:latin typeface="Microsoft YaHei UI Light" panose="020B0502040204020203" pitchFamily="34" charset="-122"/>
              <a:ea typeface="Microsoft YaHei UI Light" panose="020B0502040204020203" pitchFamily="34" charset="-122"/>
              <a:cs typeface="Segoe UI Light" panose="020B0502040204020203" pitchFamily="34" charset="0"/>
            </a:rPr>
            <a:t>“类型”</a:t>
          </a:r>
          <a:r>
            <a:rPr lang="zh-cn" sz="1500" b="0" kern="1200" baseline="0">
              <a:solidFill>
                <a:schemeClr val="dk1"/>
              </a:solidFill>
              <a:effectLst/>
              <a:latin typeface="Microsoft YaHei UI Light" panose="020B0502040204020203" pitchFamily="34" charset="-122"/>
              <a:ea typeface="Microsoft YaHei UI Light" panose="020B0502040204020203" pitchFamily="34" charset="-122"/>
              <a:cs typeface="Segoe UI Light" panose="020B0502040204020203" pitchFamily="34" charset="0"/>
            </a:rPr>
            <a:t>字段拖到“数据透视表字段”列表中的</a:t>
          </a:r>
          <a:r>
            <a:rPr lang="zh-cn" sz="1500" b="0" i="0" kern="1200" baseline="0">
              <a:solidFill>
                <a:schemeClr val="dk1"/>
              </a:solidFill>
              <a:effectLst/>
              <a:latin typeface="Microsoft YaHei UI Light" panose="020B0502040204020203" pitchFamily="34" charset="-122"/>
              <a:ea typeface="Microsoft YaHei UI Light" panose="020B0502040204020203" pitchFamily="34" charset="-122"/>
              <a:cs typeface="Segoe UI Light" panose="020B0502040204020203" pitchFamily="34" charset="0"/>
            </a:rPr>
            <a:t>“列”</a:t>
          </a:r>
          <a:r>
            <a:rPr lang="zh-cn" sz="1500" b="0" kern="1200" baseline="0">
              <a:solidFill>
                <a:schemeClr val="dk1"/>
              </a:solidFill>
              <a:effectLst/>
              <a:latin typeface="Microsoft YaHei UI Light" panose="020B0502040204020203" pitchFamily="34" charset="-122"/>
              <a:ea typeface="Microsoft YaHei UI Light" panose="020B0502040204020203" pitchFamily="34" charset="-122"/>
              <a:cs typeface="Segoe UI Light" panose="020B0502040204020203" pitchFamily="34" charset="0"/>
            </a:rPr>
            <a:t>区域。</a:t>
          </a:r>
          <a:endParaRPr lang="en-US" sz="1500">
            <a:effectLst/>
            <a:latin typeface="Microsoft YaHei UI Light" panose="020B0502040204020203" pitchFamily="34" charset="-122"/>
            <a:ea typeface="Microsoft YaHei UI Light" panose="020B0502040204020203" pitchFamily="34" charset="-122"/>
            <a:cs typeface="Segoe UI Light" panose="020B0502040204020203" pitchFamily="34" charset="0"/>
          </a:endParaRPr>
        </a:p>
      </xdr:txBody>
    </xdr:sp>
    <xdr:clientData/>
  </xdr:twoCellAnchor>
  <xdr:twoCellAnchor editAs="oneCell">
    <xdr:from>
      <xdr:col>3</xdr:col>
      <xdr:colOff>480821</xdr:colOff>
      <xdr:row>4</xdr:row>
      <xdr:rowOff>208268</xdr:rowOff>
    </xdr:from>
    <xdr:to>
      <xdr:col>7</xdr:col>
      <xdr:colOff>271270</xdr:colOff>
      <xdr:row>28</xdr:row>
      <xdr:rowOff>197497</xdr:rowOff>
    </xdr:to>
    <xdr:pic>
      <xdr:nvPicPr>
        <xdr:cNvPr id="8" name="图片 7">
          <a:extLst>
            <a:ext uri="{FF2B5EF4-FFF2-40B4-BE49-F238E27FC236}">
              <a16:creationId xmlns:a16="http://schemas.microsoft.com/office/drawing/2014/main" id="{94D46D1B-9152-4F7B-9493-EAB1D8537E7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81071" y="1046468"/>
          <a:ext cx="2457449" cy="507557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481615</xdr:colOff>
      <xdr:row>3</xdr:row>
      <xdr:rowOff>17040</xdr:rowOff>
    </xdr:from>
    <xdr:to>
      <xdr:col>2</xdr:col>
      <xdr:colOff>300640</xdr:colOff>
      <xdr:row>9</xdr:row>
      <xdr:rowOff>188490</xdr:rowOff>
    </xdr:to>
    <xdr:sp macro="" textlink="" fLocksText="0">
      <xdr:nvSpPr>
        <xdr:cNvPr id="4" name="txt_Practice1" descr="Click inside the PivotTable below. ">
          <a:extLst>
            <a:ext uri="{FF2B5EF4-FFF2-40B4-BE49-F238E27FC236}">
              <a16:creationId xmlns:a16="http://schemas.microsoft.com/office/drawing/2014/main" id="{EA46545F-6838-44A1-BD71-C2C2E9759CCF}"/>
            </a:ext>
          </a:extLst>
        </xdr:cNvPr>
        <xdr:cNvSpPr txBox="1"/>
      </xdr:nvSpPr>
      <xdr:spPr>
        <a:xfrm>
          <a:off x="481615"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zh-cn" sz="10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单击下方数据透视表内部。 </a:t>
          </a:r>
        </a:p>
      </xdr:txBody>
    </xdr:sp>
    <xdr:clientData/>
  </xdr:twoCellAnchor>
  <xdr:twoCellAnchor editAs="absolute">
    <xdr:from>
      <xdr:col>2</xdr:col>
      <xdr:colOff>703852</xdr:colOff>
      <xdr:row>3</xdr:row>
      <xdr:rowOff>17040</xdr:rowOff>
    </xdr:from>
    <xdr:to>
      <xdr:col>4</xdr:col>
      <xdr:colOff>456202</xdr:colOff>
      <xdr:row>9</xdr:row>
      <xdr:rowOff>188490</xdr:rowOff>
    </xdr:to>
    <xdr:sp macro="" textlink="" fLocksText="0">
      <xdr:nvSpPr>
        <xdr:cNvPr id="5" name="txt_Practice2" descr="Do you see the PivotTable Fields list on the right? Good! (If you don't see it, right-click the PivotTable below and choose Show Field List.)">
          <a:extLst>
            <a:ext uri="{FF2B5EF4-FFF2-40B4-BE49-F238E27FC236}">
              <a16:creationId xmlns:a16="http://schemas.microsoft.com/office/drawing/2014/main" id="{AB39C435-1BDB-4BD6-A02D-4C14DB1CAAA1}"/>
            </a:ext>
          </a:extLst>
        </xdr:cNvPr>
        <xdr:cNvSpPr txBox="1"/>
      </xdr:nvSpPr>
      <xdr:spPr>
        <a:xfrm>
          <a:off x="2256427"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zh-cn" sz="1000" b="0"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是否看到右侧的“数据透视表字段”列表？不错！（如果看不到，</a:t>
          </a:r>
          <a:br>
            <a:rPr lang="en-US" sz="1000" b="0"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br>
          <a:r>
            <a:rPr lang="zh-cn" sz="1000" b="0"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请右键单击下方数据透视表并选择</a:t>
          </a:r>
          <a:r>
            <a:rPr lang="zh-cn" sz="1000" b="1"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“显示字段列表”</a:t>
          </a:r>
          <a:r>
            <a:rPr lang="zh-cn" sz="1000" b="0" i="0" kern="1200" baseline="0">
              <a:solidFill>
                <a:schemeClr val="dk1"/>
              </a:solidFill>
              <a:effectLst/>
              <a:latin typeface="Microsoft YaHei UI" panose="020B0503020204020204" pitchFamily="34" charset="-122"/>
              <a:ea typeface="Microsoft YaHei UI" panose="020B0503020204020204" pitchFamily="34" charset="-122"/>
              <a:cs typeface="Segoe UI" panose="020B0502040204020203" pitchFamily="34" charset="0"/>
            </a:rPr>
            <a:t>。）</a:t>
          </a:r>
          <a:endParaRPr kumimoji="0" lang="en-US" sz="10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5</xdr:col>
      <xdr:colOff>158726</xdr:colOff>
      <xdr:row>3</xdr:row>
      <xdr:rowOff>17040</xdr:rowOff>
    </xdr:from>
    <xdr:to>
      <xdr:col>6</xdr:col>
      <xdr:colOff>739751</xdr:colOff>
      <xdr:row>8</xdr:row>
      <xdr:rowOff>180975</xdr:rowOff>
    </xdr:to>
    <xdr:sp macro="" textlink="" fLocksText="0">
      <xdr:nvSpPr>
        <xdr:cNvPr id="6" name="txt_Practice3" descr="In the PivotTable Fields list, drag the Type field down to the Columns area. (Like we showed you on the previous sheet.)">
          <a:extLst>
            <a:ext uri="{FF2B5EF4-FFF2-40B4-BE49-F238E27FC236}">
              <a16:creationId xmlns:a16="http://schemas.microsoft.com/office/drawing/2014/main" id="{FD6190D3-8147-455B-88B2-AE04AA703BA0}"/>
            </a:ext>
          </a:extLst>
        </xdr:cNvPr>
        <xdr:cNvSpPr txBox="1"/>
      </xdr:nvSpPr>
      <xdr:spPr>
        <a:xfrm>
          <a:off x="4111601" y="588540"/>
          <a:ext cx="1371600" cy="1116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zh-cn" sz="1000" b="0" i="0" u="none" strike="noStrike" kern="0" cap="none" spc="0" normalizeH="0" baseline="0" noProof="0">
              <a:ln>
                <a:noFill/>
              </a:ln>
              <a:solidFill>
                <a:prstClr val="black">
                  <a:lumMod val="75000"/>
                  <a:lumOff val="25000"/>
                </a:prst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在“数据透视表字段”列表中，将</a:t>
          </a:r>
          <a:r>
            <a:rPr lang="zh-cn" sz="1000" b="1" i="0" u="none" strike="noStrike" kern="0" cap="none" spc="0" normalizeH="0" baseline="0" noProof="0">
              <a:ln>
                <a:noFill/>
              </a:ln>
              <a:solidFill>
                <a:prstClr val="black">
                  <a:lumMod val="75000"/>
                  <a:lumOff val="25000"/>
                </a:prst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“类型”</a:t>
          </a:r>
          <a:r>
            <a:rPr lang="zh-cn" sz="1000" b="0" i="0" u="none" strike="noStrike" kern="0" cap="none" spc="0" normalizeH="0" baseline="0" noProof="0">
              <a:ln>
                <a:noFill/>
              </a:ln>
              <a:solidFill>
                <a:prstClr val="black">
                  <a:lumMod val="75000"/>
                  <a:lumOff val="25000"/>
                </a:prst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字段拖到</a:t>
          </a:r>
          <a:r>
            <a:rPr lang="zh-cn" sz="1000" b="1" i="0" u="none" strike="noStrike" kern="0" cap="none" spc="0" normalizeH="0" baseline="0" noProof="0">
              <a:ln>
                <a:noFill/>
              </a:ln>
              <a:solidFill>
                <a:prstClr val="black">
                  <a:lumMod val="75000"/>
                  <a:lumOff val="25000"/>
                </a:prst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“列”</a:t>
          </a:r>
          <a:r>
            <a:rPr lang="zh-cn" sz="1000" b="0" i="0" u="none" strike="noStrike" kern="0" cap="none" spc="0" normalizeH="0" baseline="0" noProof="0">
              <a:ln>
                <a:noFill/>
              </a:ln>
              <a:solidFill>
                <a:prstClr val="black">
                  <a:lumMod val="75000"/>
                  <a:lumOff val="25000"/>
                </a:prst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区域下方。（如上一个工作表所示。）</a:t>
          </a:r>
        </a:p>
      </xdr:txBody>
    </xdr:sp>
    <xdr:clientData/>
  </xdr:twoCellAnchor>
  <xdr:twoCellAnchor editAs="absolute">
    <xdr:from>
      <xdr:col>0</xdr:col>
      <xdr:colOff>76085</xdr:colOff>
      <xdr:row>3</xdr:row>
      <xdr:rowOff>17041</xdr:rowOff>
    </xdr:from>
    <xdr:to>
      <xdr:col>0</xdr:col>
      <xdr:colOff>450989</xdr:colOff>
      <xdr:row>5</xdr:row>
      <xdr:rowOff>10945</xdr:rowOff>
    </xdr:to>
    <xdr:sp macro="" textlink="" fLocksText="0">
      <xdr:nvSpPr>
        <xdr:cNvPr id="7" name="shp_Practice1" descr="1">
          <a:extLst>
            <a:ext uri="{FF2B5EF4-FFF2-40B4-BE49-F238E27FC236}">
              <a16:creationId xmlns:a16="http://schemas.microsoft.com/office/drawing/2014/main" id="{32E98DA2-0C0D-4181-B81D-01BF55C652AC}"/>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clientData/>
  </xdr:twoCellAnchor>
  <xdr:twoCellAnchor editAs="absolute">
    <xdr:from>
      <xdr:col>2</xdr:col>
      <xdr:colOff>358073</xdr:colOff>
      <xdr:row>3</xdr:row>
      <xdr:rowOff>17040</xdr:rowOff>
    </xdr:from>
    <xdr:to>
      <xdr:col>2</xdr:col>
      <xdr:colOff>732977</xdr:colOff>
      <xdr:row>5</xdr:row>
      <xdr:rowOff>10944</xdr:rowOff>
    </xdr:to>
    <xdr:sp macro="" textlink="" fLocksText="0">
      <xdr:nvSpPr>
        <xdr:cNvPr id="8" name="shp_Practice2" descr="2">
          <a:extLst>
            <a:ext uri="{FF2B5EF4-FFF2-40B4-BE49-F238E27FC236}">
              <a16:creationId xmlns:a16="http://schemas.microsoft.com/office/drawing/2014/main" id="{AFBD8E9C-8094-4A59-BA8A-7399553698EC}"/>
            </a:ext>
          </a:extLst>
        </xdr:cNvPr>
        <xdr:cNvSpPr/>
      </xdr:nvSpPr>
      <xdr:spPr>
        <a:xfrm>
          <a:off x="1910648"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clientData/>
  </xdr:twoCellAnchor>
  <xdr:twoCellAnchor editAs="absolute">
    <xdr:from>
      <xdr:col>4</xdr:col>
      <xdr:colOff>573386</xdr:colOff>
      <xdr:row>3</xdr:row>
      <xdr:rowOff>17040</xdr:rowOff>
    </xdr:from>
    <xdr:to>
      <xdr:col>5</xdr:col>
      <xdr:colOff>167240</xdr:colOff>
      <xdr:row>5</xdr:row>
      <xdr:rowOff>10944</xdr:rowOff>
    </xdr:to>
    <xdr:sp macro="" textlink="" fLocksText="0">
      <xdr:nvSpPr>
        <xdr:cNvPr id="9" name="shp_Practice3" descr="3">
          <a:extLst>
            <a:ext uri="{FF2B5EF4-FFF2-40B4-BE49-F238E27FC236}">
              <a16:creationId xmlns:a16="http://schemas.microsoft.com/office/drawing/2014/main" id="{E46E0741-F6C1-4776-8DBC-54484059FFCC}"/>
            </a:ext>
          </a:extLst>
        </xdr:cNvPr>
        <xdr:cNvSpPr/>
      </xdr:nvSpPr>
      <xdr:spPr>
        <a:xfrm>
          <a:off x="3745211"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clientData/>
  </xdr:twoCellAnchor>
  <xdr:twoCellAnchor editAs="absolute">
    <xdr:from>
      <xdr:col>0</xdr:col>
      <xdr:colOff>0</xdr:colOff>
      <xdr:row>0</xdr:row>
      <xdr:rowOff>0</xdr:rowOff>
    </xdr:from>
    <xdr:to>
      <xdr:col>10</xdr:col>
      <xdr:colOff>294893</xdr:colOff>
      <xdr:row>2</xdr:row>
      <xdr:rowOff>21336</xdr:rowOff>
    </xdr:to>
    <xdr:sp macro="" textlink="" fLocksText="0">
      <xdr:nvSpPr>
        <xdr:cNvPr id="10" name="txt_PracticeHeader" descr="Practice ">
          <a:extLst>
            <a:ext uri="{FF2B5EF4-FFF2-40B4-BE49-F238E27FC236}">
              <a16:creationId xmlns:a16="http://schemas.microsoft.com/office/drawing/2014/main" id="{C1D9626F-6FA9-412E-AA3F-1EBEE84D8E68}"/>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800" b="1" kern="0" baseline="0">
              <a:solidFill>
                <a:schemeClr val="bg1"/>
              </a:solidFill>
              <a:latin typeface="Microsoft Uighur" panose="02000000000000000000" pitchFamily="2" charset="-78"/>
              <a:ea typeface="Microsoft YaHei UI" panose="020B0503020204020204" pitchFamily="34" charset="-122"/>
              <a:cs typeface="Microsoft Uighur" panose="02000000000000000000" pitchFamily="2" charset="-78"/>
            </a:rPr>
            <a:t>练习 </a:t>
          </a:r>
          <a:endParaRPr lang="en-US" sz="1800">
            <a:solidFill>
              <a:schemeClr val="bg1"/>
            </a:solidFill>
            <a:latin typeface="Microsoft Uighur" panose="02000000000000000000" pitchFamily="2" charset="-78"/>
            <a:ea typeface="Microsoft YaHei UI" panose="020B0503020204020204" pitchFamily="34" charset="-122"/>
            <a:cs typeface="Microsoft Uighur" panose="02000000000000000000" pitchFamily="2" charset="-78"/>
          </a:endParaRPr>
        </a:p>
      </xdr:txBody>
    </xdr:sp>
    <xdr:clientData/>
  </xdr:twoCellAnchor>
  <xdr:twoCellAnchor editAs="absolute">
    <xdr:from>
      <xdr:col>7</xdr:col>
      <xdr:colOff>473051</xdr:colOff>
      <xdr:row>2</xdr:row>
      <xdr:rowOff>188490</xdr:rowOff>
    </xdr:from>
    <xdr:to>
      <xdr:col>10</xdr:col>
      <xdr:colOff>238125</xdr:colOff>
      <xdr:row>6</xdr:row>
      <xdr:rowOff>161925</xdr:rowOff>
    </xdr:to>
    <xdr:sp macro="" textlink="" fLocksText="0">
      <xdr:nvSpPr>
        <xdr:cNvPr id="13" name="txt_Practice4" descr="The PivotTable below should automatically expand to include those columns. Uncheck the Type field if you want to go back.">
          <a:extLst>
            <a:ext uri="{FF2B5EF4-FFF2-40B4-BE49-F238E27FC236}">
              <a16:creationId xmlns:a16="http://schemas.microsoft.com/office/drawing/2014/main" id="{7A33D2AB-A34B-413A-99F5-55DCE773A5D9}"/>
            </a:ext>
          </a:extLst>
        </xdr:cNvPr>
        <xdr:cNvSpPr txBox="1"/>
      </xdr:nvSpPr>
      <xdr:spPr>
        <a:xfrm>
          <a:off x="5959451" y="569490"/>
          <a:ext cx="1765324" cy="735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zh-cn" sz="1000" b="0" i="0" u="none" strike="noStrike" kern="0" cap="none" spc="0" normalizeH="0" baseline="0" noProof="0">
              <a:ln>
                <a:noFill/>
              </a:ln>
              <a:solidFill>
                <a:prstClr val="black">
                  <a:lumMod val="75000"/>
                  <a:lumOff val="25000"/>
                </a:prst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下方数据透视表应自动展开以包含“类型”的这六列。 </a:t>
          </a:r>
        </a:p>
      </xdr:txBody>
    </xdr:sp>
    <xdr:clientData/>
  </xdr:twoCellAnchor>
  <xdr:twoCellAnchor editAs="absolute">
    <xdr:from>
      <xdr:col>7</xdr:col>
      <xdr:colOff>106661</xdr:colOff>
      <xdr:row>2</xdr:row>
      <xdr:rowOff>188490</xdr:rowOff>
    </xdr:from>
    <xdr:to>
      <xdr:col>7</xdr:col>
      <xdr:colOff>481565</xdr:colOff>
      <xdr:row>4</xdr:row>
      <xdr:rowOff>182394</xdr:rowOff>
    </xdr:to>
    <xdr:sp macro="" textlink="" fLocksText="0">
      <xdr:nvSpPr>
        <xdr:cNvPr id="14" name="shp_Practice4" descr="4">
          <a:extLst>
            <a:ext uri="{FF2B5EF4-FFF2-40B4-BE49-F238E27FC236}">
              <a16:creationId xmlns:a16="http://schemas.microsoft.com/office/drawing/2014/main" id="{99850A0D-5905-46C7-99F2-3A5D9F8B6C69}"/>
            </a:ext>
          </a:extLst>
        </xdr:cNvPr>
        <xdr:cNvSpPr/>
      </xdr:nvSpPr>
      <xdr:spPr>
        <a:xfrm>
          <a:off x="5593061" y="56949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4</a:t>
          </a:r>
        </a:p>
      </xdr:txBody>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18668</xdr:colOff>
      <xdr:row>3</xdr:row>
      <xdr:rowOff>138019</xdr:rowOff>
    </xdr:to>
    <xdr:sp macro="" textlink="">
      <xdr:nvSpPr>
        <xdr:cNvPr id="3" name="txt_WalkMeHeader" descr="Let's review the PivotTable you just made, but this time we've added some special colors. The colors make it easy for you to see where the row, column, and value fields are located.">
          <a:extLst>
            <a:ext uri="{FF2B5EF4-FFF2-40B4-BE49-F238E27FC236}">
              <a16:creationId xmlns:a16="http://schemas.microsoft.com/office/drawing/2014/main" id="{BA27858F-C2CB-4AE1-8A08-B8812E7BD514}"/>
            </a:ext>
          </a:extLst>
        </xdr:cNvPr>
        <xdr:cNvSpPr txBox="1"/>
      </xdr:nvSpPr>
      <xdr:spPr>
        <a:xfrm>
          <a:off x="0" y="0"/>
          <a:ext cx="7426397" cy="75850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cn" sz="1500" b="1" kern="1200" baseline="0">
              <a:solidFill>
                <a:schemeClr val="dk1"/>
              </a:solidFill>
              <a:effectLst/>
              <a:latin typeface="Microsoft YaHei UI" panose="020B0503020204020204" pitchFamily="34" charset="-122"/>
              <a:ea typeface="Microsoft YaHei UI" panose="020B0503020204020204" pitchFamily="34" charset="-122"/>
              <a:cs typeface="Segoe UI Semibold" panose="020B0702040204020203" pitchFamily="34" charset="0"/>
            </a:rPr>
            <a:t>让我们查看刚才所做的数据透视表，</a:t>
          </a:r>
          <a:r>
            <a:rPr lang="zh-cn" sz="1500" b="0" kern="1200" baseline="0">
              <a:solidFill>
                <a:schemeClr val="dk1"/>
              </a:solidFill>
              <a:effectLst/>
              <a:latin typeface="Microsoft YaHei UI Light" panose="020B0502040204020203" pitchFamily="34" charset="-122"/>
              <a:ea typeface="Microsoft YaHei UI Light" panose="020B0502040204020203" pitchFamily="34" charset="-122"/>
              <a:cs typeface="Segoe UI Light" panose="020B0502040204020203" pitchFamily="34" charset="0"/>
            </a:rPr>
            <a:t>但这次我们添加了一些特殊颜色。颜色使你轻松看到行字段、列字段和值字段的位置。</a:t>
          </a:r>
          <a:endParaRPr lang="en-US" sz="1500">
            <a:effectLst/>
            <a:latin typeface="Microsoft YaHei UI Light" panose="020B0502040204020203" pitchFamily="34" charset="-122"/>
            <a:ea typeface="Microsoft YaHei UI Light" panose="020B0502040204020203" pitchFamily="34" charset="-122"/>
            <a:cs typeface="Segoe UI Light" panose="020B0502040204020203" pitchFamily="34" charset="0"/>
          </a:endParaRPr>
        </a:p>
      </xdr:txBody>
    </xdr:sp>
    <xdr:clientData/>
  </xdr:twoCellAnchor>
  <xdr:twoCellAnchor editAs="absolute">
    <xdr:from>
      <xdr:col>0</xdr:col>
      <xdr:colOff>238129</xdr:colOff>
      <xdr:row>5</xdr:row>
      <xdr:rowOff>198120</xdr:rowOff>
    </xdr:from>
    <xdr:to>
      <xdr:col>2</xdr:col>
      <xdr:colOff>13337</xdr:colOff>
      <xdr:row>7</xdr:row>
      <xdr:rowOff>91094</xdr:rowOff>
    </xdr:to>
    <xdr:sp macro="" textlink="">
      <xdr:nvSpPr>
        <xdr:cNvPr id="8" name="提示文本 23" descr="The row field...">
          <a:extLst>
            <a:ext uri="{FF2B5EF4-FFF2-40B4-BE49-F238E27FC236}">
              <a16:creationId xmlns:a16="http://schemas.microsoft.com/office/drawing/2014/main" id="{25B3E6E4-AAAA-4EC1-8C01-177160C5AE2E}"/>
            </a:ext>
          </a:extLst>
        </xdr:cNvPr>
        <xdr:cNvSpPr txBox="1"/>
      </xdr:nvSpPr>
      <xdr:spPr>
        <a:xfrm>
          <a:off x="238129" y="1245870"/>
          <a:ext cx="1108708" cy="312074"/>
        </a:xfrm>
        <a:prstGeom prst="rect">
          <a:avLst/>
        </a:prstGeom>
        <a:solidFill>
          <a:schemeClr val="bg1"/>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zh-cn" sz="1100" b="0" noProof="0">
              <a:effectLst/>
              <a:latin typeface="Microsoft YaHei UI" panose="020B0503020204020204" pitchFamily="34" charset="-122"/>
              <a:ea typeface="Microsoft YaHei UI" panose="020B0503020204020204" pitchFamily="34" charset="-122"/>
              <a:cs typeface="Calibri" panose="020F0502020204030204" pitchFamily="34" charset="0"/>
            </a:rPr>
            <a:t>行字段</a:t>
          </a:r>
          <a:endParaRPr lang="en-US" sz="1100" noProof="0">
            <a:effectLst/>
            <a:latin typeface="Microsoft YaHei UI" panose="020B0503020204020204" pitchFamily="34" charset="-122"/>
            <a:ea typeface="Microsoft YaHei UI" panose="020B0503020204020204" pitchFamily="34" charset="-122"/>
            <a:cs typeface="Calibri" panose="020F0502020204030204" pitchFamily="34" charset="0"/>
          </a:endParaRPr>
        </a:p>
      </xdr:txBody>
    </xdr:sp>
    <xdr:clientData/>
  </xdr:twoCellAnchor>
  <xdr:twoCellAnchor editAs="absolute">
    <xdr:from>
      <xdr:col>3</xdr:col>
      <xdr:colOff>307426</xdr:colOff>
      <xdr:row>14</xdr:row>
      <xdr:rowOff>171452</xdr:rowOff>
    </xdr:from>
    <xdr:to>
      <xdr:col>7</xdr:col>
      <xdr:colOff>381000</xdr:colOff>
      <xdr:row>16</xdr:row>
      <xdr:rowOff>79371</xdr:rowOff>
    </xdr:to>
    <xdr:sp macro="" textlink="">
      <xdr:nvSpPr>
        <xdr:cNvPr id="9" name="提示文本 25" descr="...along with the column field you just added...">
          <a:extLst>
            <a:ext uri="{FF2B5EF4-FFF2-40B4-BE49-F238E27FC236}">
              <a16:creationId xmlns:a16="http://schemas.microsoft.com/office/drawing/2014/main" id="{0032BC7D-BDA5-45A6-A759-FE577AEE8086}"/>
            </a:ext>
          </a:extLst>
        </xdr:cNvPr>
        <xdr:cNvSpPr txBox="1"/>
      </xdr:nvSpPr>
      <xdr:spPr>
        <a:xfrm>
          <a:off x="2307676" y="3105152"/>
          <a:ext cx="2892974" cy="327019"/>
        </a:xfrm>
        <a:prstGeom prst="rect">
          <a:avLst/>
        </a:prstGeom>
        <a:no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zh-cn" sz="1100" b="0" noProof="0">
              <a:effectLst/>
              <a:latin typeface="Microsoft YaHei UI" panose="020B0503020204020204" pitchFamily="34" charset="-122"/>
              <a:ea typeface="Microsoft YaHei UI" panose="020B0503020204020204" pitchFamily="34" charset="-122"/>
              <a:cs typeface="Calibri" panose="020F0502020204030204" pitchFamily="34" charset="0"/>
            </a:rPr>
            <a:t>值字段</a:t>
          </a:r>
          <a:endParaRPr lang="en-US" sz="1100" noProof="0">
            <a:effectLst/>
            <a:latin typeface="Microsoft YaHei UI" panose="020B0503020204020204" pitchFamily="34" charset="-122"/>
            <a:ea typeface="Microsoft YaHei UI" panose="020B0503020204020204" pitchFamily="34" charset="-122"/>
            <a:cs typeface="Calibri" panose="020F0502020204030204" pitchFamily="34" charset="0"/>
          </a:endParaRPr>
        </a:p>
      </xdr:txBody>
    </xdr:sp>
    <xdr:clientData/>
  </xdr:twoCellAnchor>
  <xdr:twoCellAnchor editAs="absolute">
    <xdr:from>
      <xdr:col>3</xdr:col>
      <xdr:colOff>13794</xdr:colOff>
      <xdr:row>7</xdr:row>
      <xdr:rowOff>38104</xdr:rowOff>
    </xdr:from>
    <xdr:to>
      <xdr:col>7</xdr:col>
      <xdr:colOff>732462</xdr:colOff>
      <xdr:row>7</xdr:row>
      <xdr:rowOff>200029</xdr:rowOff>
    </xdr:to>
    <xdr:sp macro="" textlink="">
      <xdr:nvSpPr>
        <xdr:cNvPr id="10" name="shp_BraceBottom">
          <a:extLst>
            <a:ext uri="{FF2B5EF4-FFF2-40B4-BE49-F238E27FC236}">
              <a16:creationId xmlns:a16="http://schemas.microsoft.com/office/drawing/2014/main" id="{BFA5DF18-9736-4CF4-B77C-4F584C447345}"/>
            </a:ext>
          </a:extLst>
        </xdr:cNvPr>
        <xdr:cNvSpPr/>
      </xdr:nvSpPr>
      <xdr:spPr>
        <a:xfrm rot="5400000">
          <a:off x="3702115" y="-183117"/>
          <a:ext cx="161925" cy="3538068"/>
        </a:xfrm>
        <a:prstGeom prst="leftBrace">
          <a:avLst>
            <a:gd name="adj1" fmla="val 34667"/>
            <a:gd name="adj2" fmla="val 49300"/>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rtl="0"/>
          <a:endParaRPr lang="en-US" sz="1100">
            <a:solidFill>
              <a:schemeClr val="tx1"/>
            </a:solidFill>
            <a:latin typeface="+mn-lt"/>
            <a:ea typeface="+mn-ea"/>
            <a:cs typeface="+mn-cs"/>
          </a:endParaRPr>
        </a:p>
      </xdr:txBody>
    </xdr:sp>
    <xdr:clientData/>
  </xdr:twoCellAnchor>
  <xdr:twoCellAnchor editAs="absolute">
    <xdr:from>
      <xdr:col>3</xdr:col>
      <xdr:colOff>295044</xdr:colOff>
      <xdr:row>5</xdr:row>
      <xdr:rowOff>167640</xdr:rowOff>
    </xdr:from>
    <xdr:to>
      <xdr:col>7</xdr:col>
      <xdr:colOff>448193</xdr:colOff>
      <xdr:row>7</xdr:row>
      <xdr:rowOff>52994</xdr:rowOff>
    </xdr:to>
    <xdr:sp macro="" textlink="">
      <xdr:nvSpPr>
        <xdr:cNvPr id="11" name="提示文本 24" descr="...divide up the value field.">
          <a:extLst>
            <a:ext uri="{FF2B5EF4-FFF2-40B4-BE49-F238E27FC236}">
              <a16:creationId xmlns:a16="http://schemas.microsoft.com/office/drawing/2014/main" id="{6227EEC0-7747-4D46-B133-C9A8FA06551B}"/>
            </a:ext>
          </a:extLst>
        </xdr:cNvPr>
        <xdr:cNvSpPr txBox="1"/>
      </xdr:nvSpPr>
      <xdr:spPr>
        <a:xfrm>
          <a:off x="2295294" y="1215390"/>
          <a:ext cx="2972549" cy="304454"/>
        </a:xfrm>
        <a:prstGeom prst="rect">
          <a:avLst/>
        </a:prstGeom>
        <a:no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zh-cn" sz="1100" b="0" noProof="0">
              <a:effectLst/>
              <a:latin typeface="Microsoft YaHei UI" panose="020B0503020204020204" pitchFamily="34" charset="-122"/>
              <a:ea typeface="Microsoft YaHei UI" panose="020B0503020204020204" pitchFamily="34" charset="-122"/>
              <a:cs typeface="Calibri" panose="020F0502020204030204" pitchFamily="34" charset="0"/>
            </a:rPr>
            <a:t>列字段 </a:t>
          </a:r>
          <a:endParaRPr lang="en-US" sz="1100" noProof="0">
            <a:effectLst/>
            <a:latin typeface="Microsoft YaHei UI" panose="020B0503020204020204" pitchFamily="34" charset="-122"/>
            <a:ea typeface="Microsoft YaHei UI" panose="020B0503020204020204" pitchFamily="34" charset="-122"/>
            <a:cs typeface="Calibri" panose="020F0502020204030204" pitchFamily="34" charset="0"/>
          </a:endParaRPr>
        </a:p>
      </xdr:txBody>
    </xdr:sp>
    <xdr:clientData/>
  </xdr:twoCellAnchor>
  <xdr:twoCellAnchor editAs="absolute">
    <xdr:from>
      <xdr:col>1</xdr:col>
      <xdr:colOff>68760</xdr:colOff>
      <xdr:row>6</xdr:row>
      <xdr:rowOff>37969</xdr:rowOff>
    </xdr:from>
    <xdr:to>
      <xdr:col>3</xdr:col>
      <xdr:colOff>37709</xdr:colOff>
      <xdr:row>9</xdr:row>
      <xdr:rowOff>162519</xdr:rowOff>
    </xdr:to>
    <xdr:sp macro="" textlink="">
      <xdr:nvSpPr>
        <xdr:cNvPr id="12" name="shp_ArrowCurved">
          <a:extLst>
            <a:ext uri="{FF2B5EF4-FFF2-40B4-BE49-F238E27FC236}">
              <a16:creationId xmlns:a16="http://schemas.microsoft.com/office/drawing/2014/main" id="{8B3C6B4E-C336-44F0-9190-D37C2E550C44}"/>
            </a:ext>
          </a:extLst>
        </xdr:cNvPr>
        <xdr:cNvSpPr/>
      </xdr:nvSpPr>
      <xdr:spPr>
        <a:xfrm rot="12380056">
          <a:off x="735510" y="1295269"/>
          <a:ext cx="1302449" cy="753200"/>
        </a:xfrm>
        <a:prstGeom prst="arc">
          <a:avLst>
            <a:gd name="adj1" fmla="val 16283853"/>
            <a:gd name="adj2" fmla="val 20754519"/>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clientData/>
  </xdr:twoCellAnchor>
  <xdr:twoCellAnchor editAs="absolute">
    <xdr:from>
      <xdr:col>3</xdr:col>
      <xdr:colOff>13803</xdr:colOff>
      <xdr:row>13</xdr:row>
      <xdr:rowOff>180979</xdr:rowOff>
    </xdr:from>
    <xdr:to>
      <xdr:col>7</xdr:col>
      <xdr:colOff>732470</xdr:colOff>
      <xdr:row>14</xdr:row>
      <xdr:rowOff>142879</xdr:rowOff>
    </xdr:to>
    <xdr:sp macro="" textlink="">
      <xdr:nvSpPr>
        <xdr:cNvPr id="13" name="shp_BraceBottom">
          <a:extLst>
            <a:ext uri="{FF2B5EF4-FFF2-40B4-BE49-F238E27FC236}">
              <a16:creationId xmlns:a16="http://schemas.microsoft.com/office/drawing/2014/main" id="{63EA3E57-9ED8-4BBD-915B-6665DAC7E655}"/>
            </a:ext>
          </a:extLst>
        </xdr:cNvPr>
        <xdr:cNvSpPr/>
      </xdr:nvSpPr>
      <xdr:spPr>
        <a:xfrm rot="16200000">
          <a:off x="3697362" y="1221820"/>
          <a:ext cx="171450" cy="3538067"/>
        </a:xfrm>
        <a:prstGeom prst="leftBrace">
          <a:avLst>
            <a:gd name="adj1" fmla="val 34667"/>
            <a:gd name="adj2" fmla="val 49300"/>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rtl="0"/>
          <a:endParaRPr lang="en-US" sz="1100">
            <a:solidFill>
              <a:schemeClr val="tx1"/>
            </a:solidFill>
            <a:latin typeface="+mn-lt"/>
            <a:ea typeface="+mn-ea"/>
            <a:cs typeface="+mn-cs"/>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447293</xdr:colOff>
      <xdr:row>3</xdr:row>
      <xdr:rowOff>141431</xdr:rowOff>
    </xdr:to>
    <xdr:sp macro="" textlink="">
      <xdr:nvSpPr>
        <xdr:cNvPr id="3" name="txt_WalkMeHeader" descr="If you think about it in a simplified way, the row field is on the left, and the column field at the top. Then they both intersect and each condition is applied to the value field.">
          <a:extLst>
            <a:ext uri="{FF2B5EF4-FFF2-40B4-BE49-F238E27FC236}">
              <a16:creationId xmlns:a16="http://schemas.microsoft.com/office/drawing/2014/main" id="{7A9ADFB3-433E-4DC5-B7A8-88F30925B9DA}"/>
            </a:ext>
          </a:extLst>
        </xdr:cNvPr>
        <xdr:cNvSpPr txBox="1"/>
      </xdr:nvSpPr>
      <xdr:spPr>
        <a:xfrm>
          <a:off x="0" y="0"/>
          <a:ext cx="7452250" cy="761917"/>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zh-cn" sz="1500" b="1" kern="1200" baseline="0">
              <a:solidFill>
                <a:schemeClr val="dk1"/>
              </a:solidFill>
              <a:effectLst/>
              <a:latin typeface="Microsoft YaHei UI" panose="020B0503020204020204" pitchFamily="34" charset="-122"/>
              <a:ea typeface="Microsoft YaHei UI" panose="020B0503020204020204" pitchFamily="34" charset="-122"/>
              <a:cs typeface="Segoe UI Semibold" panose="020B0702040204020203" pitchFamily="34" charset="0"/>
            </a:rPr>
            <a:t>下面是另一种方法：</a:t>
          </a:r>
          <a:r>
            <a:rPr lang="zh-cn" sz="1500" b="0" kern="1200" baseline="0">
              <a:solidFill>
                <a:schemeClr val="dk1"/>
              </a:solidFill>
              <a:effectLst/>
              <a:latin typeface="Microsoft YaHei UI Light" panose="020B0502040204020203" pitchFamily="34" charset="-122"/>
              <a:ea typeface="Microsoft YaHei UI Light" panose="020B0502040204020203" pitchFamily="34" charset="-122"/>
              <a:cs typeface="Segoe UI Light" panose="020B0502040204020203" pitchFamily="34" charset="0"/>
            </a:rPr>
            <a:t>行字段位于左侧，列字段位于顶部。每个字段都为值字段提供了一个条件，值字段对它们进行求和。</a:t>
          </a:r>
          <a:endParaRPr lang="en-US" sz="1500">
            <a:effectLst/>
            <a:latin typeface="Microsoft YaHei UI Light" panose="020B0502040204020203" pitchFamily="34" charset="-122"/>
            <a:ea typeface="Microsoft YaHei UI Light" panose="020B0502040204020203" pitchFamily="34" charset="-122"/>
            <a:cs typeface="Segoe UI Light" panose="020B0502040204020203" pitchFamily="34" charset="0"/>
          </a:endParaRPr>
        </a:p>
      </xdr:txBody>
    </xdr:sp>
    <xdr:clientData fLocksWithSheet="0"/>
  </xdr:twoCellAnchor>
  <xdr:twoCellAnchor editAs="oneCell">
    <xdr:from>
      <xdr:col>4</xdr:col>
      <xdr:colOff>0</xdr:colOff>
      <xdr:row>6</xdr:row>
      <xdr:rowOff>38100</xdr:rowOff>
    </xdr:from>
    <xdr:to>
      <xdr:col>7</xdr:col>
      <xdr:colOff>495300</xdr:colOff>
      <xdr:row>15</xdr:row>
      <xdr:rowOff>209549</xdr:rowOff>
    </xdr:to>
    <xdr:pic>
      <xdr:nvPicPr>
        <xdr:cNvPr id="9" name="图片 8">
          <a:extLst>
            <a:ext uri="{FF2B5EF4-FFF2-40B4-BE49-F238E27FC236}">
              <a16:creationId xmlns:a16="http://schemas.microsoft.com/office/drawing/2014/main" id="{0D6FBD64-5499-47CC-A6E1-FDF2EFFBC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2667000" y="1295400"/>
          <a:ext cx="2495550" cy="2057399"/>
        </a:xfrm>
        <a:prstGeom prst="rect">
          <a:avLst/>
        </a:prstGeom>
        <a:noFill/>
        <a:ln>
          <a:solidFill>
            <a:schemeClr val="bg1">
              <a:lumMod val="50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1</xdr:col>
      <xdr:colOff>504825</xdr:colOff>
      <xdr:row>10</xdr:row>
      <xdr:rowOff>28575</xdr:rowOff>
    </xdr:from>
    <xdr:to>
      <xdr:col>3</xdr:col>
      <xdr:colOff>622933</xdr:colOff>
      <xdr:row>11</xdr:row>
      <xdr:rowOff>121574</xdr:rowOff>
    </xdr:to>
    <xdr:sp macro="" textlink="">
      <xdr:nvSpPr>
        <xdr:cNvPr id="10" name="提示文本 23" descr="The row field...">
          <a:extLst>
            <a:ext uri="{FF2B5EF4-FFF2-40B4-BE49-F238E27FC236}">
              <a16:creationId xmlns:a16="http://schemas.microsoft.com/office/drawing/2014/main" id="{EE7A1009-9AC3-47A4-BD3F-1E4020FC0E16}"/>
            </a:ext>
          </a:extLst>
        </xdr:cNvPr>
        <xdr:cNvSpPr txBox="1"/>
      </xdr:nvSpPr>
      <xdr:spPr>
        <a:xfrm>
          <a:off x="1171575" y="2124075"/>
          <a:ext cx="1451608" cy="302549"/>
        </a:xfrm>
        <a:prstGeom prst="rect">
          <a:avLst/>
        </a:prstGeom>
        <a:solidFill>
          <a:schemeClr val="bg1"/>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zh-cn" sz="1100" b="0" noProof="0">
              <a:effectLst/>
              <a:latin typeface="Microsoft YaHei UI" panose="020B0503020204020204" pitchFamily="34" charset="-122"/>
              <a:ea typeface="Microsoft YaHei UI" panose="020B0503020204020204" pitchFamily="34" charset="-122"/>
              <a:cs typeface="Calibri" panose="020F0502020204030204" pitchFamily="34" charset="0"/>
            </a:rPr>
            <a:t>行字段提供条件...</a:t>
          </a:r>
          <a:endParaRPr lang="en-US" sz="1100" noProof="0">
            <a:effectLst/>
            <a:latin typeface="Microsoft YaHei UI" panose="020B0503020204020204" pitchFamily="34" charset="-122"/>
            <a:ea typeface="Microsoft YaHei UI" panose="020B0503020204020204" pitchFamily="34" charset="-122"/>
            <a:cs typeface="Calibri" panose="020F0502020204030204" pitchFamily="34" charset="0"/>
          </a:endParaRPr>
        </a:p>
      </xdr:txBody>
    </xdr:sp>
    <xdr:clientData/>
  </xdr:twoCellAnchor>
  <xdr:twoCellAnchor editAs="absolute">
    <xdr:from>
      <xdr:col>2</xdr:col>
      <xdr:colOff>578278</xdr:colOff>
      <xdr:row>10</xdr:row>
      <xdr:rowOff>129860</xdr:rowOff>
    </xdr:from>
    <xdr:to>
      <xdr:col>4</xdr:col>
      <xdr:colOff>104823</xdr:colOff>
      <xdr:row>13</xdr:row>
      <xdr:rowOff>102254</xdr:rowOff>
    </xdr:to>
    <xdr:sp macro="" textlink="">
      <xdr:nvSpPr>
        <xdr:cNvPr id="11" name="shp_ArrowCurved">
          <a:extLst>
            <a:ext uri="{FF2B5EF4-FFF2-40B4-BE49-F238E27FC236}">
              <a16:creationId xmlns:a16="http://schemas.microsoft.com/office/drawing/2014/main" id="{F0CADA3D-222D-4C38-A5E3-4E0AAD5C9DB7}"/>
            </a:ext>
          </a:extLst>
        </xdr:cNvPr>
        <xdr:cNvSpPr/>
      </xdr:nvSpPr>
      <xdr:spPr>
        <a:xfrm rot="10433276">
          <a:off x="1911778" y="2206310"/>
          <a:ext cx="860045" cy="601044"/>
        </a:xfrm>
        <a:prstGeom prst="arc">
          <a:avLst>
            <a:gd name="adj1" fmla="val 14127603"/>
            <a:gd name="adj2" fmla="val 56957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clientData/>
  </xdr:twoCellAnchor>
  <xdr:twoCellAnchor editAs="absolute">
    <xdr:from>
      <xdr:col>8</xdr:col>
      <xdr:colOff>47625</xdr:colOff>
      <xdr:row>5</xdr:row>
      <xdr:rowOff>104775</xdr:rowOff>
    </xdr:from>
    <xdr:to>
      <xdr:col>10</xdr:col>
      <xdr:colOff>238125</xdr:colOff>
      <xdr:row>6</xdr:row>
      <xdr:rowOff>197774</xdr:rowOff>
    </xdr:to>
    <xdr:sp macro="" textlink="">
      <xdr:nvSpPr>
        <xdr:cNvPr id="12" name="提示文本 23" descr="The row field...">
          <a:extLst>
            <a:ext uri="{FF2B5EF4-FFF2-40B4-BE49-F238E27FC236}">
              <a16:creationId xmlns:a16="http://schemas.microsoft.com/office/drawing/2014/main" id="{87F7AD7E-7534-4C02-BA4D-CED2117EE407}"/>
            </a:ext>
          </a:extLst>
        </xdr:cNvPr>
        <xdr:cNvSpPr txBox="1"/>
      </xdr:nvSpPr>
      <xdr:spPr>
        <a:xfrm>
          <a:off x="5381625" y="1152525"/>
          <a:ext cx="1524000" cy="302549"/>
        </a:xfrm>
        <a:prstGeom prst="rect">
          <a:avLst/>
        </a:prstGeom>
        <a:solidFill>
          <a:schemeClr val="bg1"/>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zh-cn" sz="1100" b="0" noProof="0">
              <a:effectLst/>
              <a:latin typeface="Microsoft YaHei UI" panose="020B0503020204020204" pitchFamily="34" charset="-122"/>
              <a:ea typeface="Microsoft YaHei UI" panose="020B0503020204020204" pitchFamily="34" charset="-122"/>
              <a:cs typeface="Calibri" panose="020F0502020204030204" pitchFamily="34" charset="0"/>
            </a:rPr>
            <a:t>...列字段提供条件...</a:t>
          </a:r>
          <a:endParaRPr lang="en-US" sz="1100" noProof="0">
            <a:effectLst/>
            <a:latin typeface="Microsoft YaHei UI" panose="020B0503020204020204" pitchFamily="34" charset="-122"/>
            <a:ea typeface="Microsoft YaHei UI" panose="020B0503020204020204" pitchFamily="34" charset="-122"/>
            <a:cs typeface="Calibri" panose="020F0502020204030204" pitchFamily="34" charset="0"/>
          </a:endParaRPr>
        </a:p>
      </xdr:txBody>
    </xdr:sp>
    <xdr:clientData/>
  </xdr:twoCellAnchor>
  <xdr:twoCellAnchor editAs="absolute">
    <xdr:from>
      <xdr:col>7</xdr:col>
      <xdr:colOff>330628</xdr:colOff>
      <xdr:row>5</xdr:row>
      <xdr:rowOff>148909</xdr:rowOff>
    </xdr:from>
    <xdr:to>
      <xdr:col>8</xdr:col>
      <xdr:colOff>523923</xdr:colOff>
      <xdr:row>8</xdr:row>
      <xdr:rowOff>121303</xdr:rowOff>
    </xdr:to>
    <xdr:sp macro="" textlink="">
      <xdr:nvSpPr>
        <xdr:cNvPr id="13" name="shp_ArrowCurved">
          <a:extLst>
            <a:ext uri="{FF2B5EF4-FFF2-40B4-BE49-F238E27FC236}">
              <a16:creationId xmlns:a16="http://schemas.microsoft.com/office/drawing/2014/main" id="{7DB77AE4-9EBE-4F16-AE38-D70BEB3C6B3E}"/>
            </a:ext>
          </a:extLst>
        </xdr:cNvPr>
        <xdr:cNvSpPr/>
      </xdr:nvSpPr>
      <xdr:spPr>
        <a:xfrm rot="11166724" flipH="1">
          <a:off x="4997878" y="1187134"/>
          <a:ext cx="860045" cy="601044"/>
        </a:xfrm>
        <a:prstGeom prst="arc">
          <a:avLst>
            <a:gd name="adj1" fmla="val 14127603"/>
            <a:gd name="adj2" fmla="val 56957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clientData/>
  </xdr:twoCellAnchor>
  <xdr:twoCellAnchor editAs="absolute">
    <xdr:from>
      <xdr:col>8</xdr:col>
      <xdr:colOff>0</xdr:colOff>
      <xdr:row>10</xdr:row>
      <xdr:rowOff>152400</xdr:rowOff>
    </xdr:from>
    <xdr:to>
      <xdr:col>10</xdr:col>
      <xdr:colOff>438150</xdr:colOff>
      <xdr:row>12</xdr:row>
      <xdr:rowOff>45374</xdr:rowOff>
    </xdr:to>
    <xdr:sp macro="" textlink="">
      <xdr:nvSpPr>
        <xdr:cNvPr id="14" name="提示文本 23" descr="The row field...">
          <a:extLst>
            <a:ext uri="{FF2B5EF4-FFF2-40B4-BE49-F238E27FC236}">
              <a16:creationId xmlns:a16="http://schemas.microsoft.com/office/drawing/2014/main" id="{18DE8A78-B5A1-4B33-874A-2C8D51393477}"/>
            </a:ext>
          </a:extLst>
        </xdr:cNvPr>
        <xdr:cNvSpPr txBox="1"/>
      </xdr:nvSpPr>
      <xdr:spPr>
        <a:xfrm>
          <a:off x="5334000" y="2247900"/>
          <a:ext cx="1771650" cy="312074"/>
        </a:xfrm>
        <a:prstGeom prst="rect">
          <a:avLst/>
        </a:prstGeom>
        <a:solidFill>
          <a:schemeClr val="bg1"/>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zh-cn" sz="1100" b="0" noProof="0">
              <a:effectLst/>
              <a:latin typeface="Microsoft YaHei UI" panose="020B0503020204020204" pitchFamily="34" charset="-122"/>
              <a:ea typeface="Microsoft YaHei UI" panose="020B0503020204020204" pitchFamily="34" charset="-122"/>
              <a:cs typeface="Calibri" panose="020F0502020204030204" pitchFamily="34" charset="0"/>
            </a:rPr>
            <a:t>...值字段对它们进行求和。</a:t>
          </a:r>
          <a:endParaRPr lang="en-US" sz="1100" noProof="0">
            <a:effectLst/>
            <a:latin typeface="Microsoft YaHei UI" panose="020B0503020204020204" pitchFamily="34" charset="-122"/>
            <a:ea typeface="Microsoft YaHei UI" panose="020B0503020204020204" pitchFamily="34" charset="-122"/>
            <a:cs typeface="Calibri" panose="020F0502020204030204" pitchFamily="34" charset="0"/>
          </a:endParaRPr>
        </a:p>
      </xdr:txBody>
    </xdr:sp>
    <xdr:clientData/>
  </xdr:twoCellAnchor>
  <xdr:twoCellAnchor editAs="absolute">
    <xdr:from>
      <xdr:col>7</xdr:col>
      <xdr:colOff>330628</xdr:colOff>
      <xdr:row>10</xdr:row>
      <xdr:rowOff>82234</xdr:rowOff>
    </xdr:from>
    <xdr:to>
      <xdr:col>8</xdr:col>
      <xdr:colOff>523923</xdr:colOff>
      <xdr:row>13</xdr:row>
      <xdr:rowOff>64153</xdr:rowOff>
    </xdr:to>
    <xdr:sp macro="" textlink="">
      <xdr:nvSpPr>
        <xdr:cNvPr id="15" name="shp_ArrowCurved">
          <a:extLst>
            <a:ext uri="{FF2B5EF4-FFF2-40B4-BE49-F238E27FC236}">
              <a16:creationId xmlns:a16="http://schemas.microsoft.com/office/drawing/2014/main" id="{263E061F-A2FB-495B-9541-59975B87B6B7}"/>
            </a:ext>
          </a:extLst>
        </xdr:cNvPr>
        <xdr:cNvSpPr/>
      </xdr:nvSpPr>
      <xdr:spPr>
        <a:xfrm rot="11166724" flipH="1">
          <a:off x="4997878" y="2168209"/>
          <a:ext cx="860045" cy="601044"/>
        </a:xfrm>
        <a:prstGeom prst="arc">
          <a:avLst>
            <a:gd name="adj1" fmla="val 14127603"/>
            <a:gd name="adj2" fmla="val 2075296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13.xml"/></Relationships>
</file>

<file path=xl/pivotCache/_rels/pivotCacheDefinition14.xml.rels><?xml version="1.0" encoding="UTF-8" standalone="yes"?>
<Relationships xmlns="http://schemas.openxmlformats.org/package/2006/relationships"><Relationship Id="rId1" Type="http://schemas.openxmlformats.org/officeDocument/2006/relationships/pivotCacheRecords" Target="pivotCacheRecords14.xml"/></Relationships>
</file>

<file path=xl/pivotCache/_rels/pivotCacheDefinition15.xml.rels><?xml version="1.0" encoding="UTF-8" standalone="yes"?>
<Relationships xmlns="http://schemas.openxmlformats.org/package/2006/relationships"><Relationship Id="rId1" Type="http://schemas.openxmlformats.org/officeDocument/2006/relationships/pivotCacheRecords" Target="pivotCacheRecords15.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作者" refreshedDate="43321.686907175928" createdVersion="6" refreshedVersion="6" minRefreshableVersion="3" recordCount="48" xr:uid="{00000000-000A-0000-FFFF-FFFF00000000}">
  <cacheSource type="worksheet">
    <worksheetSource name="tbl_18.1"/>
  </cacheSource>
  <cacheFields count="4">
    <cacheField name="季度" numFmtId="0">
      <sharedItems count="4">
        <s v="冬季"/>
        <s v="春季"/>
        <s v="夏季"/>
        <s v="秋季"/>
      </sharedItems>
    </cacheField>
    <cacheField name="销售代表" numFmtId="0">
      <sharedItems count="3">
        <s v="陶湘"/>
        <s v="贾文"/>
        <s v="康迈克"/>
      </sharedItems>
    </cacheField>
    <cacheField name="产品" numFmtId="0">
      <sharedItems/>
    </cacheField>
    <cacheField name="销量" numFmtId="0">
      <sharedItems containsSemiMixedTypes="0" containsString="0" containsNumber="1" containsInteger="1" minValue="30" maxValue="2000"/>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作者" refreshedDate="43321.686910879631" createdVersion="6" refreshedVersion="6" minRefreshableVersion="3" recordCount="21" xr:uid="{00000000-000A-0000-FFFF-FFFF09000000}">
  <cacheSource type="worksheet">
    <worksheetSource name="Expenses1281710"/>
  </cacheSource>
  <cacheFields count="4">
    <cacheField name="日期" numFmtId="182">
      <sharedItems containsSemiMixedTypes="0" containsNonDate="0" containsDate="1" containsString="0" minDate="2017-01-01T00:00:00" maxDate="2017-02-26T00:00:00"/>
    </cacheField>
    <cacheField name="购买者" numFmtId="0">
      <sharedItems count="3">
        <s v="爸爸"/>
        <s v="康霓"/>
        <s v="妈妈"/>
      </sharedItems>
    </cacheField>
    <cacheField name="类型" numFmtId="0">
      <sharedItems count="20">
        <s v="运动"/>
        <s v="机票"/>
        <s v="税款"/>
        <s v="音乐"/>
        <s v="门票"/>
        <s v="书籍"/>
        <s v="就餐"/>
        <s v="衣物"/>
        <s v="音乐课"/>
        <s v="停车费"/>
        <s v="电子产品"/>
        <s v="油费"/>
        <s v="食物"/>
        <s v="俱乐部会费"/>
        <s v="医疗"/>
        <s v="电费"/>
        <s v="牙科"/>
        <s v="车险"/>
        <s v="健康保险"/>
        <s v="家庭保险"/>
      </sharedItems>
    </cacheField>
    <cacheField name="金额" numFmtId="181">
      <sharedItems containsSemiMixedTypes="0" containsString="0" containsNumber="1" containsInteger="1" minValue="20" maxValue="1000"/>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作者" refreshedDate="43321.686911111108" createdVersion="6" refreshedVersion="6" minRefreshableVersion="3" recordCount="12" xr:uid="{00000000-000A-0000-FFFF-FFFF0A000000}">
  <cacheSource type="worksheet">
    <worksheetSource name="tbl_16.1"/>
  </cacheSource>
  <cacheFields count="4">
    <cacheField name="月份" numFmtId="0">
      <sharedItems count="4">
        <s v="1 月"/>
        <s v="2 月"/>
        <s v="3 月"/>
        <s v="4 月"/>
      </sharedItems>
    </cacheField>
    <cacheField name="购买者" numFmtId="0">
      <sharedItems count="3">
        <s v="康霓"/>
        <s v="爸爸"/>
        <s v="妈妈"/>
      </sharedItems>
    </cacheField>
    <cacheField name="类型" numFmtId="0">
      <sharedItems count="2">
        <s v="食物"/>
        <s v="水电费"/>
      </sharedItems>
    </cacheField>
    <cacheField name="金额" numFmtId="183">
      <sharedItems containsSemiMixedTypes="0" containsString="0" containsNumber="1" containsInteger="1" minValue="20" maxValue="1000"/>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作者" refreshedDate="43321.686911458331" createdVersion="6" refreshedVersion="6" minRefreshableVersion="3" recordCount="8" xr:uid="{00000000-000A-0000-FFFF-FFFF0B000000}">
  <cacheSource type="worksheet">
    <worksheetSource name="tbl_1.1"/>
  </cacheSource>
  <cacheFields count="4">
    <cacheField name="日期" numFmtId="182">
      <sharedItems containsSemiMixedTypes="0" containsNonDate="0" containsDate="1" containsString="0" minDate="2017-01-01T00:00:00" maxDate="2017-02-26T00:00:00"/>
    </cacheField>
    <cacheField name="购买者" numFmtId="0">
      <sharedItems count="3">
        <s v="爸爸"/>
        <s v="妈妈"/>
        <s v="康霓"/>
      </sharedItems>
    </cacheField>
    <cacheField name="类型" numFmtId="0">
      <sharedItems/>
    </cacheField>
    <cacheField name="金额" numFmtId="181">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作者" refreshedDate="43321.686911689816" createdVersion="6" refreshedVersion="6" minRefreshableVersion="3" recordCount="8" xr:uid="{00000000-000A-0000-FFFF-FFFF0C000000}">
  <cacheSource type="worksheet">
    <worksheetSource name="tbl_2.1"/>
  </cacheSource>
  <cacheFields count="4">
    <cacheField name="日期" numFmtId="182">
      <sharedItems containsSemiMixedTypes="0" containsNonDate="0" containsDate="1" containsString="0" minDate="2017-01-01T00:00:00" maxDate="2017-02-26T00:00:00"/>
    </cacheField>
    <cacheField name="购买者" numFmtId="0">
      <sharedItems count="3">
        <s v="爸爸"/>
        <s v="妈妈"/>
        <s v="康霓"/>
      </sharedItems>
    </cacheField>
    <cacheField name="类型" numFmtId="0">
      <sharedItems/>
    </cacheField>
    <cacheField name="金额" numFmtId="181">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作者" refreshedDate="43321.686912847224" createdVersion="6" refreshedVersion="6" minRefreshableVersion="3" recordCount="8" xr:uid="{00000000-000A-0000-FFFF-FFFF0D000000}">
  <cacheSource type="worksheet">
    <worksheetSource name="tbl_3.1"/>
  </cacheSource>
  <cacheFields count="4">
    <cacheField name="日期" numFmtId="182">
      <sharedItems containsSemiMixedTypes="0" containsNonDate="0" containsDate="1" containsString="0" minDate="2017-01-01T00:00:00" maxDate="2017-02-26T00:00:00"/>
    </cacheField>
    <cacheField name="购买者" numFmtId="0">
      <sharedItems count="3">
        <s v="爸爸"/>
        <s v="妈妈"/>
        <s v="康霓"/>
      </sharedItems>
    </cacheField>
    <cacheField name="类型" numFmtId="0">
      <sharedItems/>
    </cacheField>
    <cacheField name="金额" numFmtId="181">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作者" refreshedDate="43321.686913310186" createdVersion="6" refreshedVersion="6" minRefreshableVersion="3" recordCount="8" xr:uid="{00000000-000A-0000-FFFF-FFFF0E000000}">
  <cacheSource type="worksheet">
    <worksheetSource name="tbl_4.1"/>
  </cacheSource>
  <cacheFields count="4">
    <cacheField name="日期" numFmtId="182">
      <sharedItems containsSemiMixedTypes="0" containsNonDate="0" containsDate="1" containsString="0" minDate="2017-01-01T00:00:00" maxDate="2017-02-26T00:00:00"/>
    </cacheField>
    <cacheField name="购买者" numFmtId="0">
      <sharedItems count="3">
        <s v="爸爸"/>
        <s v="妈妈"/>
        <s v="康霓"/>
      </sharedItems>
    </cacheField>
    <cacheField name="类型" numFmtId="0">
      <sharedItems count="5">
        <s v="礼品"/>
        <s v="食物"/>
        <s v="门票"/>
        <s v="音乐"/>
        <s v="运动"/>
      </sharedItems>
    </cacheField>
    <cacheField name="金额" numFmtId="181">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作者" refreshedDate="43321.686908217591" createdVersion="6" refreshedVersion="6" minRefreshableVersion="3" recordCount="48" xr:uid="{00000000-000A-0000-FFFF-FFFF01000000}">
  <cacheSource type="worksheet">
    <worksheetSource name="tbl_17.1"/>
  </cacheSource>
  <cacheFields count="4">
    <cacheField name="购买者" numFmtId="0">
      <sharedItems count="2">
        <s v="爸爸"/>
        <s v="妈妈"/>
      </sharedItems>
    </cacheField>
    <cacheField name="季度" numFmtId="0">
      <sharedItems count="4">
        <s v="冬季"/>
        <s v="春季"/>
        <s v="夏季"/>
        <s v="秋季"/>
      </sharedItems>
    </cacheField>
    <cacheField name="类型" numFmtId="0">
      <sharedItems count="3">
        <s v="保险"/>
        <s v="租金"/>
        <s v="水电费"/>
      </sharedItems>
    </cacheField>
    <cacheField name="金额" numFmtId="0">
      <sharedItems containsSemiMixedTypes="0" containsString="0" containsNumber="1" containsInteger="1" minValue="30" maxValue="2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作者" refreshedDate="43321.686908912037" createdVersion="6" refreshedVersion="6" minRefreshableVersion="3" recordCount="21" xr:uid="{00000000-000A-0000-FFFF-FFFF02000000}">
  <cacheSource type="worksheet">
    <worksheetSource name="tbl_15.1"/>
  </cacheSource>
  <cacheFields count="4">
    <cacheField name="日期" numFmtId="182">
      <sharedItems containsSemiMixedTypes="0" containsNonDate="0" containsDate="1" containsString="0" minDate="2017-01-01T00:00:00" maxDate="2017-02-26T00:00:00"/>
    </cacheField>
    <cacheField name="购买者" numFmtId="0">
      <sharedItems count="3">
        <s v="爸爸"/>
        <s v="康霓"/>
        <s v="妈妈"/>
      </sharedItems>
    </cacheField>
    <cacheField name="类型" numFmtId="0">
      <sharedItems count="20">
        <s v="运动"/>
        <s v="机票"/>
        <s v="税款"/>
        <s v="音乐"/>
        <s v="门票"/>
        <s v="书籍"/>
        <s v="就餐"/>
        <s v="衣物"/>
        <s v="音乐课"/>
        <s v="停车费"/>
        <s v="电子产品"/>
        <s v="油费"/>
        <s v="食物"/>
        <s v="俱乐部会费"/>
        <s v="医疗"/>
        <s v="电费"/>
        <s v="牙科"/>
        <s v="车险"/>
        <s v="健康保险"/>
        <s v="家庭保险"/>
      </sharedItems>
    </cacheField>
    <cacheField name="金额" numFmtId="181">
      <sharedItems containsSemiMixedTypes="0" containsString="0" containsNumber="1" containsInteger="1" minValue="20" maxValue="10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作者" refreshedDate="43321.686909143522" createdVersion="6" refreshedVersion="6" minRefreshableVersion="3" recordCount="8" xr:uid="{00000000-000A-0000-FFFF-FFFF03000000}">
  <cacheSource type="worksheet">
    <worksheetSource name="tbl_6.1"/>
  </cacheSource>
  <cacheFields count="4">
    <cacheField name="日期" numFmtId="182">
      <sharedItems containsSemiMixedTypes="0" containsNonDate="0" containsDate="1" containsString="0" minDate="2017-01-01T00:00:00" maxDate="2017-02-26T00:00:00"/>
    </cacheField>
    <cacheField name="购买者" numFmtId="0">
      <sharedItems count="3">
        <s v="爸爸"/>
        <s v="妈妈"/>
        <s v="康霓"/>
      </sharedItems>
    </cacheField>
    <cacheField name="类型" numFmtId="0">
      <sharedItems/>
    </cacheField>
    <cacheField name="金额" numFmtId="0">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作者" refreshedDate="43321.686909490738" createdVersion="6" refreshedVersion="6" minRefreshableVersion="3" recordCount="8" xr:uid="{00000000-000A-0000-FFFF-FFFF04000000}">
  <cacheSource type="worksheet">
    <worksheetSource name="tbl_4.116"/>
  </cacheSource>
  <cacheFields count="4">
    <cacheField name="日期" numFmtId="182">
      <sharedItems containsSemiMixedTypes="0" containsNonDate="0" containsDate="1" containsString="0" minDate="2017-01-01T00:00:00" maxDate="2017-02-26T00:00:00"/>
    </cacheField>
    <cacheField name="购买者" numFmtId="0">
      <sharedItems count="3">
        <s v="爸爸"/>
        <s v="妈妈"/>
        <s v="康霓"/>
      </sharedItems>
    </cacheField>
    <cacheField name="类型" numFmtId="0">
      <sharedItems count="5">
        <s v="礼品"/>
        <s v="食物"/>
        <s v="门票"/>
        <s v="音乐"/>
        <s v="运动"/>
      </sharedItems>
    </cacheField>
    <cacheField name="金额" numFmtId="0">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作者" refreshedDate="43321.686909606484" createdVersion="6" refreshedVersion="6" minRefreshableVersion="3" recordCount="8" xr:uid="{00000000-000A-0000-FFFF-FFFF05000000}">
  <cacheSource type="worksheet">
    <worksheetSource name="tbl_7.1"/>
  </cacheSource>
  <cacheFields count="4">
    <cacheField name="日期" numFmtId="182">
      <sharedItems containsSemiMixedTypes="0" containsNonDate="0" containsDate="1" containsString="0" minDate="2017-01-01T00:00:00" maxDate="2017-02-26T00:00:00"/>
    </cacheField>
    <cacheField name="购买者" numFmtId="0">
      <sharedItems count="3">
        <s v="爸爸"/>
        <s v="妈妈"/>
        <s v="康霓"/>
      </sharedItems>
    </cacheField>
    <cacheField name="类型" numFmtId="0">
      <sharedItems count="5">
        <s v="礼品"/>
        <s v="食物"/>
        <s v="门票"/>
        <s v="音乐"/>
        <s v="运动"/>
      </sharedItems>
    </cacheField>
    <cacheField name="金额" numFmtId="0">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作者" refreshedDate="43321.686909837961" createdVersion="6" refreshedVersion="6" minRefreshableVersion="3" recordCount="21" xr:uid="{00000000-000A-0000-FFFF-FFFF06000000}">
  <cacheSource type="worksheet">
    <worksheetSource name="tbl_10.1"/>
  </cacheSource>
  <cacheFields count="5">
    <cacheField name="日期" numFmtId="182">
      <sharedItems containsSemiMixedTypes="0" containsNonDate="0" containsDate="1" containsString="0" minDate="2017-01-01T00:00:00" maxDate="2017-02-26T00:00:00" count="7">
        <d v="2017-01-17T00:00:00"/>
        <d v="2017-02-20T00:00:00"/>
        <d v="2017-02-25T00:00:00"/>
        <d v="2017-01-21T00:00:00"/>
        <d v="2017-01-01T00:00:00"/>
        <d v="2017-01-15T00:00:00"/>
        <d v="2017-02-02T00:00:00"/>
      </sharedItems>
      <fieldGroup par="4" base="0">
        <rangePr groupBy="days" startDate="2017-01-01T00:00:00" endDate="2017-02-26T00:00:00"/>
        <groupItems count="368">
          <s v="&lt;2017/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17/2/26"/>
        </groupItems>
      </fieldGroup>
    </cacheField>
    <cacheField name="购买者" numFmtId="0">
      <sharedItems count="3">
        <s v="爸爸"/>
        <s v="康霓"/>
        <s v="妈妈"/>
      </sharedItems>
    </cacheField>
    <cacheField name="类型" numFmtId="0">
      <sharedItems count="20">
        <s v="运动"/>
        <s v="机票"/>
        <s v="税款"/>
        <s v="音乐"/>
        <s v="门票"/>
        <s v="书籍"/>
        <s v="就餐"/>
        <s v="衣物"/>
        <s v="音乐课"/>
        <s v="停车费"/>
        <s v="电子产品"/>
        <s v="油费"/>
        <s v="食物"/>
        <s v="俱乐部会费"/>
        <s v="医疗"/>
        <s v="电费"/>
        <s v="牙科"/>
        <s v="车险"/>
        <s v="健康保险"/>
        <s v="家庭保险"/>
      </sharedItems>
    </cacheField>
    <cacheField name="金额" numFmtId="181">
      <sharedItems containsSemiMixedTypes="0" containsString="0" containsNumber="1" containsInteger="1" minValue="20" maxValue="1000"/>
    </cacheField>
    <cacheField name="Months" numFmtId="0" databaseField="0">
      <fieldGroup base="0">
        <rangePr groupBy="months" startDate="2017-01-01T00:00:00" endDate="2017-02-26T00:00:00"/>
        <groupItems count="14">
          <s v="&lt;2017/1/1"/>
          <s v="1月"/>
          <s v="2月"/>
          <s v="3月"/>
          <s v="4月"/>
          <s v="5月"/>
          <s v="6月"/>
          <s v="7月"/>
          <s v="8月"/>
          <s v="9月"/>
          <s v="10月"/>
          <s v="11月"/>
          <s v="12月"/>
          <s v="&gt;2017/2/26"/>
        </groupItems>
      </fieldGroup>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作者" refreshedDate="43321.686910185184" createdVersion="6" refreshedVersion="6" minRefreshableVersion="3" recordCount="21" xr:uid="{00000000-000A-0000-FFFF-FFFF07000000}">
  <cacheSource type="worksheet">
    <worksheetSource name="tbl_11.1"/>
  </cacheSource>
  <cacheFields count="5">
    <cacheField name="日期" numFmtId="182">
      <sharedItems containsSemiMixedTypes="0" containsNonDate="0" containsDate="1" containsString="0" minDate="2017-01-01T00:00:00" maxDate="2017-02-26T00:00:00" count="7">
        <d v="2017-01-17T00:00:00"/>
        <d v="2017-02-20T00:00:00"/>
        <d v="2017-02-25T00:00:00"/>
        <d v="2017-01-21T00:00:00"/>
        <d v="2017-01-01T00:00:00"/>
        <d v="2017-01-15T00:00:00"/>
        <d v="2017-02-02T00:00:00"/>
      </sharedItems>
      <fieldGroup par="4" base="0">
        <rangePr groupBy="days" startDate="2017-01-01T00:00:00" endDate="2017-02-26T00:00:00"/>
        <groupItems count="368">
          <s v="&lt;2017/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17/2/26"/>
        </groupItems>
      </fieldGroup>
    </cacheField>
    <cacheField name="购买者" numFmtId="0">
      <sharedItems count="3">
        <s v="爸爸"/>
        <s v="康霓"/>
        <s v="妈妈"/>
      </sharedItems>
    </cacheField>
    <cacheField name="类型" numFmtId="0">
      <sharedItems count="20">
        <s v="运动"/>
        <s v="机票"/>
        <s v="税款"/>
        <s v="音乐"/>
        <s v="门票"/>
        <s v="书籍"/>
        <s v="就餐"/>
        <s v="衣物"/>
        <s v="音乐课"/>
        <s v="停车费"/>
        <s v="电子产品"/>
        <s v="油费"/>
        <s v="食物"/>
        <s v="俱乐部会费"/>
        <s v="医疗"/>
        <s v="电费"/>
        <s v="牙科"/>
        <s v="车险"/>
        <s v="健康保险"/>
        <s v="家庭保险"/>
      </sharedItems>
    </cacheField>
    <cacheField name="金额" numFmtId="181">
      <sharedItems containsSemiMixedTypes="0" containsString="0" containsNumber="1" containsInteger="1" minValue="20" maxValue="1000"/>
    </cacheField>
    <cacheField name="Months" numFmtId="0" databaseField="0">
      <fieldGroup base="0">
        <rangePr groupBy="months" startDate="2017-01-01T00:00:00" endDate="2017-02-26T00:00:00"/>
        <groupItems count="14">
          <s v="&lt;2017/1/1"/>
          <s v="1月"/>
          <s v="2月"/>
          <s v="3月"/>
          <s v="4月"/>
          <s v="5月"/>
          <s v="6月"/>
          <s v="7月"/>
          <s v="8月"/>
          <s v="9月"/>
          <s v="10月"/>
          <s v="11月"/>
          <s v="12月"/>
          <s v="&gt;2017/2/26"/>
        </groupItems>
      </fieldGroup>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作者" refreshedDate="43321.686910532408" createdVersion="6" refreshedVersion="6" minRefreshableVersion="3" recordCount="21" xr:uid="{00000000-000A-0000-FFFF-FFFF08000000}">
  <cacheSource type="worksheet">
    <worksheetSource name="tbl_13.1"/>
  </cacheSource>
  <cacheFields count="5">
    <cacheField name="日期" numFmtId="182">
      <sharedItems containsSemiMixedTypes="0" containsNonDate="0" containsDate="1" containsString="0" minDate="2017-01-01T00:00:00" maxDate="2017-02-26T00:00:00" count="7">
        <d v="2017-01-17T00:00:00"/>
        <d v="2017-02-20T00:00:00"/>
        <d v="2017-02-25T00:00:00"/>
        <d v="2017-01-21T00:00:00"/>
        <d v="2017-01-01T00:00:00"/>
        <d v="2017-01-15T00:00:00"/>
        <d v="2017-02-02T00:00:00"/>
      </sharedItems>
      <fieldGroup par="4" base="0">
        <rangePr groupBy="days" startDate="2017-01-01T00:00:00" endDate="2017-02-26T00:00:00"/>
        <groupItems count="368">
          <s v="&lt;2017/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17/2/26"/>
        </groupItems>
      </fieldGroup>
    </cacheField>
    <cacheField name="购买者" numFmtId="0">
      <sharedItems count="3">
        <s v="爸爸"/>
        <s v="康霓"/>
        <s v="妈妈"/>
      </sharedItems>
    </cacheField>
    <cacheField name="类型" numFmtId="0">
      <sharedItems/>
    </cacheField>
    <cacheField name="金额" numFmtId="181">
      <sharedItems containsSemiMixedTypes="0" containsString="0" containsNumber="1" containsInteger="1" minValue="20" maxValue="1000"/>
    </cacheField>
    <cacheField name="Months" numFmtId="0" databaseField="0">
      <fieldGroup base="0">
        <rangePr groupBy="months" startDate="2017-01-01T00:00:00" endDate="2017-02-26T00:00:00"/>
        <groupItems count="14">
          <s v="&lt;2017/1/1"/>
          <s v="1月"/>
          <s v="2月"/>
          <s v="3月"/>
          <s v="4月"/>
          <s v="5月"/>
          <s v="6月"/>
          <s v="7月"/>
          <s v="8月"/>
          <s v="9月"/>
          <s v="10月"/>
          <s v="11月"/>
          <s v="12月"/>
          <s v="&gt;2017/2/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x v="0"/>
    <s v="橙子"/>
    <n v="300"/>
  </r>
  <r>
    <x v="0"/>
    <x v="1"/>
    <s v="西柚"/>
    <n v="200"/>
  </r>
  <r>
    <x v="0"/>
    <x v="2"/>
    <s v="苹果"/>
    <n v="400"/>
  </r>
  <r>
    <x v="0"/>
    <x v="0"/>
    <s v="香蕉"/>
    <n v="300"/>
  </r>
  <r>
    <x v="0"/>
    <x v="1"/>
    <s v="橙子"/>
    <n v="800"/>
  </r>
  <r>
    <x v="0"/>
    <x v="2"/>
    <s v="西柚"/>
    <n v="400"/>
  </r>
  <r>
    <x v="0"/>
    <x v="0"/>
    <s v="苹果"/>
    <n v="200"/>
  </r>
  <r>
    <x v="0"/>
    <x v="1"/>
    <s v="香蕉"/>
    <n v="300"/>
  </r>
  <r>
    <x v="0"/>
    <x v="2"/>
    <s v="橙子"/>
    <n v="450"/>
  </r>
  <r>
    <x v="0"/>
    <x v="0"/>
    <s v="西柚"/>
    <n v="230"/>
  </r>
  <r>
    <x v="0"/>
    <x v="1"/>
    <s v="苹果"/>
    <n v="120"/>
  </r>
  <r>
    <x v="0"/>
    <x v="2"/>
    <s v="香蕉"/>
    <n v="400"/>
  </r>
  <r>
    <x v="1"/>
    <x v="0"/>
    <s v="甜菜"/>
    <n v="210"/>
  </r>
  <r>
    <x v="1"/>
    <x v="1"/>
    <s v="土豆"/>
    <n v="300"/>
  </r>
  <r>
    <x v="1"/>
    <x v="2"/>
    <s v="莴苣"/>
    <n v="400"/>
  </r>
  <r>
    <x v="1"/>
    <x v="0"/>
    <s v="萝卜"/>
    <n v="230"/>
  </r>
  <r>
    <x v="1"/>
    <x v="1"/>
    <s v="甜菜"/>
    <n v="900"/>
  </r>
  <r>
    <x v="1"/>
    <x v="2"/>
    <s v="土豆"/>
    <n v="300"/>
  </r>
  <r>
    <x v="1"/>
    <x v="0"/>
    <s v="莴苣"/>
    <n v="200"/>
  </r>
  <r>
    <x v="1"/>
    <x v="1"/>
    <s v="萝卜"/>
    <n v="1000"/>
  </r>
  <r>
    <x v="1"/>
    <x v="2"/>
    <s v="甜菜"/>
    <n v="220"/>
  </r>
  <r>
    <x v="1"/>
    <x v="0"/>
    <s v="土豆"/>
    <n v="400"/>
  </r>
  <r>
    <x v="1"/>
    <x v="1"/>
    <s v="莴苣"/>
    <n v="200"/>
  </r>
  <r>
    <x v="1"/>
    <x v="2"/>
    <s v="萝卜"/>
    <n v="400"/>
  </r>
  <r>
    <x v="2"/>
    <x v="0"/>
    <s v="蓝莓"/>
    <n v="100"/>
  </r>
  <r>
    <x v="2"/>
    <x v="1"/>
    <s v="草莓"/>
    <n v="30"/>
  </r>
  <r>
    <x v="2"/>
    <x v="2"/>
    <s v="葡萄"/>
    <n v="123"/>
  </r>
  <r>
    <x v="2"/>
    <x v="0"/>
    <s v="南瓜"/>
    <n v="300"/>
  </r>
  <r>
    <x v="2"/>
    <x v="1"/>
    <s v="蓝莓"/>
    <n v="350"/>
  </r>
  <r>
    <x v="2"/>
    <x v="2"/>
    <s v="草莓"/>
    <n v="230"/>
  </r>
  <r>
    <x v="2"/>
    <x v="0"/>
    <s v="葡萄"/>
    <n v="120"/>
  </r>
  <r>
    <x v="2"/>
    <x v="1"/>
    <s v="南瓜"/>
    <n v="640"/>
  </r>
  <r>
    <x v="2"/>
    <x v="2"/>
    <s v="蓝莓"/>
    <n v="530"/>
  </r>
  <r>
    <x v="2"/>
    <x v="0"/>
    <s v="草莓"/>
    <n v="560"/>
  </r>
  <r>
    <x v="2"/>
    <x v="1"/>
    <s v="葡萄"/>
    <n v="240"/>
  </r>
  <r>
    <x v="2"/>
    <x v="2"/>
    <s v="南瓜"/>
    <n v="250"/>
  </r>
  <r>
    <x v="3"/>
    <x v="0"/>
    <s v="西葫芦"/>
    <n v="62"/>
  </r>
  <r>
    <x v="3"/>
    <x v="1"/>
    <s v="胡瓜"/>
    <n v="600"/>
  </r>
  <r>
    <x v="3"/>
    <x v="2"/>
    <s v="苹果"/>
    <n v="340"/>
  </r>
  <r>
    <x v="3"/>
    <x v="0"/>
    <s v="橙子"/>
    <n v="205"/>
  </r>
  <r>
    <x v="3"/>
    <x v="1"/>
    <s v="西葫芦"/>
    <n v="500"/>
  </r>
  <r>
    <x v="3"/>
    <x v="2"/>
    <s v="胡瓜"/>
    <n v="403"/>
  </r>
  <r>
    <x v="3"/>
    <x v="0"/>
    <s v="苹果"/>
    <n v="503"/>
  </r>
  <r>
    <x v="3"/>
    <x v="1"/>
    <s v="橙子"/>
    <n v="2000"/>
  </r>
  <r>
    <x v="3"/>
    <x v="2"/>
    <s v="西葫芦"/>
    <n v="140"/>
  </r>
  <r>
    <x v="3"/>
    <x v="0"/>
    <s v="胡瓜"/>
    <n v="502"/>
  </r>
  <r>
    <x v="3"/>
    <x v="1"/>
    <s v="苹果"/>
    <n v="120"/>
  </r>
  <r>
    <x v="3"/>
    <x v="2"/>
    <s v="橙子"/>
    <n v="50"/>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d v="2017-01-17T00:00:00"/>
    <x v="0"/>
    <x v="0"/>
    <n v="1000"/>
  </r>
  <r>
    <d v="2017-01-17T00:00:00"/>
    <x v="0"/>
    <x v="1"/>
    <n v="500"/>
  </r>
  <r>
    <d v="2017-01-17T00:00:00"/>
    <x v="0"/>
    <x v="2"/>
    <n v="500"/>
  </r>
  <r>
    <d v="2017-02-20T00:00:00"/>
    <x v="1"/>
    <x v="3"/>
    <n v="20"/>
  </r>
  <r>
    <d v="2017-02-25T00:00:00"/>
    <x v="1"/>
    <x v="4"/>
    <n v="125"/>
  </r>
  <r>
    <d v="2017-01-21T00:00:00"/>
    <x v="1"/>
    <x v="5"/>
    <n v="250"/>
  </r>
  <r>
    <d v="2017-02-20T00:00:00"/>
    <x v="1"/>
    <x v="6"/>
    <n v="20"/>
  </r>
  <r>
    <d v="2017-02-25T00:00:00"/>
    <x v="1"/>
    <x v="7"/>
    <n v="125"/>
  </r>
  <r>
    <d v="2017-01-21T00:00:00"/>
    <x v="1"/>
    <x v="8"/>
    <n v="250"/>
  </r>
  <r>
    <d v="2017-02-20T00:00:00"/>
    <x v="1"/>
    <x v="9"/>
    <n v="20"/>
  </r>
  <r>
    <d v="2017-02-25T00:00:00"/>
    <x v="1"/>
    <x v="10"/>
    <n v="125"/>
  </r>
  <r>
    <d v="2017-01-01T00:00:00"/>
    <x v="2"/>
    <x v="11"/>
    <n v="74"/>
  </r>
  <r>
    <d v="2017-01-15T00:00:00"/>
    <x v="2"/>
    <x v="12"/>
    <n v="235"/>
  </r>
  <r>
    <d v="2017-01-21T00:00:00"/>
    <x v="2"/>
    <x v="13"/>
    <n v="125"/>
  </r>
  <r>
    <d v="2017-02-02T00:00:00"/>
    <x v="2"/>
    <x v="12"/>
    <n v="235"/>
  </r>
  <r>
    <d v="2017-01-01T00:00:00"/>
    <x v="2"/>
    <x v="14"/>
    <n v="74"/>
  </r>
  <r>
    <d v="2017-01-15T00:00:00"/>
    <x v="2"/>
    <x v="15"/>
    <n v="70"/>
  </r>
  <r>
    <d v="2017-02-02T00:00:00"/>
    <x v="2"/>
    <x v="16"/>
    <n v="235"/>
  </r>
  <r>
    <d v="2017-01-01T00:00:00"/>
    <x v="2"/>
    <x v="17"/>
    <n v="74"/>
  </r>
  <r>
    <d v="2017-01-15T00:00:00"/>
    <x v="2"/>
    <x v="18"/>
    <n v="70"/>
  </r>
  <r>
    <d v="2017-02-02T00:00:00"/>
    <x v="2"/>
    <x v="19"/>
    <n v="235"/>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x v="0"/>
    <n v="74"/>
  </r>
  <r>
    <x v="0"/>
    <x v="1"/>
    <x v="0"/>
    <n v="235"/>
  </r>
  <r>
    <x v="0"/>
    <x v="2"/>
    <x v="1"/>
    <n v="1000"/>
  </r>
  <r>
    <x v="1"/>
    <x v="0"/>
    <x v="0"/>
    <n v="74"/>
  </r>
  <r>
    <x v="1"/>
    <x v="1"/>
    <x v="0"/>
    <n v="235"/>
  </r>
  <r>
    <x v="1"/>
    <x v="2"/>
    <x v="1"/>
    <n v="1000"/>
  </r>
  <r>
    <x v="2"/>
    <x v="0"/>
    <x v="0"/>
    <n v="125"/>
  </r>
  <r>
    <x v="2"/>
    <x v="1"/>
    <x v="0"/>
    <n v="235"/>
  </r>
  <r>
    <x v="2"/>
    <x v="2"/>
    <x v="1"/>
    <n v="20"/>
  </r>
  <r>
    <x v="3"/>
    <x v="0"/>
    <x v="0"/>
    <n v="125"/>
  </r>
  <r>
    <x v="3"/>
    <x v="1"/>
    <x v="0"/>
    <n v="74"/>
  </r>
  <r>
    <x v="3"/>
    <x v="2"/>
    <x v="1"/>
    <n v="70"/>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s v="礼品"/>
    <n v="95"/>
  </r>
  <r>
    <d v="2017-01-15T00:00:00"/>
    <x v="1"/>
    <s v="食物"/>
    <n v="325"/>
  </r>
  <r>
    <d v="2017-01-17T00:00:00"/>
    <x v="1"/>
    <s v="门票"/>
    <n v="250"/>
  </r>
  <r>
    <d v="2017-01-21T00:00:00"/>
    <x v="0"/>
    <s v="食物"/>
    <n v="125"/>
  </r>
  <r>
    <d v="2017-02-02T00:00:00"/>
    <x v="1"/>
    <s v="食物"/>
    <n v="235"/>
  </r>
  <r>
    <d v="2017-02-20T00:00:00"/>
    <x v="2"/>
    <s v="音乐"/>
    <n v="20"/>
  </r>
  <r>
    <d v="2017-02-25T00:00:00"/>
    <x v="2"/>
    <s v="门票"/>
    <n v="125"/>
  </r>
  <r>
    <d v="2017-02-25T00:00:00"/>
    <x v="2"/>
    <s v="运动"/>
    <n v="125"/>
  </r>
</pivotCacheRecords>
</file>

<file path=xl/pivotCache/pivotCacheRecords1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s v="礼品"/>
    <n v="95"/>
  </r>
  <r>
    <d v="2017-01-15T00:00:00"/>
    <x v="1"/>
    <s v="食物"/>
    <n v="325"/>
  </r>
  <r>
    <d v="2017-01-17T00:00:00"/>
    <x v="1"/>
    <s v="门票"/>
    <n v="250"/>
  </r>
  <r>
    <d v="2017-01-21T00:00:00"/>
    <x v="0"/>
    <s v="食物"/>
    <n v="125"/>
  </r>
  <r>
    <d v="2017-02-02T00:00:00"/>
    <x v="1"/>
    <s v="食物"/>
    <n v="235"/>
  </r>
  <r>
    <d v="2017-02-20T00:00:00"/>
    <x v="2"/>
    <s v="音乐"/>
    <n v="20"/>
  </r>
  <r>
    <d v="2017-02-25T00:00:00"/>
    <x v="2"/>
    <s v="门票"/>
    <n v="125"/>
  </r>
  <r>
    <d v="2017-02-25T00:00:00"/>
    <x v="2"/>
    <s v="运动"/>
    <n v="125"/>
  </r>
</pivotCacheRecords>
</file>

<file path=xl/pivotCache/pivotCacheRecords1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s v="礼品"/>
    <n v="95"/>
  </r>
  <r>
    <d v="2017-01-15T00:00:00"/>
    <x v="1"/>
    <s v="食物"/>
    <n v="325"/>
  </r>
  <r>
    <d v="2017-01-17T00:00:00"/>
    <x v="1"/>
    <s v="门票"/>
    <n v="250"/>
  </r>
  <r>
    <d v="2017-01-21T00:00:00"/>
    <x v="0"/>
    <s v="食物"/>
    <n v="125"/>
  </r>
  <r>
    <d v="2017-02-02T00:00:00"/>
    <x v="1"/>
    <s v="食物"/>
    <n v="235"/>
  </r>
  <r>
    <d v="2017-02-20T00:00:00"/>
    <x v="2"/>
    <s v="音乐"/>
    <n v="20"/>
  </r>
  <r>
    <d v="2017-02-25T00:00:00"/>
    <x v="2"/>
    <s v="门票"/>
    <n v="125"/>
  </r>
  <r>
    <d v="2017-02-25T00:00:00"/>
    <x v="2"/>
    <s v="运动"/>
    <n v="125"/>
  </r>
</pivotCacheRecords>
</file>

<file path=xl/pivotCache/pivotCacheRecords1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x v="0"/>
    <n v="95"/>
  </r>
  <r>
    <d v="2017-01-15T00:00:00"/>
    <x v="1"/>
    <x v="1"/>
    <n v="325"/>
  </r>
  <r>
    <d v="2017-01-17T00:00:00"/>
    <x v="1"/>
    <x v="2"/>
    <n v="250"/>
  </r>
  <r>
    <d v="2017-01-21T00:00:00"/>
    <x v="0"/>
    <x v="1"/>
    <n v="125"/>
  </r>
  <r>
    <d v="2017-02-02T00:00:00"/>
    <x v="1"/>
    <x v="1"/>
    <n v="235"/>
  </r>
  <r>
    <d v="2017-02-20T00:00:00"/>
    <x v="2"/>
    <x v="3"/>
    <n v="20"/>
  </r>
  <r>
    <d v="2017-02-25T00:00:00"/>
    <x v="2"/>
    <x v="2"/>
    <n v="125"/>
  </r>
  <r>
    <d v="2017-02-25T00:00:00"/>
    <x v="2"/>
    <x v="4"/>
    <n v="12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x v="0"/>
    <x v="0"/>
    <n v="300"/>
  </r>
  <r>
    <x v="0"/>
    <x v="0"/>
    <x v="1"/>
    <n v="200"/>
  </r>
  <r>
    <x v="0"/>
    <x v="0"/>
    <x v="2"/>
    <n v="400"/>
  </r>
  <r>
    <x v="0"/>
    <x v="0"/>
    <x v="0"/>
    <n v="300"/>
  </r>
  <r>
    <x v="0"/>
    <x v="0"/>
    <x v="1"/>
    <n v="800"/>
  </r>
  <r>
    <x v="0"/>
    <x v="0"/>
    <x v="2"/>
    <n v="400"/>
  </r>
  <r>
    <x v="0"/>
    <x v="0"/>
    <x v="0"/>
    <n v="200"/>
  </r>
  <r>
    <x v="0"/>
    <x v="0"/>
    <x v="1"/>
    <n v="300"/>
  </r>
  <r>
    <x v="0"/>
    <x v="0"/>
    <x v="2"/>
    <n v="450"/>
  </r>
  <r>
    <x v="0"/>
    <x v="0"/>
    <x v="0"/>
    <n v="230"/>
  </r>
  <r>
    <x v="0"/>
    <x v="0"/>
    <x v="1"/>
    <n v="120"/>
  </r>
  <r>
    <x v="0"/>
    <x v="0"/>
    <x v="2"/>
    <n v="400"/>
  </r>
  <r>
    <x v="0"/>
    <x v="1"/>
    <x v="0"/>
    <n v="210"/>
  </r>
  <r>
    <x v="0"/>
    <x v="1"/>
    <x v="1"/>
    <n v="300"/>
  </r>
  <r>
    <x v="0"/>
    <x v="1"/>
    <x v="2"/>
    <n v="400"/>
  </r>
  <r>
    <x v="0"/>
    <x v="1"/>
    <x v="0"/>
    <n v="230"/>
  </r>
  <r>
    <x v="0"/>
    <x v="1"/>
    <x v="1"/>
    <n v="900"/>
  </r>
  <r>
    <x v="0"/>
    <x v="1"/>
    <x v="2"/>
    <n v="300"/>
  </r>
  <r>
    <x v="0"/>
    <x v="1"/>
    <x v="0"/>
    <n v="200"/>
  </r>
  <r>
    <x v="0"/>
    <x v="1"/>
    <x v="1"/>
    <n v="1000"/>
  </r>
  <r>
    <x v="0"/>
    <x v="1"/>
    <x v="2"/>
    <n v="220"/>
  </r>
  <r>
    <x v="0"/>
    <x v="1"/>
    <x v="0"/>
    <n v="400"/>
  </r>
  <r>
    <x v="0"/>
    <x v="1"/>
    <x v="1"/>
    <n v="200"/>
  </r>
  <r>
    <x v="0"/>
    <x v="1"/>
    <x v="2"/>
    <n v="400"/>
  </r>
  <r>
    <x v="1"/>
    <x v="2"/>
    <x v="0"/>
    <n v="100"/>
  </r>
  <r>
    <x v="1"/>
    <x v="2"/>
    <x v="1"/>
    <n v="30"/>
  </r>
  <r>
    <x v="1"/>
    <x v="2"/>
    <x v="2"/>
    <n v="123"/>
  </r>
  <r>
    <x v="1"/>
    <x v="2"/>
    <x v="0"/>
    <n v="300"/>
  </r>
  <r>
    <x v="1"/>
    <x v="2"/>
    <x v="1"/>
    <n v="350"/>
  </r>
  <r>
    <x v="1"/>
    <x v="2"/>
    <x v="2"/>
    <n v="230"/>
  </r>
  <r>
    <x v="1"/>
    <x v="2"/>
    <x v="0"/>
    <n v="120"/>
  </r>
  <r>
    <x v="1"/>
    <x v="2"/>
    <x v="1"/>
    <n v="640"/>
  </r>
  <r>
    <x v="1"/>
    <x v="2"/>
    <x v="2"/>
    <n v="530"/>
  </r>
  <r>
    <x v="1"/>
    <x v="2"/>
    <x v="0"/>
    <n v="560"/>
  </r>
  <r>
    <x v="1"/>
    <x v="2"/>
    <x v="1"/>
    <n v="240"/>
  </r>
  <r>
    <x v="1"/>
    <x v="2"/>
    <x v="2"/>
    <n v="250"/>
  </r>
  <r>
    <x v="1"/>
    <x v="3"/>
    <x v="0"/>
    <n v="62"/>
  </r>
  <r>
    <x v="1"/>
    <x v="3"/>
    <x v="1"/>
    <n v="600"/>
  </r>
  <r>
    <x v="1"/>
    <x v="3"/>
    <x v="2"/>
    <n v="340"/>
  </r>
  <r>
    <x v="1"/>
    <x v="3"/>
    <x v="0"/>
    <n v="205"/>
  </r>
  <r>
    <x v="1"/>
    <x v="3"/>
    <x v="1"/>
    <n v="500"/>
  </r>
  <r>
    <x v="1"/>
    <x v="3"/>
    <x v="2"/>
    <n v="403"/>
  </r>
  <r>
    <x v="1"/>
    <x v="3"/>
    <x v="0"/>
    <n v="503"/>
  </r>
  <r>
    <x v="1"/>
    <x v="3"/>
    <x v="1"/>
    <n v="2000"/>
  </r>
  <r>
    <x v="1"/>
    <x v="3"/>
    <x v="2"/>
    <n v="140"/>
  </r>
  <r>
    <x v="1"/>
    <x v="3"/>
    <x v="0"/>
    <n v="502"/>
  </r>
  <r>
    <x v="1"/>
    <x v="3"/>
    <x v="1"/>
    <n v="120"/>
  </r>
  <r>
    <x v="1"/>
    <x v="3"/>
    <x v="2"/>
    <n v="5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d v="2017-01-17T00:00:00"/>
    <x v="0"/>
    <x v="0"/>
    <n v="1000"/>
  </r>
  <r>
    <d v="2017-01-17T00:00:00"/>
    <x v="0"/>
    <x v="1"/>
    <n v="500"/>
  </r>
  <r>
    <d v="2017-01-17T00:00:00"/>
    <x v="0"/>
    <x v="2"/>
    <n v="500"/>
  </r>
  <r>
    <d v="2017-02-20T00:00:00"/>
    <x v="1"/>
    <x v="3"/>
    <n v="20"/>
  </r>
  <r>
    <d v="2017-02-25T00:00:00"/>
    <x v="1"/>
    <x v="4"/>
    <n v="125"/>
  </r>
  <r>
    <d v="2017-01-21T00:00:00"/>
    <x v="1"/>
    <x v="5"/>
    <n v="250"/>
  </r>
  <r>
    <d v="2017-02-20T00:00:00"/>
    <x v="1"/>
    <x v="6"/>
    <n v="20"/>
  </r>
  <r>
    <d v="2017-02-25T00:00:00"/>
    <x v="1"/>
    <x v="7"/>
    <n v="125"/>
  </r>
  <r>
    <d v="2017-01-21T00:00:00"/>
    <x v="1"/>
    <x v="8"/>
    <n v="250"/>
  </r>
  <r>
    <d v="2017-02-20T00:00:00"/>
    <x v="1"/>
    <x v="9"/>
    <n v="20"/>
  </r>
  <r>
    <d v="2017-02-25T00:00:00"/>
    <x v="1"/>
    <x v="10"/>
    <n v="125"/>
  </r>
  <r>
    <d v="2017-01-01T00:00:00"/>
    <x v="2"/>
    <x v="11"/>
    <n v="74"/>
  </r>
  <r>
    <d v="2017-01-15T00:00:00"/>
    <x v="2"/>
    <x v="12"/>
    <n v="235"/>
  </r>
  <r>
    <d v="2017-01-21T00:00:00"/>
    <x v="2"/>
    <x v="13"/>
    <n v="125"/>
  </r>
  <r>
    <d v="2017-02-02T00:00:00"/>
    <x v="2"/>
    <x v="12"/>
    <n v="235"/>
  </r>
  <r>
    <d v="2017-01-01T00:00:00"/>
    <x v="2"/>
    <x v="14"/>
    <n v="74"/>
  </r>
  <r>
    <d v="2017-01-15T00:00:00"/>
    <x v="2"/>
    <x v="15"/>
    <n v="70"/>
  </r>
  <r>
    <d v="2017-02-02T00:00:00"/>
    <x v="2"/>
    <x v="16"/>
    <n v="235"/>
  </r>
  <r>
    <d v="2017-01-01T00:00:00"/>
    <x v="2"/>
    <x v="17"/>
    <n v="74"/>
  </r>
  <r>
    <d v="2017-01-15T00:00:00"/>
    <x v="2"/>
    <x v="18"/>
    <n v="70"/>
  </r>
  <r>
    <d v="2017-02-02T00:00:00"/>
    <x v="2"/>
    <x v="19"/>
    <n v="23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s v="礼品"/>
    <n v="95"/>
  </r>
  <r>
    <d v="2017-01-15T00:00:00"/>
    <x v="1"/>
    <s v="食物"/>
    <n v="325"/>
  </r>
  <r>
    <d v="2017-01-17T00:00:00"/>
    <x v="1"/>
    <s v="门票"/>
    <n v="250"/>
  </r>
  <r>
    <d v="2017-01-21T00:00:00"/>
    <x v="0"/>
    <s v="食物"/>
    <n v="125"/>
  </r>
  <r>
    <d v="2017-02-02T00:00:00"/>
    <x v="1"/>
    <s v="食物"/>
    <n v="235"/>
  </r>
  <r>
    <d v="2017-02-20T00:00:00"/>
    <x v="2"/>
    <s v="音乐"/>
    <n v="20"/>
  </r>
  <r>
    <d v="2017-02-25T00:00:00"/>
    <x v="2"/>
    <s v="门票"/>
    <n v="125"/>
  </r>
  <r>
    <d v="2017-02-25T00:00:00"/>
    <x v="2"/>
    <s v="运动"/>
    <n v="125"/>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x v="0"/>
    <n v="95"/>
  </r>
  <r>
    <d v="2017-01-15T00:00:00"/>
    <x v="1"/>
    <x v="1"/>
    <n v="325"/>
  </r>
  <r>
    <d v="2017-01-17T00:00:00"/>
    <x v="1"/>
    <x v="2"/>
    <n v="250"/>
  </r>
  <r>
    <d v="2017-01-21T00:00:00"/>
    <x v="0"/>
    <x v="1"/>
    <n v="125"/>
  </r>
  <r>
    <d v="2017-02-02T00:00:00"/>
    <x v="1"/>
    <x v="1"/>
    <n v="235"/>
  </r>
  <r>
    <d v="2017-02-20T00:00:00"/>
    <x v="2"/>
    <x v="3"/>
    <n v="20"/>
  </r>
  <r>
    <d v="2017-02-25T00:00:00"/>
    <x v="2"/>
    <x v="2"/>
    <n v="125"/>
  </r>
  <r>
    <d v="2017-02-25T00:00:00"/>
    <x v="2"/>
    <x v="4"/>
    <n v="125"/>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x v="0"/>
    <n v="95"/>
  </r>
  <r>
    <d v="2017-01-15T00:00:00"/>
    <x v="1"/>
    <x v="1"/>
    <n v="325"/>
  </r>
  <r>
    <d v="2017-01-17T00:00:00"/>
    <x v="1"/>
    <x v="2"/>
    <n v="250"/>
  </r>
  <r>
    <d v="2017-01-21T00:00:00"/>
    <x v="0"/>
    <x v="1"/>
    <n v="125"/>
  </r>
  <r>
    <d v="2017-02-02T00:00:00"/>
    <x v="1"/>
    <x v="1"/>
    <n v="235"/>
  </r>
  <r>
    <d v="2017-02-20T00:00:00"/>
    <x v="2"/>
    <x v="3"/>
    <n v="20"/>
  </r>
  <r>
    <d v="2017-02-25T00:00:00"/>
    <x v="2"/>
    <x v="2"/>
    <n v="125"/>
  </r>
  <r>
    <d v="2017-02-25T00:00:00"/>
    <x v="2"/>
    <x v="4"/>
    <n v="125"/>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x v="0"/>
    <n v="1000"/>
  </r>
  <r>
    <x v="0"/>
    <x v="0"/>
    <x v="1"/>
    <n v="500"/>
  </r>
  <r>
    <x v="0"/>
    <x v="0"/>
    <x v="2"/>
    <n v="500"/>
  </r>
  <r>
    <x v="1"/>
    <x v="1"/>
    <x v="3"/>
    <n v="20"/>
  </r>
  <r>
    <x v="2"/>
    <x v="1"/>
    <x v="4"/>
    <n v="125"/>
  </r>
  <r>
    <x v="3"/>
    <x v="1"/>
    <x v="5"/>
    <n v="250"/>
  </r>
  <r>
    <x v="1"/>
    <x v="1"/>
    <x v="6"/>
    <n v="20"/>
  </r>
  <r>
    <x v="2"/>
    <x v="1"/>
    <x v="7"/>
    <n v="125"/>
  </r>
  <r>
    <x v="3"/>
    <x v="1"/>
    <x v="8"/>
    <n v="250"/>
  </r>
  <r>
    <x v="1"/>
    <x v="1"/>
    <x v="9"/>
    <n v="20"/>
  </r>
  <r>
    <x v="2"/>
    <x v="1"/>
    <x v="10"/>
    <n v="125"/>
  </r>
  <r>
    <x v="4"/>
    <x v="2"/>
    <x v="11"/>
    <n v="74"/>
  </r>
  <r>
    <x v="5"/>
    <x v="2"/>
    <x v="12"/>
    <n v="235"/>
  </r>
  <r>
    <x v="3"/>
    <x v="2"/>
    <x v="13"/>
    <n v="125"/>
  </r>
  <r>
    <x v="6"/>
    <x v="2"/>
    <x v="12"/>
    <n v="235"/>
  </r>
  <r>
    <x v="4"/>
    <x v="2"/>
    <x v="14"/>
    <n v="74"/>
  </r>
  <r>
    <x v="5"/>
    <x v="2"/>
    <x v="15"/>
    <n v="70"/>
  </r>
  <r>
    <x v="6"/>
    <x v="2"/>
    <x v="16"/>
    <n v="235"/>
  </r>
  <r>
    <x v="4"/>
    <x v="2"/>
    <x v="17"/>
    <n v="74"/>
  </r>
  <r>
    <x v="5"/>
    <x v="2"/>
    <x v="18"/>
    <n v="70"/>
  </r>
  <r>
    <x v="6"/>
    <x v="2"/>
    <x v="19"/>
    <n v="235"/>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x v="0"/>
    <n v="1000"/>
  </r>
  <r>
    <x v="0"/>
    <x v="0"/>
    <x v="1"/>
    <n v="500"/>
  </r>
  <r>
    <x v="0"/>
    <x v="0"/>
    <x v="2"/>
    <n v="500"/>
  </r>
  <r>
    <x v="1"/>
    <x v="1"/>
    <x v="3"/>
    <n v="20"/>
  </r>
  <r>
    <x v="2"/>
    <x v="1"/>
    <x v="4"/>
    <n v="125"/>
  </r>
  <r>
    <x v="3"/>
    <x v="1"/>
    <x v="5"/>
    <n v="250"/>
  </r>
  <r>
    <x v="1"/>
    <x v="1"/>
    <x v="6"/>
    <n v="20"/>
  </r>
  <r>
    <x v="2"/>
    <x v="1"/>
    <x v="7"/>
    <n v="125"/>
  </r>
  <r>
    <x v="3"/>
    <x v="1"/>
    <x v="8"/>
    <n v="250"/>
  </r>
  <r>
    <x v="1"/>
    <x v="1"/>
    <x v="9"/>
    <n v="20"/>
  </r>
  <r>
    <x v="2"/>
    <x v="1"/>
    <x v="10"/>
    <n v="125"/>
  </r>
  <r>
    <x v="4"/>
    <x v="2"/>
    <x v="11"/>
    <n v="74"/>
  </r>
  <r>
    <x v="5"/>
    <x v="2"/>
    <x v="12"/>
    <n v="235"/>
  </r>
  <r>
    <x v="3"/>
    <x v="2"/>
    <x v="13"/>
    <n v="125"/>
  </r>
  <r>
    <x v="6"/>
    <x v="2"/>
    <x v="12"/>
    <n v="235"/>
  </r>
  <r>
    <x v="4"/>
    <x v="2"/>
    <x v="14"/>
    <n v="74"/>
  </r>
  <r>
    <x v="5"/>
    <x v="2"/>
    <x v="15"/>
    <n v="70"/>
  </r>
  <r>
    <x v="6"/>
    <x v="2"/>
    <x v="16"/>
    <n v="235"/>
  </r>
  <r>
    <x v="4"/>
    <x v="2"/>
    <x v="17"/>
    <n v="74"/>
  </r>
  <r>
    <x v="5"/>
    <x v="2"/>
    <x v="18"/>
    <n v="70"/>
  </r>
  <r>
    <x v="6"/>
    <x v="2"/>
    <x v="19"/>
    <n v="235"/>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s v="运动"/>
    <n v="1000"/>
  </r>
  <r>
    <x v="0"/>
    <x v="0"/>
    <s v="机票"/>
    <n v="500"/>
  </r>
  <r>
    <x v="0"/>
    <x v="0"/>
    <s v="税款"/>
    <n v="500"/>
  </r>
  <r>
    <x v="1"/>
    <x v="1"/>
    <s v="音乐"/>
    <n v="20"/>
  </r>
  <r>
    <x v="2"/>
    <x v="1"/>
    <s v="门票"/>
    <n v="125"/>
  </r>
  <r>
    <x v="3"/>
    <x v="1"/>
    <s v="书籍"/>
    <n v="250"/>
  </r>
  <r>
    <x v="1"/>
    <x v="1"/>
    <s v="就餐"/>
    <n v="20"/>
  </r>
  <r>
    <x v="2"/>
    <x v="1"/>
    <s v="衣物"/>
    <n v="125"/>
  </r>
  <r>
    <x v="3"/>
    <x v="1"/>
    <s v="音乐课"/>
    <n v="250"/>
  </r>
  <r>
    <x v="1"/>
    <x v="1"/>
    <s v="停车费"/>
    <n v="20"/>
  </r>
  <r>
    <x v="2"/>
    <x v="1"/>
    <s v="电子产品"/>
    <n v="125"/>
  </r>
  <r>
    <x v="4"/>
    <x v="2"/>
    <s v="油费"/>
    <n v="74"/>
  </r>
  <r>
    <x v="5"/>
    <x v="2"/>
    <s v="食物"/>
    <n v="235"/>
  </r>
  <r>
    <x v="3"/>
    <x v="2"/>
    <s v="俱乐部会费"/>
    <n v="125"/>
  </r>
  <r>
    <x v="6"/>
    <x v="2"/>
    <s v="食物"/>
    <n v="235"/>
  </r>
  <r>
    <x v="4"/>
    <x v="2"/>
    <s v="医疗"/>
    <n v="74"/>
  </r>
  <r>
    <x v="5"/>
    <x v="2"/>
    <s v="电费"/>
    <n v="70"/>
  </r>
  <r>
    <x v="6"/>
    <x v="2"/>
    <s v="牙科"/>
    <n v="235"/>
  </r>
  <r>
    <x v="4"/>
    <x v="2"/>
    <s v="车险"/>
    <n v="74"/>
  </r>
  <r>
    <x v="5"/>
    <x v="2"/>
    <s v="健康保险"/>
    <n v="70"/>
  </r>
  <r>
    <x v="6"/>
    <x v="2"/>
    <s v="家庭保险"/>
    <n v="2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1" applyNumberFormats="0" applyBorderFormats="0" applyFontFormats="0" applyPatternFormats="0" applyAlignmentFormats="0" applyWidthHeightFormats="1" dataCaption="值" updatedVersion="6" minRefreshableVersion="3" itemPrintTitles="1" createdVersion="6" indent="0" compact="0" compactData="0" multipleFieldFilters="0">
  <location ref="H10:I14" firstHeaderRow="1" firstDataRow="1" firstDataCol="1"/>
  <pivotFields count="4">
    <pivotField compact="0" outline="0" showAll="0"/>
    <pivotField axis="axisRow" compact="0" outline="0" showAll="0">
      <items count="4">
        <item x="0"/>
        <item x="2"/>
        <item x="1"/>
        <item t="default"/>
      </items>
    </pivotField>
    <pivotField compact="0" outline="0" showAll="0"/>
    <pivotField dataField="1" compact="0" outline="0" showAll="0"/>
  </pivotFields>
  <rowFields count="1">
    <field x="1"/>
  </rowFields>
  <rowItems count="4">
    <i>
      <x/>
    </i>
    <i>
      <x v="1"/>
    </i>
    <i>
      <x v="2"/>
    </i>
    <i t="grand">
      <x/>
    </i>
  </rowItems>
  <colItems count="1">
    <i/>
  </colItems>
  <dataFields count="1">
    <dataField name="求和项:金额" fld="3" baseField="1" baseItem="2" numFmtId="181"/>
  </dataFields>
  <formats count="6">
    <format dxfId="325">
      <pivotArea type="all" dataOnly="0" outline="0" fieldPosition="0"/>
    </format>
    <format dxfId="324">
      <pivotArea outline="0" collapsedLevelsAreSubtotals="1" fieldPosition="0"/>
    </format>
    <format dxfId="323">
      <pivotArea field="1" type="button" dataOnly="0" labelOnly="1" outline="0" axis="axisRow" fieldPosition="0"/>
    </format>
    <format dxfId="322">
      <pivotArea dataOnly="0" labelOnly="1" outline="0" fieldPosition="0">
        <references count="1">
          <reference field="1" count="0"/>
        </references>
      </pivotArea>
    </format>
    <format dxfId="321">
      <pivotArea dataOnly="0" labelOnly="1" grandRow="1" outline="0" fieldPosition="0"/>
    </format>
    <format dxfId="32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具有“购买者”行字段的数据透视表划分 Expenses12 表中的“金额”值，并生成“金额总和”字段值"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E00-000000000000}" name="PivotTable2" cacheId="8"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B13:C17" firstHeaderRow="1" firstDataRow="1" firstDataCol="1"/>
  <pivotFields count="5">
    <pivotField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0"/>
        <item x="1"/>
        <item x="2"/>
        <item t="default"/>
      </items>
    </pivotField>
    <pivotField showAll="0" defaultSubtotal="0"/>
    <pivotField dataField="1" numFmtId="178" showAll="0"/>
    <pivotField name="月份"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4">
    <i>
      <x/>
    </i>
    <i>
      <x v="1"/>
    </i>
    <i>
      <x v="2"/>
    </i>
    <i t="grand">
      <x/>
    </i>
  </rowItems>
  <colItems count="1">
    <i/>
  </colItems>
  <dataFields count="1">
    <dataField name="求和项:金额" fld="3" baseField="1" baseItem="3" numFmtId="181"/>
  </dataFields>
  <formats count="16">
    <format dxfId="137">
      <pivotArea outline="0" collapsedLevelsAreSubtotals="1" fieldPosition="0"/>
    </format>
    <format dxfId="136">
      <pivotArea outline="0" collapsedLevelsAreSubtotals="1" fieldPosition="0"/>
    </format>
    <format dxfId="135">
      <pivotArea type="all" dataOnly="0" outline="0" fieldPosition="0"/>
    </format>
    <format dxfId="134">
      <pivotArea outline="0" collapsedLevelsAreSubtotals="1" fieldPosition="0"/>
    </format>
    <format dxfId="133">
      <pivotArea field="1" type="button" dataOnly="0" labelOnly="1" outline="0" axis="axisRow" fieldPosition="0"/>
    </format>
    <format dxfId="132">
      <pivotArea dataOnly="0" labelOnly="1" fieldPosition="0">
        <references count="1">
          <reference field="1" count="0"/>
        </references>
      </pivotArea>
    </format>
    <format dxfId="131">
      <pivotArea dataOnly="0" labelOnly="1" grandRow="1" outline="0" fieldPosition="0"/>
    </format>
    <format dxfId="130">
      <pivotArea dataOnly="0" labelOnly="1" outline="0" axis="axisValues" fieldPosition="0"/>
    </format>
    <format dxfId="129">
      <pivotArea grandRow="1" outline="0" collapsedLevelsAreSubtotals="1" fieldPosition="0"/>
    </format>
    <format dxfId="128">
      <pivotArea outline="0" fieldPosition="0">
        <references count="1">
          <reference field="4294967294" count="1">
            <x v="0"/>
          </reference>
        </references>
      </pivotArea>
    </format>
    <format dxfId="127">
      <pivotArea type="all" dataOnly="0" outline="0" fieldPosition="0"/>
    </format>
    <format dxfId="126">
      <pivotArea outline="0" collapsedLevelsAreSubtotals="1" fieldPosition="0"/>
    </format>
    <format dxfId="125">
      <pivotArea field="1" type="button" dataOnly="0" labelOnly="1" outline="0" axis="axisRow" fieldPosition="0"/>
    </format>
    <format dxfId="124">
      <pivotArea dataOnly="0" labelOnly="1" fieldPosition="0">
        <references count="1">
          <reference field="1" count="0"/>
        </references>
      </pivotArea>
    </format>
    <format dxfId="123">
      <pivotArea dataOnly="0" labelOnly="1" grandRow="1" outline="0" fieldPosition="0"/>
    </format>
    <format dxfId="12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具有“购买者”行字段的数据透视表划分 Expenses12 表中的“金额”值，并生成“金额总和”字段值"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F00-000000000000}" name="PivotTable1" cacheId="9"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F7:G31" firstHeaderRow="1" firstDataRow="1" firstDataCol="1"/>
  <pivotFields count="4">
    <pivotField showAll="0"/>
    <pivotField axis="axisRow" showAll="0">
      <items count="4">
        <item x="0"/>
        <item x="1"/>
        <item x="2"/>
        <item t="default"/>
      </items>
    </pivotField>
    <pivotField axis="axisRow" showAll="0">
      <items count="21">
        <item x="17"/>
        <item x="16"/>
        <item x="15"/>
        <item x="12"/>
        <item x="11"/>
        <item x="14"/>
        <item x="13"/>
        <item x="5"/>
        <item x="6"/>
        <item x="10"/>
        <item x="3"/>
        <item x="9"/>
        <item x="4"/>
        <item x="7"/>
        <item x="8"/>
        <item x="0"/>
        <item x="2"/>
        <item x="1"/>
        <item x="18"/>
        <item x="19"/>
        <item t="default"/>
      </items>
    </pivotField>
    <pivotField dataField="1" numFmtId="176" showAll="0"/>
  </pivotFields>
  <rowFields count="2">
    <field x="1"/>
    <field x="2"/>
  </rowFields>
  <rowItems count="24">
    <i>
      <x/>
    </i>
    <i r="1">
      <x v="15"/>
    </i>
    <i r="1">
      <x v="16"/>
    </i>
    <i r="1">
      <x v="17"/>
    </i>
    <i>
      <x v="1"/>
    </i>
    <i r="1">
      <x v="7"/>
    </i>
    <i r="1">
      <x v="8"/>
    </i>
    <i r="1">
      <x v="9"/>
    </i>
    <i r="1">
      <x v="10"/>
    </i>
    <i r="1">
      <x v="11"/>
    </i>
    <i r="1">
      <x v="12"/>
    </i>
    <i r="1">
      <x v="13"/>
    </i>
    <i r="1">
      <x v="14"/>
    </i>
    <i>
      <x v="2"/>
    </i>
    <i r="1">
      <x/>
    </i>
    <i r="1">
      <x v="1"/>
    </i>
    <i r="1">
      <x v="2"/>
    </i>
    <i r="1">
      <x v="3"/>
    </i>
    <i r="1">
      <x v="4"/>
    </i>
    <i r="1">
      <x v="5"/>
    </i>
    <i r="1">
      <x v="6"/>
    </i>
    <i r="1">
      <x v="18"/>
    </i>
    <i r="1">
      <x v="19"/>
    </i>
    <i t="grand">
      <x/>
    </i>
  </rowItems>
  <colItems count="1">
    <i/>
  </colItems>
  <dataFields count="1">
    <dataField name="求和项:金额" fld="3" baseField="1" baseItem="3" numFmtId="183"/>
  </dataFields>
  <formats count="11">
    <format dxfId="114">
      <pivotArea grandRow="1" outline="0" collapsedLevelsAreSubtotals="1" fieldPosition="0"/>
    </format>
    <format dxfId="113">
      <pivotArea outline="0" fieldPosition="0">
        <references count="1">
          <reference field="4294967294" count="1">
            <x v="0"/>
          </reference>
        </references>
      </pivotArea>
    </format>
    <format dxfId="112">
      <pivotArea type="all" dataOnly="0" outline="0" fieldPosition="0"/>
    </format>
    <format dxfId="111">
      <pivotArea outline="0" collapsedLevelsAreSubtotals="1" fieldPosition="0"/>
    </format>
    <format dxfId="110">
      <pivotArea field="1" type="button" dataOnly="0" labelOnly="1" outline="0" axis="axisRow" fieldPosition="0"/>
    </format>
    <format dxfId="109">
      <pivotArea dataOnly="0" labelOnly="1" fieldPosition="0">
        <references count="1">
          <reference field="1" count="0"/>
        </references>
      </pivotArea>
    </format>
    <format dxfId="108">
      <pivotArea dataOnly="0" labelOnly="1" grandRow="1" outline="0" fieldPosition="0"/>
    </format>
    <format dxfId="107">
      <pivotArea dataOnly="0" labelOnly="1" fieldPosition="0">
        <references count="2">
          <reference field="1" count="1" selected="0">
            <x v="0"/>
          </reference>
          <reference field="2" count="3">
            <x v="15"/>
            <x v="16"/>
            <x v="17"/>
          </reference>
        </references>
      </pivotArea>
    </format>
    <format dxfId="106">
      <pivotArea dataOnly="0" labelOnly="1" fieldPosition="0">
        <references count="2">
          <reference field="1" count="1" selected="0">
            <x v="1"/>
          </reference>
          <reference field="2" count="8">
            <x v="7"/>
            <x v="8"/>
            <x v="9"/>
            <x v="10"/>
            <x v="11"/>
            <x v="12"/>
            <x v="13"/>
            <x v="14"/>
          </reference>
        </references>
      </pivotArea>
    </format>
    <format dxfId="105">
      <pivotArea dataOnly="0" labelOnly="1" fieldPosition="0">
        <references count="2">
          <reference field="1" count="1" selected="0">
            <x v="2"/>
          </reference>
          <reference field="2" count="9">
            <x v="0"/>
            <x v="1"/>
            <x v="2"/>
            <x v="3"/>
            <x v="4"/>
            <x v="5"/>
            <x v="6"/>
            <x v="18"/>
            <x v="19"/>
          </reference>
        </references>
      </pivotArea>
    </format>
    <format dxfId="10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1000-000000000000}" name="PivotTable1" cacheId="2"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F7:G31" firstHeaderRow="1" firstDataRow="1" firstDataCol="1"/>
  <pivotFields count="4">
    <pivotField numFmtId="14" showAll="0"/>
    <pivotField axis="axisRow" showAll="0">
      <items count="4">
        <item x="0"/>
        <item x="1"/>
        <item x="2"/>
        <item t="default"/>
      </items>
    </pivotField>
    <pivotField axis="axisRow" showAll="0">
      <items count="21">
        <item x="17"/>
        <item x="16"/>
        <item x="15"/>
        <item x="12"/>
        <item x="11"/>
        <item x="14"/>
        <item x="13"/>
        <item x="5"/>
        <item x="6"/>
        <item x="10"/>
        <item x="3"/>
        <item x="9"/>
        <item x="4"/>
        <item x="7"/>
        <item x="8"/>
        <item x="0"/>
        <item x="2"/>
        <item x="1"/>
        <item x="18"/>
        <item x="19"/>
        <item t="default"/>
      </items>
    </pivotField>
    <pivotField dataField="1" numFmtId="176" showAll="0"/>
  </pivotFields>
  <rowFields count="2">
    <field x="1"/>
    <field x="2"/>
  </rowFields>
  <rowItems count="24">
    <i>
      <x/>
    </i>
    <i r="1">
      <x v="15"/>
    </i>
    <i r="1">
      <x v="16"/>
    </i>
    <i r="1">
      <x v="17"/>
    </i>
    <i>
      <x v="1"/>
    </i>
    <i r="1">
      <x v="7"/>
    </i>
    <i r="1">
      <x v="8"/>
    </i>
    <i r="1">
      <x v="9"/>
    </i>
    <i r="1">
      <x v="10"/>
    </i>
    <i r="1">
      <x v="11"/>
    </i>
    <i r="1">
      <x v="12"/>
    </i>
    <i r="1">
      <x v="13"/>
    </i>
    <i r="1">
      <x v="14"/>
    </i>
    <i>
      <x v="2"/>
    </i>
    <i r="1">
      <x/>
    </i>
    <i r="1">
      <x v="1"/>
    </i>
    <i r="1">
      <x v="2"/>
    </i>
    <i r="1">
      <x v="3"/>
    </i>
    <i r="1">
      <x v="4"/>
    </i>
    <i r="1">
      <x v="5"/>
    </i>
    <i r="1">
      <x v="6"/>
    </i>
    <i r="1">
      <x v="18"/>
    </i>
    <i r="1">
      <x v="19"/>
    </i>
    <i t="grand">
      <x/>
    </i>
  </rowItems>
  <colItems count="1">
    <i/>
  </colItems>
  <dataFields count="1">
    <dataField name="求和项:金额" fld="3" baseField="1" baseItem="3" numFmtId="183"/>
  </dataFields>
  <formats count="11">
    <format dxfId="96">
      <pivotArea grandRow="1" outline="0" collapsedLevelsAreSubtotals="1" fieldPosition="0"/>
    </format>
    <format dxfId="95">
      <pivotArea outline="0" fieldPosition="0">
        <references count="1">
          <reference field="4294967294" count="1">
            <x v="0"/>
          </reference>
        </references>
      </pivotArea>
    </format>
    <format dxfId="94">
      <pivotArea type="all" dataOnly="0" outline="0" fieldPosition="0"/>
    </format>
    <format dxfId="93">
      <pivotArea outline="0" collapsedLevelsAreSubtotals="1" fieldPosition="0"/>
    </format>
    <format dxfId="92">
      <pivotArea field="1" type="button" dataOnly="0" labelOnly="1" outline="0" axis="axisRow" fieldPosition="0"/>
    </format>
    <format dxfId="91">
      <pivotArea dataOnly="0" labelOnly="1" fieldPosition="0">
        <references count="1">
          <reference field="1" count="0"/>
        </references>
      </pivotArea>
    </format>
    <format dxfId="90">
      <pivotArea dataOnly="0" labelOnly="1" grandRow="1" outline="0" fieldPosition="0"/>
    </format>
    <format dxfId="89">
      <pivotArea dataOnly="0" labelOnly="1" fieldPosition="0">
        <references count="2">
          <reference field="1" count="1" selected="0">
            <x v="0"/>
          </reference>
          <reference field="2" count="3">
            <x v="15"/>
            <x v="16"/>
            <x v="17"/>
          </reference>
        </references>
      </pivotArea>
    </format>
    <format dxfId="88">
      <pivotArea dataOnly="0" labelOnly="1" fieldPosition="0">
        <references count="2">
          <reference field="1" count="1" selected="0">
            <x v="1"/>
          </reference>
          <reference field="2" count="8">
            <x v="7"/>
            <x v="8"/>
            <x v="9"/>
            <x v="10"/>
            <x v="11"/>
            <x v="12"/>
            <x v="13"/>
            <x v="14"/>
          </reference>
        </references>
      </pivotArea>
    </format>
    <format dxfId="87">
      <pivotArea dataOnly="0" labelOnly="1" fieldPosition="0">
        <references count="2">
          <reference field="1" count="1" selected="0">
            <x v="2"/>
          </reference>
          <reference field="2" count="9">
            <x v="0"/>
            <x v="1"/>
            <x v="2"/>
            <x v="3"/>
            <x v="4"/>
            <x v="5"/>
            <x v="6"/>
            <x v="18"/>
            <x v="19"/>
          </reference>
        </references>
      </pivotArea>
    </format>
    <format dxfId="8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1100-000000000000}" name="PivotTable1" cacheId="10"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B13:M19" firstHeaderRow="1" firstDataRow="3" firstDataCol="1"/>
  <pivotFields count="4">
    <pivotField axis="axisCol" showAll="0">
      <items count="5">
        <item x="0"/>
        <item x="1"/>
        <item x="2"/>
        <item x="3"/>
        <item t="default"/>
      </items>
    </pivotField>
    <pivotField axis="axisRow" showAll="0">
      <items count="4">
        <item x="0"/>
        <item x="1"/>
        <item x="2"/>
        <item t="default"/>
      </items>
    </pivotField>
    <pivotField axis="axisCol" showAll="0">
      <items count="3">
        <item x="0"/>
        <item x="1"/>
        <item t="default" sd="0"/>
      </items>
    </pivotField>
    <pivotField dataField="1" numFmtId="176" showAll="0"/>
  </pivotFields>
  <rowFields count="1">
    <field x="1"/>
  </rowFields>
  <rowItems count="4">
    <i>
      <x/>
    </i>
    <i>
      <x v="1"/>
    </i>
    <i>
      <x v="2"/>
    </i>
    <i t="grand">
      <x/>
    </i>
  </rowItems>
  <colFields count="2">
    <field x="2"/>
    <field x="0"/>
  </colFields>
  <colItems count="11">
    <i>
      <x/>
      <x/>
    </i>
    <i r="1">
      <x v="1"/>
    </i>
    <i r="1">
      <x v="2"/>
    </i>
    <i r="1">
      <x v="3"/>
    </i>
    <i t="default">
      <x/>
    </i>
    <i>
      <x v="1"/>
      <x/>
    </i>
    <i r="1">
      <x v="1"/>
    </i>
    <i r="1">
      <x v="2"/>
    </i>
    <i r="1">
      <x v="3"/>
    </i>
    <i t="default">
      <x v="1"/>
    </i>
    <i t="grand">
      <x/>
    </i>
  </colItems>
  <dataFields count="1">
    <dataField name="求和项:金额" fld="3" baseField="1" baseItem="3" numFmtId="183"/>
  </dataFields>
  <formats count="16">
    <format dxfId="78">
      <pivotArea grandRow="1" grandCol="1" outline="0" collapsedLevelsAreSubtotals="1" fieldPosition="0"/>
    </format>
    <format dxfId="77">
      <pivotArea outline="0" fieldPosition="0">
        <references count="1">
          <reference field="4294967294" count="1">
            <x v="0"/>
          </reference>
        </references>
      </pivotArea>
    </format>
    <format dxfId="76">
      <pivotArea type="all" dataOnly="0" outline="0" fieldPosition="0"/>
    </format>
    <format dxfId="75">
      <pivotArea outline="0" collapsedLevelsAreSubtotals="1" fieldPosition="0"/>
    </format>
    <format dxfId="74">
      <pivotArea type="origin" dataOnly="0" labelOnly="1" outline="0" fieldPosition="0"/>
    </format>
    <format dxfId="73">
      <pivotArea field="2" type="button" dataOnly="0" labelOnly="1" outline="0" axis="axisCol" fieldPosition="0"/>
    </format>
    <format dxfId="72">
      <pivotArea field="0" type="button" dataOnly="0" labelOnly="1" outline="0" axis="axisCol" fieldPosition="1"/>
    </format>
    <format dxfId="71">
      <pivotArea type="topRight" dataOnly="0" labelOnly="1" outline="0" fieldPosition="0"/>
    </format>
    <format dxfId="70">
      <pivotArea field="1" type="button" dataOnly="0" labelOnly="1" outline="0" axis="axisRow" fieldPosition="0"/>
    </format>
    <format dxfId="69">
      <pivotArea dataOnly="0" labelOnly="1" fieldPosition="0">
        <references count="1">
          <reference field="1" count="0"/>
        </references>
      </pivotArea>
    </format>
    <format dxfId="68">
      <pivotArea dataOnly="0" labelOnly="1" grandRow="1" outline="0" fieldPosition="0"/>
    </format>
    <format dxfId="67">
      <pivotArea dataOnly="0" labelOnly="1" fieldPosition="0">
        <references count="1">
          <reference field="2" count="0"/>
        </references>
      </pivotArea>
    </format>
    <format dxfId="66">
      <pivotArea dataOnly="0" labelOnly="1" fieldPosition="0">
        <references count="1">
          <reference field="2" count="0" defaultSubtotal="1"/>
        </references>
      </pivotArea>
    </format>
    <format dxfId="65">
      <pivotArea dataOnly="0" labelOnly="1" grandCol="1" outline="0" fieldPosition="0"/>
    </format>
    <format dxfId="64">
      <pivotArea dataOnly="0" labelOnly="1" fieldPosition="0">
        <references count="2">
          <reference field="0" count="0"/>
          <reference field="2" count="1" selected="0">
            <x v="0"/>
          </reference>
        </references>
      </pivotArea>
    </format>
    <format dxfId="63">
      <pivotArea dataOnly="0" labelOnly="1" fieldPosition="0">
        <references count="2">
          <reference field="0" count="0"/>
          <reference field="2"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1200-000000000000}" name="PivotTable1" cacheId="1"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D8:E29" firstHeaderRow="1" firstDataRow="1" firstDataCol="1"/>
  <pivotFields count="4">
    <pivotField axis="axisRow" showAll="0">
      <items count="3">
        <item x="0"/>
        <item x="1"/>
        <item t="default"/>
      </items>
    </pivotField>
    <pivotField axis="axisRow" showAll="0">
      <items count="5">
        <item x="3"/>
        <item x="1"/>
        <item x="2"/>
        <item x="0"/>
        <item t="default"/>
      </items>
    </pivotField>
    <pivotField axis="axisRow" showAll="0">
      <items count="4">
        <item x="0"/>
        <item x="1"/>
        <item x="2"/>
        <item t="default"/>
      </items>
    </pivotField>
    <pivotField dataField="1" showAll="0"/>
  </pivotFields>
  <rowFields count="3">
    <field x="1"/>
    <field x="0"/>
    <field x="2"/>
  </rowFields>
  <rowItems count="21">
    <i>
      <x/>
    </i>
    <i r="1">
      <x v="1"/>
    </i>
    <i r="2">
      <x/>
    </i>
    <i r="2">
      <x v="1"/>
    </i>
    <i r="2">
      <x v="2"/>
    </i>
    <i>
      <x v="1"/>
    </i>
    <i r="1">
      <x/>
    </i>
    <i r="2">
      <x/>
    </i>
    <i r="2">
      <x v="1"/>
    </i>
    <i r="2">
      <x v="2"/>
    </i>
    <i>
      <x v="2"/>
    </i>
    <i r="1">
      <x v="1"/>
    </i>
    <i r="2">
      <x/>
    </i>
    <i r="2">
      <x v="1"/>
    </i>
    <i r="2">
      <x v="2"/>
    </i>
    <i>
      <x v="3"/>
    </i>
    <i r="1">
      <x/>
    </i>
    <i r="2">
      <x/>
    </i>
    <i r="2">
      <x v="1"/>
    </i>
    <i r="2">
      <x v="2"/>
    </i>
    <i t="grand">
      <x/>
    </i>
  </rowItems>
  <colItems count="1">
    <i/>
  </colItems>
  <dataFields count="1">
    <dataField name="求和项:金额" fld="3" baseField="1" baseItem="4" numFmtId="181"/>
  </dataFields>
  <formats count="18">
    <format dxfId="56">
      <pivotArea outline="0" collapsedLevelsAreSubtotals="1" fieldPosition="0"/>
    </format>
    <format dxfId="55">
      <pivotArea outline="0" collapsedLevelsAreSubtotals="1" fieldPosition="0"/>
    </format>
    <format dxfId="54">
      <pivotArea grandRow="1" outline="0" collapsedLevelsAreSubtotals="1" fieldPosition="0"/>
    </format>
    <format dxfId="53">
      <pivotArea outline="0" fieldPosition="0">
        <references count="1">
          <reference field="4294967294" count="1">
            <x v="0"/>
          </reference>
        </references>
      </pivotArea>
    </format>
    <format dxfId="52">
      <pivotArea type="all" dataOnly="0" outline="0" fieldPosition="0"/>
    </format>
    <format dxfId="51">
      <pivotArea outline="0" collapsedLevelsAreSubtotals="1" fieldPosition="0"/>
    </format>
    <format dxfId="50">
      <pivotArea field="1" type="button" dataOnly="0" labelOnly="1" outline="0" axis="axisRow" fieldPosition="0"/>
    </format>
    <format dxfId="49">
      <pivotArea dataOnly="0" labelOnly="1" fieldPosition="0">
        <references count="1">
          <reference field="1" count="0"/>
        </references>
      </pivotArea>
    </format>
    <format dxfId="48">
      <pivotArea dataOnly="0" labelOnly="1" grandRow="1" outline="0" fieldPosition="0"/>
    </format>
    <format dxfId="47">
      <pivotArea dataOnly="0" labelOnly="1" fieldPosition="0">
        <references count="2">
          <reference field="0" count="1">
            <x v="1"/>
          </reference>
          <reference field="1" count="1" selected="0">
            <x v="0"/>
          </reference>
        </references>
      </pivotArea>
    </format>
    <format dxfId="46">
      <pivotArea dataOnly="0" labelOnly="1" fieldPosition="0">
        <references count="2">
          <reference field="0" count="1">
            <x v="0"/>
          </reference>
          <reference field="1" count="1" selected="0">
            <x v="1"/>
          </reference>
        </references>
      </pivotArea>
    </format>
    <format dxfId="45">
      <pivotArea dataOnly="0" labelOnly="1" fieldPosition="0">
        <references count="2">
          <reference field="0" count="1">
            <x v="1"/>
          </reference>
          <reference field="1" count="1" selected="0">
            <x v="2"/>
          </reference>
        </references>
      </pivotArea>
    </format>
    <format dxfId="44">
      <pivotArea dataOnly="0" labelOnly="1" fieldPosition="0">
        <references count="2">
          <reference field="0" count="1">
            <x v="0"/>
          </reference>
          <reference field="1" count="1" selected="0">
            <x v="3"/>
          </reference>
        </references>
      </pivotArea>
    </format>
    <format dxfId="43">
      <pivotArea dataOnly="0" labelOnly="1" fieldPosition="0">
        <references count="3">
          <reference field="0" count="1" selected="0">
            <x v="1"/>
          </reference>
          <reference field="1" count="1" selected="0">
            <x v="0"/>
          </reference>
          <reference field="2" count="0"/>
        </references>
      </pivotArea>
    </format>
    <format dxfId="42">
      <pivotArea dataOnly="0" labelOnly="1" fieldPosition="0">
        <references count="3">
          <reference field="0" count="1" selected="0">
            <x v="0"/>
          </reference>
          <reference field="1" count="1" selected="0">
            <x v="1"/>
          </reference>
          <reference field="2" count="0"/>
        </references>
      </pivotArea>
    </format>
    <format dxfId="41">
      <pivotArea dataOnly="0" labelOnly="1" fieldPosition="0">
        <references count="3">
          <reference field="0" count="1" selected="0">
            <x v="1"/>
          </reference>
          <reference field="1" count="1" selected="0">
            <x v="2"/>
          </reference>
          <reference field="2" count="0"/>
        </references>
      </pivotArea>
    </format>
    <format dxfId="40">
      <pivotArea dataOnly="0" labelOnly="1" fieldPosition="0">
        <references count="3">
          <reference field="0" count="1" selected="0">
            <x v="0"/>
          </reference>
          <reference field="1" count="1" selected="0">
            <x v="3"/>
          </reference>
          <reference field="2" count="0"/>
        </references>
      </pivotArea>
    </format>
    <format dxfId="3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具有“购买者”行字段的数据透视表划分 Expenses12 表中的“金额”值，并生成“金额总和”字段值"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1400-000000000000}" name="PivotTable1" cacheId="0"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B12:C17" firstHeaderRow="1" firstDataRow="1" firstDataCol="1"/>
  <pivotFields count="4">
    <pivotField axis="axisRow" showAll="0">
      <items count="5">
        <item x="3"/>
        <item x="1"/>
        <item x="2"/>
        <item x="0"/>
        <item t="default"/>
      </items>
    </pivotField>
    <pivotField showAll="0"/>
    <pivotField showAll="0"/>
    <pivotField dataField="1" showAll="0"/>
  </pivotFields>
  <rowFields count="1">
    <field x="0"/>
  </rowFields>
  <rowItems count="5">
    <i>
      <x/>
    </i>
    <i>
      <x v="1"/>
    </i>
    <i>
      <x v="2"/>
    </i>
    <i>
      <x v="3"/>
    </i>
    <i t="grand">
      <x/>
    </i>
  </rowItems>
  <colItems count="1">
    <i/>
  </colItems>
  <dataFields count="1">
    <dataField name="求和项:销量" fld="3" baseField="0" baseItem="0" numFmtId="185"/>
  </dataFields>
  <formats count="7">
    <format dxfId="22">
      <pivotArea type="all" dataOnly="0" outline="0" fieldPosition="0"/>
    </format>
    <format dxfId="21">
      <pivotArea outline="0" collapsedLevelsAreSubtotals="1" fieldPosition="0"/>
    </format>
    <format dxfId="20">
      <pivotArea field="0" type="button" dataOnly="0" labelOnly="1" outline="0" axis="axisRow" fieldPosition="0"/>
    </format>
    <format dxfId="19">
      <pivotArea dataOnly="0" labelOnly="1" fieldPosition="0">
        <references count="1">
          <reference field="0" count="0"/>
        </references>
      </pivotArea>
    </format>
    <format dxfId="18">
      <pivotArea dataOnly="0" labelOnly="1" grandRow="1" outline="0" fieldPosition="0"/>
    </format>
    <format dxfId="17">
      <pivotArea dataOnly="0" labelOnly="1" outline="0" axis="axisValues" fieldPosition="0"/>
    </format>
    <format dxfId="16">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1500-000000000000}" name="求和项:销量" cacheId="0"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B13:B14" firstHeaderRow="1" firstDataRow="1" firstDataCol="0"/>
  <pivotFields count="4">
    <pivotField showAll="0"/>
    <pivotField showAll="0"/>
    <pivotField showAll="0"/>
    <pivotField dataField="1" showAll="0"/>
  </pivotFields>
  <rowItems count="1">
    <i/>
  </rowItems>
  <colItems count="1">
    <i/>
  </colItems>
  <dataFields count="1">
    <dataField name="求和项:销量" fld="3" baseField="0" baseItem="1931282321" numFmtId="184"/>
  </dataFields>
  <formats count="5">
    <format dxfId="15">
      <pivotArea outline="0" collapsedLevelsAreSubtotals="1" fieldPosition="0"/>
    </format>
    <format dxfId="14">
      <pivotArea outline="0" fieldPosition="0">
        <references count="1">
          <reference field="4294967294" count="1">
            <x v="0"/>
          </reference>
        </references>
      </pivotArea>
    </format>
    <format dxfId="13">
      <pivotArea type="all" dataOnly="0" outline="0" fieldPosition="0"/>
    </format>
    <format dxfId="12">
      <pivotArea outline="0" collapsedLevelsAreSubtotals="1" fieldPosition="0"/>
    </format>
    <format dxfId="1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1600-000000000000}" name="PivotTable1" cacheId="0"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B13:B14" firstHeaderRow="1" firstDataRow="1" firstDataCol="0"/>
  <pivotFields count="4">
    <pivotField showAll="0"/>
    <pivotField showAll="0"/>
    <pivotField showAll="0"/>
    <pivotField dataField="1" showAll="0"/>
  </pivotFields>
  <rowItems count="1">
    <i/>
  </rowItems>
  <colItems count="1">
    <i/>
  </colItems>
  <dataFields count="1">
    <dataField name="求和项:销量" fld="3" baseField="0" baseItem="1931282321" numFmtId="184"/>
  </dataFields>
  <formats count="5">
    <format dxfId="10">
      <pivotArea outline="0" collapsedLevelsAreSubtotals="1" fieldPosition="0"/>
    </format>
    <format dxfId="9">
      <pivotArea outline="0" fieldPosition="0">
        <references count="1">
          <reference field="4294967294" count="1">
            <x v="0"/>
          </reference>
        </references>
      </pivotArea>
    </format>
    <format dxfId="8">
      <pivotArea type="all" dataOnly="0" outline="0" fieldPosition="0"/>
    </format>
    <format dxfId="7">
      <pivotArea outline="0" collapsedLevelsAreSubtotals="1" fieldPosition="0"/>
    </format>
    <format dxfId="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1700-000000000000}" name="求和项:销量" cacheId="0"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B13:R16" firstHeaderRow="1" firstDataRow="3" firstDataCol="1"/>
  <pivotFields count="4">
    <pivotField axis="axisCol" showAll="0">
      <items count="5">
        <item x="1"/>
        <item x="0"/>
        <item x="3"/>
        <item x="2"/>
        <item t="default"/>
      </items>
    </pivotField>
    <pivotField axis="axisCol" showAll="0">
      <items count="4">
        <item x="1"/>
        <item x="2"/>
        <item x="0"/>
        <item t="default"/>
      </items>
    </pivotField>
    <pivotField showAll="0"/>
    <pivotField dataField="1" showAll="0"/>
  </pivotFields>
  <rowItems count="1">
    <i/>
  </rowItems>
  <colFields count="2">
    <field x="1"/>
    <field x="0"/>
  </colFields>
  <colItems count="16">
    <i>
      <x/>
      <x/>
    </i>
    <i r="1">
      <x v="1"/>
    </i>
    <i r="1">
      <x v="2"/>
    </i>
    <i r="1">
      <x v="3"/>
    </i>
    <i t="default">
      <x/>
    </i>
    <i>
      <x v="1"/>
      <x/>
    </i>
    <i r="1">
      <x v="1"/>
    </i>
    <i r="1">
      <x v="2"/>
    </i>
    <i r="1">
      <x v="3"/>
    </i>
    <i t="default">
      <x v="1"/>
    </i>
    <i>
      <x v="2"/>
      <x/>
    </i>
    <i r="1">
      <x v="1"/>
    </i>
    <i r="1">
      <x v="2"/>
    </i>
    <i r="1">
      <x v="3"/>
    </i>
    <i t="default">
      <x v="2"/>
    </i>
    <i t="grand">
      <x/>
    </i>
  </colItems>
  <dataFields count="1">
    <dataField name="求和项:销量" fld="3" baseField="0" baseItem="1" numFmtId="38"/>
  </dataFields>
  <formats count="3">
    <format dxfId="5">
      <pivotArea type="all" dataOnly="0" outline="0" fieldPosition="0"/>
    </format>
    <format dxfId="4">
      <pivotArea outline="0" collapsedLevelsAreSubtotals="1" fieldPosition="0"/>
    </format>
    <format dxfId="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0000000-0007-0000-1800-000000000000}" name="求和项:销量" cacheId="0"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B13:B14" firstHeaderRow="1" firstDataRow="1" firstDataCol="0"/>
  <pivotFields count="4">
    <pivotField showAll="0"/>
    <pivotField showAll="0"/>
    <pivotField showAll="0"/>
    <pivotField dataField="1" showAll="0"/>
  </pivotFields>
  <rowItems count="1">
    <i/>
  </rowItems>
  <colItems count="1">
    <i/>
  </colItems>
  <dataFields count="1">
    <dataField name="求和项:销量" fld="3" baseField="0" baseItem="1931282321" numFmtId="38"/>
  </dataFields>
  <formats count="3">
    <format dxfId="2">
      <pivotArea type="all" dataOnly="0" outline="0" fieldPosition="0"/>
    </format>
    <format dxfId="1">
      <pivotArea outline="0" collapsedLevelsAreSubtotals="1"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tbl_2.1" cacheId="12" applyNumberFormats="0" applyBorderFormats="0" applyFontFormats="0" applyPatternFormats="0" applyAlignmentFormats="0" applyWidthHeightFormats="1" dataCaption="Values" updatedVersion="6" minRefreshableVersion="3" itemPrintTitles="1" createdVersion="6" indent="0" compact="0" compactData="0" multipleFieldFilters="0">
  <location ref="F11:G15" firstHeaderRow="1" firstDataRow="1" firstDataCol="1"/>
  <pivotFields count="4">
    <pivotField compact="0" numFmtId="16" outline="0" subtotalTop="0" showAll="0"/>
    <pivotField axis="axisRow" compact="0" outline="0" subtotalTop="0" showAll="0">
      <items count="4">
        <item x="0"/>
        <item x="2"/>
        <item x="1"/>
        <item t="default"/>
      </items>
    </pivotField>
    <pivotField compact="0" outline="0" subtotalTop="0" showAll="0"/>
    <pivotField dataField="1" compact="0" numFmtId="178" outline="0" subtotalTop="0" showAll="0"/>
  </pivotFields>
  <rowFields count="1">
    <field x="1"/>
  </rowFields>
  <rowItems count="4">
    <i>
      <x/>
    </i>
    <i>
      <x v="1"/>
    </i>
    <i>
      <x v="2"/>
    </i>
    <i t="grand">
      <x/>
    </i>
  </rowItems>
  <colItems count="1">
    <i/>
  </colItems>
  <dataFields count="1">
    <dataField name="求和项:金额" fld="3" baseField="1" baseItem="3" numFmtId="181"/>
  </dataFields>
  <formats count="10">
    <format dxfId="308">
      <pivotArea outline="0" collapsedLevelsAreSubtotals="1" fieldPosition="0"/>
    </format>
    <format dxfId="307">
      <pivotArea outline="0" collapsedLevelsAreSubtotals="1" fieldPosition="0"/>
    </format>
    <format dxfId="306">
      <pivotArea grandRow="1" outline="0" collapsedLevelsAreSubtotals="1" fieldPosition="0"/>
    </format>
    <format dxfId="305">
      <pivotArea outline="0" fieldPosition="0">
        <references count="1">
          <reference field="4294967294" count="1">
            <x v="0"/>
          </reference>
        </references>
      </pivotArea>
    </format>
    <format dxfId="304">
      <pivotArea type="all" dataOnly="0" outline="0" fieldPosition="0"/>
    </format>
    <format dxfId="303">
      <pivotArea outline="0" collapsedLevelsAreSubtotals="1" fieldPosition="0"/>
    </format>
    <format dxfId="302">
      <pivotArea field="1" type="button" dataOnly="0" labelOnly="1" outline="0" axis="axisRow" fieldPosition="0"/>
    </format>
    <format dxfId="301">
      <pivotArea dataOnly="0" labelOnly="1" outline="0" fieldPosition="0">
        <references count="1">
          <reference field="1" count="0"/>
        </references>
      </pivotArea>
    </format>
    <format dxfId="300">
      <pivotArea dataOnly="0" labelOnly="1" grandRow="1" outline="0" fieldPosition="0"/>
    </format>
    <format dxfId="29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具有“购买者”行字段的数据透视表划分 Expenses12 表中的“金额”值，并生成“金额总和”字段值"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13" applyNumberFormats="0" applyBorderFormats="0" applyFontFormats="0" applyPatternFormats="0" applyAlignmentFormats="0" applyWidthHeightFormats="1" dataCaption="Values" updatedVersion="6" minRefreshableVersion="3" itemPrintTitles="1" createdVersion="6" indent="0" compact="0" compactData="0" multipleFieldFilters="0">
  <location ref="F11:G15" firstHeaderRow="1" firstDataRow="1" firstDataCol="1"/>
  <pivotFields count="4">
    <pivotField compact="0" numFmtId="16" outline="0" subtotalTop="0" showAll="0"/>
    <pivotField axis="axisRow" compact="0" outline="0" subtotalTop="0" showAll="0">
      <items count="4">
        <item x="0"/>
        <item x="2"/>
        <item x="1"/>
        <item t="default"/>
      </items>
    </pivotField>
    <pivotField compact="0" outline="0" subtotalTop="0" showAll="0"/>
    <pivotField dataField="1" compact="0" numFmtId="178" outline="0" subtotalTop="0" showAll="0"/>
  </pivotFields>
  <rowFields count="1">
    <field x="1"/>
  </rowFields>
  <rowItems count="4">
    <i>
      <x/>
    </i>
    <i>
      <x v="1"/>
    </i>
    <i>
      <x v="2"/>
    </i>
    <i t="grand">
      <x/>
    </i>
  </rowItems>
  <colItems count="1">
    <i/>
  </colItems>
  <dataFields count="1">
    <dataField name="求和项:金额" fld="3" baseField="1" baseItem="3" numFmtId="181"/>
  </dataFields>
  <formats count="10">
    <format dxfId="291">
      <pivotArea outline="0" collapsedLevelsAreSubtotals="1" fieldPosition="0"/>
    </format>
    <format dxfId="290">
      <pivotArea outline="0" collapsedLevelsAreSubtotals="1" fieldPosition="0"/>
    </format>
    <format dxfId="289">
      <pivotArea grandRow="1" outline="0" collapsedLevelsAreSubtotals="1" fieldPosition="0"/>
    </format>
    <format dxfId="288">
      <pivotArea outline="0" fieldPosition="0">
        <references count="1">
          <reference field="4294967294" count="1">
            <x v="0"/>
          </reference>
        </references>
      </pivotArea>
    </format>
    <format dxfId="287">
      <pivotArea type="all" dataOnly="0" outline="0" fieldPosition="0"/>
    </format>
    <format dxfId="286">
      <pivotArea outline="0" collapsedLevelsAreSubtotals="1" fieldPosition="0"/>
    </format>
    <format dxfId="285">
      <pivotArea field="1" type="button" dataOnly="0" labelOnly="1" outline="0" axis="axisRow" fieldPosition="0"/>
    </format>
    <format dxfId="284">
      <pivotArea dataOnly="0" labelOnly="1" outline="0" fieldPosition="0">
        <references count="1">
          <reference field="1" count="0"/>
        </references>
      </pivotArea>
    </format>
    <format dxfId="283">
      <pivotArea dataOnly="0" labelOnly="1" grandRow="1" outline="0" fieldPosition="0"/>
    </format>
    <format dxfId="28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具有“购买者”行字段的数据透视表划分 Expenses12 表中的“金额”值，并生成“金额总和”字段值"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14" applyNumberFormats="0" applyBorderFormats="0" applyFontFormats="0" applyPatternFormats="0" applyAlignmentFormats="0" applyWidthHeightFormats="1" dataCaption="Values" updatedVersion="6" minRefreshableVersion="3" itemPrintTitles="1" createdVersion="6" indent="0" compact="0" compactData="0" multipleFieldFilters="0">
  <location ref="C10:I15" firstHeaderRow="1" firstDataRow="2" firstDataCol="1"/>
  <pivotFields count="4">
    <pivotField compact="0" numFmtId="16" outline="0" subtotalTop="0" showAll="0"/>
    <pivotField axis="axisRow" compact="0" outline="0" subtotalTop="0" showAll="0">
      <items count="4">
        <item x="0"/>
        <item x="2"/>
        <item x="1"/>
        <item t="default"/>
      </items>
    </pivotField>
    <pivotField axis="axisCol" compact="0" outline="0" subtotalTop="0" showAll="0">
      <items count="6">
        <item x="1"/>
        <item x="3"/>
        <item x="4"/>
        <item x="2"/>
        <item x="0"/>
        <item t="default"/>
      </items>
    </pivotField>
    <pivotField dataField="1" compact="0" numFmtId="178" outline="0" subtotalTop="0" showAll="0"/>
  </pivotFields>
  <rowFields count="1">
    <field x="1"/>
  </rowFields>
  <rowItems count="4">
    <i>
      <x/>
    </i>
    <i>
      <x v="1"/>
    </i>
    <i>
      <x v="2"/>
    </i>
    <i t="grand">
      <x/>
    </i>
  </rowItems>
  <colFields count="1">
    <field x="2"/>
  </colFields>
  <colItems count="6">
    <i>
      <x/>
    </i>
    <i>
      <x v="1"/>
    </i>
    <i>
      <x v="2"/>
    </i>
    <i>
      <x v="3"/>
    </i>
    <i>
      <x v="4"/>
    </i>
    <i t="grand">
      <x/>
    </i>
  </colItems>
  <dataFields count="1">
    <dataField name="求和项:金额" fld="3" baseField="1" baseItem="3" numFmtId="181"/>
  </dataFields>
  <formats count="14">
    <format dxfId="274">
      <pivotArea outline="0" collapsedLevelsAreSubtotals="1" fieldPosition="0"/>
    </format>
    <format dxfId="273">
      <pivotArea outline="0" collapsedLevelsAreSubtotals="1" fieldPosition="0"/>
    </format>
    <format dxfId="272">
      <pivotArea grandRow="1" grandCol="1" outline="0" collapsedLevelsAreSubtotals="1" fieldPosition="0"/>
    </format>
    <format dxfId="271">
      <pivotArea outline="0" fieldPosition="0">
        <references count="1">
          <reference field="4294967294" count="1">
            <x v="0"/>
          </reference>
        </references>
      </pivotArea>
    </format>
    <format dxfId="270">
      <pivotArea type="all" dataOnly="0" outline="0" fieldPosition="0"/>
    </format>
    <format dxfId="269">
      <pivotArea outline="0" collapsedLevelsAreSubtotals="1" fieldPosition="0"/>
    </format>
    <format dxfId="268">
      <pivotArea type="origin" dataOnly="0" labelOnly="1" outline="0" fieldPosition="0"/>
    </format>
    <format dxfId="267">
      <pivotArea field="2" type="button" dataOnly="0" labelOnly="1" outline="0" axis="axisCol" fieldPosition="0"/>
    </format>
    <format dxfId="266">
      <pivotArea type="topRight" dataOnly="0" labelOnly="1" outline="0" fieldPosition="0"/>
    </format>
    <format dxfId="265">
      <pivotArea field="1" type="button" dataOnly="0" labelOnly="1" outline="0" axis="axisRow" fieldPosition="0"/>
    </format>
    <format dxfId="264">
      <pivotArea dataOnly="0" labelOnly="1" outline="0" fieldPosition="0">
        <references count="1">
          <reference field="1" count="0"/>
        </references>
      </pivotArea>
    </format>
    <format dxfId="263">
      <pivotArea dataOnly="0" labelOnly="1" grandRow="1" outline="0" fieldPosition="0"/>
    </format>
    <format dxfId="262">
      <pivotArea dataOnly="0" labelOnly="1" outline="0" fieldPosition="0">
        <references count="1">
          <reference field="2" count="0"/>
        </references>
      </pivotArea>
    </format>
    <format dxfId="261">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具有“购买者”行字段的数据透视表划分 Expenses12 表中的“金额”值，并生成“金额总和”字段值"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3" cacheId="4" applyNumberFormats="0" applyBorderFormats="0" applyFontFormats="0" applyPatternFormats="0" applyAlignmentFormats="0" applyWidthHeightFormats="1" dataCaption="Values" updatedVersion="6" minRefreshableVersion="3" itemPrintTitles="1" createdVersion="6" indent="0" compact="0" compactData="0" multipleFieldFilters="0">
  <location ref="C10:I15" firstHeaderRow="1" firstDataRow="2" firstDataCol="1"/>
  <pivotFields count="4">
    <pivotField compact="0" numFmtId="180" outline="0" showAll="0"/>
    <pivotField axis="axisRow" compact="0" outline="0" showAll="0">
      <items count="4">
        <item x="0"/>
        <item x="2"/>
        <item x="1"/>
        <item t="default"/>
      </items>
    </pivotField>
    <pivotField axis="axisCol" compact="0" outline="0" showAll="0">
      <items count="6">
        <item x="1"/>
        <item x="0"/>
        <item x="3"/>
        <item x="4"/>
        <item x="2"/>
        <item t="default"/>
      </items>
    </pivotField>
    <pivotField dataField="1" compact="0" outline="0" showAll="0"/>
  </pivotFields>
  <rowFields count="1">
    <field x="1"/>
  </rowFields>
  <rowItems count="4">
    <i>
      <x/>
    </i>
    <i>
      <x v="1"/>
    </i>
    <i>
      <x v="2"/>
    </i>
    <i t="grand">
      <x/>
    </i>
  </rowItems>
  <colFields count="1">
    <field x="2"/>
  </colFields>
  <colItems count="6">
    <i>
      <x/>
    </i>
    <i>
      <x v="1"/>
    </i>
    <i>
      <x v="2"/>
    </i>
    <i>
      <x v="3"/>
    </i>
    <i>
      <x v="4"/>
    </i>
    <i t="grand">
      <x/>
    </i>
  </colItems>
  <dataFields count="1">
    <dataField name="求和项:金额" fld="3" baseField="1" baseItem="5" numFmtId="5"/>
  </dataFields>
  <formats count="12">
    <format dxfId="253">
      <pivotArea grandRow="1" grandCol="1" outline="0" collapsedLevelsAreSubtotals="1" fieldPosition="0"/>
    </format>
    <format dxfId="252">
      <pivotArea outline="0" fieldPosition="0">
        <references count="1">
          <reference field="4294967294" count="1">
            <x v="0"/>
          </reference>
        </references>
      </pivotArea>
    </format>
    <format dxfId="251">
      <pivotArea type="all" dataOnly="0" outline="0" fieldPosition="0"/>
    </format>
    <format dxfId="250">
      <pivotArea outline="0" collapsedLevelsAreSubtotals="1" fieldPosition="0"/>
    </format>
    <format dxfId="249">
      <pivotArea type="origin" dataOnly="0" labelOnly="1" outline="0" fieldPosition="0"/>
    </format>
    <format dxfId="248">
      <pivotArea field="2" type="button" dataOnly="0" labelOnly="1" outline="0" axis="axisCol" fieldPosition="0"/>
    </format>
    <format dxfId="247">
      <pivotArea type="topRight" dataOnly="0" labelOnly="1" outline="0" fieldPosition="0"/>
    </format>
    <format dxfId="246">
      <pivotArea field="1" type="button" dataOnly="0" labelOnly="1" outline="0" axis="axisRow" fieldPosition="0"/>
    </format>
    <format dxfId="245">
      <pivotArea dataOnly="0" labelOnly="1" outline="0" fieldPosition="0">
        <references count="1">
          <reference field="1" count="0"/>
        </references>
      </pivotArea>
    </format>
    <format dxfId="244">
      <pivotArea dataOnly="0" labelOnly="1" grandRow="1" outline="0" fieldPosition="0"/>
    </format>
    <format dxfId="243">
      <pivotArea dataOnly="0" labelOnly="1" outline="0" fieldPosition="0">
        <references count="1">
          <reference field="2" count="0"/>
        </references>
      </pivotArea>
    </format>
    <format dxfId="242">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 cacheId="3" applyNumberFormats="0" applyBorderFormats="0" applyFontFormats="0" applyPatternFormats="0" applyAlignmentFormats="0" applyWidthHeightFormats="1" dataCaption="Values" grandTotalCaption="总计" updatedVersion="6" minRefreshableVersion="3" itemPrintTitles="1" createdVersion="6" indent="0" compact="0" compactData="0" multipleFieldFilters="0">
  <location ref="B13:C17" firstHeaderRow="1" firstDataRow="1" firstDataCol="1"/>
  <pivotFields count="4">
    <pivotField compact="0" numFmtId="16" outline="0" subtotalTop="0" showAll="0"/>
    <pivotField axis="axisRow" compact="0" outline="0" subtotalTop="0" showAll="0">
      <items count="4">
        <item x="0"/>
        <item x="2"/>
        <item x="1"/>
        <item t="default"/>
      </items>
    </pivotField>
    <pivotField compact="0" outline="0" subtotalTop="0" showAll="0"/>
    <pivotField dataField="1" compact="0" numFmtId="178" outline="0" subtotalTop="0" showAll="0"/>
  </pivotFields>
  <rowFields count="1">
    <field x="1"/>
  </rowFields>
  <rowItems count="4">
    <i>
      <x/>
    </i>
    <i>
      <x v="1"/>
    </i>
    <i>
      <x v="2"/>
    </i>
    <i t="grand">
      <x/>
    </i>
  </rowItems>
  <colItems count="1">
    <i/>
  </colItems>
  <dataFields count="1">
    <dataField name="求和项:金额" fld="3" baseField="1" baseItem="4" numFmtId="181"/>
  </dataFields>
  <formats count="10">
    <format dxfId="235">
      <pivotArea outline="0" collapsedLevelsAreSubtotals="1" fieldPosition="0"/>
    </format>
    <format dxfId="234">
      <pivotArea outline="0" collapsedLevelsAreSubtotals="1" fieldPosition="0"/>
    </format>
    <format dxfId="233">
      <pivotArea grandRow="1" outline="0" collapsedLevelsAreSubtotals="1" fieldPosition="0"/>
    </format>
    <format dxfId="232">
      <pivotArea outline="0" fieldPosition="0">
        <references count="1">
          <reference field="4294967294" count="1">
            <x v="0"/>
          </reference>
        </references>
      </pivotArea>
    </format>
    <format dxfId="231">
      <pivotArea type="all" dataOnly="0" outline="0" fieldPosition="0"/>
    </format>
    <format dxfId="230">
      <pivotArea outline="0" collapsedLevelsAreSubtotals="1" fieldPosition="0"/>
    </format>
    <format dxfId="229">
      <pivotArea field="1" type="button" dataOnly="0" labelOnly="1" outline="0" axis="axisRow" fieldPosition="0"/>
    </format>
    <format dxfId="228">
      <pivotArea dataOnly="0" labelOnly="1" outline="0" fieldPosition="0">
        <references count="1">
          <reference field="1" count="0"/>
        </references>
      </pivotArea>
    </format>
    <format dxfId="227">
      <pivotArea dataOnly="0" labelOnly="1" grandRow="1" outline="0" fieldPosition="0"/>
    </format>
    <format dxfId="22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具有“购买者”行字段的数据透视表划分 Expenses12 表中的“金额”值，并生成“金额总和”字段值"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4" cacheId="5" applyNumberFormats="0" applyBorderFormats="0" applyFontFormats="0" applyPatternFormats="0" applyAlignmentFormats="0" applyWidthHeightFormats="1" dataCaption="Values" updatedVersion="6" minRefreshableVersion="3" itemPrintTitles="1" createdVersion="6" indent="0" compact="0" compactData="0" multipleFieldFilters="0">
  <location ref="C9:I14" firstHeaderRow="1" firstDataRow="2" firstDataCol="1"/>
  <pivotFields count="4">
    <pivotField compact="0" numFmtId="180" outline="0" showAll="0"/>
    <pivotField axis="axisRow" compact="0" outline="0" showAll="0">
      <items count="4">
        <item x="0"/>
        <item x="2"/>
        <item x="1"/>
        <item t="default"/>
      </items>
    </pivotField>
    <pivotField axis="axisCol" compact="0" outline="0" showAll="0">
      <items count="6">
        <item x="1"/>
        <item x="0"/>
        <item x="3"/>
        <item x="4"/>
        <item x="2"/>
        <item t="default"/>
      </items>
    </pivotField>
    <pivotField dataField="1" compact="0" outline="0" showAll="0"/>
  </pivotFields>
  <rowFields count="1">
    <field x="1"/>
  </rowFields>
  <rowItems count="4">
    <i>
      <x/>
    </i>
    <i>
      <x v="1"/>
    </i>
    <i>
      <x v="2"/>
    </i>
    <i t="grand">
      <x/>
    </i>
  </rowItems>
  <colFields count="1">
    <field x="2"/>
  </colFields>
  <colItems count="6">
    <i>
      <x/>
    </i>
    <i>
      <x v="1"/>
    </i>
    <i>
      <x v="2"/>
    </i>
    <i>
      <x v="3"/>
    </i>
    <i>
      <x v="4"/>
    </i>
    <i t="grand">
      <x/>
    </i>
  </colItems>
  <dataFields count="1">
    <dataField name="求和项:金额" fld="3" baseField="1" baseItem="0" numFmtId="5"/>
  </dataFields>
  <formats count="30">
    <format dxfId="219">
      <pivotArea type="origin" dataOnly="0" labelOnly="1" outline="0" fieldPosition="0"/>
    </format>
    <format dxfId="218">
      <pivotArea type="origin" dataOnly="0" labelOnly="1" outline="0" fieldPosition="0"/>
    </format>
    <format dxfId="217">
      <pivotArea type="topRight" dataOnly="0" labelOnly="1" outline="0" offset="E1" fieldPosition="0"/>
    </format>
    <format dxfId="216">
      <pivotArea type="topRight" dataOnly="0" labelOnly="1" outline="0" offset="A1:D1" fieldPosition="0"/>
    </format>
    <format dxfId="215">
      <pivotArea field="2" type="button" dataOnly="0" labelOnly="1" outline="0" axis="axisCol" fieldPosition="0"/>
    </format>
    <format dxfId="214">
      <pivotArea dataOnly="0" labelOnly="1" outline="0" fieldPosition="0">
        <references count="1">
          <reference field="2" count="0"/>
        </references>
      </pivotArea>
    </format>
    <format dxfId="213">
      <pivotArea field="1" type="button" dataOnly="0" labelOnly="1" outline="0" axis="axisRow" fieldPosition="0"/>
    </format>
    <format dxfId="212">
      <pivotArea dataOnly="0" labelOnly="1" outline="0" fieldPosition="0">
        <references count="1">
          <reference field="1" count="0"/>
        </references>
      </pivotArea>
    </format>
    <format dxfId="211">
      <pivotArea field="2" type="button" dataOnly="0" labelOnly="1" outline="0" axis="axisCol" fieldPosition="0"/>
    </format>
    <format dxfId="210">
      <pivotArea outline="0" fieldPosition="0">
        <references count="2">
          <reference field="1" count="0" selected="0"/>
          <reference field="2" count="0" selected="0"/>
        </references>
      </pivotArea>
    </format>
    <format dxfId="209">
      <pivotArea dataOnly="0" labelOnly="1" grandCol="1" outline="0" fieldPosition="0"/>
    </format>
    <format dxfId="208">
      <pivotArea dataOnly="0" labelOnly="1" grandCol="1" outline="0" fieldPosition="0"/>
    </format>
    <format dxfId="207">
      <pivotArea field="1" grandCol="1" outline="0" axis="axisRow" fieldPosition="0">
        <references count="1">
          <reference field="1" count="0" selected="0"/>
        </references>
      </pivotArea>
    </format>
    <format dxfId="206">
      <pivotArea grandRow="1" grandCol="1" outline="0" collapsedLevelsAreSubtotals="1" fieldPosition="0"/>
    </format>
    <format dxfId="205">
      <pivotArea field="2" grandRow="1" outline="0" axis="axisCol" fieldPosition="0">
        <references count="1">
          <reference field="2" count="0" selected="0"/>
        </references>
      </pivotArea>
    </format>
    <format dxfId="204">
      <pivotArea dataOnly="0" labelOnly="1" grandRow="1" outline="0" fieldPosition="0"/>
    </format>
    <format dxfId="203">
      <pivotArea field="2" type="button" dataOnly="0" labelOnly="1" outline="0" axis="axisCol" fieldPosition="0"/>
    </format>
    <format dxfId="202">
      <pivotArea dataOnly="0" labelOnly="1" outline="0" fieldPosition="0">
        <references count="1">
          <reference field="2" count="0"/>
        </references>
      </pivotArea>
    </format>
    <format dxfId="201">
      <pivotArea grandRow="1" grandCol="1" outline="0" collapsedLevelsAreSubtotals="1" fieldPosition="0"/>
    </format>
    <format dxfId="200">
      <pivotArea type="all" dataOnly="0" outline="0" fieldPosition="0"/>
    </format>
    <format dxfId="199">
      <pivotArea outline="0" collapsedLevelsAreSubtotals="1" fieldPosition="0"/>
    </format>
    <format dxfId="198">
      <pivotArea type="origin" dataOnly="0" labelOnly="1" outline="0" fieldPosition="0"/>
    </format>
    <format dxfId="197">
      <pivotArea field="2" type="button" dataOnly="0" labelOnly="1" outline="0" axis="axisCol" fieldPosition="0"/>
    </format>
    <format dxfId="196">
      <pivotArea type="topRight" dataOnly="0" labelOnly="1" outline="0" fieldPosition="0"/>
    </format>
    <format dxfId="195">
      <pivotArea field="1" type="button" dataOnly="0" labelOnly="1" outline="0" axis="axisRow" fieldPosition="0"/>
    </format>
    <format dxfId="194">
      <pivotArea dataOnly="0" labelOnly="1" outline="0" fieldPosition="0">
        <references count="1">
          <reference field="1" count="0"/>
        </references>
      </pivotArea>
    </format>
    <format dxfId="193">
      <pivotArea dataOnly="0" labelOnly="1" grandRow="1" outline="0" fieldPosition="0"/>
    </format>
    <format dxfId="192">
      <pivotArea dataOnly="0" labelOnly="1" outline="0" fieldPosition="0">
        <references count="1">
          <reference field="2" count="0"/>
        </references>
      </pivotArea>
    </format>
    <format dxfId="191">
      <pivotArea dataOnly="0" labelOnly="1" grandCol="1" outline="0" fieldPosition="0"/>
    </format>
    <format dxfId="190">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1" cacheId="6" applyNumberFormats="0" applyBorderFormats="0" applyFontFormats="0" applyPatternFormats="0" applyAlignmentFormats="0" applyWidthHeightFormats="1" dataCaption="Values" updatedVersion="6" minRefreshableVersion="3" itemPrintTitles="1" createdVersion="6" indent="0" compact="0" compactData="0" multipleFieldFilters="0">
  <location ref="C10:X15" firstHeaderRow="1" firstDataRow="2" firstDataCol="1"/>
  <pivotFields count="5">
    <pivotField compact="0" numFmtId="16"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howAll="0">
      <items count="4">
        <item x="0"/>
        <item x="1"/>
        <item x="2"/>
        <item t="default"/>
      </items>
    </pivotField>
    <pivotField axis="axisCol" compact="0" outline="0" showAll="0">
      <items count="21">
        <item x="5"/>
        <item x="12"/>
        <item x="11"/>
        <item x="3"/>
        <item x="0"/>
        <item x="4"/>
        <item x="6"/>
        <item x="15"/>
        <item x="14"/>
        <item x="16"/>
        <item x="2"/>
        <item x="17"/>
        <item x="9"/>
        <item x="10"/>
        <item x="1"/>
        <item x="7"/>
        <item x="8"/>
        <item x="13"/>
        <item x="18"/>
        <item x="19"/>
        <item t="default"/>
      </items>
    </pivotField>
    <pivotField dataField="1" compact="0" numFmtId="178" outline="0" showAll="0"/>
    <pivotField name="月份" compact="0" outline="0"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Fields count="1">
    <field x="2"/>
  </colFields>
  <colItems count="21">
    <i>
      <x/>
    </i>
    <i>
      <x v="1"/>
    </i>
    <i>
      <x v="2"/>
    </i>
    <i>
      <x v="3"/>
    </i>
    <i>
      <x v="4"/>
    </i>
    <i>
      <x v="5"/>
    </i>
    <i>
      <x v="6"/>
    </i>
    <i>
      <x v="7"/>
    </i>
    <i>
      <x v="8"/>
    </i>
    <i>
      <x v="9"/>
    </i>
    <i>
      <x v="10"/>
    </i>
    <i>
      <x v="11"/>
    </i>
    <i>
      <x v="12"/>
    </i>
    <i>
      <x v="13"/>
    </i>
    <i>
      <x v="14"/>
    </i>
    <i>
      <x v="15"/>
    </i>
    <i>
      <x v="16"/>
    </i>
    <i>
      <x v="17"/>
    </i>
    <i>
      <x v="18"/>
    </i>
    <i>
      <x v="19"/>
    </i>
    <i t="grand">
      <x/>
    </i>
  </colItems>
  <dataFields count="1">
    <dataField name="求和项:金额" fld="3" baseField="1" baseItem="4" numFmtId="181"/>
  </dataFields>
  <formats count="14">
    <format dxfId="178">
      <pivotArea outline="0" collapsedLevelsAreSubtotals="1" fieldPosition="0"/>
    </format>
    <format dxfId="177">
      <pivotArea outline="0" collapsedLevelsAreSubtotals="1" fieldPosition="0"/>
    </format>
    <format dxfId="176">
      <pivotArea grandRow="1" grandCol="1" outline="0" collapsedLevelsAreSubtotals="1" fieldPosition="0"/>
    </format>
    <format dxfId="175">
      <pivotArea outline="0" fieldPosition="0">
        <references count="1">
          <reference field="4294967294" count="1">
            <x v="0"/>
          </reference>
        </references>
      </pivotArea>
    </format>
    <format dxfId="174">
      <pivotArea type="all" dataOnly="0" outline="0" fieldPosition="0"/>
    </format>
    <format dxfId="173">
      <pivotArea outline="0" collapsedLevelsAreSubtotals="1" fieldPosition="0"/>
    </format>
    <format dxfId="172">
      <pivotArea type="origin" dataOnly="0" labelOnly="1" outline="0" fieldPosition="0"/>
    </format>
    <format dxfId="171">
      <pivotArea field="2" type="button" dataOnly="0" labelOnly="1" outline="0" axis="axisCol" fieldPosition="0"/>
    </format>
    <format dxfId="170">
      <pivotArea type="topRight" dataOnly="0" labelOnly="1" outline="0" fieldPosition="0"/>
    </format>
    <format dxfId="169">
      <pivotArea field="1" type="button" dataOnly="0" labelOnly="1" outline="0" axis="axisRow" fieldPosition="0"/>
    </format>
    <format dxfId="168">
      <pivotArea dataOnly="0" labelOnly="1" outline="0" fieldPosition="0">
        <references count="1">
          <reference field="1" count="0"/>
        </references>
      </pivotArea>
    </format>
    <format dxfId="167">
      <pivotArea dataOnly="0" labelOnly="1" grandRow="1" outline="0" fieldPosition="0"/>
    </format>
    <format dxfId="166">
      <pivotArea dataOnly="0" labelOnly="1" outline="0" fieldPosition="0">
        <references count="1">
          <reference field="2" count="0"/>
        </references>
      </pivotArea>
    </format>
    <format dxfId="165">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具有“购买者”行字段的数据透视表划分 Expenses12 表中的“金额”值，并生成“金额总和”字段值"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1" cacheId="7"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D8:E32" firstHeaderRow="1" firstDataRow="1" firstDataCol="1"/>
  <pivotFields count="5">
    <pivotField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0"/>
        <item x="1"/>
        <item x="2"/>
        <item t="default"/>
      </items>
    </pivotField>
    <pivotField axis="axisRow" showAll="0" defaultSubtotal="0">
      <items count="20">
        <item x="12"/>
        <item x="11"/>
        <item x="15"/>
        <item x="14"/>
        <item x="16"/>
        <item x="17"/>
        <item x="13"/>
        <item x="5"/>
        <item x="3"/>
        <item x="4"/>
        <item x="6"/>
        <item x="9"/>
        <item x="10"/>
        <item x="7"/>
        <item x="8"/>
        <item x="0"/>
        <item x="2"/>
        <item x="1"/>
        <item x="18"/>
        <item x="19"/>
      </items>
    </pivotField>
    <pivotField dataField="1" numFmtId="178" showAll="0"/>
    <pivotField name="月份" showAll="0">
      <items count="15">
        <item sd="0" x="0"/>
        <item sd="0" x="1"/>
        <item sd="0" x="2"/>
        <item sd="0" x="3"/>
        <item sd="0" x="4"/>
        <item sd="0" x="5"/>
        <item sd="0" x="6"/>
        <item sd="0" x="7"/>
        <item sd="0" x="8"/>
        <item sd="0" x="9"/>
        <item sd="0" x="10"/>
        <item sd="0" x="11"/>
        <item sd="0" x="12"/>
        <item sd="0" x="13"/>
        <item t="default"/>
      </items>
    </pivotField>
  </pivotFields>
  <rowFields count="2">
    <field x="1"/>
    <field x="2"/>
  </rowFields>
  <rowItems count="24">
    <i>
      <x/>
    </i>
    <i r="1">
      <x v="15"/>
    </i>
    <i r="1">
      <x v="16"/>
    </i>
    <i r="1">
      <x v="17"/>
    </i>
    <i>
      <x v="1"/>
    </i>
    <i r="1">
      <x v="7"/>
    </i>
    <i r="1">
      <x v="8"/>
    </i>
    <i r="1">
      <x v="9"/>
    </i>
    <i r="1">
      <x v="10"/>
    </i>
    <i r="1">
      <x v="11"/>
    </i>
    <i r="1">
      <x v="12"/>
    </i>
    <i r="1">
      <x v="13"/>
    </i>
    <i r="1">
      <x v="14"/>
    </i>
    <i>
      <x v="2"/>
    </i>
    <i r="1">
      <x/>
    </i>
    <i r="1">
      <x v="1"/>
    </i>
    <i r="1">
      <x v="2"/>
    </i>
    <i r="1">
      <x v="3"/>
    </i>
    <i r="1">
      <x v="4"/>
    </i>
    <i r="1">
      <x v="5"/>
    </i>
    <i r="1">
      <x v="6"/>
    </i>
    <i r="1">
      <x v="18"/>
    </i>
    <i r="1">
      <x v="19"/>
    </i>
    <i t="grand">
      <x/>
    </i>
  </rowItems>
  <colItems count="1">
    <i/>
  </colItems>
  <dataFields count="1">
    <dataField name="求和项:金额" fld="3" baseField="1" baseItem="3" numFmtId="181"/>
  </dataFields>
  <formats count="13">
    <format dxfId="157">
      <pivotArea outline="0" collapsedLevelsAreSubtotals="1" fieldPosition="0"/>
    </format>
    <format dxfId="156">
      <pivotArea outline="0" collapsedLevelsAreSubtotals="1" fieldPosition="0"/>
    </format>
    <format dxfId="155">
      <pivotArea grandRow="1" outline="0" collapsedLevelsAreSubtotals="1" fieldPosition="0"/>
    </format>
    <format dxfId="154">
      <pivotArea outline="0" fieldPosition="0">
        <references count="1">
          <reference field="4294967294" count="1">
            <x v="0"/>
          </reference>
        </references>
      </pivotArea>
    </format>
    <format dxfId="153">
      <pivotArea type="all" dataOnly="0" outline="0" fieldPosition="0"/>
    </format>
    <format dxfId="152">
      <pivotArea outline="0" collapsedLevelsAreSubtotals="1" fieldPosition="0"/>
    </format>
    <format dxfId="151">
      <pivotArea field="1" type="button" dataOnly="0" labelOnly="1" outline="0" axis="axisRow" fieldPosition="0"/>
    </format>
    <format dxfId="150">
      <pivotArea dataOnly="0" labelOnly="1" fieldPosition="0">
        <references count="1">
          <reference field="1" count="0"/>
        </references>
      </pivotArea>
    </format>
    <format dxfId="149">
      <pivotArea dataOnly="0" labelOnly="1" grandRow="1" outline="0" fieldPosition="0"/>
    </format>
    <format dxfId="148">
      <pivotArea dataOnly="0" labelOnly="1" fieldPosition="0">
        <references count="2">
          <reference field="1" count="1" selected="0">
            <x v="0"/>
          </reference>
          <reference field="2" count="3">
            <x v="15"/>
            <x v="16"/>
            <x v="17"/>
          </reference>
        </references>
      </pivotArea>
    </format>
    <format dxfId="147">
      <pivotArea dataOnly="0" labelOnly="1" fieldPosition="0">
        <references count="2">
          <reference field="1" count="1" selected="0">
            <x v="1"/>
          </reference>
          <reference field="2" count="8">
            <x v="7"/>
            <x v="8"/>
            <x v="9"/>
            <x v="10"/>
            <x v="11"/>
            <x v="12"/>
            <x v="13"/>
            <x v="14"/>
          </reference>
        </references>
      </pivotArea>
    </format>
    <format dxfId="146">
      <pivotArea dataOnly="0" labelOnly="1" fieldPosition="0">
        <references count="2">
          <reference field="1" count="1" selected="0">
            <x v="2"/>
          </reference>
          <reference field="2" count="9">
            <x v="0"/>
            <x v="1"/>
            <x v="2"/>
            <x v="3"/>
            <x v="4"/>
            <x v="5"/>
            <x v="6"/>
            <x v="18"/>
            <x v="19"/>
          </reference>
        </references>
      </pivotArea>
    </format>
    <format dxfId="14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具有“购买者”行字段的数据透视表划分 Expenses12 表中的“金额”值，并生成“金额总和”字段值"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1.1" displayName="tbl_1.1" ref="B8:E16" headerRowDxfId="319" dataDxfId="318" tableBorderDxfId="317">
  <autoFilter ref="B8:E16" xr:uid="{00000000-0009-0000-0100-000001000000}">
    <filterColumn colId="0" hiddenButton="1"/>
    <filterColumn colId="1" hiddenButton="1"/>
    <filterColumn colId="2" hiddenButton="1"/>
    <filterColumn colId="3" hiddenButton="1"/>
  </autoFilter>
  <tableColumns count="4">
    <tableColumn id="1" xr3:uid="{00000000-0010-0000-0000-000001000000}" name="日期" totalsRowLabel="汇总" dataDxfId="316" totalsRowDxfId="315"/>
    <tableColumn id="2" xr3:uid="{00000000-0010-0000-0000-000002000000}" name="购买者" dataDxfId="314" totalsRowDxfId="313"/>
    <tableColumn id="3" xr3:uid="{00000000-0010-0000-0000-000003000000}" name="类型" dataDxfId="312" totalsRowDxfId="311"/>
    <tableColumn id="4" xr3:uid="{00000000-0010-0000-0000-000004000000}" name="金额" totalsRowFunction="sum" dataDxfId="310" totalsRowDxfId="309"/>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9000000}" name="tbl_13.1" displayName="tbl_13.1" ref="B101:E122" totalsRowShown="0" headerRowDxfId="121" dataDxfId="120" tableBorderDxfId="119">
  <autoFilter ref="B101:E122" xr:uid="{00000000-0009-0000-0100-000009000000}"/>
  <sortState ref="B102:E122">
    <sortCondition ref="C101"/>
  </sortState>
  <tableColumns count="4">
    <tableColumn id="1" xr3:uid="{00000000-0010-0000-0900-000001000000}" name="日期" dataDxfId="118" dataCellStyle="Date"/>
    <tableColumn id="2" xr3:uid="{00000000-0010-0000-0900-000002000000}" name="购买者" dataDxfId="117"/>
    <tableColumn id="3" xr3:uid="{00000000-0010-0000-0900-000003000000}" name="类型" dataDxfId="116"/>
    <tableColumn id="4" xr3:uid="{00000000-0010-0000-0900-000004000000}" name="金额" dataDxfId="115"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A000000}" name="Expenses1281710" displayName="Expenses1281710" ref="B100:E121" totalsRowShown="0" headerRowDxfId="103" dataDxfId="102" tableBorderDxfId="101">
  <autoFilter ref="B100:E121" xr:uid="{00000000-0009-0000-0100-00000A000000}"/>
  <tableColumns count="4">
    <tableColumn id="1" xr3:uid="{00000000-0010-0000-0A00-000001000000}" name="日期" dataDxfId="100" dataCellStyle="Date"/>
    <tableColumn id="2" xr3:uid="{00000000-0010-0000-0A00-000002000000}" name="购买者" dataDxfId="99"/>
    <tableColumn id="3" xr3:uid="{00000000-0010-0000-0A00-000003000000}" name="类型" dataDxfId="98"/>
    <tableColumn id="4" xr3:uid="{00000000-0010-0000-0A00-000004000000}" name="金额" dataDxfId="97"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B000000}" name="tbl_15.1" displayName="tbl_15.1" ref="B100:E121" totalsRowShown="0" headerRowDxfId="85" dataDxfId="84" tableBorderDxfId="83">
  <autoFilter ref="B100:E121" xr:uid="{00000000-0009-0000-0100-00000B000000}"/>
  <tableColumns count="4">
    <tableColumn id="1" xr3:uid="{00000000-0010-0000-0B00-000001000000}" name="日期" dataDxfId="82" dataCellStyle="Date"/>
    <tableColumn id="2" xr3:uid="{00000000-0010-0000-0B00-000002000000}" name="购买者" dataDxfId="81"/>
    <tableColumn id="3" xr3:uid="{00000000-0010-0000-0B00-000003000000}" name="类型" dataDxfId="80"/>
    <tableColumn id="4" xr3:uid="{00000000-0010-0000-0B00-000004000000}" name="金额" dataDxfId="79"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C000000}" name="tbl_16.1" displayName="tbl_16.1" ref="B95:E107" totalsRowShown="0" headerRowDxfId="62" dataDxfId="61">
  <autoFilter ref="B95:E107" xr:uid="{00000000-0009-0000-0100-00000C000000}"/>
  <tableColumns count="4">
    <tableColumn id="1" xr3:uid="{00000000-0010-0000-0C00-000001000000}" name="月份" dataDxfId="60"/>
    <tableColumn id="2" xr3:uid="{00000000-0010-0000-0C00-000002000000}" name="购买者" dataDxfId="59"/>
    <tableColumn id="3" xr3:uid="{00000000-0010-0000-0C00-000003000000}" name="类型" dataDxfId="58"/>
    <tableColumn id="4" xr3:uid="{00000000-0010-0000-0C00-000004000000}" name="金额" dataDxfId="57"/>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D000000}" name="tbl_17.1" displayName="tbl_17.1" ref="B98:E146" totalsRowShown="0" headerRowDxfId="38" dataDxfId="37">
  <tableColumns count="4">
    <tableColumn id="5" xr3:uid="{00000000-0010-0000-0D00-000005000000}" name="购买者" dataDxfId="36"/>
    <tableColumn id="1" xr3:uid="{00000000-0010-0000-0D00-000001000000}" name="季度" dataDxfId="35"/>
    <tableColumn id="2" xr3:uid="{00000000-0010-0000-0D00-000002000000}" name="类型" dataDxfId="34"/>
    <tableColumn id="4" xr3:uid="{00000000-0010-0000-0D00-000004000000}" name="金额" dataDxfId="33"/>
  </tableColumns>
  <tableStyleInfo name="TableStyleLight14"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E000000}" name="tbl_18.1" displayName="tbl_18.1" ref="B7:E55" headerRowDxfId="32" dataDxfId="31">
  <tableColumns count="4">
    <tableColumn id="1" xr3:uid="{00000000-0010-0000-0E00-000001000000}" name="季度" totalsRowLabel="汇总" dataDxfId="30" totalsRowDxfId="29"/>
    <tableColumn id="2" xr3:uid="{00000000-0010-0000-0E00-000002000000}" name="销售代表" dataDxfId="28" totalsRowDxfId="27"/>
    <tableColumn id="3" xr3:uid="{00000000-0010-0000-0E00-000003000000}" name="产品" dataDxfId="26" totalsRowDxfId="25"/>
    <tableColumn id="4" xr3:uid="{00000000-0010-0000-0E00-000004000000}" name="销量" totalsRowFunction="sum" dataDxfId="24" totalsRowDxfId="23"/>
  </tableColumns>
  <tableStyleInfo name="TableStyleMedium3"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1000000}" name="tbl_2.1" displayName="tbl_2.1" ref="B100:E108" totalsRowShown="0" headerRowDxfId="298" dataDxfId="297" tableBorderDxfId="296">
  <autoFilter ref="B100:E108" xr:uid="{00000000-0009-0000-0100-000012000000}"/>
  <tableColumns count="4">
    <tableColumn id="1" xr3:uid="{00000000-0010-0000-0100-000001000000}" name="日期" dataDxfId="295"/>
    <tableColumn id="2" xr3:uid="{00000000-0010-0000-0100-000002000000}" name="购买者" dataDxfId="294"/>
    <tableColumn id="3" xr3:uid="{00000000-0010-0000-0100-000003000000}" name="类型" dataDxfId="293"/>
    <tableColumn id="4" xr3:uid="{00000000-0010-0000-0100-000004000000}" name="金额" dataDxfId="29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2000000}" name="tbl_3.1" displayName="tbl_3.1" ref="B100:E108" totalsRowShown="0" headerRowDxfId="281" dataDxfId="280" tableBorderDxfId="279">
  <autoFilter ref="B100:E108" xr:uid="{00000000-0009-0000-0100-000013000000}"/>
  <tableColumns count="4">
    <tableColumn id="1" xr3:uid="{00000000-0010-0000-0200-000001000000}" name="日期" dataDxfId="278"/>
    <tableColumn id="2" xr3:uid="{00000000-0010-0000-0200-000002000000}" name="购买者" dataDxfId="277"/>
    <tableColumn id="3" xr3:uid="{00000000-0010-0000-0200-000003000000}" name="类型" dataDxfId="276"/>
    <tableColumn id="4" xr3:uid="{00000000-0010-0000-0200-000004000000}" name="金额" dataDxfId="275"/>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3000000}" name="tbl_4.1" displayName="tbl_4.1" ref="B100:E108" totalsRowShown="0" headerRowDxfId="260" dataDxfId="259" tableBorderDxfId="258">
  <autoFilter ref="B100:E108" xr:uid="{00000000-0009-0000-0100-000014000000}"/>
  <tableColumns count="4">
    <tableColumn id="1" xr3:uid="{00000000-0010-0000-0300-000001000000}" name="日期" dataDxfId="257"/>
    <tableColumn id="2" xr3:uid="{00000000-0010-0000-0300-000002000000}" name="购买者" dataDxfId="256"/>
    <tableColumn id="3" xr3:uid="{00000000-0010-0000-0300-000003000000}" name="类型" dataDxfId="255"/>
    <tableColumn id="4" xr3:uid="{00000000-0010-0000-0300-000004000000}" name="金额" dataDxfId="254"/>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4000000}" name="tbl_4.116" displayName="tbl_4.116" ref="B100:E108" totalsRowShown="0" headerRowDxfId="241" dataDxfId="240">
  <autoFilter ref="B100:E108" xr:uid="{00000000-0009-0000-0100-00000F000000}"/>
  <tableColumns count="4">
    <tableColumn id="1" xr3:uid="{00000000-0010-0000-0400-000001000000}" name="日期" dataDxfId="239"/>
    <tableColumn id="2" xr3:uid="{00000000-0010-0000-0400-000002000000}" name="购买者" dataDxfId="238"/>
    <tableColumn id="3" xr3:uid="{00000000-0010-0000-0400-000003000000}" name="类型" dataDxfId="237"/>
    <tableColumn id="4" xr3:uid="{00000000-0010-0000-0400-000004000000}" name="金额" dataDxfId="236"/>
  </tableColumns>
  <tableStyleInfo name="TableStyleMedium3"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5000000}" name="tbl_6.1" displayName="tbl_6.1" ref="B100:E108" totalsRowShown="0" headerRowDxfId="225" dataDxfId="224">
  <autoFilter ref="B100:E108" xr:uid="{00000000-0009-0000-0100-000016000000}"/>
  <tableColumns count="4">
    <tableColumn id="1" xr3:uid="{00000000-0010-0000-0500-000001000000}" name="日期" dataDxfId="223"/>
    <tableColumn id="2" xr3:uid="{00000000-0010-0000-0500-000002000000}" name="购买者" dataDxfId="222"/>
    <tableColumn id="3" xr3:uid="{00000000-0010-0000-0500-000003000000}" name="类型" dataDxfId="221"/>
    <tableColumn id="4" xr3:uid="{00000000-0010-0000-0500-000004000000}" name="金额" dataDxfId="220"/>
  </tableColumns>
  <tableStyleInfo name="TableStyleMedium3"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tbl_7.1" displayName="tbl_7.1" ref="B100:E108" headerRowDxfId="189" dataDxfId="188" tableBorderDxfId="187">
  <autoFilter ref="B100:E108" xr:uid="{00000000-0009-0000-0100-000006000000}"/>
  <tableColumns count="4">
    <tableColumn id="1" xr3:uid="{00000000-0010-0000-0600-000001000000}" name="日期" totalsRowLabel="汇总" dataDxfId="186" totalsRowDxfId="185" dataCellStyle="Date 2"/>
    <tableColumn id="2" xr3:uid="{00000000-0010-0000-0600-000002000000}" name="购买者" dataDxfId="184" totalsRowDxfId="183"/>
    <tableColumn id="3" xr3:uid="{00000000-0010-0000-0600-000003000000}" name="类型" dataDxfId="182" totalsRowDxfId="181"/>
    <tableColumn id="4" xr3:uid="{00000000-0010-0000-0600-000004000000}" name="金额" totalsRowFunction="sum" dataDxfId="180" totalsRowDxfId="179"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tbl_10.1" displayName="tbl_10.1" ref="B100:E121" totalsRowShown="0" headerRowDxfId="164" dataDxfId="163" tableBorderDxfId="162">
  <autoFilter ref="B100:E121" xr:uid="{00000000-0009-0000-0100-000007000000}"/>
  <sortState ref="B101:E121">
    <sortCondition ref="C101"/>
  </sortState>
  <tableColumns count="4">
    <tableColumn id="1" xr3:uid="{00000000-0010-0000-0700-000001000000}" name="日期" dataDxfId="161" dataCellStyle="Date"/>
    <tableColumn id="2" xr3:uid="{00000000-0010-0000-0700-000002000000}" name="购买者" dataDxfId="160"/>
    <tableColumn id="3" xr3:uid="{00000000-0010-0000-0700-000003000000}" name="类型" dataDxfId="159"/>
    <tableColumn id="4" xr3:uid="{00000000-0010-0000-0700-000004000000}" name="金额" dataDxfId="158"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bl_11.1" displayName="tbl_11.1" ref="B98:E119" totalsRowShown="0" headerRowDxfId="144" dataDxfId="143" tableBorderDxfId="142">
  <autoFilter ref="B98:E119" xr:uid="{00000000-0009-0000-0100-000008000000}"/>
  <sortState ref="B99:E119">
    <sortCondition ref="C101"/>
  </sortState>
  <tableColumns count="4">
    <tableColumn id="1" xr3:uid="{00000000-0010-0000-0800-000001000000}" name="日期" dataDxfId="141" dataCellStyle="Date"/>
    <tableColumn id="2" xr3:uid="{00000000-0010-0000-0800-000002000000}" name="购买者" dataDxfId="140"/>
    <tableColumn id="3" xr3:uid="{00000000-0010-0000-0800-000003000000}" name="类型" dataDxfId="139"/>
    <tableColumn id="4" xr3:uid="{00000000-0010-0000-0800-000004000000}" name="金额" dataDxfId="138"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pivotTable" Target="../pivotTables/pivotTable8.xml"/><Relationship Id="rId4"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pivotTable" Target="../pivotTables/pivotTable9.xml"/><Relationship Id="rId4"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4.bin"/><Relationship Id="rId1" Type="http://schemas.openxmlformats.org/officeDocument/2006/relationships/pivotTable" Target="../pivotTables/pivotTable10.xml"/><Relationship Id="rId4" Type="http://schemas.openxmlformats.org/officeDocument/2006/relationships/table" Target="../tables/table10.x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5.bin"/><Relationship Id="rId1" Type="http://schemas.openxmlformats.org/officeDocument/2006/relationships/pivotTable" Target="../pivotTables/pivotTable11.xml"/><Relationship Id="rId4" Type="http://schemas.openxmlformats.org/officeDocument/2006/relationships/table" Target="../tables/table11.x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pivotTable" Target="../pivotTables/pivotTable12.xml"/><Relationship Id="rId4" Type="http://schemas.openxmlformats.org/officeDocument/2006/relationships/table" Target="../tables/table12.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pivotTable" Target="../pivotTables/pivotTable13.xml"/><Relationship Id="rId4" Type="http://schemas.openxmlformats.org/officeDocument/2006/relationships/table" Target="../tables/table13.x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pivotTable" Target="../pivotTables/pivotTable14.xml"/><Relationship Id="rId4" Type="http://schemas.openxmlformats.org/officeDocument/2006/relationships/table" Target="../tables/table14.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printerSettings" Target="../printerSettings/printerSettings20.bin"/><Relationship Id="rId1" Type="http://schemas.openxmlformats.org/officeDocument/2006/relationships/pivotTable" Target="../pivotTables/pivotTable15.xm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pivotTable" Target="../pivotTables/pivotTable16.xm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pivotTable" Target="../pivotTables/pivotTable17.xm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pivotTable" Target="../pivotTables/pivotTable18.xm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4.xml"/><Relationship Id="rId2" Type="http://schemas.openxmlformats.org/officeDocument/2006/relationships/printerSettings" Target="../printerSettings/printerSettings24.bin"/><Relationship Id="rId1" Type="http://schemas.openxmlformats.org/officeDocument/2006/relationships/pivotTable" Target="../pivotTables/pivotTable19.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4.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5.xml"/><Relationship Id="rId4"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pivotTable" Target="../pivotTables/pivotTable6.xml"/><Relationship Id="rId4" Type="http://schemas.openxmlformats.org/officeDocument/2006/relationships/table" Target="../tables/table6.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pivotTable" Target="../pivotTables/pivotTable7.xml"/><Relationship Id="rId4" Type="http://schemas.openxmlformats.org/officeDocument/2006/relationships/table" Target="../tables/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S27"/>
  <sheetViews>
    <sheetView showGridLines="0" workbookViewId="0">
      <selection activeCell="I27" sqref="I27"/>
    </sheetView>
  </sheetViews>
  <sheetFormatPr defaultColWidth="7.796875" defaultRowHeight="16.3" x14ac:dyDescent="0.5"/>
  <cols>
    <col min="1" max="1" width="7.796875" style="1"/>
    <col min="2" max="8" width="7.796875" style="21"/>
    <col min="9" max="9" width="10.33203125" style="21" bestFit="1" customWidth="1"/>
    <col min="10" max="16384" width="7.796875" style="21"/>
  </cols>
  <sheetData>
    <row r="1" spans="1:19" x14ac:dyDescent="0.5">
      <c r="A1" s="1" t="s">
        <v>0</v>
      </c>
    </row>
    <row r="2" spans="1:19" x14ac:dyDescent="0.5">
      <c r="A2" s="2" t="s">
        <v>122</v>
      </c>
    </row>
    <row r="3" spans="1:19" x14ac:dyDescent="0.5">
      <c r="A3" s="2" t="s">
        <v>1</v>
      </c>
    </row>
    <row r="4" spans="1:19" x14ac:dyDescent="0.5">
      <c r="A4" s="22"/>
    </row>
    <row r="8" spans="1:19" x14ac:dyDescent="0.5">
      <c r="B8" s="3" t="s">
        <v>4</v>
      </c>
      <c r="C8" s="3" t="s">
        <v>5</v>
      </c>
      <c r="D8" s="3" t="s">
        <v>9</v>
      </c>
      <c r="E8" s="3" t="s">
        <v>15</v>
      </c>
    </row>
    <row r="9" spans="1:19" x14ac:dyDescent="0.5">
      <c r="A9" s="1" t="s">
        <v>2</v>
      </c>
      <c r="B9" s="4">
        <v>42736</v>
      </c>
      <c r="C9" s="5" t="s">
        <v>6</v>
      </c>
      <c r="D9" s="5" t="s">
        <v>10</v>
      </c>
      <c r="E9" s="23">
        <v>95</v>
      </c>
    </row>
    <row r="10" spans="1:19" x14ac:dyDescent="0.5">
      <c r="A10" s="1" t="s">
        <v>3</v>
      </c>
      <c r="B10" s="6">
        <v>42750</v>
      </c>
      <c r="C10" s="7" t="s">
        <v>7</v>
      </c>
      <c r="D10" s="7" t="s">
        <v>11</v>
      </c>
      <c r="E10" s="24">
        <v>325</v>
      </c>
      <c r="H10" s="40" t="s">
        <v>5</v>
      </c>
      <c r="I10" s="43" t="s">
        <v>120</v>
      </c>
      <c r="J10" s="25"/>
    </row>
    <row r="11" spans="1:19" x14ac:dyDescent="0.5">
      <c r="B11" s="4">
        <v>42752</v>
      </c>
      <c r="C11" s="5" t="s">
        <v>7</v>
      </c>
      <c r="D11" s="5" t="s">
        <v>12</v>
      </c>
      <c r="E11" s="23">
        <v>250</v>
      </c>
      <c r="H11" s="43" t="s">
        <v>6</v>
      </c>
      <c r="I11" s="46">
        <v>220</v>
      </c>
      <c r="J11" s="25"/>
      <c r="P11" s="25"/>
      <c r="Q11" s="25"/>
      <c r="R11" s="25"/>
      <c r="S11" s="25"/>
    </row>
    <row r="12" spans="1:19" x14ac:dyDescent="0.5">
      <c r="B12" s="6">
        <v>42756</v>
      </c>
      <c r="C12" s="7" t="s">
        <v>6</v>
      </c>
      <c r="D12" s="7" t="s">
        <v>11</v>
      </c>
      <c r="E12" s="24">
        <v>125</v>
      </c>
      <c r="H12" t="s">
        <v>8</v>
      </c>
      <c r="I12" s="46">
        <v>270</v>
      </c>
      <c r="J12" s="25"/>
      <c r="P12" s="25"/>
      <c r="Q12" s="25"/>
      <c r="R12" s="25"/>
      <c r="S12" s="25"/>
    </row>
    <row r="13" spans="1:19" x14ac:dyDescent="0.5">
      <c r="B13" s="4">
        <v>42768</v>
      </c>
      <c r="C13" s="5" t="s">
        <v>7</v>
      </c>
      <c r="D13" s="5" t="s">
        <v>11</v>
      </c>
      <c r="E13" s="23">
        <v>235</v>
      </c>
      <c r="H13" t="s">
        <v>7</v>
      </c>
      <c r="I13" s="46">
        <v>810</v>
      </c>
      <c r="J13" s="25"/>
      <c r="P13" s="25"/>
      <c r="Q13" s="25"/>
      <c r="R13" s="25"/>
      <c r="S13" s="25"/>
    </row>
    <row r="14" spans="1:19" x14ac:dyDescent="0.5">
      <c r="B14" s="6">
        <v>42786</v>
      </c>
      <c r="C14" s="7" t="s">
        <v>8</v>
      </c>
      <c r="D14" s="7" t="s">
        <v>13</v>
      </c>
      <c r="E14" s="24">
        <v>20</v>
      </c>
      <c r="H14" s="43" t="s">
        <v>16</v>
      </c>
      <c r="I14" s="46">
        <v>1300</v>
      </c>
      <c r="J14" s="25"/>
      <c r="P14" s="25"/>
      <c r="Q14" s="25"/>
      <c r="R14" s="25"/>
      <c r="S14" s="25"/>
    </row>
    <row r="15" spans="1:19" x14ac:dyDescent="0.5">
      <c r="B15" s="4">
        <v>42791</v>
      </c>
      <c r="C15" s="5" t="s">
        <v>8</v>
      </c>
      <c r="D15" s="5" t="s">
        <v>12</v>
      </c>
      <c r="E15" s="23">
        <v>125</v>
      </c>
      <c r="H15" s="25"/>
      <c r="I15" s="25"/>
      <c r="J15" s="25"/>
      <c r="P15" s="25"/>
      <c r="Q15" s="25"/>
      <c r="R15" s="25"/>
      <c r="S15" s="25"/>
    </row>
    <row r="16" spans="1:19" x14ac:dyDescent="0.5">
      <c r="B16" s="6">
        <v>42791</v>
      </c>
      <c r="C16" s="25" t="s">
        <v>8</v>
      </c>
      <c r="D16" s="25" t="s">
        <v>14</v>
      </c>
      <c r="E16" s="24">
        <v>125</v>
      </c>
      <c r="H16" s="25"/>
      <c r="I16" s="25"/>
      <c r="J16" s="25"/>
      <c r="P16" s="25"/>
      <c r="Q16" s="25"/>
      <c r="R16" s="25"/>
      <c r="S16" s="25"/>
    </row>
    <row r="17" spans="8:19" x14ac:dyDescent="0.5">
      <c r="H17" s="25"/>
      <c r="I17" s="25"/>
      <c r="J17" s="25"/>
      <c r="P17" s="25"/>
      <c r="Q17" s="25"/>
      <c r="R17" s="25"/>
      <c r="S17" s="25"/>
    </row>
    <row r="18" spans="8:19" x14ac:dyDescent="0.5">
      <c r="H18" s="25"/>
      <c r="I18" s="25"/>
      <c r="J18" s="25"/>
      <c r="P18" s="25"/>
      <c r="Q18" s="25"/>
      <c r="R18" s="25"/>
      <c r="S18" s="25"/>
    </row>
    <row r="19" spans="8:19" x14ac:dyDescent="0.5">
      <c r="H19" s="25"/>
      <c r="I19" s="25"/>
      <c r="J19" s="25"/>
      <c r="P19" s="25"/>
      <c r="Q19" s="25"/>
      <c r="R19" s="25"/>
      <c r="S19" s="25"/>
    </row>
    <row r="20" spans="8:19" x14ac:dyDescent="0.5">
      <c r="H20" s="25"/>
      <c r="I20" s="25"/>
      <c r="J20" s="25"/>
    </row>
    <row r="21" spans="8:19" x14ac:dyDescent="0.5">
      <c r="H21" s="25"/>
      <c r="I21" s="25"/>
      <c r="J21" s="25"/>
    </row>
    <row r="22" spans="8:19" x14ac:dyDescent="0.5">
      <c r="H22" s="25"/>
      <c r="I22" s="25"/>
      <c r="J22" s="25"/>
    </row>
    <row r="23" spans="8:19" x14ac:dyDescent="0.5">
      <c r="H23" s="25"/>
      <c r="I23" s="25"/>
      <c r="J23" s="25"/>
    </row>
    <row r="24" spans="8:19" x14ac:dyDescent="0.5">
      <c r="H24" s="25"/>
      <c r="I24" s="25"/>
      <c r="J24" s="25"/>
    </row>
    <row r="25" spans="8:19" x14ac:dyDescent="0.5">
      <c r="H25" s="25"/>
      <c r="I25" s="25"/>
      <c r="J25" s="25"/>
    </row>
    <row r="26" spans="8:19" x14ac:dyDescent="0.5">
      <c r="H26" s="25"/>
      <c r="I26" s="25"/>
      <c r="J26" s="25"/>
    </row>
    <row r="27" spans="8:19" x14ac:dyDescent="0.5">
      <c r="H27" s="25"/>
      <c r="I27" s="25"/>
      <c r="J27" s="25"/>
    </row>
  </sheetData>
  <phoneticPr fontId="26" type="noConversion"/>
  <pageMargins left="0.7" right="0.7" top="0.75" bottom="0.75" header="0.3" footer="0.3"/>
  <pageSetup paperSize="9" orientation="portrait" r:id="rId2"/>
  <drawing r:id="rId3"/>
  <tableParts count="1">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dimension ref="A1:A4"/>
  <sheetViews>
    <sheetView showGridLines="0" topLeftCell="A22" zoomScaleNormal="100" workbookViewId="0"/>
  </sheetViews>
  <sheetFormatPr defaultColWidth="7.796875" defaultRowHeight="16.3" x14ac:dyDescent="0.5"/>
  <cols>
    <col min="1" max="1" width="7.796875" style="1"/>
    <col min="2" max="16384" width="7.796875" style="21"/>
  </cols>
  <sheetData>
    <row r="1" spans="1:1" x14ac:dyDescent="0.5">
      <c r="A1" s="1" t="s">
        <v>35</v>
      </c>
    </row>
    <row r="2" spans="1:1" x14ac:dyDescent="0.5">
      <c r="A2" s="1" t="s">
        <v>36</v>
      </c>
    </row>
    <row r="3" spans="1:1" x14ac:dyDescent="0.5">
      <c r="A3" s="2" t="s">
        <v>1</v>
      </c>
    </row>
    <row r="4" spans="1:1" x14ac:dyDescent="0.5">
      <c r="A4" s="26"/>
    </row>
  </sheetData>
  <phoneticPr fontId="26" type="noConversion"/>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29"/>
  <dimension ref="A1:Y121"/>
  <sheetViews>
    <sheetView showGridLines="0" topLeftCell="A25" zoomScaleNormal="100" workbookViewId="0">
      <selection activeCell="E58" sqref="E58"/>
    </sheetView>
  </sheetViews>
  <sheetFormatPr defaultColWidth="7.796875" defaultRowHeight="16.3" x14ac:dyDescent="0.5"/>
  <cols>
    <col min="1" max="1" width="7.796875" style="1"/>
    <col min="2" max="2" width="7.796875" style="21"/>
    <col min="3" max="24" width="9.796875" style="21" customWidth="1"/>
    <col min="25" max="16384" width="7.796875" style="21"/>
  </cols>
  <sheetData>
    <row r="1" spans="1:25" x14ac:dyDescent="0.5">
      <c r="A1" s="2" t="s">
        <v>37</v>
      </c>
    </row>
    <row r="2" spans="1:25" x14ac:dyDescent="0.5">
      <c r="A2" s="2" t="s">
        <v>38</v>
      </c>
    </row>
    <row r="3" spans="1:25" x14ac:dyDescent="0.5">
      <c r="A3" s="2" t="s">
        <v>1</v>
      </c>
    </row>
    <row r="4" spans="1:25" x14ac:dyDescent="0.5">
      <c r="A4" s="2"/>
    </row>
    <row r="10" spans="1:25" x14ac:dyDescent="0.5">
      <c r="C10" s="40" t="s">
        <v>120</v>
      </c>
      <c r="D10" s="40" t="s">
        <v>9</v>
      </c>
      <c r="E10" s="43"/>
      <c r="F10" s="43"/>
      <c r="G10" s="43"/>
      <c r="H10" s="43"/>
      <c r="I10" s="43"/>
      <c r="J10" s="43"/>
      <c r="K10" s="43"/>
      <c r="L10" s="43"/>
      <c r="M10" s="43"/>
      <c r="N10" s="43"/>
      <c r="O10" s="43"/>
      <c r="P10" s="43"/>
      <c r="Q10" s="43"/>
      <c r="R10" s="43"/>
      <c r="S10" s="43"/>
      <c r="T10" s="43"/>
      <c r="U10" s="43"/>
      <c r="V10" s="43"/>
      <c r="W10" s="43"/>
      <c r="X10" s="43"/>
      <c r="Y10" s="25"/>
    </row>
    <row r="11" spans="1:25" x14ac:dyDescent="0.5">
      <c r="C11" s="40" t="s">
        <v>5</v>
      </c>
      <c r="D11" s="43" t="s">
        <v>39</v>
      </c>
      <c r="E11" s="43" t="s">
        <v>11</v>
      </c>
      <c r="F11" s="43" t="s">
        <v>47</v>
      </c>
      <c r="G11" s="43" t="s">
        <v>13</v>
      </c>
      <c r="H11" s="43" t="s">
        <v>14</v>
      </c>
      <c r="I11" s="43" t="s">
        <v>12</v>
      </c>
      <c r="J11" s="43" t="s">
        <v>42</v>
      </c>
      <c r="K11" s="43" t="s">
        <v>50</v>
      </c>
      <c r="L11" s="43" t="s">
        <v>49</v>
      </c>
      <c r="M11" s="43" t="s">
        <v>51</v>
      </c>
      <c r="N11" s="43" t="s">
        <v>41</v>
      </c>
      <c r="O11" s="43" t="s">
        <v>52</v>
      </c>
      <c r="P11" s="43" t="s">
        <v>45</v>
      </c>
      <c r="Q11" s="43" t="s">
        <v>46</v>
      </c>
      <c r="R11" s="43" t="s">
        <v>40</v>
      </c>
      <c r="S11" s="43" t="s">
        <v>43</v>
      </c>
      <c r="T11" s="43" t="s">
        <v>44</v>
      </c>
      <c r="U11" s="43" t="s">
        <v>48</v>
      </c>
      <c r="V11" s="43" t="s">
        <v>53</v>
      </c>
      <c r="W11" s="43" t="s">
        <v>54</v>
      </c>
      <c r="X11" s="43" t="s">
        <v>16</v>
      </c>
      <c r="Y11" s="25"/>
    </row>
    <row r="12" spans="1:25" x14ac:dyDescent="0.5">
      <c r="C12" s="43" t="s">
        <v>6</v>
      </c>
      <c r="D12" s="46"/>
      <c r="E12" s="46"/>
      <c r="F12" s="46"/>
      <c r="G12" s="46"/>
      <c r="H12" s="46">
        <v>1000</v>
      </c>
      <c r="I12" s="46"/>
      <c r="J12" s="46"/>
      <c r="K12" s="46"/>
      <c r="L12" s="46"/>
      <c r="M12" s="46"/>
      <c r="N12" s="46">
        <v>500</v>
      </c>
      <c r="O12" s="46"/>
      <c r="P12" s="46"/>
      <c r="Q12" s="46"/>
      <c r="R12" s="46">
        <v>500</v>
      </c>
      <c r="S12" s="46"/>
      <c r="T12" s="46"/>
      <c r="U12" s="46"/>
      <c r="V12" s="46"/>
      <c r="W12" s="46"/>
      <c r="X12" s="46">
        <v>2000</v>
      </c>
      <c r="Y12" s="25"/>
    </row>
    <row r="13" spans="1:25" x14ac:dyDescent="0.5">
      <c r="C13" t="s">
        <v>8</v>
      </c>
      <c r="D13" s="46">
        <v>250</v>
      </c>
      <c r="E13" s="46"/>
      <c r="F13" s="46"/>
      <c r="G13" s="46">
        <v>20</v>
      </c>
      <c r="H13" s="46"/>
      <c r="I13" s="46">
        <v>125</v>
      </c>
      <c r="J13" s="46">
        <v>20</v>
      </c>
      <c r="K13" s="46"/>
      <c r="L13" s="46"/>
      <c r="M13" s="46"/>
      <c r="N13" s="46"/>
      <c r="O13" s="46"/>
      <c r="P13" s="46">
        <v>20</v>
      </c>
      <c r="Q13" s="46">
        <v>125</v>
      </c>
      <c r="R13" s="46"/>
      <c r="S13" s="46">
        <v>125</v>
      </c>
      <c r="T13" s="46">
        <v>250</v>
      </c>
      <c r="U13" s="46"/>
      <c r="V13" s="46"/>
      <c r="W13" s="46"/>
      <c r="X13" s="46">
        <v>935</v>
      </c>
      <c r="Y13" s="25"/>
    </row>
    <row r="14" spans="1:25" x14ac:dyDescent="0.5">
      <c r="C14" t="s">
        <v>7</v>
      </c>
      <c r="D14" s="46"/>
      <c r="E14" s="46">
        <v>470</v>
      </c>
      <c r="F14" s="46">
        <v>74</v>
      </c>
      <c r="G14" s="46"/>
      <c r="H14" s="46"/>
      <c r="I14" s="46"/>
      <c r="J14" s="46"/>
      <c r="K14" s="46">
        <v>70</v>
      </c>
      <c r="L14" s="46">
        <v>74</v>
      </c>
      <c r="M14" s="46">
        <v>235</v>
      </c>
      <c r="N14" s="46"/>
      <c r="O14" s="46">
        <v>74</v>
      </c>
      <c r="P14" s="46"/>
      <c r="Q14" s="46"/>
      <c r="R14" s="46"/>
      <c r="S14" s="46"/>
      <c r="T14" s="46"/>
      <c r="U14" s="46">
        <v>125</v>
      </c>
      <c r="V14" s="46">
        <v>70</v>
      </c>
      <c r="W14" s="46">
        <v>235</v>
      </c>
      <c r="X14" s="46">
        <v>1427</v>
      </c>
      <c r="Y14" s="25"/>
    </row>
    <row r="15" spans="1:25" x14ac:dyDescent="0.5">
      <c r="C15" s="43" t="s">
        <v>16</v>
      </c>
      <c r="D15" s="46">
        <v>250</v>
      </c>
      <c r="E15" s="46">
        <v>470</v>
      </c>
      <c r="F15" s="46">
        <v>74</v>
      </c>
      <c r="G15" s="46">
        <v>20</v>
      </c>
      <c r="H15" s="46">
        <v>1000</v>
      </c>
      <c r="I15" s="46">
        <v>125</v>
      </c>
      <c r="J15" s="46">
        <v>20</v>
      </c>
      <c r="K15" s="46">
        <v>70</v>
      </c>
      <c r="L15" s="46">
        <v>74</v>
      </c>
      <c r="M15" s="46">
        <v>235</v>
      </c>
      <c r="N15" s="46">
        <v>500</v>
      </c>
      <c r="O15" s="46">
        <v>74</v>
      </c>
      <c r="P15" s="46">
        <v>20</v>
      </c>
      <c r="Q15" s="46">
        <v>125</v>
      </c>
      <c r="R15" s="46">
        <v>500</v>
      </c>
      <c r="S15" s="46">
        <v>125</v>
      </c>
      <c r="T15" s="46">
        <v>250</v>
      </c>
      <c r="U15" s="46">
        <v>125</v>
      </c>
      <c r="V15" s="46">
        <v>70</v>
      </c>
      <c r="W15" s="46">
        <v>235</v>
      </c>
      <c r="X15" s="46">
        <v>4362</v>
      </c>
      <c r="Y15" s="25"/>
    </row>
    <row r="16" spans="1:25" x14ac:dyDescent="0.5">
      <c r="C16" s="25"/>
      <c r="D16" s="25"/>
      <c r="E16" s="25"/>
      <c r="F16" s="25"/>
      <c r="G16" s="25"/>
      <c r="H16" s="25"/>
      <c r="I16" s="25"/>
      <c r="J16" s="25"/>
      <c r="K16" s="25"/>
      <c r="L16" s="25"/>
      <c r="M16" s="25"/>
      <c r="N16" s="25"/>
      <c r="O16" s="25"/>
      <c r="P16" s="25"/>
      <c r="Q16" s="25"/>
      <c r="R16" s="25"/>
      <c r="S16" s="25"/>
      <c r="T16" s="25"/>
      <c r="U16" s="25"/>
      <c r="V16" s="25"/>
      <c r="W16" s="25"/>
      <c r="X16" s="25"/>
      <c r="Y16" s="25"/>
    </row>
    <row r="17" spans="3:25" x14ac:dyDescent="0.5">
      <c r="C17" s="25"/>
      <c r="D17" s="25"/>
      <c r="E17" s="25"/>
      <c r="F17" s="25"/>
      <c r="G17" s="25"/>
      <c r="H17" s="25"/>
      <c r="I17" s="25"/>
      <c r="J17" s="25"/>
      <c r="K17" s="25"/>
      <c r="L17" s="25"/>
      <c r="M17" s="25"/>
      <c r="N17" s="25"/>
      <c r="O17" s="25"/>
      <c r="P17" s="25"/>
      <c r="Q17" s="25"/>
      <c r="R17" s="25"/>
      <c r="S17" s="25"/>
      <c r="T17" s="25"/>
      <c r="U17" s="25"/>
      <c r="V17" s="25"/>
      <c r="W17" s="25"/>
      <c r="X17" s="25"/>
      <c r="Y17" s="25"/>
    </row>
    <row r="18" spans="3:25" x14ac:dyDescent="0.5">
      <c r="C18" s="25"/>
      <c r="D18" s="25"/>
      <c r="E18" s="25"/>
      <c r="F18" s="25"/>
      <c r="G18" s="25"/>
      <c r="H18" s="25"/>
      <c r="I18" s="25"/>
      <c r="J18" s="25"/>
      <c r="K18" s="25"/>
      <c r="L18" s="25"/>
      <c r="M18" s="25"/>
      <c r="N18" s="25"/>
      <c r="O18" s="25"/>
      <c r="P18" s="25"/>
      <c r="Q18" s="25"/>
      <c r="R18" s="25"/>
      <c r="S18" s="25"/>
      <c r="T18" s="25"/>
      <c r="U18" s="25"/>
      <c r="V18" s="25"/>
      <c r="W18" s="25"/>
      <c r="X18" s="25"/>
      <c r="Y18" s="25"/>
    </row>
    <row r="19" spans="3:25" x14ac:dyDescent="0.5">
      <c r="C19" s="25"/>
      <c r="D19" s="25"/>
      <c r="E19" s="25"/>
      <c r="F19" s="25"/>
      <c r="G19" s="25"/>
      <c r="H19" s="25"/>
      <c r="I19" s="25"/>
      <c r="J19" s="25"/>
      <c r="K19" s="25"/>
      <c r="L19" s="25"/>
      <c r="M19" s="25"/>
      <c r="N19" s="25"/>
      <c r="O19" s="25"/>
      <c r="P19" s="25"/>
      <c r="Q19" s="25"/>
      <c r="R19" s="25"/>
      <c r="S19" s="25"/>
      <c r="T19" s="25"/>
      <c r="U19" s="25"/>
      <c r="V19" s="25"/>
      <c r="W19" s="25"/>
      <c r="X19" s="25"/>
      <c r="Y19" s="25"/>
    </row>
    <row r="20" spans="3:25" x14ac:dyDescent="0.5">
      <c r="C20" s="25"/>
      <c r="D20" s="25"/>
      <c r="E20" s="25"/>
      <c r="F20" s="25"/>
      <c r="G20" s="25"/>
      <c r="H20" s="25"/>
      <c r="I20" s="25"/>
      <c r="J20" s="25"/>
      <c r="K20" s="25"/>
      <c r="L20" s="25"/>
      <c r="M20" s="25"/>
      <c r="N20" s="25"/>
      <c r="O20" s="25"/>
      <c r="P20" s="25"/>
      <c r="Q20" s="25"/>
      <c r="R20" s="25"/>
      <c r="S20" s="25"/>
      <c r="T20" s="25"/>
      <c r="U20" s="25"/>
      <c r="V20" s="25"/>
      <c r="W20" s="25"/>
      <c r="X20" s="25"/>
      <c r="Y20" s="25"/>
    </row>
    <row r="100" spans="2:5" x14ac:dyDescent="0.5">
      <c r="B100" s="3" t="s">
        <v>4</v>
      </c>
      <c r="C100" s="3" t="s">
        <v>5</v>
      </c>
      <c r="D100" s="3" t="s">
        <v>9</v>
      </c>
      <c r="E100" s="3" t="s">
        <v>15</v>
      </c>
    </row>
    <row r="101" spans="2:5" x14ac:dyDescent="0.5">
      <c r="B101" s="16">
        <v>42752</v>
      </c>
      <c r="C101" s="5" t="s">
        <v>6</v>
      </c>
      <c r="D101" s="5" t="s">
        <v>14</v>
      </c>
      <c r="E101" s="23">
        <v>1000</v>
      </c>
    </row>
    <row r="102" spans="2:5" x14ac:dyDescent="0.5">
      <c r="B102" s="16">
        <v>42752</v>
      </c>
      <c r="C102" s="5" t="s">
        <v>6</v>
      </c>
      <c r="D102" s="5" t="s">
        <v>40</v>
      </c>
      <c r="E102" s="23">
        <v>500</v>
      </c>
    </row>
    <row r="103" spans="2:5" x14ac:dyDescent="0.5">
      <c r="B103" s="16">
        <v>42752</v>
      </c>
      <c r="C103" s="5" t="s">
        <v>6</v>
      </c>
      <c r="D103" s="5" t="s">
        <v>41</v>
      </c>
      <c r="E103" s="23">
        <v>500</v>
      </c>
    </row>
    <row r="104" spans="2:5" x14ac:dyDescent="0.5">
      <c r="B104" s="16">
        <v>42786</v>
      </c>
      <c r="C104" s="5" t="s">
        <v>8</v>
      </c>
      <c r="D104" s="5" t="s">
        <v>13</v>
      </c>
      <c r="E104" s="23">
        <v>20</v>
      </c>
    </row>
    <row r="105" spans="2:5" x14ac:dyDescent="0.5">
      <c r="B105" s="16">
        <v>42791</v>
      </c>
      <c r="C105" s="5" t="s">
        <v>8</v>
      </c>
      <c r="D105" s="5" t="s">
        <v>12</v>
      </c>
      <c r="E105" s="23">
        <v>125</v>
      </c>
    </row>
    <row r="106" spans="2:5" x14ac:dyDescent="0.5">
      <c r="B106" s="16">
        <v>42756</v>
      </c>
      <c r="C106" s="5" t="s">
        <v>8</v>
      </c>
      <c r="D106" s="5" t="s">
        <v>39</v>
      </c>
      <c r="E106" s="23">
        <v>250</v>
      </c>
    </row>
    <row r="107" spans="2:5" x14ac:dyDescent="0.5">
      <c r="B107" s="16">
        <v>42786</v>
      </c>
      <c r="C107" s="5" t="s">
        <v>8</v>
      </c>
      <c r="D107" s="5" t="s">
        <v>42</v>
      </c>
      <c r="E107" s="23">
        <v>20</v>
      </c>
    </row>
    <row r="108" spans="2:5" x14ac:dyDescent="0.5">
      <c r="B108" s="16">
        <v>42791</v>
      </c>
      <c r="C108" s="5" t="s">
        <v>8</v>
      </c>
      <c r="D108" s="5" t="s">
        <v>43</v>
      </c>
      <c r="E108" s="23">
        <v>125</v>
      </c>
    </row>
    <row r="109" spans="2:5" x14ac:dyDescent="0.5">
      <c r="B109" s="16">
        <v>42756</v>
      </c>
      <c r="C109" s="5" t="s">
        <v>8</v>
      </c>
      <c r="D109" s="5" t="s">
        <v>44</v>
      </c>
      <c r="E109" s="23">
        <v>250</v>
      </c>
    </row>
    <row r="110" spans="2:5" x14ac:dyDescent="0.5">
      <c r="B110" s="16">
        <v>42786</v>
      </c>
      <c r="C110" s="5" t="s">
        <v>8</v>
      </c>
      <c r="D110" s="5" t="s">
        <v>45</v>
      </c>
      <c r="E110" s="23">
        <v>20</v>
      </c>
    </row>
    <row r="111" spans="2:5" x14ac:dyDescent="0.5">
      <c r="B111" s="16">
        <v>42791</v>
      </c>
      <c r="C111" s="5" t="s">
        <v>8</v>
      </c>
      <c r="D111" s="5" t="s">
        <v>46</v>
      </c>
      <c r="E111" s="23">
        <v>125</v>
      </c>
    </row>
    <row r="112" spans="2:5" x14ac:dyDescent="0.5">
      <c r="B112" s="16">
        <v>42736</v>
      </c>
      <c r="C112" s="5" t="s">
        <v>7</v>
      </c>
      <c r="D112" s="5" t="s">
        <v>47</v>
      </c>
      <c r="E112" s="23">
        <v>74</v>
      </c>
    </row>
    <row r="113" spans="2:24" x14ac:dyDescent="0.5">
      <c r="B113" s="16">
        <v>42750</v>
      </c>
      <c r="C113" s="5" t="s">
        <v>7</v>
      </c>
      <c r="D113" s="5" t="s">
        <v>11</v>
      </c>
      <c r="E113" s="23">
        <v>235</v>
      </c>
    </row>
    <row r="114" spans="2:24" x14ac:dyDescent="0.5">
      <c r="B114" s="16">
        <v>42756</v>
      </c>
      <c r="C114" s="5" t="s">
        <v>7</v>
      </c>
      <c r="D114" s="5" t="s">
        <v>48</v>
      </c>
      <c r="E114" s="23">
        <v>125</v>
      </c>
    </row>
    <row r="115" spans="2:24" x14ac:dyDescent="0.5">
      <c r="B115" s="16">
        <v>42768</v>
      </c>
      <c r="C115" s="5" t="s">
        <v>7</v>
      </c>
      <c r="D115" s="5" t="s">
        <v>11</v>
      </c>
      <c r="E115" s="23">
        <v>235</v>
      </c>
    </row>
    <row r="116" spans="2:24" x14ac:dyDescent="0.5">
      <c r="B116" s="16">
        <v>42736</v>
      </c>
      <c r="C116" s="5" t="s">
        <v>7</v>
      </c>
      <c r="D116" s="5" t="s">
        <v>49</v>
      </c>
      <c r="E116" s="23">
        <v>74</v>
      </c>
    </row>
    <row r="117" spans="2:24" x14ac:dyDescent="0.5">
      <c r="B117" s="16">
        <v>42750</v>
      </c>
      <c r="C117" s="5" t="s">
        <v>7</v>
      </c>
      <c r="D117" s="5" t="s">
        <v>50</v>
      </c>
      <c r="E117" s="23">
        <v>70</v>
      </c>
    </row>
    <row r="118" spans="2:24" x14ac:dyDescent="0.5">
      <c r="B118" s="16">
        <v>42768</v>
      </c>
      <c r="C118" s="5" t="s">
        <v>7</v>
      </c>
      <c r="D118" s="5" t="s">
        <v>51</v>
      </c>
      <c r="E118" s="23">
        <v>235</v>
      </c>
    </row>
    <row r="119" spans="2:24" x14ac:dyDescent="0.5">
      <c r="B119" s="16">
        <v>42736</v>
      </c>
      <c r="C119" s="5" t="s">
        <v>7</v>
      </c>
      <c r="D119" s="5" t="s">
        <v>52</v>
      </c>
      <c r="E119" s="23">
        <v>74</v>
      </c>
    </row>
    <row r="120" spans="2:24" x14ac:dyDescent="0.5">
      <c r="B120" s="16">
        <v>42750</v>
      </c>
      <c r="C120" s="5" t="s">
        <v>7</v>
      </c>
      <c r="D120" s="5" t="s">
        <v>53</v>
      </c>
      <c r="E120" s="23">
        <v>70</v>
      </c>
    </row>
    <row r="121" spans="2:24" x14ac:dyDescent="0.5">
      <c r="B121" s="16">
        <v>42768</v>
      </c>
      <c r="C121" s="5" t="s">
        <v>7</v>
      </c>
      <c r="D121" s="5" t="s">
        <v>54</v>
      </c>
      <c r="E121" s="23">
        <v>235</v>
      </c>
      <c r="X121" s="12"/>
    </row>
  </sheetData>
  <phoneticPr fontId="26" type="noConversion"/>
  <pageMargins left="0.7" right="0.7" top="0.75" bottom="0.75" header="0.3" footer="0.3"/>
  <pageSetup paperSize="9" orientation="portrait" r:id="rId2"/>
  <drawing r:id="rId3"/>
  <tableParts count="1">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30"/>
  <dimension ref="A1:E119"/>
  <sheetViews>
    <sheetView showGridLines="0" topLeftCell="A16" zoomScaleNormal="100" workbookViewId="0"/>
  </sheetViews>
  <sheetFormatPr defaultColWidth="7.796875" defaultRowHeight="16.3" x14ac:dyDescent="0.5"/>
  <cols>
    <col min="1" max="1" width="7.796875" style="1"/>
    <col min="2" max="3" width="7.796875" style="21"/>
    <col min="4" max="4" width="13.796875" style="21" bestFit="1" customWidth="1"/>
    <col min="5" max="5" width="10.33203125" style="21" bestFit="1" customWidth="1"/>
    <col min="6" max="16384" width="7.796875" style="21"/>
  </cols>
  <sheetData>
    <row r="1" spans="1:5" x14ac:dyDescent="0.5">
      <c r="A1" s="2" t="s">
        <v>55</v>
      </c>
    </row>
    <row r="2" spans="1:5" x14ac:dyDescent="0.5">
      <c r="A2" s="2" t="s">
        <v>128</v>
      </c>
    </row>
    <row r="3" spans="1:5" x14ac:dyDescent="0.5">
      <c r="A3" s="2" t="s">
        <v>56</v>
      </c>
    </row>
    <row r="4" spans="1:5" x14ac:dyDescent="0.5">
      <c r="A4" s="2" t="s">
        <v>57</v>
      </c>
    </row>
    <row r="5" spans="1:5" x14ac:dyDescent="0.5">
      <c r="A5" s="2" t="s">
        <v>1</v>
      </c>
    </row>
    <row r="6" spans="1:5" x14ac:dyDescent="0.5">
      <c r="A6" s="2"/>
    </row>
    <row r="8" spans="1:5" x14ac:dyDescent="0.5">
      <c r="D8" s="40" t="s">
        <v>58</v>
      </c>
      <c r="E8" s="43" t="s">
        <v>120</v>
      </c>
    </row>
    <row r="9" spans="1:5" x14ac:dyDescent="0.5">
      <c r="D9" s="42" t="s">
        <v>6</v>
      </c>
      <c r="E9" s="46">
        <v>2000</v>
      </c>
    </row>
    <row r="10" spans="1:5" x14ac:dyDescent="0.5">
      <c r="D10" s="47" t="s">
        <v>14</v>
      </c>
      <c r="E10" s="46">
        <v>1000</v>
      </c>
    </row>
    <row r="11" spans="1:5" x14ac:dyDescent="0.5">
      <c r="D11" s="38" t="s">
        <v>41</v>
      </c>
      <c r="E11" s="46">
        <v>500</v>
      </c>
    </row>
    <row r="12" spans="1:5" x14ac:dyDescent="0.5">
      <c r="D12" s="38" t="s">
        <v>40</v>
      </c>
      <c r="E12" s="46">
        <v>500</v>
      </c>
    </row>
    <row r="13" spans="1:5" x14ac:dyDescent="0.5">
      <c r="D13" s="37" t="s">
        <v>8</v>
      </c>
      <c r="E13" s="46">
        <v>935</v>
      </c>
    </row>
    <row r="14" spans="1:5" x14ac:dyDescent="0.5">
      <c r="D14" s="47" t="s">
        <v>39</v>
      </c>
      <c r="E14" s="46">
        <v>250</v>
      </c>
    </row>
    <row r="15" spans="1:5" x14ac:dyDescent="0.5">
      <c r="D15" s="38" t="s">
        <v>13</v>
      </c>
      <c r="E15" s="46">
        <v>20</v>
      </c>
    </row>
    <row r="16" spans="1:5" x14ac:dyDescent="0.5">
      <c r="D16" s="38" t="s">
        <v>12</v>
      </c>
      <c r="E16" s="46">
        <v>125</v>
      </c>
    </row>
    <row r="17" spans="4:5" x14ac:dyDescent="0.5">
      <c r="D17" s="38" t="s">
        <v>42</v>
      </c>
      <c r="E17" s="46">
        <v>20</v>
      </c>
    </row>
    <row r="18" spans="4:5" x14ac:dyDescent="0.5">
      <c r="D18" s="38" t="s">
        <v>45</v>
      </c>
      <c r="E18" s="46">
        <v>20</v>
      </c>
    </row>
    <row r="19" spans="4:5" x14ac:dyDescent="0.5">
      <c r="D19" s="38" t="s">
        <v>46</v>
      </c>
      <c r="E19" s="46">
        <v>125</v>
      </c>
    </row>
    <row r="20" spans="4:5" x14ac:dyDescent="0.5">
      <c r="D20" s="38" t="s">
        <v>43</v>
      </c>
      <c r="E20" s="46">
        <v>125</v>
      </c>
    </row>
    <row r="21" spans="4:5" x14ac:dyDescent="0.5">
      <c r="D21" s="38" t="s">
        <v>44</v>
      </c>
      <c r="E21" s="46">
        <v>250</v>
      </c>
    </row>
    <row r="22" spans="4:5" x14ac:dyDescent="0.5">
      <c r="D22" s="37" t="s">
        <v>7</v>
      </c>
      <c r="E22" s="46">
        <v>1427</v>
      </c>
    </row>
    <row r="23" spans="4:5" x14ac:dyDescent="0.5">
      <c r="D23" s="47" t="s">
        <v>11</v>
      </c>
      <c r="E23" s="46">
        <v>470</v>
      </c>
    </row>
    <row r="24" spans="4:5" x14ac:dyDescent="0.5">
      <c r="D24" s="38" t="s">
        <v>47</v>
      </c>
      <c r="E24" s="46">
        <v>74</v>
      </c>
    </row>
    <row r="25" spans="4:5" x14ac:dyDescent="0.5">
      <c r="D25" s="38" t="s">
        <v>50</v>
      </c>
      <c r="E25" s="46">
        <v>70</v>
      </c>
    </row>
    <row r="26" spans="4:5" x14ac:dyDescent="0.5">
      <c r="D26" s="38" t="s">
        <v>49</v>
      </c>
      <c r="E26" s="46">
        <v>74</v>
      </c>
    </row>
    <row r="27" spans="4:5" x14ac:dyDescent="0.5">
      <c r="D27" s="38" t="s">
        <v>51</v>
      </c>
      <c r="E27" s="46">
        <v>235</v>
      </c>
    </row>
    <row r="28" spans="4:5" x14ac:dyDescent="0.5">
      <c r="D28" s="38" t="s">
        <v>52</v>
      </c>
      <c r="E28" s="46">
        <v>74</v>
      </c>
    </row>
    <row r="29" spans="4:5" x14ac:dyDescent="0.5">
      <c r="D29" s="38" t="s">
        <v>48</v>
      </c>
      <c r="E29" s="46">
        <v>125</v>
      </c>
    </row>
    <row r="30" spans="4:5" x14ac:dyDescent="0.5">
      <c r="D30" s="38" t="s">
        <v>53</v>
      </c>
      <c r="E30" s="46">
        <v>70</v>
      </c>
    </row>
    <row r="31" spans="4:5" x14ac:dyDescent="0.5">
      <c r="D31" s="38" t="s">
        <v>54</v>
      </c>
      <c r="E31" s="46">
        <v>235</v>
      </c>
    </row>
    <row r="32" spans="4:5" x14ac:dyDescent="0.5">
      <c r="D32" s="42" t="s">
        <v>16</v>
      </c>
      <c r="E32" s="46">
        <v>4362</v>
      </c>
    </row>
    <row r="33" spans="4:5" x14ac:dyDescent="0.5">
      <c r="D33" s="25"/>
      <c r="E33" s="25"/>
    </row>
    <row r="34" spans="4:5" x14ac:dyDescent="0.5">
      <c r="D34" s="25"/>
      <c r="E34" s="25"/>
    </row>
    <row r="35" spans="4:5" x14ac:dyDescent="0.5">
      <c r="D35" s="25"/>
      <c r="E35" s="25"/>
    </row>
    <row r="36" spans="4:5" x14ac:dyDescent="0.5">
      <c r="D36" s="25"/>
      <c r="E36" s="25"/>
    </row>
    <row r="37" spans="4:5" x14ac:dyDescent="0.5">
      <c r="D37" s="25"/>
      <c r="E37" s="25"/>
    </row>
    <row r="38" spans="4:5" x14ac:dyDescent="0.5">
      <c r="D38" s="25"/>
      <c r="E38" s="25"/>
    </row>
    <row r="39" spans="4:5" x14ac:dyDescent="0.5">
      <c r="D39" s="25"/>
      <c r="E39" s="25"/>
    </row>
    <row r="40" spans="4:5" x14ac:dyDescent="0.5">
      <c r="D40" s="25"/>
      <c r="E40" s="25"/>
    </row>
    <row r="41" spans="4:5" x14ac:dyDescent="0.5">
      <c r="D41" s="25"/>
      <c r="E41" s="25"/>
    </row>
    <row r="42" spans="4:5" x14ac:dyDescent="0.5">
      <c r="D42" s="25"/>
      <c r="E42" s="25"/>
    </row>
    <row r="43" spans="4:5" x14ac:dyDescent="0.5">
      <c r="D43" s="25"/>
      <c r="E43" s="25"/>
    </row>
    <row r="44" spans="4:5" x14ac:dyDescent="0.5">
      <c r="D44" s="25"/>
      <c r="E44" s="25"/>
    </row>
    <row r="45" spans="4:5" x14ac:dyDescent="0.5">
      <c r="D45" s="25"/>
      <c r="E45" s="25"/>
    </row>
    <row r="46" spans="4:5" x14ac:dyDescent="0.5">
      <c r="D46" s="25"/>
      <c r="E46" s="25"/>
    </row>
    <row r="47" spans="4:5" x14ac:dyDescent="0.5">
      <c r="D47" s="25"/>
      <c r="E47" s="25"/>
    </row>
    <row r="48" spans="4:5" x14ac:dyDescent="0.5">
      <c r="D48" s="25"/>
      <c r="E48" s="25"/>
    </row>
    <row r="49" spans="4:5" x14ac:dyDescent="0.5">
      <c r="D49" s="25"/>
      <c r="E49" s="25"/>
    </row>
    <row r="50" spans="4:5" x14ac:dyDescent="0.5">
      <c r="D50" s="25"/>
      <c r="E50" s="25"/>
    </row>
    <row r="51" spans="4:5" x14ac:dyDescent="0.5">
      <c r="D51" s="25"/>
      <c r="E51" s="25"/>
    </row>
    <row r="52" spans="4:5" x14ac:dyDescent="0.5">
      <c r="D52" s="25"/>
      <c r="E52" s="25"/>
    </row>
    <row r="53" spans="4:5" x14ac:dyDescent="0.5">
      <c r="D53" s="25"/>
      <c r="E53" s="25"/>
    </row>
    <row r="98" spans="2:5" x14ac:dyDescent="0.5">
      <c r="B98" s="3" t="s">
        <v>4</v>
      </c>
      <c r="C98" s="3" t="s">
        <v>5</v>
      </c>
      <c r="D98" s="3" t="s">
        <v>9</v>
      </c>
      <c r="E98" s="3" t="s">
        <v>15</v>
      </c>
    </row>
    <row r="99" spans="2:5" x14ac:dyDescent="0.5">
      <c r="B99" s="16">
        <v>42752</v>
      </c>
      <c r="C99" s="5" t="s">
        <v>6</v>
      </c>
      <c r="D99" s="5" t="s">
        <v>14</v>
      </c>
      <c r="E99" s="23">
        <v>1000</v>
      </c>
    </row>
    <row r="100" spans="2:5" x14ac:dyDescent="0.5">
      <c r="B100" s="16">
        <v>42752</v>
      </c>
      <c r="C100" s="5" t="s">
        <v>6</v>
      </c>
      <c r="D100" s="5" t="s">
        <v>40</v>
      </c>
      <c r="E100" s="23">
        <v>500</v>
      </c>
    </row>
    <row r="101" spans="2:5" x14ac:dyDescent="0.5">
      <c r="B101" s="16">
        <v>42752</v>
      </c>
      <c r="C101" s="5" t="s">
        <v>6</v>
      </c>
      <c r="D101" s="5" t="s">
        <v>41</v>
      </c>
      <c r="E101" s="23">
        <v>500</v>
      </c>
    </row>
    <row r="102" spans="2:5" x14ac:dyDescent="0.5">
      <c r="B102" s="16">
        <v>42786</v>
      </c>
      <c r="C102" s="5" t="s">
        <v>8</v>
      </c>
      <c r="D102" s="5" t="s">
        <v>13</v>
      </c>
      <c r="E102" s="23">
        <v>20</v>
      </c>
    </row>
    <row r="103" spans="2:5" x14ac:dyDescent="0.5">
      <c r="B103" s="16">
        <v>42791</v>
      </c>
      <c r="C103" s="5" t="s">
        <v>8</v>
      </c>
      <c r="D103" s="5" t="s">
        <v>12</v>
      </c>
      <c r="E103" s="23">
        <v>125</v>
      </c>
    </row>
    <row r="104" spans="2:5" x14ac:dyDescent="0.5">
      <c r="B104" s="16">
        <v>42756</v>
      </c>
      <c r="C104" s="5" t="s">
        <v>8</v>
      </c>
      <c r="D104" s="5" t="s">
        <v>39</v>
      </c>
      <c r="E104" s="23">
        <v>250</v>
      </c>
    </row>
    <row r="105" spans="2:5" x14ac:dyDescent="0.5">
      <c r="B105" s="16">
        <v>42786</v>
      </c>
      <c r="C105" s="5" t="s">
        <v>8</v>
      </c>
      <c r="D105" s="5" t="s">
        <v>42</v>
      </c>
      <c r="E105" s="23">
        <v>20</v>
      </c>
    </row>
    <row r="106" spans="2:5" x14ac:dyDescent="0.5">
      <c r="B106" s="16">
        <v>42791</v>
      </c>
      <c r="C106" s="5" t="s">
        <v>8</v>
      </c>
      <c r="D106" s="5" t="s">
        <v>43</v>
      </c>
      <c r="E106" s="23">
        <v>125</v>
      </c>
    </row>
    <row r="107" spans="2:5" x14ac:dyDescent="0.5">
      <c r="B107" s="16">
        <v>42756</v>
      </c>
      <c r="C107" s="5" t="s">
        <v>8</v>
      </c>
      <c r="D107" s="5" t="s">
        <v>44</v>
      </c>
      <c r="E107" s="23">
        <v>250</v>
      </c>
    </row>
    <row r="108" spans="2:5" x14ac:dyDescent="0.5">
      <c r="B108" s="16">
        <v>42786</v>
      </c>
      <c r="C108" s="5" t="s">
        <v>8</v>
      </c>
      <c r="D108" s="5" t="s">
        <v>45</v>
      </c>
      <c r="E108" s="23">
        <v>20</v>
      </c>
    </row>
    <row r="109" spans="2:5" x14ac:dyDescent="0.5">
      <c r="B109" s="16">
        <v>42791</v>
      </c>
      <c r="C109" s="5" t="s">
        <v>8</v>
      </c>
      <c r="D109" s="5" t="s">
        <v>46</v>
      </c>
      <c r="E109" s="23">
        <v>125</v>
      </c>
    </row>
    <row r="110" spans="2:5" x14ac:dyDescent="0.5">
      <c r="B110" s="16">
        <v>42736</v>
      </c>
      <c r="C110" s="5" t="s">
        <v>7</v>
      </c>
      <c r="D110" s="5" t="s">
        <v>47</v>
      </c>
      <c r="E110" s="23">
        <v>74</v>
      </c>
    </row>
    <row r="111" spans="2:5" x14ac:dyDescent="0.5">
      <c r="B111" s="16">
        <v>42750</v>
      </c>
      <c r="C111" s="5" t="s">
        <v>7</v>
      </c>
      <c r="D111" s="5" t="s">
        <v>11</v>
      </c>
      <c r="E111" s="23">
        <v>235</v>
      </c>
    </row>
    <row r="112" spans="2:5" x14ac:dyDescent="0.5">
      <c r="B112" s="16">
        <v>42756</v>
      </c>
      <c r="C112" s="5" t="s">
        <v>7</v>
      </c>
      <c r="D112" s="5" t="s">
        <v>48</v>
      </c>
      <c r="E112" s="23">
        <v>125</v>
      </c>
    </row>
    <row r="113" spans="2:5" x14ac:dyDescent="0.5">
      <c r="B113" s="16">
        <v>42768</v>
      </c>
      <c r="C113" s="5" t="s">
        <v>7</v>
      </c>
      <c r="D113" s="5" t="s">
        <v>11</v>
      </c>
      <c r="E113" s="23">
        <v>235</v>
      </c>
    </row>
    <row r="114" spans="2:5" x14ac:dyDescent="0.5">
      <c r="B114" s="16">
        <v>42736</v>
      </c>
      <c r="C114" s="5" t="s">
        <v>7</v>
      </c>
      <c r="D114" s="5" t="s">
        <v>49</v>
      </c>
      <c r="E114" s="23">
        <v>74</v>
      </c>
    </row>
    <row r="115" spans="2:5" x14ac:dyDescent="0.5">
      <c r="B115" s="16">
        <v>42750</v>
      </c>
      <c r="C115" s="5" t="s">
        <v>7</v>
      </c>
      <c r="D115" s="5" t="s">
        <v>50</v>
      </c>
      <c r="E115" s="23">
        <v>70</v>
      </c>
    </row>
    <row r="116" spans="2:5" x14ac:dyDescent="0.5">
      <c r="B116" s="16">
        <v>42768</v>
      </c>
      <c r="C116" s="5" t="s">
        <v>7</v>
      </c>
      <c r="D116" s="5" t="s">
        <v>51</v>
      </c>
      <c r="E116" s="23">
        <v>235</v>
      </c>
    </row>
    <row r="117" spans="2:5" x14ac:dyDescent="0.5">
      <c r="B117" s="16">
        <v>42736</v>
      </c>
      <c r="C117" s="5" t="s">
        <v>7</v>
      </c>
      <c r="D117" s="5" t="s">
        <v>52</v>
      </c>
      <c r="E117" s="23">
        <v>74</v>
      </c>
    </row>
    <row r="118" spans="2:5" x14ac:dyDescent="0.5">
      <c r="B118" s="16">
        <v>42750</v>
      </c>
      <c r="C118" s="5" t="s">
        <v>7</v>
      </c>
      <c r="D118" s="5" t="s">
        <v>53</v>
      </c>
      <c r="E118" s="23">
        <v>70</v>
      </c>
    </row>
    <row r="119" spans="2:5" x14ac:dyDescent="0.5">
      <c r="B119" s="16">
        <v>42768</v>
      </c>
      <c r="C119" s="5" t="s">
        <v>7</v>
      </c>
      <c r="D119" s="5" t="s">
        <v>54</v>
      </c>
      <c r="E119" s="23">
        <v>235</v>
      </c>
    </row>
  </sheetData>
  <phoneticPr fontId="26" type="noConversion"/>
  <pageMargins left="0.7" right="0.7" top="0.75" bottom="0.75" header="0.3" footer="0.3"/>
  <pageSetup paperSize="9" orientation="portrait" r:id="rId2"/>
  <drawing r:id="rId3"/>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7"/>
  <dimension ref="A1:A4"/>
  <sheetViews>
    <sheetView showGridLines="0" topLeftCell="A22" workbookViewId="0"/>
  </sheetViews>
  <sheetFormatPr defaultColWidth="7.796875" defaultRowHeight="16.3" x14ac:dyDescent="0.5"/>
  <cols>
    <col min="1" max="1" width="7.796875" style="1"/>
    <col min="2" max="16384" width="7.796875" style="21"/>
  </cols>
  <sheetData>
    <row r="1" spans="1:1" x14ac:dyDescent="0.5">
      <c r="A1" s="2" t="s">
        <v>59</v>
      </c>
    </row>
    <row r="2" spans="1:1" x14ac:dyDescent="0.5">
      <c r="A2" s="2" t="s">
        <v>60</v>
      </c>
    </row>
    <row r="3" spans="1:1" x14ac:dyDescent="0.5">
      <c r="A3" s="2" t="s">
        <v>1</v>
      </c>
    </row>
    <row r="4" spans="1:1" x14ac:dyDescent="0.5">
      <c r="A4" s="2"/>
    </row>
  </sheetData>
  <phoneticPr fontId="26" type="noConversion"/>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K122"/>
  <sheetViews>
    <sheetView showGridLines="0" workbookViewId="0"/>
  </sheetViews>
  <sheetFormatPr defaultColWidth="7.796875" defaultRowHeight="16.3" x14ac:dyDescent="0.5"/>
  <cols>
    <col min="1" max="1" width="7.796875" style="1"/>
    <col min="2" max="2" width="7.796875" style="21"/>
    <col min="3" max="3" width="10.33203125" style="21" bestFit="1" customWidth="1"/>
    <col min="4" max="4" width="9.86328125" style="21" bestFit="1" customWidth="1"/>
    <col min="5" max="16384" width="7.796875" style="21"/>
  </cols>
  <sheetData>
    <row r="1" spans="1:11" ht="15" customHeight="1" x14ac:dyDescent="0.5">
      <c r="A1" s="2" t="s">
        <v>61</v>
      </c>
    </row>
    <row r="2" spans="1:11" ht="15" customHeight="1" x14ac:dyDescent="0.5">
      <c r="A2" s="1" t="s">
        <v>26</v>
      </c>
    </row>
    <row r="3" spans="1:11" ht="15" customHeight="1" x14ac:dyDescent="0.5">
      <c r="A3" s="1" t="s">
        <v>62</v>
      </c>
    </row>
    <row r="4" spans="1:11" ht="15" customHeight="1" x14ac:dyDescent="0.5">
      <c r="A4" s="1" t="s">
        <v>63</v>
      </c>
    </row>
    <row r="5" spans="1:11" ht="20.149999999999999" customHeight="1" x14ac:dyDescent="0.6">
      <c r="A5" s="2" t="s">
        <v>1</v>
      </c>
      <c r="I5" s="10" t="str">
        <f>IF(AND($B$15="机票",$C$36=74),"干得好！已向数据"," ")</f>
        <v xml:space="preserve"> </v>
      </c>
    </row>
    <row r="6" spans="1:11" ht="20.149999999999999" customHeight="1" x14ac:dyDescent="0.6">
      <c r="A6" s="2"/>
      <c r="I6" s="10" t="str">
        <f>IF(AND($B$15="机票",$C$36=74),"透视表​​添加第二行"," ")</f>
        <v xml:space="preserve"> </v>
      </c>
    </row>
    <row r="7" spans="1:11" ht="20.149999999999999" customHeight="1" x14ac:dyDescent="0.6">
      <c r="I7" s="10" t="str">
        <f>IF(AND($B$15="机票",$C$36=74),"字段。向下滚动并"," ")</f>
        <v xml:space="preserve"> </v>
      </c>
    </row>
    <row r="8" spans="1:11" ht="20.149999999999999" customHeight="1" x14ac:dyDescent="0.6">
      <c r="I8" s="10" t="str">
        <f>IF(AND($B$15="机票",$C$36=74),"单击“下一步”…"," ")</f>
        <v xml:space="preserve"> </v>
      </c>
    </row>
    <row r="9" spans="1:11" ht="15" customHeight="1" x14ac:dyDescent="0.6">
      <c r="K9" s="10"/>
    </row>
    <row r="10" spans="1:11" ht="15" customHeight="1" x14ac:dyDescent="0.5"/>
    <row r="11" spans="1:11" ht="15" customHeight="1" x14ac:dyDescent="0.5"/>
    <row r="12" spans="1:11" ht="15" customHeight="1" x14ac:dyDescent="0.5"/>
    <row r="13" spans="1:11" x14ac:dyDescent="0.5">
      <c r="B13" s="40" t="s">
        <v>58</v>
      </c>
      <c r="C13" s="43" t="s">
        <v>120</v>
      </c>
    </row>
    <row r="14" spans="1:11" x14ac:dyDescent="0.5">
      <c r="B14" s="42" t="s">
        <v>6</v>
      </c>
      <c r="C14" s="46">
        <v>2000</v>
      </c>
    </row>
    <row r="15" spans="1:11" x14ac:dyDescent="0.5">
      <c r="B15" s="37" t="s">
        <v>8</v>
      </c>
      <c r="C15" s="46">
        <v>935</v>
      </c>
    </row>
    <row r="16" spans="1:11" x14ac:dyDescent="0.5">
      <c r="B16" s="37" t="s">
        <v>7</v>
      </c>
      <c r="C16" s="46">
        <v>1427</v>
      </c>
    </row>
    <row r="17" spans="2:3" x14ac:dyDescent="0.5">
      <c r="B17" s="42" t="s">
        <v>16</v>
      </c>
      <c r="C17" s="46">
        <v>4362</v>
      </c>
    </row>
    <row r="18" spans="2:3" x14ac:dyDescent="0.5">
      <c r="B18"/>
      <c r="C18"/>
    </row>
    <row r="19" spans="2:3" x14ac:dyDescent="0.5">
      <c r="B19"/>
      <c r="C19"/>
    </row>
    <row r="20" spans="2:3" x14ac:dyDescent="0.5">
      <c r="B20"/>
      <c r="C20"/>
    </row>
    <row r="21" spans="2:3" x14ac:dyDescent="0.5">
      <c r="B21"/>
      <c r="C21"/>
    </row>
    <row r="22" spans="2:3" x14ac:dyDescent="0.5">
      <c r="B22"/>
      <c r="C22"/>
    </row>
    <row r="23" spans="2:3" x14ac:dyDescent="0.5">
      <c r="B23"/>
      <c r="C23"/>
    </row>
    <row r="24" spans="2:3" x14ac:dyDescent="0.5">
      <c r="B24"/>
      <c r="C24"/>
    </row>
    <row r="25" spans="2:3" x14ac:dyDescent="0.5">
      <c r="B25"/>
      <c r="C25"/>
    </row>
    <row r="26" spans="2:3" x14ac:dyDescent="0.5">
      <c r="B26"/>
      <c r="C26"/>
    </row>
    <row r="27" spans="2:3" x14ac:dyDescent="0.5">
      <c r="B27"/>
      <c r="C27"/>
    </row>
    <row r="28" spans="2:3" x14ac:dyDescent="0.5">
      <c r="B28"/>
      <c r="C28"/>
    </row>
    <row r="29" spans="2:3" x14ac:dyDescent="0.5">
      <c r="B29"/>
      <c r="C29"/>
    </row>
    <row r="30" spans="2:3" x14ac:dyDescent="0.5">
      <c r="B30"/>
      <c r="C30"/>
    </row>
    <row r="31" spans="2:3" x14ac:dyDescent="0.5">
      <c r="B31"/>
      <c r="C31"/>
    </row>
    <row r="32" spans="2:3" x14ac:dyDescent="0.5">
      <c r="B32"/>
      <c r="C32"/>
    </row>
    <row r="33" spans="2:3" x14ac:dyDescent="0.5">
      <c r="B33"/>
      <c r="C33"/>
    </row>
    <row r="34" spans="2:3" x14ac:dyDescent="0.5">
      <c r="B34"/>
      <c r="C34"/>
    </row>
    <row r="35" spans="2:3" x14ac:dyDescent="0.5">
      <c r="B35"/>
      <c r="C35"/>
    </row>
    <row r="36" spans="2:3" x14ac:dyDescent="0.5">
      <c r="B36"/>
      <c r="C36"/>
    </row>
    <row r="37" spans="2:3" x14ac:dyDescent="0.5">
      <c r="B37"/>
      <c r="C37"/>
    </row>
    <row r="101" spans="2:5" x14ac:dyDescent="0.5">
      <c r="B101" s="3" t="s">
        <v>4</v>
      </c>
      <c r="C101" s="3" t="s">
        <v>5</v>
      </c>
      <c r="D101" s="3" t="s">
        <v>9</v>
      </c>
      <c r="E101" s="3" t="s">
        <v>15</v>
      </c>
    </row>
    <row r="102" spans="2:5" x14ac:dyDescent="0.5">
      <c r="B102" s="16">
        <v>42752</v>
      </c>
      <c r="C102" s="5" t="s">
        <v>6</v>
      </c>
      <c r="D102" s="5" t="s">
        <v>14</v>
      </c>
      <c r="E102" s="23">
        <v>1000</v>
      </c>
    </row>
    <row r="103" spans="2:5" x14ac:dyDescent="0.5">
      <c r="B103" s="16">
        <v>42752</v>
      </c>
      <c r="C103" s="5" t="s">
        <v>6</v>
      </c>
      <c r="D103" s="5" t="s">
        <v>40</v>
      </c>
      <c r="E103" s="23">
        <v>500</v>
      </c>
    </row>
    <row r="104" spans="2:5" x14ac:dyDescent="0.5">
      <c r="B104" s="16">
        <v>42752</v>
      </c>
      <c r="C104" s="5" t="s">
        <v>6</v>
      </c>
      <c r="D104" s="5" t="s">
        <v>41</v>
      </c>
      <c r="E104" s="23">
        <v>500</v>
      </c>
    </row>
    <row r="105" spans="2:5" x14ac:dyDescent="0.5">
      <c r="B105" s="16">
        <v>42786</v>
      </c>
      <c r="C105" s="5" t="s">
        <v>8</v>
      </c>
      <c r="D105" s="5" t="s">
        <v>13</v>
      </c>
      <c r="E105" s="23">
        <v>20</v>
      </c>
    </row>
    <row r="106" spans="2:5" x14ac:dyDescent="0.5">
      <c r="B106" s="16">
        <v>42791</v>
      </c>
      <c r="C106" s="5" t="s">
        <v>8</v>
      </c>
      <c r="D106" s="5" t="s">
        <v>12</v>
      </c>
      <c r="E106" s="23">
        <v>125</v>
      </c>
    </row>
    <row r="107" spans="2:5" x14ac:dyDescent="0.5">
      <c r="B107" s="16">
        <v>42756</v>
      </c>
      <c r="C107" s="5" t="s">
        <v>8</v>
      </c>
      <c r="D107" s="5" t="s">
        <v>39</v>
      </c>
      <c r="E107" s="23">
        <v>250</v>
      </c>
    </row>
    <row r="108" spans="2:5" x14ac:dyDescent="0.5">
      <c r="B108" s="16">
        <v>42786</v>
      </c>
      <c r="C108" s="5" t="s">
        <v>8</v>
      </c>
      <c r="D108" s="5" t="s">
        <v>42</v>
      </c>
      <c r="E108" s="23">
        <v>20</v>
      </c>
    </row>
    <row r="109" spans="2:5" x14ac:dyDescent="0.5">
      <c r="B109" s="16">
        <v>42791</v>
      </c>
      <c r="C109" s="5" t="s">
        <v>8</v>
      </c>
      <c r="D109" s="5" t="s">
        <v>43</v>
      </c>
      <c r="E109" s="23">
        <v>125</v>
      </c>
    </row>
    <row r="110" spans="2:5" x14ac:dyDescent="0.5">
      <c r="B110" s="16">
        <v>42756</v>
      </c>
      <c r="C110" s="5" t="s">
        <v>8</v>
      </c>
      <c r="D110" s="5" t="s">
        <v>44</v>
      </c>
      <c r="E110" s="23">
        <v>250</v>
      </c>
    </row>
    <row r="111" spans="2:5" x14ac:dyDescent="0.5">
      <c r="B111" s="16">
        <v>42786</v>
      </c>
      <c r="C111" s="5" t="s">
        <v>8</v>
      </c>
      <c r="D111" s="5" t="s">
        <v>45</v>
      </c>
      <c r="E111" s="23">
        <v>20</v>
      </c>
    </row>
    <row r="112" spans="2:5" x14ac:dyDescent="0.5">
      <c r="B112" s="16">
        <v>42791</v>
      </c>
      <c r="C112" s="5" t="s">
        <v>8</v>
      </c>
      <c r="D112" s="5" t="s">
        <v>46</v>
      </c>
      <c r="E112" s="23">
        <v>125</v>
      </c>
    </row>
    <row r="113" spans="2:11" x14ac:dyDescent="0.5">
      <c r="B113" s="16">
        <v>42736</v>
      </c>
      <c r="C113" s="5" t="s">
        <v>7</v>
      </c>
      <c r="D113" s="5" t="s">
        <v>47</v>
      </c>
      <c r="E113" s="23">
        <v>74</v>
      </c>
    </row>
    <row r="114" spans="2:11" x14ac:dyDescent="0.5">
      <c r="B114" s="16">
        <v>42750</v>
      </c>
      <c r="C114" s="5" t="s">
        <v>7</v>
      </c>
      <c r="D114" s="5" t="s">
        <v>11</v>
      </c>
      <c r="E114" s="23">
        <v>235</v>
      </c>
    </row>
    <row r="115" spans="2:11" x14ac:dyDescent="0.5">
      <c r="B115" s="16">
        <v>42756</v>
      </c>
      <c r="C115" s="5" t="s">
        <v>7</v>
      </c>
      <c r="D115" s="5" t="s">
        <v>48</v>
      </c>
      <c r="E115" s="23">
        <v>125</v>
      </c>
    </row>
    <row r="116" spans="2:11" x14ac:dyDescent="0.5">
      <c r="B116" s="16">
        <v>42768</v>
      </c>
      <c r="C116" s="5" t="s">
        <v>7</v>
      </c>
      <c r="D116" s="5" t="s">
        <v>11</v>
      </c>
      <c r="E116" s="23">
        <v>235</v>
      </c>
    </row>
    <row r="117" spans="2:11" x14ac:dyDescent="0.5">
      <c r="B117" s="16">
        <v>42736</v>
      </c>
      <c r="C117" s="5" t="s">
        <v>7</v>
      </c>
      <c r="D117" s="5" t="s">
        <v>49</v>
      </c>
      <c r="E117" s="23">
        <v>74</v>
      </c>
    </row>
    <row r="118" spans="2:11" x14ac:dyDescent="0.5">
      <c r="B118" s="16">
        <v>42750</v>
      </c>
      <c r="C118" s="5" t="s">
        <v>7</v>
      </c>
      <c r="D118" s="5" t="s">
        <v>50</v>
      </c>
      <c r="E118" s="23">
        <v>70</v>
      </c>
    </row>
    <row r="119" spans="2:11" x14ac:dyDescent="0.5">
      <c r="B119" s="16">
        <v>42768</v>
      </c>
      <c r="C119" s="5" t="s">
        <v>7</v>
      </c>
      <c r="D119" s="5" t="s">
        <v>51</v>
      </c>
      <c r="E119" s="23">
        <v>235</v>
      </c>
    </row>
    <row r="120" spans="2:11" x14ac:dyDescent="0.5">
      <c r="B120" s="16">
        <v>42736</v>
      </c>
      <c r="C120" s="5" t="s">
        <v>7</v>
      </c>
      <c r="D120" s="5" t="s">
        <v>52</v>
      </c>
      <c r="E120" s="23">
        <v>74</v>
      </c>
    </row>
    <row r="121" spans="2:11" x14ac:dyDescent="0.5">
      <c r="B121" s="16">
        <v>42750</v>
      </c>
      <c r="C121" s="5" t="s">
        <v>7</v>
      </c>
      <c r="D121" s="5" t="s">
        <v>53</v>
      </c>
      <c r="E121" s="23">
        <v>70</v>
      </c>
    </row>
    <row r="122" spans="2:11" x14ac:dyDescent="0.5">
      <c r="B122" s="16">
        <v>42768</v>
      </c>
      <c r="C122" s="5" t="s">
        <v>7</v>
      </c>
      <c r="D122" s="5" t="s">
        <v>54</v>
      </c>
      <c r="E122" s="23">
        <v>235</v>
      </c>
      <c r="K122" s="13"/>
    </row>
  </sheetData>
  <phoneticPr fontId="26" type="noConversion"/>
  <pageMargins left="0.7" right="0.7" top="0.75" bottom="0.75" header="0.3" footer="0.3"/>
  <pageSetup paperSize="9" orientation="portrait" r:id="rId2"/>
  <drawing r:id="rId3"/>
  <tableParts count="1">
    <tablePart r:id="rId4"/>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0"/>
  <dimension ref="A1:I121"/>
  <sheetViews>
    <sheetView showGridLines="0" workbookViewId="0"/>
  </sheetViews>
  <sheetFormatPr defaultColWidth="7.796875" defaultRowHeight="16.3" x14ac:dyDescent="0.5"/>
  <cols>
    <col min="1" max="1" width="7.796875" style="1"/>
    <col min="2" max="3" width="7.796875" style="21"/>
    <col min="4" max="4" width="9.86328125" style="21" bestFit="1" customWidth="1"/>
    <col min="5" max="5" width="7.796875" style="21"/>
    <col min="6" max="6" width="13.796875" style="21" bestFit="1" customWidth="1"/>
    <col min="7" max="7" width="10.33203125" style="21" bestFit="1" customWidth="1"/>
    <col min="8" max="16384" width="7.796875" style="21"/>
  </cols>
  <sheetData>
    <row r="1" spans="1:9" x14ac:dyDescent="0.5">
      <c r="A1" s="2" t="s">
        <v>64</v>
      </c>
    </row>
    <row r="2" spans="1:9" x14ac:dyDescent="0.5">
      <c r="A2" s="2" t="s">
        <v>129</v>
      </c>
    </row>
    <row r="3" spans="1:9" x14ac:dyDescent="0.5">
      <c r="A3" s="2" t="s">
        <v>1</v>
      </c>
    </row>
    <row r="4" spans="1:9" x14ac:dyDescent="0.5">
      <c r="A4" s="2"/>
    </row>
    <row r="6" spans="1:9" ht="20.149999999999999" x14ac:dyDescent="0.6">
      <c r="F6" s="10" t="str">
        <f>IF(AND($F$9="康霓",$G$9=935),"很好！"," ")</f>
        <v xml:space="preserve"> </v>
      </c>
    </row>
    <row r="7" spans="1:9" x14ac:dyDescent="0.5">
      <c r="F7" s="40" t="s">
        <v>58</v>
      </c>
      <c r="G7" s="43" t="s">
        <v>120</v>
      </c>
    </row>
    <row r="8" spans="1:9" ht="20.149999999999999" x14ac:dyDescent="0.6">
      <c r="F8" s="42" t="s">
        <v>6</v>
      </c>
      <c r="G8" s="49">
        <v>2000</v>
      </c>
      <c r="I8" s="10"/>
    </row>
    <row r="9" spans="1:9" ht="20.149999999999999" x14ac:dyDescent="0.6">
      <c r="F9" s="47" t="s">
        <v>14</v>
      </c>
      <c r="G9" s="49">
        <v>1000</v>
      </c>
      <c r="I9" s="10"/>
    </row>
    <row r="10" spans="1:9" x14ac:dyDescent="0.5">
      <c r="F10" s="38" t="s">
        <v>41</v>
      </c>
      <c r="G10" s="49">
        <v>500</v>
      </c>
    </row>
    <row r="11" spans="1:9" x14ac:dyDescent="0.5">
      <c r="F11" s="38" t="s">
        <v>40</v>
      </c>
      <c r="G11" s="49">
        <v>500</v>
      </c>
    </row>
    <row r="12" spans="1:9" x14ac:dyDescent="0.5">
      <c r="F12" s="37" t="s">
        <v>8</v>
      </c>
      <c r="G12" s="49">
        <v>935</v>
      </c>
    </row>
    <row r="13" spans="1:9" x14ac:dyDescent="0.5">
      <c r="F13" s="47" t="s">
        <v>39</v>
      </c>
      <c r="G13" s="49">
        <v>250</v>
      </c>
    </row>
    <row r="14" spans="1:9" x14ac:dyDescent="0.5">
      <c r="F14" s="38" t="s">
        <v>42</v>
      </c>
      <c r="G14" s="49">
        <v>20</v>
      </c>
    </row>
    <row r="15" spans="1:9" x14ac:dyDescent="0.5">
      <c r="F15" s="38" t="s">
        <v>46</v>
      </c>
      <c r="G15" s="49">
        <v>125</v>
      </c>
    </row>
    <row r="16" spans="1:9" x14ac:dyDescent="0.5">
      <c r="F16" s="38" t="s">
        <v>13</v>
      </c>
      <c r="G16" s="49">
        <v>20</v>
      </c>
    </row>
    <row r="17" spans="6:7" x14ac:dyDescent="0.5">
      <c r="F17" s="38" t="s">
        <v>45</v>
      </c>
      <c r="G17" s="49">
        <v>20</v>
      </c>
    </row>
    <row r="18" spans="6:7" x14ac:dyDescent="0.5">
      <c r="F18" s="38" t="s">
        <v>12</v>
      </c>
      <c r="G18" s="49">
        <v>125</v>
      </c>
    </row>
    <row r="19" spans="6:7" x14ac:dyDescent="0.5">
      <c r="F19" s="38" t="s">
        <v>43</v>
      </c>
      <c r="G19" s="49">
        <v>125</v>
      </c>
    </row>
    <row r="20" spans="6:7" x14ac:dyDescent="0.5">
      <c r="F20" s="38" t="s">
        <v>44</v>
      </c>
      <c r="G20" s="49">
        <v>250</v>
      </c>
    </row>
    <row r="21" spans="6:7" x14ac:dyDescent="0.5">
      <c r="F21" s="37" t="s">
        <v>7</v>
      </c>
      <c r="G21" s="49">
        <v>1427</v>
      </c>
    </row>
    <row r="22" spans="6:7" x14ac:dyDescent="0.5">
      <c r="F22" s="47" t="s">
        <v>52</v>
      </c>
      <c r="G22" s="49">
        <v>74</v>
      </c>
    </row>
    <row r="23" spans="6:7" x14ac:dyDescent="0.5">
      <c r="F23" s="38" t="s">
        <v>51</v>
      </c>
      <c r="G23" s="49">
        <v>235</v>
      </c>
    </row>
    <row r="24" spans="6:7" x14ac:dyDescent="0.5">
      <c r="F24" s="38" t="s">
        <v>50</v>
      </c>
      <c r="G24" s="49">
        <v>70</v>
      </c>
    </row>
    <row r="25" spans="6:7" x14ac:dyDescent="0.5">
      <c r="F25" s="38" t="s">
        <v>11</v>
      </c>
      <c r="G25" s="49">
        <v>470</v>
      </c>
    </row>
    <row r="26" spans="6:7" x14ac:dyDescent="0.5">
      <c r="F26" s="38" t="s">
        <v>47</v>
      </c>
      <c r="G26" s="49">
        <v>74</v>
      </c>
    </row>
    <row r="27" spans="6:7" x14ac:dyDescent="0.5">
      <c r="F27" s="38" t="s">
        <v>49</v>
      </c>
      <c r="G27" s="49">
        <v>74</v>
      </c>
    </row>
    <row r="28" spans="6:7" x14ac:dyDescent="0.5">
      <c r="F28" s="38" t="s">
        <v>48</v>
      </c>
      <c r="G28" s="49">
        <v>125</v>
      </c>
    </row>
    <row r="29" spans="6:7" x14ac:dyDescent="0.5">
      <c r="F29" s="38" t="s">
        <v>53</v>
      </c>
      <c r="G29" s="49">
        <v>70</v>
      </c>
    </row>
    <row r="30" spans="6:7" x14ac:dyDescent="0.5">
      <c r="F30" s="38" t="s">
        <v>54</v>
      </c>
      <c r="G30" s="49">
        <v>235</v>
      </c>
    </row>
    <row r="31" spans="6:7" x14ac:dyDescent="0.5">
      <c r="F31" s="42" t="s">
        <v>16</v>
      </c>
      <c r="G31" s="49">
        <v>4362</v>
      </c>
    </row>
    <row r="100" spans="2:5" x14ac:dyDescent="0.5">
      <c r="B100" s="3" t="s">
        <v>4</v>
      </c>
      <c r="C100" s="3" t="s">
        <v>5</v>
      </c>
      <c r="D100" s="3" t="s">
        <v>9</v>
      </c>
      <c r="E100" s="3" t="s">
        <v>15</v>
      </c>
    </row>
    <row r="101" spans="2:5" x14ac:dyDescent="0.5">
      <c r="B101" s="16">
        <v>42752</v>
      </c>
      <c r="C101" s="5" t="s">
        <v>6</v>
      </c>
      <c r="D101" s="5" t="s">
        <v>14</v>
      </c>
      <c r="E101" s="23">
        <v>1000</v>
      </c>
    </row>
    <row r="102" spans="2:5" x14ac:dyDescent="0.5">
      <c r="B102" s="16">
        <v>42752</v>
      </c>
      <c r="C102" s="5" t="s">
        <v>6</v>
      </c>
      <c r="D102" s="5" t="s">
        <v>40</v>
      </c>
      <c r="E102" s="23">
        <v>500</v>
      </c>
    </row>
    <row r="103" spans="2:5" x14ac:dyDescent="0.5">
      <c r="B103" s="16">
        <v>42752</v>
      </c>
      <c r="C103" s="5" t="s">
        <v>6</v>
      </c>
      <c r="D103" s="5" t="s">
        <v>41</v>
      </c>
      <c r="E103" s="23">
        <v>500</v>
      </c>
    </row>
    <row r="104" spans="2:5" x14ac:dyDescent="0.5">
      <c r="B104" s="16">
        <v>42786</v>
      </c>
      <c r="C104" s="5" t="s">
        <v>8</v>
      </c>
      <c r="D104" s="5" t="s">
        <v>13</v>
      </c>
      <c r="E104" s="23">
        <v>20</v>
      </c>
    </row>
    <row r="105" spans="2:5" x14ac:dyDescent="0.5">
      <c r="B105" s="16">
        <v>42791</v>
      </c>
      <c r="C105" s="5" t="s">
        <v>8</v>
      </c>
      <c r="D105" s="5" t="s">
        <v>12</v>
      </c>
      <c r="E105" s="23">
        <v>125</v>
      </c>
    </row>
    <row r="106" spans="2:5" x14ac:dyDescent="0.5">
      <c r="B106" s="16">
        <v>42756</v>
      </c>
      <c r="C106" s="5" t="s">
        <v>8</v>
      </c>
      <c r="D106" s="5" t="s">
        <v>39</v>
      </c>
      <c r="E106" s="23">
        <v>250</v>
      </c>
    </row>
    <row r="107" spans="2:5" x14ac:dyDescent="0.5">
      <c r="B107" s="16">
        <v>42786</v>
      </c>
      <c r="C107" s="5" t="s">
        <v>8</v>
      </c>
      <c r="D107" s="5" t="s">
        <v>42</v>
      </c>
      <c r="E107" s="23">
        <v>20</v>
      </c>
    </row>
    <row r="108" spans="2:5" x14ac:dyDescent="0.5">
      <c r="B108" s="16">
        <v>42791</v>
      </c>
      <c r="C108" s="5" t="s">
        <v>8</v>
      </c>
      <c r="D108" s="5" t="s">
        <v>43</v>
      </c>
      <c r="E108" s="23">
        <v>125</v>
      </c>
    </row>
    <row r="109" spans="2:5" x14ac:dyDescent="0.5">
      <c r="B109" s="16">
        <v>42756</v>
      </c>
      <c r="C109" s="5" t="s">
        <v>8</v>
      </c>
      <c r="D109" s="5" t="s">
        <v>44</v>
      </c>
      <c r="E109" s="23">
        <v>250</v>
      </c>
    </row>
    <row r="110" spans="2:5" x14ac:dyDescent="0.5">
      <c r="B110" s="16">
        <v>42786</v>
      </c>
      <c r="C110" s="5" t="s">
        <v>8</v>
      </c>
      <c r="D110" s="5" t="s">
        <v>45</v>
      </c>
      <c r="E110" s="23">
        <v>20</v>
      </c>
    </row>
    <row r="111" spans="2:5" x14ac:dyDescent="0.5">
      <c r="B111" s="16">
        <v>42791</v>
      </c>
      <c r="C111" s="5" t="s">
        <v>8</v>
      </c>
      <c r="D111" s="5" t="s">
        <v>46</v>
      </c>
      <c r="E111" s="23">
        <v>125</v>
      </c>
    </row>
    <row r="112" spans="2:5" x14ac:dyDescent="0.5">
      <c r="B112" s="16">
        <v>42736</v>
      </c>
      <c r="C112" s="5" t="s">
        <v>7</v>
      </c>
      <c r="D112" s="5" t="s">
        <v>47</v>
      </c>
      <c r="E112" s="23">
        <v>74</v>
      </c>
    </row>
    <row r="113" spans="2:9" x14ac:dyDescent="0.5">
      <c r="B113" s="16">
        <v>42750</v>
      </c>
      <c r="C113" s="5" t="s">
        <v>7</v>
      </c>
      <c r="D113" s="5" t="s">
        <v>11</v>
      </c>
      <c r="E113" s="23">
        <v>235</v>
      </c>
    </row>
    <row r="114" spans="2:9" x14ac:dyDescent="0.5">
      <c r="B114" s="16">
        <v>42756</v>
      </c>
      <c r="C114" s="5" t="s">
        <v>7</v>
      </c>
      <c r="D114" s="5" t="s">
        <v>48</v>
      </c>
      <c r="E114" s="23">
        <v>125</v>
      </c>
    </row>
    <row r="115" spans="2:9" x14ac:dyDescent="0.5">
      <c r="B115" s="16">
        <v>42768</v>
      </c>
      <c r="C115" s="5" t="s">
        <v>7</v>
      </c>
      <c r="D115" s="5" t="s">
        <v>11</v>
      </c>
      <c r="E115" s="23">
        <v>235</v>
      </c>
    </row>
    <row r="116" spans="2:9" x14ac:dyDescent="0.5">
      <c r="B116" s="16">
        <v>42736</v>
      </c>
      <c r="C116" s="5" t="s">
        <v>7</v>
      </c>
      <c r="D116" s="5" t="s">
        <v>49</v>
      </c>
      <c r="E116" s="23">
        <v>74</v>
      </c>
    </row>
    <row r="117" spans="2:9" x14ac:dyDescent="0.5">
      <c r="B117" s="16">
        <v>42750</v>
      </c>
      <c r="C117" s="5" t="s">
        <v>7</v>
      </c>
      <c r="D117" s="5" t="s">
        <v>50</v>
      </c>
      <c r="E117" s="23">
        <v>70</v>
      </c>
    </row>
    <row r="118" spans="2:9" x14ac:dyDescent="0.5">
      <c r="B118" s="16">
        <v>42768</v>
      </c>
      <c r="C118" s="5" t="s">
        <v>7</v>
      </c>
      <c r="D118" s="5" t="s">
        <v>51</v>
      </c>
      <c r="E118" s="23">
        <v>235</v>
      </c>
    </row>
    <row r="119" spans="2:9" x14ac:dyDescent="0.5">
      <c r="B119" s="16">
        <v>42736</v>
      </c>
      <c r="C119" s="5" t="s">
        <v>7</v>
      </c>
      <c r="D119" s="5" t="s">
        <v>52</v>
      </c>
      <c r="E119" s="23">
        <v>74</v>
      </c>
    </row>
    <row r="120" spans="2:9" x14ac:dyDescent="0.5">
      <c r="B120" s="16">
        <v>42750</v>
      </c>
      <c r="C120" s="5" t="s">
        <v>7</v>
      </c>
      <c r="D120" s="5" t="s">
        <v>53</v>
      </c>
      <c r="E120" s="23">
        <v>70</v>
      </c>
    </row>
    <row r="121" spans="2:9" x14ac:dyDescent="0.5">
      <c r="B121" s="16">
        <v>42768</v>
      </c>
      <c r="C121" s="5" t="s">
        <v>7</v>
      </c>
      <c r="D121" s="5" t="s">
        <v>54</v>
      </c>
      <c r="E121" s="23">
        <v>235</v>
      </c>
      <c r="I121" s="13"/>
    </row>
  </sheetData>
  <phoneticPr fontId="26" type="noConversion"/>
  <pageMargins left="0.7" right="0.7" top="0.75" bottom="0.75" header="0.3" footer="0.3"/>
  <pageSetup paperSize="9" orientation="portrait" r:id="rId2"/>
  <drawing r:id="rId3"/>
  <tableParts count="1">
    <tablePart r:id="rId4"/>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3"/>
  <dimension ref="A1:I121"/>
  <sheetViews>
    <sheetView showGridLines="0" topLeftCell="A16" workbookViewId="0">
      <selection activeCell="A38" sqref="A38"/>
    </sheetView>
  </sheetViews>
  <sheetFormatPr defaultColWidth="7.796875" defaultRowHeight="16.3" x14ac:dyDescent="0.5"/>
  <cols>
    <col min="1" max="1" width="7.796875" style="1"/>
    <col min="2" max="2" width="7.796875" style="21" customWidth="1"/>
    <col min="3" max="3" width="7.796875" style="21"/>
    <col min="4" max="4" width="9.86328125" style="21" bestFit="1" customWidth="1"/>
    <col min="5" max="5" width="7.796875" style="21"/>
    <col min="6" max="6" width="13.796875" style="21" bestFit="1" customWidth="1"/>
    <col min="7" max="7" width="10.33203125" style="21" bestFit="1" customWidth="1"/>
    <col min="8" max="16384" width="7.796875" style="21"/>
  </cols>
  <sheetData>
    <row r="1" spans="1:9" x14ac:dyDescent="0.5">
      <c r="A1" s="2" t="s">
        <v>65</v>
      </c>
    </row>
    <row r="2" spans="1:9" x14ac:dyDescent="0.5">
      <c r="A2" s="2" t="s">
        <v>66</v>
      </c>
    </row>
    <row r="3" spans="1:9" x14ac:dyDescent="0.5">
      <c r="A3" s="2" t="s">
        <v>67</v>
      </c>
    </row>
    <row r="4" spans="1:9" x14ac:dyDescent="0.5">
      <c r="A4" s="2" t="s">
        <v>1</v>
      </c>
    </row>
    <row r="5" spans="1:9" x14ac:dyDescent="0.5">
      <c r="A5" s="2"/>
    </row>
    <row r="6" spans="1:9" ht="20.149999999999999" x14ac:dyDescent="0.6">
      <c r="F6" s="10" t="str">
        <f>IF(AND($F$9="康霓",$G$9=935),"好极了！"," ")</f>
        <v xml:space="preserve"> </v>
      </c>
    </row>
    <row r="7" spans="1:9" x14ac:dyDescent="0.5">
      <c r="F7" s="40" t="s">
        <v>58</v>
      </c>
      <c r="G7" s="43" t="s">
        <v>120</v>
      </c>
    </row>
    <row r="8" spans="1:9" ht="20.149999999999999" x14ac:dyDescent="0.6">
      <c r="F8" s="42" t="s">
        <v>6</v>
      </c>
      <c r="G8" s="49">
        <v>2000</v>
      </c>
      <c r="I8" s="10"/>
    </row>
    <row r="9" spans="1:9" ht="20.149999999999999" x14ac:dyDescent="0.6">
      <c r="F9" s="47" t="s">
        <v>14</v>
      </c>
      <c r="G9" s="49">
        <v>1000</v>
      </c>
      <c r="I9" s="10"/>
    </row>
    <row r="10" spans="1:9" x14ac:dyDescent="0.5">
      <c r="F10" s="38" t="s">
        <v>41</v>
      </c>
      <c r="G10" s="49">
        <v>500</v>
      </c>
    </row>
    <row r="11" spans="1:9" x14ac:dyDescent="0.5">
      <c r="F11" s="38" t="s">
        <v>40</v>
      </c>
      <c r="G11" s="49">
        <v>500</v>
      </c>
    </row>
    <row r="12" spans="1:9" x14ac:dyDescent="0.5">
      <c r="F12" s="37" t="s">
        <v>8</v>
      </c>
      <c r="G12" s="49">
        <v>935</v>
      </c>
    </row>
    <row r="13" spans="1:9" x14ac:dyDescent="0.5">
      <c r="F13" s="47" t="s">
        <v>39</v>
      </c>
      <c r="G13" s="49">
        <v>250</v>
      </c>
    </row>
    <row r="14" spans="1:9" x14ac:dyDescent="0.5">
      <c r="F14" s="38" t="s">
        <v>42</v>
      </c>
      <c r="G14" s="49">
        <v>20</v>
      </c>
    </row>
    <row r="15" spans="1:9" x14ac:dyDescent="0.5">
      <c r="F15" s="38" t="s">
        <v>46</v>
      </c>
      <c r="G15" s="49">
        <v>125</v>
      </c>
    </row>
    <row r="16" spans="1:9" x14ac:dyDescent="0.5">
      <c r="F16" s="38" t="s">
        <v>13</v>
      </c>
      <c r="G16" s="49">
        <v>20</v>
      </c>
    </row>
    <row r="17" spans="6:7" x14ac:dyDescent="0.5">
      <c r="F17" s="38" t="s">
        <v>45</v>
      </c>
      <c r="G17" s="49">
        <v>20</v>
      </c>
    </row>
    <row r="18" spans="6:7" x14ac:dyDescent="0.5">
      <c r="F18" s="38" t="s">
        <v>12</v>
      </c>
      <c r="G18" s="49">
        <v>125</v>
      </c>
    </row>
    <row r="19" spans="6:7" x14ac:dyDescent="0.5">
      <c r="F19" s="38" t="s">
        <v>43</v>
      </c>
      <c r="G19" s="49">
        <v>125</v>
      </c>
    </row>
    <row r="20" spans="6:7" x14ac:dyDescent="0.5">
      <c r="F20" s="38" t="s">
        <v>44</v>
      </c>
      <c r="G20" s="49">
        <v>250</v>
      </c>
    </row>
    <row r="21" spans="6:7" x14ac:dyDescent="0.5">
      <c r="F21" s="37" t="s">
        <v>7</v>
      </c>
      <c r="G21" s="49">
        <v>1427</v>
      </c>
    </row>
    <row r="22" spans="6:7" x14ac:dyDescent="0.5">
      <c r="F22" s="47" t="s">
        <v>52</v>
      </c>
      <c r="G22" s="49">
        <v>74</v>
      </c>
    </row>
    <row r="23" spans="6:7" x14ac:dyDescent="0.5">
      <c r="F23" s="38" t="s">
        <v>51</v>
      </c>
      <c r="G23" s="49">
        <v>235</v>
      </c>
    </row>
    <row r="24" spans="6:7" x14ac:dyDescent="0.5">
      <c r="F24" s="38" t="s">
        <v>50</v>
      </c>
      <c r="G24" s="49">
        <v>70</v>
      </c>
    </row>
    <row r="25" spans="6:7" x14ac:dyDescent="0.5">
      <c r="F25" s="38" t="s">
        <v>11</v>
      </c>
      <c r="G25" s="49">
        <v>470</v>
      </c>
    </row>
    <row r="26" spans="6:7" x14ac:dyDescent="0.5">
      <c r="F26" s="38" t="s">
        <v>47</v>
      </c>
      <c r="G26" s="49">
        <v>74</v>
      </c>
    </row>
    <row r="27" spans="6:7" x14ac:dyDescent="0.5">
      <c r="F27" s="38" t="s">
        <v>49</v>
      </c>
      <c r="G27" s="49">
        <v>74</v>
      </c>
    </row>
    <row r="28" spans="6:7" x14ac:dyDescent="0.5">
      <c r="F28" s="38" t="s">
        <v>48</v>
      </c>
      <c r="G28" s="49">
        <v>125</v>
      </c>
    </row>
    <row r="29" spans="6:7" x14ac:dyDescent="0.5">
      <c r="F29" s="38" t="s">
        <v>53</v>
      </c>
      <c r="G29" s="49">
        <v>70</v>
      </c>
    </row>
    <row r="30" spans="6:7" x14ac:dyDescent="0.5">
      <c r="F30" s="38" t="s">
        <v>54</v>
      </c>
      <c r="G30" s="49">
        <v>235</v>
      </c>
    </row>
    <row r="31" spans="6:7" x14ac:dyDescent="0.5">
      <c r="F31" s="42" t="s">
        <v>16</v>
      </c>
      <c r="G31" s="49">
        <v>4362</v>
      </c>
    </row>
    <row r="100" spans="2:5" x14ac:dyDescent="0.5">
      <c r="B100" s="3" t="s">
        <v>4</v>
      </c>
      <c r="C100" s="3" t="s">
        <v>5</v>
      </c>
      <c r="D100" s="3" t="s">
        <v>9</v>
      </c>
      <c r="E100" s="3" t="s">
        <v>15</v>
      </c>
    </row>
    <row r="101" spans="2:5" x14ac:dyDescent="0.5">
      <c r="B101" s="16">
        <v>42752</v>
      </c>
      <c r="C101" s="5" t="s">
        <v>6</v>
      </c>
      <c r="D101" s="5" t="s">
        <v>14</v>
      </c>
      <c r="E101" s="23">
        <v>1000</v>
      </c>
    </row>
    <row r="102" spans="2:5" x14ac:dyDescent="0.5">
      <c r="B102" s="16">
        <v>42752</v>
      </c>
      <c r="C102" s="5" t="s">
        <v>6</v>
      </c>
      <c r="D102" s="5" t="s">
        <v>40</v>
      </c>
      <c r="E102" s="23">
        <v>500</v>
      </c>
    </row>
    <row r="103" spans="2:5" x14ac:dyDescent="0.5">
      <c r="B103" s="16">
        <v>42752</v>
      </c>
      <c r="C103" s="5" t="s">
        <v>6</v>
      </c>
      <c r="D103" s="5" t="s">
        <v>41</v>
      </c>
      <c r="E103" s="23">
        <v>500</v>
      </c>
    </row>
    <row r="104" spans="2:5" x14ac:dyDescent="0.5">
      <c r="B104" s="16">
        <v>42786</v>
      </c>
      <c r="C104" s="5" t="s">
        <v>8</v>
      </c>
      <c r="D104" s="5" t="s">
        <v>13</v>
      </c>
      <c r="E104" s="23">
        <v>20</v>
      </c>
    </row>
    <row r="105" spans="2:5" x14ac:dyDescent="0.5">
      <c r="B105" s="16">
        <v>42791</v>
      </c>
      <c r="C105" s="5" t="s">
        <v>8</v>
      </c>
      <c r="D105" s="5" t="s">
        <v>12</v>
      </c>
      <c r="E105" s="23">
        <v>125</v>
      </c>
    </row>
    <row r="106" spans="2:5" x14ac:dyDescent="0.5">
      <c r="B106" s="16">
        <v>42756</v>
      </c>
      <c r="C106" s="5" t="s">
        <v>8</v>
      </c>
      <c r="D106" s="5" t="s">
        <v>39</v>
      </c>
      <c r="E106" s="23">
        <v>250</v>
      </c>
    </row>
    <row r="107" spans="2:5" x14ac:dyDescent="0.5">
      <c r="B107" s="16">
        <v>42786</v>
      </c>
      <c r="C107" s="5" t="s">
        <v>8</v>
      </c>
      <c r="D107" s="5" t="s">
        <v>42</v>
      </c>
      <c r="E107" s="23">
        <v>20</v>
      </c>
    </row>
    <row r="108" spans="2:5" x14ac:dyDescent="0.5">
      <c r="B108" s="16">
        <v>42791</v>
      </c>
      <c r="C108" s="5" t="s">
        <v>8</v>
      </c>
      <c r="D108" s="5" t="s">
        <v>43</v>
      </c>
      <c r="E108" s="23">
        <v>125</v>
      </c>
    </row>
    <row r="109" spans="2:5" x14ac:dyDescent="0.5">
      <c r="B109" s="16">
        <v>42756</v>
      </c>
      <c r="C109" s="5" t="s">
        <v>8</v>
      </c>
      <c r="D109" s="5" t="s">
        <v>44</v>
      </c>
      <c r="E109" s="23">
        <v>250</v>
      </c>
    </row>
    <row r="110" spans="2:5" x14ac:dyDescent="0.5">
      <c r="B110" s="16">
        <v>42786</v>
      </c>
      <c r="C110" s="5" t="s">
        <v>8</v>
      </c>
      <c r="D110" s="5" t="s">
        <v>45</v>
      </c>
      <c r="E110" s="23">
        <v>20</v>
      </c>
    </row>
    <row r="111" spans="2:5" x14ac:dyDescent="0.5">
      <c r="B111" s="16">
        <v>42791</v>
      </c>
      <c r="C111" s="5" t="s">
        <v>8</v>
      </c>
      <c r="D111" s="5" t="s">
        <v>46</v>
      </c>
      <c r="E111" s="23">
        <v>125</v>
      </c>
    </row>
    <row r="112" spans="2:5" x14ac:dyDescent="0.5">
      <c r="B112" s="16">
        <v>42736</v>
      </c>
      <c r="C112" s="5" t="s">
        <v>7</v>
      </c>
      <c r="D112" s="5" t="s">
        <v>47</v>
      </c>
      <c r="E112" s="23">
        <v>74</v>
      </c>
    </row>
    <row r="113" spans="2:5" x14ac:dyDescent="0.5">
      <c r="B113" s="16">
        <v>42750</v>
      </c>
      <c r="C113" s="5" t="s">
        <v>7</v>
      </c>
      <c r="D113" s="5" t="s">
        <v>11</v>
      </c>
      <c r="E113" s="23">
        <v>235</v>
      </c>
    </row>
    <row r="114" spans="2:5" x14ac:dyDescent="0.5">
      <c r="B114" s="16">
        <v>42756</v>
      </c>
      <c r="C114" s="5" t="s">
        <v>7</v>
      </c>
      <c r="D114" s="5" t="s">
        <v>48</v>
      </c>
      <c r="E114" s="23">
        <v>125</v>
      </c>
    </row>
    <row r="115" spans="2:5" x14ac:dyDescent="0.5">
      <c r="B115" s="16">
        <v>42768</v>
      </c>
      <c r="C115" s="5" t="s">
        <v>7</v>
      </c>
      <c r="D115" s="5" t="s">
        <v>11</v>
      </c>
      <c r="E115" s="23">
        <v>235</v>
      </c>
    </row>
    <row r="116" spans="2:5" x14ac:dyDescent="0.5">
      <c r="B116" s="16">
        <v>42736</v>
      </c>
      <c r="C116" s="5" t="s">
        <v>7</v>
      </c>
      <c r="D116" s="5" t="s">
        <v>49</v>
      </c>
      <c r="E116" s="23">
        <v>74</v>
      </c>
    </row>
    <row r="117" spans="2:5" x14ac:dyDescent="0.5">
      <c r="B117" s="16">
        <v>42750</v>
      </c>
      <c r="C117" s="5" t="s">
        <v>7</v>
      </c>
      <c r="D117" s="5" t="s">
        <v>50</v>
      </c>
      <c r="E117" s="23">
        <v>70</v>
      </c>
    </row>
    <row r="118" spans="2:5" x14ac:dyDescent="0.5">
      <c r="B118" s="16">
        <v>42768</v>
      </c>
      <c r="C118" s="5" t="s">
        <v>7</v>
      </c>
      <c r="D118" s="5" t="s">
        <v>51</v>
      </c>
      <c r="E118" s="23">
        <v>235</v>
      </c>
    </row>
    <row r="119" spans="2:5" x14ac:dyDescent="0.5">
      <c r="B119" s="16">
        <v>42736</v>
      </c>
      <c r="C119" s="5" t="s">
        <v>7</v>
      </c>
      <c r="D119" s="5" t="s">
        <v>52</v>
      </c>
      <c r="E119" s="23">
        <v>74</v>
      </c>
    </row>
    <row r="120" spans="2:5" x14ac:dyDescent="0.5">
      <c r="B120" s="16">
        <v>42750</v>
      </c>
      <c r="C120" s="5" t="s">
        <v>7</v>
      </c>
      <c r="D120" s="5" t="s">
        <v>53</v>
      </c>
      <c r="E120" s="23">
        <v>70</v>
      </c>
    </row>
    <row r="121" spans="2:5" x14ac:dyDescent="0.5">
      <c r="B121" s="16">
        <v>42768</v>
      </c>
      <c r="C121" s="5" t="s">
        <v>7</v>
      </c>
      <c r="D121" s="5" t="s">
        <v>54</v>
      </c>
      <c r="E121" s="23">
        <v>235</v>
      </c>
    </row>
  </sheetData>
  <phoneticPr fontId="26" type="noConversion"/>
  <pageMargins left="0.7" right="0.7" top="0.75" bottom="0.75" header="0.3" footer="0.3"/>
  <pageSetup paperSize="9" orientation="portrait" r:id="rId2"/>
  <drawing r:id="rId3"/>
  <tableParts count="1">
    <tablePart r:id="rId4"/>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5"/>
  <dimension ref="A1:M107"/>
  <sheetViews>
    <sheetView showGridLines="0" workbookViewId="0"/>
  </sheetViews>
  <sheetFormatPr defaultColWidth="7.796875" defaultRowHeight="16.3" x14ac:dyDescent="0.5"/>
  <cols>
    <col min="1" max="1" width="7.796875" style="1"/>
    <col min="2" max="2" width="10.33203125" style="21" bestFit="1" customWidth="1"/>
    <col min="3" max="11" width="7.796875" style="21"/>
    <col min="12" max="12" width="10.33203125" style="21" bestFit="1" customWidth="1"/>
    <col min="13" max="16384" width="7.796875" style="21"/>
  </cols>
  <sheetData>
    <row r="1" spans="1:13" x14ac:dyDescent="0.5">
      <c r="A1" s="2" t="s">
        <v>68</v>
      </c>
    </row>
    <row r="2" spans="1:13" x14ac:dyDescent="0.5">
      <c r="A2" s="2" t="s">
        <v>130</v>
      </c>
    </row>
    <row r="3" spans="1:13" ht="14.5" customHeight="1" x14ac:dyDescent="0.5">
      <c r="A3" s="2" t="s">
        <v>69</v>
      </c>
    </row>
    <row r="4" spans="1:13" x14ac:dyDescent="0.5">
      <c r="A4" s="2" t="s">
        <v>1</v>
      </c>
    </row>
    <row r="5" spans="1:13" x14ac:dyDescent="0.5">
      <c r="A5" s="2"/>
    </row>
    <row r="12" spans="1:13" ht="20.149999999999999" x14ac:dyDescent="0.6">
      <c r="C12" s="10" t="str">
        <f>IF(AND($C$16=398,$D$15="1 月"),"做得好！"," ")</f>
        <v xml:space="preserve"> </v>
      </c>
    </row>
    <row r="13" spans="1:13" x14ac:dyDescent="0.5">
      <c r="B13" s="40" t="s">
        <v>120</v>
      </c>
      <c r="C13" s="40" t="s">
        <v>75</v>
      </c>
      <c r="D13" s="43"/>
      <c r="E13" s="43"/>
      <c r="F13" s="43"/>
      <c r="G13" s="43"/>
      <c r="H13" s="43"/>
      <c r="I13" s="43"/>
      <c r="J13" s="43"/>
      <c r="K13" s="43"/>
      <c r="L13" s="43"/>
      <c r="M13" s="43"/>
    </row>
    <row r="14" spans="1:13" x14ac:dyDescent="0.5">
      <c r="B14"/>
      <c r="C14" s="43" t="s">
        <v>11</v>
      </c>
      <c r="D14"/>
      <c r="E14"/>
      <c r="F14"/>
      <c r="G14" s="43" t="s">
        <v>118</v>
      </c>
      <c r="H14" t="s">
        <v>76</v>
      </c>
      <c r="I14"/>
      <c r="J14"/>
      <c r="K14"/>
      <c r="L14" t="s">
        <v>119</v>
      </c>
      <c r="M14" s="43" t="s">
        <v>16</v>
      </c>
    </row>
    <row r="15" spans="1:13" x14ac:dyDescent="0.5">
      <c r="B15" s="40" t="s">
        <v>58</v>
      </c>
      <c r="C15" s="43" t="s">
        <v>71</v>
      </c>
      <c r="D15" t="s">
        <v>72</v>
      </c>
      <c r="E15" t="s">
        <v>73</v>
      </c>
      <c r="F15" t="s">
        <v>74</v>
      </c>
      <c r="G15"/>
      <c r="H15" s="43" t="s">
        <v>71</v>
      </c>
      <c r="I15" t="s">
        <v>72</v>
      </c>
      <c r="J15" t="s">
        <v>73</v>
      </c>
      <c r="K15" t="s">
        <v>74</v>
      </c>
      <c r="L15"/>
      <c r="M15"/>
    </row>
    <row r="16" spans="1:13" x14ac:dyDescent="0.5">
      <c r="B16" s="42" t="s">
        <v>8</v>
      </c>
      <c r="C16" s="49">
        <v>74</v>
      </c>
      <c r="D16" s="49">
        <v>74</v>
      </c>
      <c r="E16" s="49">
        <v>125</v>
      </c>
      <c r="F16" s="49">
        <v>125</v>
      </c>
      <c r="G16" s="49">
        <v>398</v>
      </c>
      <c r="H16" s="49"/>
      <c r="I16" s="49"/>
      <c r="J16" s="49"/>
      <c r="K16" s="49"/>
      <c r="L16" s="49"/>
      <c r="M16" s="49">
        <v>398</v>
      </c>
    </row>
    <row r="17" spans="2:13" x14ac:dyDescent="0.5">
      <c r="B17" s="37" t="s">
        <v>6</v>
      </c>
      <c r="C17" s="49">
        <v>235</v>
      </c>
      <c r="D17" s="49">
        <v>235</v>
      </c>
      <c r="E17" s="49">
        <v>235</v>
      </c>
      <c r="F17" s="49">
        <v>74</v>
      </c>
      <c r="G17" s="49">
        <v>779</v>
      </c>
      <c r="H17" s="49"/>
      <c r="I17" s="49"/>
      <c r="J17" s="49"/>
      <c r="K17" s="49"/>
      <c r="L17" s="49"/>
      <c r="M17" s="49">
        <v>779</v>
      </c>
    </row>
    <row r="18" spans="2:13" x14ac:dyDescent="0.5">
      <c r="B18" s="37" t="s">
        <v>7</v>
      </c>
      <c r="C18" s="49"/>
      <c r="D18" s="49"/>
      <c r="E18" s="49"/>
      <c r="F18" s="49"/>
      <c r="G18" s="49"/>
      <c r="H18" s="49">
        <v>1000</v>
      </c>
      <c r="I18" s="49">
        <v>1000</v>
      </c>
      <c r="J18" s="49">
        <v>20</v>
      </c>
      <c r="K18" s="49">
        <v>70</v>
      </c>
      <c r="L18" s="49">
        <v>2090</v>
      </c>
      <c r="M18" s="49">
        <v>2090</v>
      </c>
    </row>
    <row r="19" spans="2:13" x14ac:dyDescent="0.5">
      <c r="B19" s="42" t="s">
        <v>16</v>
      </c>
      <c r="C19" s="49">
        <v>309</v>
      </c>
      <c r="D19" s="49">
        <v>309</v>
      </c>
      <c r="E19" s="49">
        <v>360</v>
      </c>
      <c r="F19" s="49">
        <v>199</v>
      </c>
      <c r="G19" s="49">
        <v>1177</v>
      </c>
      <c r="H19" s="49">
        <v>1000</v>
      </c>
      <c r="I19" s="49">
        <v>1000</v>
      </c>
      <c r="J19" s="49">
        <v>20</v>
      </c>
      <c r="K19" s="49">
        <v>70</v>
      </c>
      <c r="L19" s="49">
        <v>2090</v>
      </c>
      <c r="M19" s="49">
        <v>3267</v>
      </c>
    </row>
    <row r="20" spans="2:13" ht="20.149999999999999" x14ac:dyDescent="0.6">
      <c r="C20" s="10"/>
    </row>
    <row r="21" spans="2:13" ht="20.149999999999999" x14ac:dyDescent="0.6">
      <c r="B21" s="10"/>
    </row>
    <row r="23" spans="2:13" ht="20.149999999999999" x14ac:dyDescent="0.6">
      <c r="B23" s="10"/>
    </row>
    <row r="24" spans="2:13" ht="20.149999999999999" x14ac:dyDescent="0.6">
      <c r="B24" s="10"/>
    </row>
    <row r="95" spans="2:5" x14ac:dyDescent="0.5">
      <c r="B95" s="21" t="s">
        <v>70</v>
      </c>
      <c r="C95" s="21" t="s">
        <v>5</v>
      </c>
      <c r="D95" s="21" t="s">
        <v>9</v>
      </c>
      <c r="E95" s="21" t="s">
        <v>15</v>
      </c>
    </row>
    <row r="96" spans="2:5" x14ac:dyDescent="0.5">
      <c r="B96" s="21" t="s">
        <v>71</v>
      </c>
      <c r="C96" s="21" t="s">
        <v>8</v>
      </c>
      <c r="D96" s="21" t="s">
        <v>11</v>
      </c>
      <c r="E96" s="27">
        <v>74</v>
      </c>
    </row>
    <row r="97" spans="2:13" x14ac:dyDescent="0.5">
      <c r="B97" s="21" t="s">
        <v>71</v>
      </c>
      <c r="C97" s="21" t="s">
        <v>6</v>
      </c>
      <c r="D97" s="21" t="s">
        <v>11</v>
      </c>
      <c r="E97" s="27">
        <v>235</v>
      </c>
    </row>
    <row r="98" spans="2:13" x14ac:dyDescent="0.5">
      <c r="B98" s="21" t="s">
        <v>71</v>
      </c>
      <c r="C98" s="21" t="s">
        <v>7</v>
      </c>
      <c r="D98" s="21" t="s">
        <v>76</v>
      </c>
      <c r="E98" s="27">
        <v>1000</v>
      </c>
    </row>
    <row r="99" spans="2:13" x14ac:dyDescent="0.5">
      <c r="B99" s="21" t="s">
        <v>72</v>
      </c>
      <c r="C99" s="21" t="s">
        <v>8</v>
      </c>
      <c r="D99" s="21" t="s">
        <v>11</v>
      </c>
      <c r="E99" s="27">
        <v>74</v>
      </c>
    </row>
    <row r="100" spans="2:13" x14ac:dyDescent="0.5">
      <c r="B100" s="21" t="s">
        <v>72</v>
      </c>
      <c r="C100" s="21" t="s">
        <v>6</v>
      </c>
      <c r="D100" s="21" t="s">
        <v>11</v>
      </c>
      <c r="E100" s="27">
        <v>235</v>
      </c>
    </row>
    <row r="101" spans="2:13" x14ac:dyDescent="0.5">
      <c r="B101" s="21" t="s">
        <v>72</v>
      </c>
      <c r="C101" s="21" t="s">
        <v>7</v>
      </c>
      <c r="D101" s="21" t="s">
        <v>76</v>
      </c>
      <c r="E101" s="27">
        <v>1000</v>
      </c>
    </row>
    <row r="102" spans="2:13" x14ac:dyDescent="0.5">
      <c r="B102" s="21" t="s">
        <v>73</v>
      </c>
      <c r="C102" s="21" t="s">
        <v>8</v>
      </c>
      <c r="D102" s="21" t="s">
        <v>11</v>
      </c>
      <c r="E102" s="27">
        <v>125</v>
      </c>
    </row>
    <row r="103" spans="2:13" x14ac:dyDescent="0.5">
      <c r="B103" s="21" t="s">
        <v>73</v>
      </c>
      <c r="C103" s="21" t="s">
        <v>6</v>
      </c>
      <c r="D103" s="21" t="s">
        <v>11</v>
      </c>
      <c r="E103" s="27">
        <v>235</v>
      </c>
    </row>
    <row r="104" spans="2:13" x14ac:dyDescent="0.5">
      <c r="B104" s="21" t="s">
        <v>73</v>
      </c>
      <c r="C104" s="21" t="s">
        <v>7</v>
      </c>
      <c r="D104" s="21" t="s">
        <v>76</v>
      </c>
      <c r="E104" s="27">
        <v>20</v>
      </c>
    </row>
    <row r="105" spans="2:13" x14ac:dyDescent="0.5">
      <c r="B105" s="21" t="s">
        <v>74</v>
      </c>
      <c r="C105" s="21" t="s">
        <v>8</v>
      </c>
      <c r="D105" s="21" t="s">
        <v>11</v>
      </c>
      <c r="E105" s="27">
        <v>125</v>
      </c>
    </row>
    <row r="106" spans="2:13" x14ac:dyDescent="0.5">
      <c r="B106" s="21" t="s">
        <v>74</v>
      </c>
      <c r="C106" s="21" t="s">
        <v>6</v>
      </c>
      <c r="D106" s="21" t="s">
        <v>11</v>
      </c>
      <c r="E106" s="27">
        <v>74</v>
      </c>
    </row>
    <row r="107" spans="2:13" x14ac:dyDescent="0.5">
      <c r="B107" s="21" t="s">
        <v>74</v>
      </c>
      <c r="C107" s="21" t="s">
        <v>7</v>
      </c>
      <c r="D107" s="21" t="s">
        <v>76</v>
      </c>
      <c r="E107" s="27">
        <v>70</v>
      </c>
      <c r="M107" s="14"/>
    </row>
  </sheetData>
  <phoneticPr fontId="26" type="noConversion"/>
  <pageMargins left="0.7" right="0.7" top="0.75" bottom="0.75" header="0.3" footer="0.3"/>
  <pageSetup paperSize="9" orientation="portrait" r:id="rId2"/>
  <drawing r:id="rId3"/>
  <tableParts count="1">
    <tablePart r:id="rId4"/>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33"/>
  <dimension ref="A1:E146"/>
  <sheetViews>
    <sheetView showGridLines="0" topLeftCell="A7" zoomScaleNormal="100" workbookViewId="0"/>
  </sheetViews>
  <sheetFormatPr defaultColWidth="7.796875" defaultRowHeight="16.3" x14ac:dyDescent="0.5"/>
  <cols>
    <col min="1" max="1" width="7.796875" style="1"/>
    <col min="2" max="3" width="7.796875" style="21"/>
    <col min="4" max="4" width="12.19921875" style="21" bestFit="1" customWidth="1"/>
    <col min="5" max="5" width="10.33203125" style="21" bestFit="1" customWidth="1"/>
    <col min="6" max="16384" width="7.796875" style="21"/>
  </cols>
  <sheetData>
    <row r="1" spans="1:5" x14ac:dyDescent="0.5">
      <c r="A1" s="2" t="s">
        <v>77</v>
      </c>
    </row>
    <row r="2" spans="1:5" x14ac:dyDescent="0.5">
      <c r="A2" s="2" t="s">
        <v>121</v>
      </c>
    </row>
    <row r="3" spans="1:5" x14ac:dyDescent="0.5">
      <c r="A3" s="2" t="s">
        <v>78</v>
      </c>
    </row>
    <row r="4" spans="1:5" x14ac:dyDescent="0.5">
      <c r="A4" s="2" t="s">
        <v>1</v>
      </c>
    </row>
    <row r="5" spans="1:5" x14ac:dyDescent="0.5">
      <c r="A5" s="2"/>
    </row>
    <row r="8" spans="1:5" x14ac:dyDescent="0.5">
      <c r="D8" s="40" t="s">
        <v>58</v>
      </c>
      <c r="E8" s="43" t="s">
        <v>120</v>
      </c>
    </row>
    <row r="9" spans="1:5" x14ac:dyDescent="0.5">
      <c r="D9" s="42" t="s">
        <v>83</v>
      </c>
      <c r="E9" s="46">
        <v>5425</v>
      </c>
    </row>
    <row r="10" spans="1:5" x14ac:dyDescent="0.5">
      <c r="D10" s="47" t="s">
        <v>7</v>
      </c>
      <c r="E10" s="46">
        <v>5425</v>
      </c>
    </row>
    <row r="11" spans="1:5" x14ac:dyDescent="0.5">
      <c r="D11" s="48" t="s">
        <v>84</v>
      </c>
      <c r="E11" s="46">
        <v>1272</v>
      </c>
    </row>
    <row r="12" spans="1:5" x14ac:dyDescent="0.5">
      <c r="D12" s="39" t="s">
        <v>85</v>
      </c>
      <c r="E12" s="46">
        <v>3220</v>
      </c>
    </row>
    <row r="13" spans="1:5" x14ac:dyDescent="0.5">
      <c r="D13" s="39" t="s">
        <v>76</v>
      </c>
      <c r="E13" s="46">
        <v>933</v>
      </c>
    </row>
    <row r="14" spans="1:5" x14ac:dyDescent="0.5">
      <c r="D14" s="37" t="s">
        <v>81</v>
      </c>
      <c r="E14" s="46">
        <v>4760</v>
      </c>
    </row>
    <row r="15" spans="1:5" x14ac:dyDescent="0.5">
      <c r="D15" s="47" t="s">
        <v>6</v>
      </c>
      <c r="E15" s="46">
        <v>4760</v>
      </c>
    </row>
    <row r="16" spans="1:5" x14ac:dyDescent="0.5">
      <c r="D16" s="48" t="s">
        <v>84</v>
      </c>
      <c r="E16" s="46">
        <v>1040</v>
      </c>
    </row>
    <row r="17" spans="4:5" x14ac:dyDescent="0.5">
      <c r="D17" s="39" t="s">
        <v>85</v>
      </c>
      <c r="E17" s="46">
        <v>2400</v>
      </c>
    </row>
    <row r="18" spans="4:5" x14ac:dyDescent="0.5">
      <c r="D18" s="39" t="s">
        <v>76</v>
      </c>
      <c r="E18" s="46">
        <v>1320</v>
      </c>
    </row>
    <row r="19" spans="4:5" x14ac:dyDescent="0.5">
      <c r="D19" s="37" t="s">
        <v>82</v>
      </c>
      <c r="E19" s="46">
        <v>3473</v>
      </c>
    </row>
    <row r="20" spans="4:5" x14ac:dyDescent="0.5">
      <c r="D20" s="47" t="s">
        <v>7</v>
      </c>
      <c r="E20" s="46">
        <v>3473</v>
      </c>
    </row>
    <row r="21" spans="4:5" x14ac:dyDescent="0.5">
      <c r="D21" s="48" t="s">
        <v>84</v>
      </c>
      <c r="E21" s="46">
        <v>1080</v>
      </c>
    </row>
    <row r="22" spans="4:5" x14ac:dyDescent="0.5">
      <c r="D22" s="39" t="s">
        <v>85</v>
      </c>
      <c r="E22" s="46">
        <v>1260</v>
      </c>
    </row>
    <row r="23" spans="4:5" x14ac:dyDescent="0.5">
      <c r="D23" s="39" t="s">
        <v>76</v>
      </c>
      <c r="E23" s="46">
        <v>1133</v>
      </c>
    </row>
    <row r="24" spans="4:5" x14ac:dyDescent="0.5">
      <c r="D24" s="37" t="s">
        <v>80</v>
      </c>
      <c r="E24" s="46">
        <v>4100</v>
      </c>
    </row>
    <row r="25" spans="4:5" x14ac:dyDescent="0.5">
      <c r="D25" s="47" t="s">
        <v>6</v>
      </c>
      <c r="E25" s="46">
        <v>4100</v>
      </c>
    </row>
    <row r="26" spans="4:5" x14ac:dyDescent="0.5">
      <c r="D26" s="48" t="s">
        <v>84</v>
      </c>
      <c r="E26" s="46">
        <v>1030</v>
      </c>
    </row>
    <row r="27" spans="4:5" x14ac:dyDescent="0.5">
      <c r="D27" s="39" t="s">
        <v>85</v>
      </c>
      <c r="E27" s="46">
        <v>1420</v>
      </c>
    </row>
    <row r="28" spans="4:5" x14ac:dyDescent="0.5">
      <c r="D28" s="39" t="s">
        <v>76</v>
      </c>
      <c r="E28" s="46">
        <v>1650</v>
      </c>
    </row>
    <row r="29" spans="4:5" x14ac:dyDescent="0.5">
      <c r="D29" s="42" t="s">
        <v>16</v>
      </c>
      <c r="E29" s="46">
        <v>17758</v>
      </c>
    </row>
    <row r="98" spans="2:5" x14ac:dyDescent="0.5">
      <c r="B98" s="21" t="s">
        <v>5</v>
      </c>
      <c r="C98" s="21" t="s">
        <v>79</v>
      </c>
      <c r="D98" s="21" t="s">
        <v>9</v>
      </c>
      <c r="E98" s="28" t="s">
        <v>15</v>
      </c>
    </row>
    <row r="99" spans="2:5" x14ac:dyDescent="0.5">
      <c r="B99" s="21" t="s">
        <v>6</v>
      </c>
      <c r="C99" s="21" t="s">
        <v>80</v>
      </c>
      <c r="D99" s="21" t="s">
        <v>84</v>
      </c>
      <c r="E99" s="27">
        <v>300</v>
      </c>
    </row>
    <row r="100" spans="2:5" x14ac:dyDescent="0.5">
      <c r="B100" s="21" t="s">
        <v>6</v>
      </c>
      <c r="C100" s="21" t="s">
        <v>80</v>
      </c>
      <c r="D100" s="21" t="s">
        <v>85</v>
      </c>
      <c r="E100" s="27">
        <v>200</v>
      </c>
    </row>
    <row r="101" spans="2:5" x14ac:dyDescent="0.5">
      <c r="B101" s="21" t="s">
        <v>6</v>
      </c>
      <c r="C101" s="21" t="s">
        <v>80</v>
      </c>
      <c r="D101" s="21" t="s">
        <v>76</v>
      </c>
      <c r="E101" s="27">
        <v>400</v>
      </c>
    </row>
    <row r="102" spans="2:5" x14ac:dyDescent="0.5">
      <c r="B102" s="21" t="s">
        <v>6</v>
      </c>
      <c r="C102" s="21" t="s">
        <v>80</v>
      </c>
      <c r="D102" s="21" t="s">
        <v>84</v>
      </c>
      <c r="E102" s="27">
        <v>300</v>
      </c>
    </row>
    <row r="103" spans="2:5" x14ac:dyDescent="0.5">
      <c r="B103" s="21" t="s">
        <v>6</v>
      </c>
      <c r="C103" s="21" t="s">
        <v>80</v>
      </c>
      <c r="D103" s="21" t="s">
        <v>85</v>
      </c>
      <c r="E103" s="27">
        <v>800</v>
      </c>
    </row>
    <row r="104" spans="2:5" x14ac:dyDescent="0.5">
      <c r="B104" s="21" t="s">
        <v>6</v>
      </c>
      <c r="C104" s="21" t="s">
        <v>80</v>
      </c>
      <c r="D104" s="21" t="s">
        <v>76</v>
      </c>
      <c r="E104" s="27">
        <v>400</v>
      </c>
    </row>
    <row r="105" spans="2:5" x14ac:dyDescent="0.5">
      <c r="B105" s="21" t="s">
        <v>6</v>
      </c>
      <c r="C105" s="21" t="s">
        <v>80</v>
      </c>
      <c r="D105" s="21" t="s">
        <v>84</v>
      </c>
      <c r="E105" s="27">
        <v>200</v>
      </c>
    </row>
    <row r="106" spans="2:5" x14ac:dyDescent="0.5">
      <c r="B106" s="21" t="s">
        <v>6</v>
      </c>
      <c r="C106" s="21" t="s">
        <v>80</v>
      </c>
      <c r="D106" s="21" t="s">
        <v>85</v>
      </c>
      <c r="E106" s="27">
        <v>300</v>
      </c>
    </row>
    <row r="107" spans="2:5" x14ac:dyDescent="0.5">
      <c r="B107" s="21" t="s">
        <v>6</v>
      </c>
      <c r="C107" s="21" t="s">
        <v>80</v>
      </c>
      <c r="D107" s="21" t="s">
        <v>76</v>
      </c>
      <c r="E107" s="27">
        <v>450</v>
      </c>
    </row>
    <row r="108" spans="2:5" x14ac:dyDescent="0.5">
      <c r="B108" s="21" t="s">
        <v>6</v>
      </c>
      <c r="C108" s="21" t="s">
        <v>80</v>
      </c>
      <c r="D108" s="21" t="s">
        <v>84</v>
      </c>
      <c r="E108" s="27">
        <v>230</v>
      </c>
    </row>
    <row r="109" spans="2:5" x14ac:dyDescent="0.5">
      <c r="B109" s="21" t="s">
        <v>6</v>
      </c>
      <c r="C109" s="21" t="s">
        <v>80</v>
      </c>
      <c r="D109" s="21" t="s">
        <v>85</v>
      </c>
      <c r="E109" s="27">
        <v>120</v>
      </c>
    </row>
    <row r="110" spans="2:5" x14ac:dyDescent="0.5">
      <c r="B110" s="21" t="s">
        <v>6</v>
      </c>
      <c r="C110" s="21" t="s">
        <v>80</v>
      </c>
      <c r="D110" s="21" t="s">
        <v>76</v>
      </c>
      <c r="E110" s="27">
        <v>400</v>
      </c>
    </row>
    <row r="111" spans="2:5" x14ac:dyDescent="0.5">
      <c r="B111" s="21" t="s">
        <v>6</v>
      </c>
      <c r="C111" s="21" t="s">
        <v>81</v>
      </c>
      <c r="D111" s="21" t="s">
        <v>84</v>
      </c>
      <c r="E111" s="27">
        <v>210</v>
      </c>
    </row>
    <row r="112" spans="2:5" x14ac:dyDescent="0.5">
      <c r="B112" s="21" t="s">
        <v>6</v>
      </c>
      <c r="C112" s="21" t="s">
        <v>81</v>
      </c>
      <c r="D112" s="21" t="s">
        <v>85</v>
      </c>
      <c r="E112" s="27">
        <v>300</v>
      </c>
    </row>
    <row r="113" spans="2:5" x14ac:dyDescent="0.5">
      <c r="B113" s="21" t="s">
        <v>6</v>
      </c>
      <c r="C113" s="21" t="s">
        <v>81</v>
      </c>
      <c r="D113" s="21" t="s">
        <v>76</v>
      </c>
      <c r="E113" s="27">
        <v>400</v>
      </c>
    </row>
    <row r="114" spans="2:5" x14ac:dyDescent="0.5">
      <c r="B114" s="21" t="s">
        <v>6</v>
      </c>
      <c r="C114" s="21" t="s">
        <v>81</v>
      </c>
      <c r="D114" s="21" t="s">
        <v>84</v>
      </c>
      <c r="E114" s="27">
        <v>230</v>
      </c>
    </row>
    <row r="115" spans="2:5" x14ac:dyDescent="0.5">
      <c r="B115" s="21" t="s">
        <v>6</v>
      </c>
      <c r="C115" s="21" t="s">
        <v>81</v>
      </c>
      <c r="D115" s="21" t="s">
        <v>85</v>
      </c>
      <c r="E115" s="27">
        <v>900</v>
      </c>
    </row>
    <row r="116" spans="2:5" x14ac:dyDescent="0.5">
      <c r="B116" s="21" t="s">
        <v>6</v>
      </c>
      <c r="C116" s="21" t="s">
        <v>81</v>
      </c>
      <c r="D116" s="21" t="s">
        <v>76</v>
      </c>
      <c r="E116" s="27">
        <v>300</v>
      </c>
    </row>
    <row r="117" spans="2:5" x14ac:dyDescent="0.5">
      <c r="B117" s="21" t="s">
        <v>6</v>
      </c>
      <c r="C117" s="21" t="s">
        <v>81</v>
      </c>
      <c r="D117" s="21" t="s">
        <v>84</v>
      </c>
      <c r="E117" s="27">
        <v>200</v>
      </c>
    </row>
    <row r="118" spans="2:5" x14ac:dyDescent="0.5">
      <c r="B118" s="21" t="s">
        <v>6</v>
      </c>
      <c r="C118" s="21" t="s">
        <v>81</v>
      </c>
      <c r="D118" s="21" t="s">
        <v>85</v>
      </c>
      <c r="E118" s="27">
        <v>1000</v>
      </c>
    </row>
    <row r="119" spans="2:5" x14ac:dyDescent="0.5">
      <c r="B119" s="21" t="s">
        <v>6</v>
      </c>
      <c r="C119" s="21" t="s">
        <v>81</v>
      </c>
      <c r="D119" s="21" t="s">
        <v>76</v>
      </c>
      <c r="E119" s="27">
        <v>220</v>
      </c>
    </row>
    <row r="120" spans="2:5" x14ac:dyDescent="0.5">
      <c r="B120" s="21" t="s">
        <v>6</v>
      </c>
      <c r="C120" s="21" t="s">
        <v>81</v>
      </c>
      <c r="D120" s="21" t="s">
        <v>84</v>
      </c>
      <c r="E120" s="27">
        <v>400</v>
      </c>
    </row>
    <row r="121" spans="2:5" x14ac:dyDescent="0.5">
      <c r="B121" s="21" t="s">
        <v>6</v>
      </c>
      <c r="C121" s="21" t="s">
        <v>81</v>
      </c>
      <c r="D121" s="21" t="s">
        <v>85</v>
      </c>
      <c r="E121" s="27">
        <v>200</v>
      </c>
    </row>
    <row r="122" spans="2:5" x14ac:dyDescent="0.5">
      <c r="B122" s="21" t="s">
        <v>6</v>
      </c>
      <c r="C122" s="21" t="s">
        <v>81</v>
      </c>
      <c r="D122" s="21" t="s">
        <v>76</v>
      </c>
      <c r="E122" s="27">
        <v>400</v>
      </c>
    </row>
    <row r="123" spans="2:5" x14ac:dyDescent="0.5">
      <c r="B123" s="21" t="s">
        <v>7</v>
      </c>
      <c r="C123" s="21" t="s">
        <v>82</v>
      </c>
      <c r="D123" s="21" t="s">
        <v>84</v>
      </c>
      <c r="E123" s="27">
        <v>100</v>
      </c>
    </row>
    <row r="124" spans="2:5" x14ac:dyDescent="0.5">
      <c r="B124" s="21" t="s">
        <v>7</v>
      </c>
      <c r="C124" s="21" t="s">
        <v>82</v>
      </c>
      <c r="D124" s="21" t="s">
        <v>85</v>
      </c>
      <c r="E124" s="27">
        <v>30</v>
      </c>
    </row>
    <row r="125" spans="2:5" x14ac:dyDescent="0.5">
      <c r="B125" s="21" t="s">
        <v>7</v>
      </c>
      <c r="C125" s="21" t="s">
        <v>82</v>
      </c>
      <c r="D125" s="21" t="s">
        <v>76</v>
      </c>
      <c r="E125" s="27">
        <v>123</v>
      </c>
    </row>
    <row r="126" spans="2:5" x14ac:dyDescent="0.5">
      <c r="B126" s="21" t="s">
        <v>7</v>
      </c>
      <c r="C126" s="21" t="s">
        <v>82</v>
      </c>
      <c r="D126" s="21" t="s">
        <v>84</v>
      </c>
      <c r="E126" s="27">
        <v>300</v>
      </c>
    </row>
    <row r="127" spans="2:5" x14ac:dyDescent="0.5">
      <c r="B127" s="21" t="s">
        <v>7</v>
      </c>
      <c r="C127" s="21" t="s">
        <v>82</v>
      </c>
      <c r="D127" s="21" t="s">
        <v>85</v>
      </c>
      <c r="E127" s="27">
        <v>350</v>
      </c>
    </row>
    <row r="128" spans="2:5" x14ac:dyDescent="0.5">
      <c r="B128" s="21" t="s">
        <v>7</v>
      </c>
      <c r="C128" s="21" t="s">
        <v>82</v>
      </c>
      <c r="D128" s="21" t="s">
        <v>76</v>
      </c>
      <c r="E128" s="27">
        <v>230</v>
      </c>
    </row>
    <row r="129" spans="2:5" x14ac:dyDescent="0.5">
      <c r="B129" s="21" t="s">
        <v>7</v>
      </c>
      <c r="C129" s="21" t="s">
        <v>82</v>
      </c>
      <c r="D129" s="21" t="s">
        <v>84</v>
      </c>
      <c r="E129" s="27">
        <v>120</v>
      </c>
    </row>
    <row r="130" spans="2:5" x14ac:dyDescent="0.5">
      <c r="B130" s="21" t="s">
        <v>7</v>
      </c>
      <c r="C130" s="21" t="s">
        <v>82</v>
      </c>
      <c r="D130" s="21" t="s">
        <v>85</v>
      </c>
      <c r="E130" s="27">
        <v>640</v>
      </c>
    </row>
    <row r="131" spans="2:5" x14ac:dyDescent="0.5">
      <c r="B131" s="21" t="s">
        <v>7</v>
      </c>
      <c r="C131" s="21" t="s">
        <v>82</v>
      </c>
      <c r="D131" s="21" t="s">
        <v>76</v>
      </c>
      <c r="E131" s="27">
        <v>530</v>
      </c>
    </row>
    <row r="132" spans="2:5" x14ac:dyDescent="0.5">
      <c r="B132" s="21" t="s">
        <v>7</v>
      </c>
      <c r="C132" s="21" t="s">
        <v>82</v>
      </c>
      <c r="D132" s="21" t="s">
        <v>84</v>
      </c>
      <c r="E132" s="27">
        <v>560</v>
      </c>
    </row>
    <row r="133" spans="2:5" x14ac:dyDescent="0.5">
      <c r="B133" s="21" t="s">
        <v>7</v>
      </c>
      <c r="C133" s="21" t="s">
        <v>82</v>
      </c>
      <c r="D133" s="21" t="s">
        <v>85</v>
      </c>
      <c r="E133" s="27">
        <v>240</v>
      </c>
    </row>
    <row r="134" spans="2:5" x14ac:dyDescent="0.5">
      <c r="B134" s="21" t="s">
        <v>7</v>
      </c>
      <c r="C134" s="21" t="s">
        <v>82</v>
      </c>
      <c r="D134" s="21" t="s">
        <v>76</v>
      </c>
      <c r="E134" s="27">
        <v>250</v>
      </c>
    </row>
    <row r="135" spans="2:5" x14ac:dyDescent="0.5">
      <c r="B135" s="21" t="s">
        <v>7</v>
      </c>
      <c r="C135" s="21" t="s">
        <v>83</v>
      </c>
      <c r="D135" s="21" t="s">
        <v>84</v>
      </c>
      <c r="E135" s="27">
        <v>62</v>
      </c>
    </row>
    <row r="136" spans="2:5" x14ac:dyDescent="0.5">
      <c r="B136" s="21" t="s">
        <v>7</v>
      </c>
      <c r="C136" s="21" t="s">
        <v>83</v>
      </c>
      <c r="D136" s="21" t="s">
        <v>85</v>
      </c>
      <c r="E136" s="27">
        <v>600</v>
      </c>
    </row>
    <row r="137" spans="2:5" x14ac:dyDescent="0.5">
      <c r="B137" s="21" t="s">
        <v>7</v>
      </c>
      <c r="C137" s="21" t="s">
        <v>83</v>
      </c>
      <c r="D137" s="21" t="s">
        <v>76</v>
      </c>
      <c r="E137" s="27">
        <v>340</v>
      </c>
    </row>
    <row r="138" spans="2:5" x14ac:dyDescent="0.5">
      <c r="B138" s="21" t="s">
        <v>7</v>
      </c>
      <c r="C138" s="21" t="s">
        <v>83</v>
      </c>
      <c r="D138" s="21" t="s">
        <v>84</v>
      </c>
      <c r="E138" s="27">
        <v>205</v>
      </c>
    </row>
    <row r="139" spans="2:5" x14ac:dyDescent="0.5">
      <c r="B139" s="21" t="s">
        <v>7</v>
      </c>
      <c r="C139" s="21" t="s">
        <v>83</v>
      </c>
      <c r="D139" s="21" t="s">
        <v>85</v>
      </c>
      <c r="E139" s="27">
        <v>500</v>
      </c>
    </row>
    <row r="140" spans="2:5" x14ac:dyDescent="0.5">
      <c r="B140" s="21" t="s">
        <v>7</v>
      </c>
      <c r="C140" s="21" t="s">
        <v>83</v>
      </c>
      <c r="D140" s="21" t="s">
        <v>76</v>
      </c>
      <c r="E140" s="27">
        <v>403</v>
      </c>
    </row>
    <row r="141" spans="2:5" x14ac:dyDescent="0.5">
      <c r="B141" s="21" t="s">
        <v>7</v>
      </c>
      <c r="C141" s="21" t="s">
        <v>83</v>
      </c>
      <c r="D141" s="21" t="s">
        <v>84</v>
      </c>
      <c r="E141" s="27">
        <v>503</v>
      </c>
    </row>
    <row r="142" spans="2:5" x14ac:dyDescent="0.5">
      <c r="B142" s="21" t="s">
        <v>7</v>
      </c>
      <c r="C142" s="21" t="s">
        <v>83</v>
      </c>
      <c r="D142" s="21" t="s">
        <v>85</v>
      </c>
      <c r="E142" s="27">
        <v>2000</v>
      </c>
    </row>
    <row r="143" spans="2:5" x14ac:dyDescent="0.5">
      <c r="B143" s="21" t="s">
        <v>7</v>
      </c>
      <c r="C143" s="21" t="s">
        <v>83</v>
      </c>
      <c r="D143" s="21" t="s">
        <v>76</v>
      </c>
      <c r="E143" s="27">
        <v>140</v>
      </c>
    </row>
    <row r="144" spans="2:5" x14ac:dyDescent="0.5">
      <c r="B144" s="21" t="s">
        <v>7</v>
      </c>
      <c r="C144" s="21" t="s">
        <v>83</v>
      </c>
      <c r="D144" s="21" t="s">
        <v>84</v>
      </c>
      <c r="E144" s="27">
        <v>502</v>
      </c>
    </row>
    <row r="145" spans="2:5" x14ac:dyDescent="0.5">
      <c r="B145" s="21" t="s">
        <v>7</v>
      </c>
      <c r="C145" s="21" t="s">
        <v>83</v>
      </c>
      <c r="D145" s="21" t="s">
        <v>85</v>
      </c>
      <c r="E145" s="27">
        <v>120</v>
      </c>
    </row>
    <row r="146" spans="2:5" x14ac:dyDescent="0.5">
      <c r="B146" s="21" t="s">
        <v>7</v>
      </c>
      <c r="C146" s="21" t="s">
        <v>83</v>
      </c>
      <c r="D146" s="21" t="s">
        <v>76</v>
      </c>
      <c r="E146" s="29">
        <v>50</v>
      </c>
    </row>
  </sheetData>
  <phoneticPr fontId="26" type="noConversion"/>
  <pageMargins left="0.7" right="0.7" top="0.75" bottom="0.75" header="0.3" footer="0.3"/>
  <pageSetup paperSize="9" orientation="portrait" r:id="rId2"/>
  <drawing r:id="rId3"/>
  <tableParts count="1">
    <tablePart r:id="rId4"/>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6"/>
  <dimension ref="A1:E55"/>
  <sheetViews>
    <sheetView showGridLines="0" topLeftCell="A43" workbookViewId="0"/>
  </sheetViews>
  <sheetFormatPr defaultColWidth="7.796875" defaultRowHeight="16.3" x14ac:dyDescent="0.5"/>
  <cols>
    <col min="1" max="1" width="7.796875" style="1"/>
    <col min="2" max="16384" width="7.796875" style="21"/>
  </cols>
  <sheetData>
    <row r="1" spans="1:5" x14ac:dyDescent="0.5">
      <c r="A1" s="2" t="s">
        <v>86</v>
      </c>
    </row>
    <row r="2" spans="1:5" x14ac:dyDescent="0.5">
      <c r="A2" s="2" t="s">
        <v>87</v>
      </c>
    </row>
    <row r="3" spans="1:5" x14ac:dyDescent="0.5">
      <c r="A3" s="2" t="s">
        <v>1</v>
      </c>
    </row>
    <row r="4" spans="1:5" x14ac:dyDescent="0.5">
      <c r="A4" s="2"/>
    </row>
    <row r="7" spans="1:5" x14ac:dyDescent="0.5">
      <c r="B7" s="21" t="s">
        <v>79</v>
      </c>
      <c r="C7" s="21" t="s">
        <v>88</v>
      </c>
      <c r="D7" s="21" t="s">
        <v>92</v>
      </c>
      <c r="E7" s="21" t="s">
        <v>107</v>
      </c>
    </row>
    <row r="8" spans="1:5" x14ac:dyDescent="0.5">
      <c r="B8" s="21" t="s">
        <v>80</v>
      </c>
      <c r="C8" s="21" t="s">
        <v>89</v>
      </c>
      <c r="D8" s="21" t="s">
        <v>93</v>
      </c>
      <c r="E8" s="21">
        <v>300</v>
      </c>
    </row>
    <row r="9" spans="1:5" x14ac:dyDescent="0.5">
      <c r="B9" s="21" t="s">
        <v>80</v>
      </c>
      <c r="C9" s="21" t="s">
        <v>90</v>
      </c>
      <c r="D9" s="21" t="s">
        <v>94</v>
      </c>
      <c r="E9" s="21">
        <v>200</v>
      </c>
    </row>
    <row r="10" spans="1:5" x14ac:dyDescent="0.5">
      <c r="B10" s="21" t="s">
        <v>80</v>
      </c>
      <c r="C10" s="21" t="s">
        <v>91</v>
      </c>
      <c r="D10" s="21" t="s">
        <v>95</v>
      </c>
      <c r="E10" s="21">
        <v>400</v>
      </c>
    </row>
    <row r="11" spans="1:5" x14ac:dyDescent="0.5">
      <c r="B11" s="21" t="s">
        <v>80</v>
      </c>
      <c r="C11" s="21" t="s">
        <v>89</v>
      </c>
      <c r="D11" s="21" t="s">
        <v>96</v>
      </c>
      <c r="E11" s="21">
        <v>300</v>
      </c>
    </row>
    <row r="12" spans="1:5" x14ac:dyDescent="0.5">
      <c r="B12" s="21" t="s">
        <v>80</v>
      </c>
      <c r="C12" s="21" t="s">
        <v>90</v>
      </c>
      <c r="D12" s="21" t="s">
        <v>93</v>
      </c>
      <c r="E12" s="21">
        <v>800</v>
      </c>
    </row>
    <row r="13" spans="1:5" x14ac:dyDescent="0.5">
      <c r="B13" s="21" t="s">
        <v>80</v>
      </c>
      <c r="C13" s="21" t="s">
        <v>91</v>
      </c>
      <c r="D13" s="21" t="s">
        <v>94</v>
      </c>
      <c r="E13" s="21">
        <v>400</v>
      </c>
    </row>
    <row r="14" spans="1:5" x14ac:dyDescent="0.5">
      <c r="B14" s="21" t="s">
        <v>80</v>
      </c>
      <c r="C14" s="21" t="s">
        <v>89</v>
      </c>
      <c r="D14" s="21" t="s">
        <v>95</v>
      </c>
      <c r="E14" s="21">
        <v>200</v>
      </c>
    </row>
    <row r="15" spans="1:5" x14ac:dyDescent="0.5">
      <c r="B15" s="21" t="s">
        <v>80</v>
      </c>
      <c r="C15" s="21" t="s">
        <v>90</v>
      </c>
      <c r="D15" s="21" t="s">
        <v>96</v>
      </c>
      <c r="E15" s="21">
        <v>300</v>
      </c>
    </row>
    <row r="16" spans="1:5" x14ac:dyDescent="0.5">
      <c r="B16" s="21" t="s">
        <v>80</v>
      </c>
      <c r="C16" s="21" t="s">
        <v>91</v>
      </c>
      <c r="D16" s="21" t="s">
        <v>93</v>
      </c>
      <c r="E16" s="21">
        <v>450</v>
      </c>
    </row>
    <row r="17" spans="2:5" x14ac:dyDescent="0.5">
      <c r="B17" s="21" t="s">
        <v>80</v>
      </c>
      <c r="C17" s="21" t="s">
        <v>89</v>
      </c>
      <c r="D17" s="21" t="s">
        <v>94</v>
      </c>
      <c r="E17" s="21">
        <v>230</v>
      </c>
    </row>
    <row r="18" spans="2:5" x14ac:dyDescent="0.5">
      <c r="B18" s="21" t="s">
        <v>80</v>
      </c>
      <c r="C18" s="21" t="s">
        <v>90</v>
      </c>
      <c r="D18" s="21" t="s">
        <v>95</v>
      </c>
      <c r="E18" s="21">
        <v>120</v>
      </c>
    </row>
    <row r="19" spans="2:5" x14ac:dyDescent="0.5">
      <c r="B19" s="21" t="s">
        <v>80</v>
      </c>
      <c r="C19" s="21" t="s">
        <v>91</v>
      </c>
      <c r="D19" s="21" t="s">
        <v>96</v>
      </c>
      <c r="E19" s="21">
        <v>400</v>
      </c>
    </row>
    <row r="20" spans="2:5" x14ac:dyDescent="0.5">
      <c r="B20" s="21" t="s">
        <v>81</v>
      </c>
      <c r="C20" s="21" t="s">
        <v>89</v>
      </c>
      <c r="D20" s="21" t="s">
        <v>97</v>
      </c>
      <c r="E20" s="21">
        <v>210</v>
      </c>
    </row>
    <row r="21" spans="2:5" x14ac:dyDescent="0.5">
      <c r="B21" s="21" t="s">
        <v>81</v>
      </c>
      <c r="C21" s="21" t="s">
        <v>90</v>
      </c>
      <c r="D21" s="21" t="s">
        <v>98</v>
      </c>
      <c r="E21" s="21">
        <v>300</v>
      </c>
    </row>
    <row r="22" spans="2:5" x14ac:dyDescent="0.5">
      <c r="B22" s="21" t="s">
        <v>81</v>
      </c>
      <c r="C22" s="21" t="s">
        <v>91</v>
      </c>
      <c r="D22" s="21" t="s">
        <v>99</v>
      </c>
      <c r="E22" s="21">
        <v>400</v>
      </c>
    </row>
    <row r="23" spans="2:5" x14ac:dyDescent="0.5">
      <c r="B23" s="21" t="s">
        <v>81</v>
      </c>
      <c r="C23" s="21" t="s">
        <v>89</v>
      </c>
      <c r="D23" s="21" t="s">
        <v>100</v>
      </c>
      <c r="E23" s="21">
        <v>230</v>
      </c>
    </row>
    <row r="24" spans="2:5" x14ac:dyDescent="0.5">
      <c r="B24" s="21" t="s">
        <v>81</v>
      </c>
      <c r="C24" s="21" t="s">
        <v>90</v>
      </c>
      <c r="D24" s="21" t="s">
        <v>97</v>
      </c>
      <c r="E24" s="21">
        <v>900</v>
      </c>
    </row>
    <row r="25" spans="2:5" x14ac:dyDescent="0.5">
      <c r="B25" s="21" t="s">
        <v>81</v>
      </c>
      <c r="C25" s="21" t="s">
        <v>91</v>
      </c>
      <c r="D25" s="21" t="s">
        <v>98</v>
      </c>
      <c r="E25" s="21">
        <v>300</v>
      </c>
    </row>
    <row r="26" spans="2:5" x14ac:dyDescent="0.5">
      <c r="B26" s="21" t="s">
        <v>81</v>
      </c>
      <c r="C26" s="21" t="s">
        <v>89</v>
      </c>
      <c r="D26" s="21" t="s">
        <v>99</v>
      </c>
      <c r="E26" s="21">
        <v>200</v>
      </c>
    </row>
    <row r="27" spans="2:5" x14ac:dyDescent="0.5">
      <c r="B27" s="21" t="s">
        <v>81</v>
      </c>
      <c r="C27" s="21" t="s">
        <v>90</v>
      </c>
      <c r="D27" s="21" t="s">
        <v>100</v>
      </c>
      <c r="E27" s="21">
        <v>1000</v>
      </c>
    </row>
    <row r="28" spans="2:5" x14ac:dyDescent="0.5">
      <c r="B28" s="21" t="s">
        <v>81</v>
      </c>
      <c r="C28" s="21" t="s">
        <v>91</v>
      </c>
      <c r="D28" s="21" t="s">
        <v>97</v>
      </c>
      <c r="E28" s="21">
        <v>220</v>
      </c>
    </row>
    <row r="29" spans="2:5" x14ac:dyDescent="0.5">
      <c r="B29" s="21" t="s">
        <v>81</v>
      </c>
      <c r="C29" s="21" t="s">
        <v>89</v>
      </c>
      <c r="D29" s="21" t="s">
        <v>98</v>
      </c>
      <c r="E29" s="21">
        <v>400</v>
      </c>
    </row>
    <row r="30" spans="2:5" x14ac:dyDescent="0.5">
      <c r="B30" s="21" t="s">
        <v>81</v>
      </c>
      <c r="C30" s="21" t="s">
        <v>90</v>
      </c>
      <c r="D30" s="21" t="s">
        <v>99</v>
      </c>
      <c r="E30" s="21">
        <v>200</v>
      </c>
    </row>
    <row r="31" spans="2:5" x14ac:dyDescent="0.5">
      <c r="B31" s="21" t="s">
        <v>81</v>
      </c>
      <c r="C31" s="21" t="s">
        <v>91</v>
      </c>
      <c r="D31" s="21" t="s">
        <v>100</v>
      </c>
      <c r="E31" s="21">
        <v>400</v>
      </c>
    </row>
    <row r="32" spans="2:5" x14ac:dyDescent="0.5">
      <c r="B32" s="21" t="s">
        <v>82</v>
      </c>
      <c r="C32" s="21" t="s">
        <v>89</v>
      </c>
      <c r="D32" s="21" t="s">
        <v>101</v>
      </c>
      <c r="E32" s="21">
        <v>100</v>
      </c>
    </row>
    <row r="33" spans="2:5" x14ac:dyDescent="0.5">
      <c r="B33" s="21" t="s">
        <v>82</v>
      </c>
      <c r="C33" s="21" t="s">
        <v>90</v>
      </c>
      <c r="D33" s="21" t="s">
        <v>102</v>
      </c>
      <c r="E33" s="21">
        <v>30</v>
      </c>
    </row>
    <row r="34" spans="2:5" x14ac:dyDescent="0.5">
      <c r="B34" s="21" t="s">
        <v>82</v>
      </c>
      <c r="C34" s="21" t="s">
        <v>91</v>
      </c>
      <c r="D34" s="21" t="s">
        <v>103</v>
      </c>
      <c r="E34" s="21">
        <v>123</v>
      </c>
    </row>
    <row r="35" spans="2:5" x14ac:dyDescent="0.5">
      <c r="B35" s="21" t="s">
        <v>82</v>
      </c>
      <c r="C35" s="21" t="s">
        <v>89</v>
      </c>
      <c r="D35" s="21" t="s">
        <v>104</v>
      </c>
      <c r="E35" s="21">
        <v>300</v>
      </c>
    </row>
    <row r="36" spans="2:5" x14ac:dyDescent="0.5">
      <c r="B36" s="21" t="s">
        <v>82</v>
      </c>
      <c r="C36" s="21" t="s">
        <v>90</v>
      </c>
      <c r="D36" s="21" t="s">
        <v>101</v>
      </c>
      <c r="E36" s="21">
        <v>350</v>
      </c>
    </row>
    <row r="37" spans="2:5" x14ac:dyDescent="0.5">
      <c r="B37" s="21" t="s">
        <v>82</v>
      </c>
      <c r="C37" s="21" t="s">
        <v>91</v>
      </c>
      <c r="D37" s="21" t="s">
        <v>102</v>
      </c>
      <c r="E37" s="21">
        <v>230</v>
      </c>
    </row>
    <row r="38" spans="2:5" x14ac:dyDescent="0.5">
      <c r="B38" s="21" t="s">
        <v>82</v>
      </c>
      <c r="C38" s="21" t="s">
        <v>89</v>
      </c>
      <c r="D38" s="21" t="s">
        <v>103</v>
      </c>
      <c r="E38" s="21">
        <v>120</v>
      </c>
    </row>
    <row r="39" spans="2:5" x14ac:dyDescent="0.5">
      <c r="B39" s="21" t="s">
        <v>82</v>
      </c>
      <c r="C39" s="21" t="s">
        <v>90</v>
      </c>
      <c r="D39" s="21" t="s">
        <v>104</v>
      </c>
      <c r="E39" s="21">
        <v>640</v>
      </c>
    </row>
    <row r="40" spans="2:5" x14ac:dyDescent="0.5">
      <c r="B40" s="21" t="s">
        <v>82</v>
      </c>
      <c r="C40" s="21" t="s">
        <v>91</v>
      </c>
      <c r="D40" s="21" t="s">
        <v>101</v>
      </c>
      <c r="E40" s="21">
        <v>530</v>
      </c>
    </row>
    <row r="41" spans="2:5" x14ac:dyDescent="0.5">
      <c r="B41" s="21" t="s">
        <v>82</v>
      </c>
      <c r="C41" s="21" t="s">
        <v>89</v>
      </c>
      <c r="D41" s="21" t="s">
        <v>102</v>
      </c>
      <c r="E41" s="21">
        <v>560</v>
      </c>
    </row>
    <row r="42" spans="2:5" x14ac:dyDescent="0.5">
      <c r="B42" s="21" t="s">
        <v>82</v>
      </c>
      <c r="C42" s="21" t="s">
        <v>90</v>
      </c>
      <c r="D42" s="21" t="s">
        <v>103</v>
      </c>
      <c r="E42" s="21">
        <v>240</v>
      </c>
    </row>
    <row r="43" spans="2:5" x14ac:dyDescent="0.5">
      <c r="B43" s="21" t="s">
        <v>82</v>
      </c>
      <c r="C43" s="21" t="s">
        <v>91</v>
      </c>
      <c r="D43" s="21" t="s">
        <v>104</v>
      </c>
      <c r="E43" s="21">
        <v>250</v>
      </c>
    </row>
    <row r="44" spans="2:5" x14ac:dyDescent="0.5">
      <c r="B44" s="21" t="s">
        <v>83</v>
      </c>
      <c r="C44" s="21" t="s">
        <v>89</v>
      </c>
      <c r="D44" s="21" t="s">
        <v>105</v>
      </c>
      <c r="E44" s="21">
        <v>62</v>
      </c>
    </row>
    <row r="45" spans="2:5" x14ac:dyDescent="0.5">
      <c r="B45" s="21" t="s">
        <v>83</v>
      </c>
      <c r="C45" s="21" t="s">
        <v>90</v>
      </c>
      <c r="D45" s="21" t="s">
        <v>106</v>
      </c>
      <c r="E45" s="21">
        <v>600</v>
      </c>
    </row>
    <row r="46" spans="2:5" x14ac:dyDescent="0.5">
      <c r="B46" s="21" t="s">
        <v>83</v>
      </c>
      <c r="C46" s="21" t="s">
        <v>91</v>
      </c>
      <c r="D46" s="21" t="s">
        <v>95</v>
      </c>
      <c r="E46" s="21">
        <v>340</v>
      </c>
    </row>
    <row r="47" spans="2:5" x14ac:dyDescent="0.5">
      <c r="B47" s="21" t="s">
        <v>83</v>
      </c>
      <c r="C47" s="21" t="s">
        <v>89</v>
      </c>
      <c r="D47" s="21" t="s">
        <v>93</v>
      </c>
      <c r="E47" s="21">
        <v>205</v>
      </c>
    </row>
    <row r="48" spans="2:5" x14ac:dyDescent="0.5">
      <c r="B48" s="21" t="s">
        <v>83</v>
      </c>
      <c r="C48" s="21" t="s">
        <v>90</v>
      </c>
      <c r="D48" s="21" t="s">
        <v>105</v>
      </c>
      <c r="E48" s="21">
        <v>500</v>
      </c>
    </row>
    <row r="49" spans="2:5" x14ac:dyDescent="0.5">
      <c r="B49" s="21" t="s">
        <v>83</v>
      </c>
      <c r="C49" s="21" t="s">
        <v>91</v>
      </c>
      <c r="D49" s="21" t="s">
        <v>106</v>
      </c>
      <c r="E49" s="21">
        <v>403</v>
      </c>
    </row>
    <row r="50" spans="2:5" x14ac:dyDescent="0.5">
      <c r="B50" s="21" t="s">
        <v>83</v>
      </c>
      <c r="C50" s="21" t="s">
        <v>89</v>
      </c>
      <c r="D50" s="21" t="s">
        <v>95</v>
      </c>
      <c r="E50" s="21">
        <v>503</v>
      </c>
    </row>
    <row r="51" spans="2:5" x14ac:dyDescent="0.5">
      <c r="B51" s="21" t="s">
        <v>83</v>
      </c>
      <c r="C51" s="21" t="s">
        <v>90</v>
      </c>
      <c r="D51" s="21" t="s">
        <v>93</v>
      </c>
      <c r="E51" s="21">
        <v>2000</v>
      </c>
    </row>
    <row r="52" spans="2:5" x14ac:dyDescent="0.5">
      <c r="B52" s="21" t="s">
        <v>83</v>
      </c>
      <c r="C52" s="21" t="s">
        <v>91</v>
      </c>
      <c r="D52" s="21" t="s">
        <v>105</v>
      </c>
      <c r="E52" s="21">
        <v>140</v>
      </c>
    </row>
    <row r="53" spans="2:5" x14ac:dyDescent="0.5">
      <c r="B53" s="21" t="s">
        <v>83</v>
      </c>
      <c r="C53" s="21" t="s">
        <v>89</v>
      </c>
      <c r="D53" s="21" t="s">
        <v>106</v>
      </c>
      <c r="E53" s="21">
        <v>502</v>
      </c>
    </row>
    <row r="54" spans="2:5" x14ac:dyDescent="0.5">
      <c r="B54" s="21" t="s">
        <v>83</v>
      </c>
      <c r="C54" s="21" t="s">
        <v>90</v>
      </c>
      <c r="D54" s="21" t="s">
        <v>95</v>
      </c>
      <c r="E54" s="21">
        <v>120</v>
      </c>
    </row>
    <row r="55" spans="2:5" x14ac:dyDescent="0.5">
      <c r="B55" s="21" t="s">
        <v>83</v>
      </c>
      <c r="C55" s="21" t="s">
        <v>91</v>
      </c>
      <c r="D55" s="21" t="s">
        <v>93</v>
      </c>
      <c r="E55" s="21">
        <v>50</v>
      </c>
    </row>
  </sheetData>
  <phoneticPr fontId="26" type="noConversion"/>
  <pageMargins left="0.7" right="0.7" top="0.7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5"/>
  <dimension ref="A1:M108"/>
  <sheetViews>
    <sheetView showGridLines="0" workbookViewId="0">
      <selection activeCell="J26" sqref="J26"/>
    </sheetView>
  </sheetViews>
  <sheetFormatPr defaultColWidth="7.796875" defaultRowHeight="16.3" x14ac:dyDescent="0.5"/>
  <cols>
    <col min="1" max="1" width="7.796875" style="1"/>
    <col min="2" max="6" width="7.796875" style="21"/>
    <col min="7" max="7" width="10.33203125" style="21" bestFit="1" customWidth="1"/>
    <col min="8" max="16384" width="7.796875" style="21"/>
  </cols>
  <sheetData>
    <row r="1" spans="1:13" x14ac:dyDescent="0.5">
      <c r="A1" s="1" t="s">
        <v>17</v>
      </c>
    </row>
    <row r="2" spans="1:13" x14ac:dyDescent="0.5">
      <c r="A2" s="1" t="s">
        <v>18</v>
      </c>
    </row>
    <row r="3" spans="1:13" x14ac:dyDescent="0.5">
      <c r="A3" s="1" t="s">
        <v>123</v>
      </c>
    </row>
    <row r="4" spans="1:13" x14ac:dyDescent="0.5">
      <c r="A4" s="2" t="s">
        <v>1</v>
      </c>
    </row>
    <row r="5" spans="1:13" ht="14.25" customHeight="1" x14ac:dyDescent="0.5">
      <c r="A5" s="8"/>
    </row>
    <row r="6" spans="1:13" ht="14.25" customHeight="1" x14ac:dyDescent="0.5"/>
    <row r="9" spans="1:13" x14ac:dyDescent="0.5">
      <c r="L9" s="25"/>
      <c r="M9" s="9"/>
    </row>
    <row r="10" spans="1:13" x14ac:dyDescent="0.5">
      <c r="K10" s="9"/>
    </row>
    <row r="11" spans="1:13" x14ac:dyDescent="0.5">
      <c r="F11" s="40" t="s">
        <v>5</v>
      </c>
      <c r="G11" s="43" t="s">
        <v>120</v>
      </c>
      <c r="L11" s="9"/>
    </row>
    <row r="12" spans="1:13" x14ac:dyDescent="0.5">
      <c r="F12" s="43" t="s">
        <v>6</v>
      </c>
      <c r="G12" s="46">
        <v>220</v>
      </c>
    </row>
    <row r="13" spans="1:13" x14ac:dyDescent="0.5">
      <c r="F13" t="s">
        <v>8</v>
      </c>
      <c r="G13" s="46">
        <v>270</v>
      </c>
    </row>
    <row r="14" spans="1:13" x14ac:dyDescent="0.5">
      <c r="F14" t="s">
        <v>7</v>
      </c>
      <c r="G14" s="46">
        <v>810</v>
      </c>
    </row>
    <row r="15" spans="1:13" x14ac:dyDescent="0.5">
      <c r="F15" s="43" t="s">
        <v>16</v>
      </c>
      <c r="G15" s="46">
        <v>1300</v>
      </c>
    </row>
    <row r="100" spans="2:5" x14ac:dyDescent="0.5">
      <c r="B100" s="3" t="s">
        <v>4</v>
      </c>
      <c r="C100" s="3" t="s">
        <v>5</v>
      </c>
      <c r="D100" s="3" t="s">
        <v>9</v>
      </c>
      <c r="E100" s="3" t="s">
        <v>15</v>
      </c>
    </row>
    <row r="101" spans="2:5" x14ac:dyDescent="0.5">
      <c r="B101" s="4">
        <v>42736</v>
      </c>
      <c r="C101" s="5" t="s">
        <v>6</v>
      </c>
      <c r="D101" s="5" t="s">
        <v>10</v>
      </c>
      <c r="E101" s="23">
        <v>95</v>
      </c>
    </row>
    <row r="102" spans="2:5" x14ac:dyDescent="0.5">
      <c r="B102" s="6">
        <v>42750</v>
      </c>
      <c r="C102" s="7" t="s">
        <v>7</v>
      </c>
      <c r="D102" s="7" t="s">
        <v>11</v>
      </c>
      <c r="E102" s="24">
        <v>325</v>
      </c>
    </row>
    <row r="103" spans="2:5" x14ac:dyDescent="0.5">
      <c r="B103" s="4">
        <v>42752</v>
      </c>
      <c r="C103" s="5" t="s">
        <v>7</v>
      </c>
      <c r="D103" s="5" t="s">
        <v>12</v>
      </c>
      <c r="E103" s="23">
        <v>250</v>
      </c>
    </row>
    <row r="104" spans="2:5" x14ac:dyDescent="0.5">
      <c r="B104" s="6">
        <v>42756</v>
      </c>
      <c r="C104" s="7" t="s">
        <v>6</v>
      </c>
      <c r="D104" s="7" t="s">
        <v>11</v>
      </c>
      <c r="E104" s="24">
        <v>125</v>
      </c>
    </row>
    <row r="105" spans="2:5" x14ac:dyDescent="0.5">
      <c r="B105" s="4">
        <v>42768</v>
      </c>
      <c r="C105" s="5" t="s">
        <v>7</v>
      </c>
      <c r="D105" s="5" t="s">
        <v>11</v>
      </c>
      <c r="E105" s="23">
        <v>235</v>
      </c>
    </row>
    <row r="106" spans="2:5" x14ac:dyDescent="0.5">
      <c r="B106" s="6">
        <v>42786</v>
      </c>
      <c r="C106" s="7" t="s">
        <v>8</v>
      </c>
      <c r="D106" s="7" t="s">
        <v>13</v>
      </c>
      <c r="E106" s="24">
        <v>20</v>
      </c>
    </row>
    <row r="107" spans="2:5" x14ac:dyDescent="0.5">
      <c r="B107" s="4">
        <v>42791</v>
      </c>
      <c r="C107" s="5" t="s">
        <v>8</v>
      </c>
      <c r="D107" s="5" t="s">
        <v>12</v>
      </c>
      <c r="E107" s="23">
        <v>125</v>
      </c>
    </row>
    <row r="108" spans="2:5" x14ac:dyDescent="0.5">
      <c r="B108" s="6">
        <v>42791</v>
      </c>
      <c r="C108" s="25" t="s">
        <v>8</v>
      </c>
      <c r="D108" s="25" t="s">
        <v>14</v>
      </c>
      <c r="E108" s="24">
        <v>125</v>
      </c>
    </row>
  </sheetData>
  <phoneticPr fontId="26" type="noConversion"/>
  <pageMargins left="0.7" right="0.7" top="0.75" bottom="0.75" header="0.3" footer="0.3"/>
  <pageSetup paperSize="9" orientation="portrait" r:id="rId2"/>
  <drawing r:id="rId3"/>
  <tableParts count="1">
    <tablePart r:id="rId4"/>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5"/>
  <dimension ref="A1:L77"/>
  <sheetViews>
    <sheetView showGridLines="0" workbookViewId="0"/>
  </sheetViews>
  <sheetFormatPr defaultColWidth="7.796875" defaultRowHeight="16.3" x14ac:dyDescent="0.5"/>
  <cols>
    <col min="1" max="1" width="7.796875" style="1"/>
    <col min="2" max="2" width="7.796875" style="21"/>
    <col min="3" max="3" width="10.33203125" style="21" bestFit="1" customWidth="1"/>
    <col min="4" max="7" width="7.796875" style="21"/>
    <col min="8" max="8" width="7.796875" style="21" customWidth="1"/>
    <col min="9" max="9" width="3.53125" style="21" customWidth="1"/>
    <col min="10" max="10" width="5.1328125" style="21" customWidth="1"/>
    <col min="11" max="16384" width="7.796875" style="21"/>
  </cols>
  <sheetData>
    <row r="1" spans="1:12" ht="15" customHeight="1" x14ac:dyDescent="0.5">
      <c r="A1" s="30" t="s">
        <v>108</v>
      </c>
    </row>
    <row r="2" spans="1:12" ht="15" customHeight="1" x14ac:dyDescent="0.5">
      <c r="A2" s="1" t="s">
        <v>26</v>
      </c>
    </row>
    <row r="3" spans="1:12" ht="15" customHeight="1" x14ac:dyDescent="0.5">
      <c r="A3" s="1" t="s">
        <v>109</v>
      </c>
    </row>
    <row r="4" spans="1:12" ht="15" customHeight="1" x14ac:dyDescent="0.5">
      <c r="A4" s="1" t="s">
        <v>110</v>
      </c>
    </row>
    <row r="5" spans="1:12" ht="15" customHeight="1" x14ac:dyDescent="0.6">
      <c r="A5" s="2" t="s">
        <v>1</v>
      </c>
      <c r="K5" s="10"/>
      <c r="L5" s="10"/>
    </row>
    <row r="6" spans="1:12" ht="15" customHeight="1" x14ac:dyDescent="0.6">
      <c r="A6" s="2"/>
      <c r="K6" s="10"/>
      <c r="L6" s="10"/>
    </row>
    <row r="7" spans="1:12" ht="15" customHeight="1" x14ac:dyDescent="0.5">
      <c r="K7" s="21" t="s">
        <v>111</v>
      </c>
    </row>
    <row r="8" spans="1:12" ht="15" customHeight="1" x14ac:dyDescent="0.5">
      <c r="K8" s="15"/>
    </row>
    <row r="9" spans="1:12" ht="20.149999999999999" customHeight="1" x14ac:dyDescent="0.6">
      <c r="K9" s="10" t="str">
        <f>IF($K$8="贾文","做得对！",IF($K$8="康迈克","再试一次...",IF($K$8="陶湘","尚未完成...",IF($K$8=" "," "," "))))</f>
        <v xml:space="preserve"> </v>
      </c>
    </row>
    <row r="11" spans="1:12" ht="15" customHeight="1" x14ac:dyDescent="0.5"/>
    <row r="12" spans="1:12" ht="20.149999999999999" x14ac:dyDescent="0.6">
      <c r="B12" s="40" t="s">
        <v>58</v>
      </c>
      <c r="C12" s="43" t="s">
        <v>131</v>
      </c>
      <c r="D12" s="25"/>
      <c r="E12" s="25"/>
      <c r="F12" s="25"/>
      <c r="K12" s="10"/>
    </row>
    <row r="13" spans="1:12" x14ac:dyDescent="0.5">
      <c r="B13" s="42" t="s">
        <v>83</v>
      </c>
      <c r="C13" s="41">
        <v>5425</v>
      </c>
      <c r="D13" s="25"/>
      <c r="E13" s="25"/>
      <c r="F13" s="25"/>
    </row>
    <row r="14" spans="1:12" x14ac:dyDescent="0.5">
      <c r="B14" s="37" t="s">
        <v>81</v>
      </c>
      <c r="C14" s="41">
        <v>4760</v>
      </c>
      <c r="D14" s="25"/>
      <c r="E14" s="25"/>
      <c r="F14" s="25"/>
    </row>
    <row r="15" spans="1:12" x14ac:dyDescent="0.5">
      <c r="B15" s="37" t="s">
        <v>82</v>
      </c>
      <c r="C15" s="41">
        <v>3473</v>
      </c>
      <c r="D15" s="25"/>
      <c r="E15" s="25"/>
      <c r="F15" s="25"/>
    </row>
    <row r="16" spans="1:12" x14ac:dyDescent="0.5">
      <c r="B16" s="37" t="s">
        <v>80</v>
      </c>
      <c r="C16" s="41">
        <v>4100</v>
      </c>
      <c r="D16" s="25"/>
      <c r="E16" s="25"/>
      <c r="F16" s="25"/>
    </row>
    <row r="17" spans="2:6" x14ac:dyDescent="0.5">
      <c r="B17" s="42" t="s">
        <v>16</v>
      </c>
      <c r="C17" s="41">
        <v>17758</v>
      </c>
      <c r="D17" s="25"/>
      <c r="E17" s="25"/>
      <c r="F17" s="25"/>
    </row>
    <row r="18" spans="2:6" ht="15" customHeight="1" x14ac:dyDescent="0.5">
      <c r="B18" s="25"/>
      <c r="C18" s="25"/>
      <c r="D18" s="25"/>
      <c r="E18" s="25"/>
      <c r="F18" s="25"/>
    </row>
    <row r="19" spans="2:6" ht="15" customHeight="1" x14ac:dyDescent="0.5">
      <c r="B19" s="25"/>
      <c r="C19" s="25"/>
    </row>
    <row r="20" spans="2:6" ht="15" customHeight="1" x14ac:dyDescent="0.5">
      <c r="B20" s="25"/>
      <c r="C20" s="25"/>
    </row>
    <row r="21" spans="2:6" x14ac:dyDescent="0.5">
      <c r="B21" s="25"/>
      <c r="C21" s="25"/>
    </row>
    <row r="22" spans="2:6" x14ac:dyDescent="0.5">
      <c r="B22" s="25"/>
      <c r="C22" s="25"/>
    </row>
    <row r="23" spans="2:6" x14ac:dyDescent="0.5">
      <c r="B23" s="25"/>
      <c r="C23" s="25"/>
    </row>
    <row r="24" spans="2:6" x14ac:dyDescent="0.5">
      <c r="B24" s="25"/>
      <c r="C24" s="25"/>
    </row>
    <row r="25" spans="2:6" x14ac:dyDescent="0.5">
      <c r="B25" s="25"/>
      <c r="C25" s="25"/>
    </row>
    <row r="26" spans="2:6" x14ac:dyDescent="0.5">
      <c r="B26" s="25"/>
      <c r="C26" s="25"/>
    </row>
    <row r="27" spans="2:6" x14ac:dyDescent="0.5">
      <c r="B27" s="25"/>
      <c r="C27" s="25"/>
    </row>
    <row r="28" spans="2:6" x14ac:dyDescent="0.5">
      <c r="B28" s="25"/>
      <c r="C28" s="25"/>
    </row>
    <row r="29" spans="2:6" x14ac:dyDescent="0.5">
      <c r="B29" s="25"/>
      <c r="C29" s="25"/>
    </row>
    <row r="30" spans="2:6" x14ac:dyDescent="0.5">
      <c r="B30" s="25"/>
      <c r="C30" s="25"/>
    </row>
    <row r="31" spans="2:6" x14ac:dyDescent="0.5">
      <c r="B31" s="25"/>
      <c r="C31" s="25"/>
    </row>
    <row r="32" spans="2:6" x14ac:dyDescent="0.5">
      <c r="B32" s="25"/>
      <c r="C32" s="25"/>
    </row>
    <row r="33" spans="2:3" x14ac:dyDescent="0.5">
      <c r="B33" s="25"/>
      <c r="C33" s="25"/>
    </row>
    <row r="34" spans="2:3" x14ac:dyDescent="0.5">
      <c r="B34" s="25"/>
      <c r="C34" s="25"/>
    </row>
    <row r="35" spans="2:3" x14ac:dyDescent="0.5">
      <c r="B35" s="25"/>
      <c r="C35" s="25"/>
    </row>
    <row r="36" spans="2:3" x14ac:dyDescent="0.5">
      <c r="B36" s="25"/>
      <c r="C36" s="25"/>
    </row>
    <row r="37" spans="2:3" x14ac:dyDescent="0.5">
      <c r="B37" s="25"/>
      <c r="C37" s="25"/>
    </row>
    <row r="38" spans="2:3" x14ac:dyDescent="0.5">
      <c r="B38" s="25"/>
      <c r="C38" s="25"/>
    </row>
    <row r="39" spans="2:3" x14ac:dyDescent="0.5">
      <c r="B39" s="25"/>
      <c r="C39" s="25"/>
    </row>
    <row r="40" spans="2:3" x14ac:dyDescent="0.5">
      <c r="B40" s="25"/>
      <c r="C40" s="25"/>
    </row>
    <row r="41" spans="2:3" x14ac:dyDescent="0.5">
      <c r="B41" s="25"/>
      <c r="C41" s="25"/>
    </row>
    <row r="42" spans="2:3" x14ac:dyDescent="0.5">
      <c r="B42" s="25"/>
      <c r="C42" s="25"/>
    </row>
    <row r="43" spans="2:3" x14ac:dyDescent="0.5">
      <c r="B43" s="25"/>
      <c r="C43" s="25"/>
    </row>
    <row r="44" spans="2:3" x14ac:dyDescent="0.5">
      <c r="B44" s="25"/>
      <c r="C44" s="25"/>
    </row>
    <row r="45" spans="2:3" x14ac:dyDescent="0.5">
      <c r="B45" s="25"/>
      <c r="C45" s="25"/>
    </row>
    <row r="46" spans="2:3" x14ac:dyDescent="0.5">
      <c r="B46" s="25"/>
      <c r="C46" s="25"/>
    </row>
    <row r="47" spans="2:3" x14ac:dyDescent="0.5">
      <c r="B47" s="25"/>
      <c r="C47" s="25"/>
    </row>
    <row r="48" spans="2:3" x14ac:dyDescent="0.5">
      <c r="B48" s="25"/>
      <c r="C48" s="25"/>
    </row>
    <row r="49" spans="2:3" x14ac:dyDescent="0.5">
      <c r="B49" s="25"/>
      <c r="C49" s="25"/>
    </row>
    <row r="50" spans="2:3" x14ac:dyDescent="0.5">
      <c r="B50" s="25"/>
      <c r="C50" s="25"/>
    </row>
    <row r="51" spans="2:3" x14ac:dyDescent="0.5">
      <c r="B51" s="25"/>
      <c r="C51" s="25"/>
    </row>
    <row r="52" spans="2:3" x14ac:dyDescent="0.5">
      <c r="B52" s="25"/>
      <c r="C52" s="25"/>
    </row>
    <row r="53" spans="2:3" x14ac:dyDescent="0.5">
      <c r="B53" s="25"/>
      <c r="C53" s="25"/>
    </row>
    <row r="54" spans="2:3" x14ac:dyDescent="0.5">
      <c r="B54" s="25"/>
      <c r="C54" s="25"/>
    </row>
    <row r="55" spans="2:3" x14ac:dyDescent="0.5">
      <c r="B55" s="25"/>
      <c r="C55" s="25"/>
    </row>
    <row r="56" spans="2:3" x14ac:dyDescent="0.5">
      <c r="B56" s="25"/>
      <c r="C56" s="25"/>
    </row>
    <row r="57" spans="2:3" x14ac:dyDescent="0.5">
      <c r="B57" s="25"/>
      <c r="C57" s="25"/>
    </row>
    <row r="58" spans="2:3" x14ac:dyDescent="0.5">
      <c r="B58" s="25"/>
      <c r="C58" s="25"/>
    </row>
    <row r="59" spans="2:3" x14ac:dyDescent="0.5">
      <c r="B59" s="25"/>
      <c r="C59" s="25"/>
    </row>
    <row r="60" spans="2:3" x14ac:dyDescent="0.5">
      <c r="B60" s="25"/>
      <c r="C60" s="25"/>
    </row>
    <row r="61" spans="2:3" x14ac:dyDescent="0.5">
      <c r="B61" s="25"/>
      <c r="C61" s="25"/>
    </row>
    <row r="62" spans="2:3" x14ac:dyDescent="0.5">
      <c r="B62" s="25"/>
      <c r="C62" s="25"/>
    </row>
    <row r="63" spans="2:3" x14ac:dyDescent="0.5">
      <c r="B63" s="25"/>
      <c r="C63" s="25"/>
    </row>
    <row r="64" spans="2:3" x14ac:dyDescent="0.5">
      <c r="B64" s="25"/>
      <c r="C64" s="25"/>
    </row>
    <row r="65" spans="2:3" x14ac:dyDescent="0.5">
      <c r="B65" s="25"/>
      <c r="C65" s="25"/>
    </row>
    <row r="66" spans="2:3" x14ac:dyDescent="0.5">
      <c r="B66" s="25"/>
      <c r="C66" s="25"/>
    </row>
    <row r="67" spans="2:3" x14ac:dyDescent="0.5">
      <c r="B67" s="25"/>
      <c r="C67" s="25"/>
    </row>
    <row r="68" spans="2:3" x14ac:dyDescent="0.5">
      <c r="B68" s="25"/>
      <c r="C68" s="25"/>
    </row>
    <row r="69" spans="2:3" x14ac:dyDescent="0.5">
      <c r="B69" s="25"/>
      <c r="C69" s="25"/>
    </row>
    <row r="70" spans="2:3" x14ac:dyDescent="0.5">
      <c r="B70" s="25"/>
      <c r="C70" s="25"/>
    </row>
    <row r="71" spans="2:3" x14ac:dyDescent="0.5">
      <c r="B71" s="25"/>
      <c r="C71" s="25"/>
    </row>
    <row r="72" spans="2:3" x14ac:dyDescent="0.5">
      <c r="B72" s="25"/>
      <c r="C72" s="25"/>
    </row>
    <row r="73" spans="2:3" x14ac:dyDescent="0.5">
      <c r="B73" s="25"/>
      <c r="C73" s="25"/>
    </row>
    <row r="74" spans="2:3" x14ac:dyDescent="0.5">
      <c r="B74" s="25"/>
      <c r="C74" s="25"/>
    </row>
    <row r="75" spans="2:3" x14ac:dyDescent="0.5">
      <c r="B75" s="25"/>
      <c r="C75" s="25"/>
    </row>
    <row r="76" spans="2:3" x14ac:dyDescent="0.5">
      <c r="B76" s="25"/>
      <c r="C76" s="25"/>
    </row>
    <row r="77" spans="2:3" x14ac:dyDescent="0.5">
      <c r="B77" s="25"/>
      <c r="C77" s="25"/>
    </row>
  </sheetData>
  <phoneticPr fontId="26" type="noConversion"/>
  <dataValidations disablePrompts="1" count="1">
    <dataValidation type="list" allowBlank="1" showErrorMessage="1" promptTitle="Pick an item from the drop down." sqref="K8" xr:uid="{00000000-0002-0000-1400-000000000000}">
      <formula1>"康迈克,贾文,陶湘,"</formula1>
    </dataValidation>
  </dataValidation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8"/>
  <dimension ref="A1:K30"/>
  <sheetViews>
    <sheetView showGridLines="0" workbookViewId="0"/>
  </sheetViews>
  <sheetFormatPr defaultColWidth="7.796875" defaultRowHeight="16.3" x14ac:dyDescent="0.5"/>
  <cols>
    <col min="1" max="1" width="7.796875" style="1"/>
    <col min="2" max="2" width="10.33203125" style="21" bestFit="1" customWidth="1"/>
    <col min="3" max="16384" width="7.796875" style="21"/>
  </cols>
  <sheetData>
    <row r="1" spans="1:11" ht="15" customHeight="1" x14ac:dyDescent="0.5">
      <c r="A1" s="30" t="s">
        <v>133</v>
      </c>
    </row>
    <row r="2" spans="1:11" ht="15" customHeight="1" x14ac:dyDescent="0.5">
      <c r="A2" s="1" t="s">
        <v>26</v>
      </c>
    </row>
    <row r="3" spans="1:11" ht="15" customHeight="1" x14ac:dyDescent="0.5">
      <c r="A3" s="1" t="s">
        <v>113</v>
      </c>
    </row>
    <row r="4" spans="1:11" ht="15" customHeight="1" x14ac:dyDescent="0.6">
      <c r="A4" s="2" t="s">
        <v>1</v>
      </c>
      <c r="J4" s="10" t="str">
        <f>IF(AND($B$14="购买者",$I$18=1175),"好样的！已放置辅助"," ")</f>
        <v xml:space="preserve"> </v>
      </c>
    </row>
    <row r="5" spans="1:11" ht="20.149999999999999" customHeight="1" x14ac:dyDescent="0.6">
      <c r="A5" s="2"/>
      <c r="J5" s="10" t="str">
        <f>IF(AND(B$14="春季",$C$17=1040),"好样的！已放置辅助"," ")</f>
        <v xml:space="preserve"> </v>
      </c>
      <c r="K5" s="10"/>
    </row>
    <row r="6" spans="1:11" ht="20.149999999999999" customHeight="1" x14ac:dyDescent="0.6">
      <c r="J6" s="10" t="str">
        <f>IF(AND(B$14="春季",$C$17=1040),"行字段。现在请向下滚"," ")</f>
        <v xml:space="preserve"> </v>
      </c>
      <c r="K6" s="10"/>
    </row>
    <row r="7" spans="1:11" ht="20.149999999999999" customHeight="1" x14ac:dyDescent="0.6">
      <c r="J7" s="10" t="str">
        <f>IF(AND(B$14="春季",$C$17=1040),"动并单击“下一步”。"," ")</f>
        <v xml:space="preserve"> </v>
      </c>
      <c r="K7" s="10"/>
    </row>
    <row r="8" spans="1:11" ht="15" customHeight="1" x14ac:dyDescent="0.5"/>
    <row r="9" spans="1:11" ht="15" customHeight="1" x14ac:dyDescent="0.5"/>
    <row r="10" spans="1:11" ht="15" customHeight="1" x14ac:dyDescent="0.5"/>
    <row r="11" spans="1:11" ht="15" customHeight="1" x14ac:dyDescent="0.5"/>
    <row r="12" spans="1:11" ht="15" customHeight="1" x14ac:dyDescent="0.5"/>
    <row r="13" spans="1:11" x14ac:dyDescent="0.5">
      <c r="B13" s="43" t="s">
        <v>131</v>
      </c>
      <c r="C13"/>
      <c r="D13" s="25"/>
    </row>
    <row r="14" spans="1:11" x14ac:dyDescent="0.5">
      <c r="B14" s="44">
        <v>17758</v>
      </c>
      <c r="C14"/>
      <c r="D14" s="25"/>
    </row>
    <row r="15" spans="1:11" x14ac:dyDescent="0.5">
      <c r="B15"/>
      <c r="C15"/>
      <c r="D15" s="25"/>
    </row>
    <row r="16" spans="1:11" x14ac:dyDescent="0.5">
      <c r="B16"/>
      <c r="C16"/>
      <c r="D16" s="25"/>
    </row>
    <row r="17" spans="2:4" x14ac:dyDescent="0.5">
      <c r="B17"/>
      <c r="C17"/>
      <c r="D17" s="25"/>
    </row>
    <row r="18" spans="2:4" x14ac:dyDescent="0.5">
      <c r="B18"/>
      <c r="C18"/>
      <c r="D18" s="25"/>
    </row>
    <row r="19" spans="2:4" x14ac:dyDescent="0.5">
      <c r="B19"/>
      <c r="C19"/>
      <c r="D19" s="25"/>
    </row>
    <row r="20" spans="2:4" x14ac:dyDescent="0.5">
      <c r="B20"/>
      <c r="C20"/>
      <c r="D20" s="25"/>
    </row>
    <row r="21" spans="2:4" x14ac:dyDescent="0.5">
      <c r="B21"/>
      <c r="C21"/>
      <c r="D21" s="25"/>
    </row>
    <row r="22" spans="2:4" x14ac:dyDescent="0.5">
      <c r="B22"/>
      <c r="C22"/>
      <c r="D22" s="25"/>
    </row>
    <row r="23" spans="2:4" x14ac:dyDescent="0.5">
      <c r="B23"/>
      <c r="C23"/>
      <c r="D23" s="25"/>
    </row>
    <row r="24" spans="2:4" x14ac:dyDescent="0.5">
      <c r="B24"/>
      <c r="C24"/>
      <c r="D24" s="25"/>
    </row>
    <row r="25" spans="2:4" x14ac:dyDescent="0.5">
      <c r="B25"/>
      <c r="C25"/>
      <c r="D25" s="25"/>
    </row>
    <row r="26" spans="2:4" x14ac:dyDescent="0.5">
      <c r="B26"/>
      <c r="C26"/>
      <c r="D26" s="25"/>
    </row>
    <row r="27" spans="2:4" x14ac:dyDescent="0.5">
      <c r="B27"/>
      <c r="C27"/>
      <c r="D27" s="25"/>
    </row>
    <row r="28" spans="2:4" x14ac:dyDescent="0.5">
      <c r="B28"/>
      <c r="C28"/>
      <c r="D28" s="25"/>
    </row>
    <row r="29" spans="2:4" x14ac:dyDescent="0.5">
      <c r="B29"/>
      <c r="C29"/>
      <c r="D29" s="25"/>
    </row>
    <row r="30" spans="2:4" x14ac:dyDescent="0.5">
      <c r="B30"/>
      <c r="C30"/>
      <c r="D30" s="25"/>
    </row>
  </sheetData>
  <phoneticPr fontId="26" type="noConversion"/>
  <pageMargins left="0.7" right="0.7" top="0.75" bottom="0.75"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8"/>
  <dimension ref="A1:R78"/>
  <sheetViews>
    <sheetView showGridLines="0" topLeftCell="A13" workbookViewId="0"/>
  </sheetViews>
  <sheetFormatPr defaultColWidth="7.796875" defaultRowHeight="16.3" x14ac:dyDescent="0.5"/>
  <cols>
    <col min="1" max="1" width="7.796875" style="1"/>
    <col min="2" max="2" width="10.33203125" style="21" bestFit="1" customWidth="1"/>
    <col min="3" max="7" width="7.796875" style="21"/>
    <col min="8" max="8" width="6.19921875" style="21" customWidth="1"/>
    <col min="9" max="9" width="5.46484375" style="21" customWidth="1"/>
    <col min="10" max="16384" width="7.796875" style="21"/>
  </cols>
  <sheetData>
    <row r="1" spans="1:18" ht="15" customHeight="1" x14ac:dyDescent="0.5">
      <c r="A1" s="30" t="s">
        <v>132</v>
      </c>
    </row>
    <row r="2" spans="1:18" ht="15" customHeight="1" x14ac:dyDescent="0.5">
      <c r="A2" s="1" t="s">
        <v>26</v>
      </c>
    </row>
    <row r="3" spans="1:18" ht="15" customHeight="1" x14ac:dyDescent="0.5">
      <c r="A3" s="1" t="s">
        <v>114</v>
      </c>
    </row>
    <row r="4" spans="1:18" ht="20.149999999999999" customHeight="1" x14ac:dyDescent="0.6">
      <c r="A4" s="2" t="s">
        <v>1</v>
      </c>
      <c r="J4" s="10" t="str">
        <f>IF(AND($B$15="草莓",$G$28=1000),"好样的！已在左侧放置"," ")</f>
        <v xml:space="preserve"> </v>
      </c>
    </row>
    <row r="5" spans="1:18" ht="20.149999999999999" customHeight="1" x14ac:dyDescent="0.6">
      <c r="A5" s="2"/>
      <c r="J5" s="10" t="str">
        <f>IF(AND($B$15="草莓",$G$28=1000),"行字段，并在列字段中放"," ")</f>
        <v xml:space="preserve"> </v>
      </c>
      <c r="K5" s="10"/>
    </row>
    <row r="6" spans="1:18" ht="20.149999999999999" customHeight="1" x14ac:dyDescent="0.6">
      <c r="J6" s="10" t="str">
        <f>IF(AND($B$15="草莓",$G$28=1000),"置了四个新列。向下滚动"," ")</f>
        <v xml:space="preserve"> </v>
      </c>
      <c r="K6" s="10"/>
    </row>
    <row r="7" spans="1:18" ht="20.149999999999999" customHeight="1" x14ac:dyDescent="0.6">
      <c r="J7" s="10" t="str">
        <f>IF(AND($B$15="草莓",$G$28=1000),"并单击“下一步”..."," ")</f>
        <v xml:space="preserve"> </v>
      </c>
      <c r="K7" s="10"/>
    </row>
    <row r="8" spans="1:18" ht="15" customHeight="1" x14ac:dyDescent="0.6">
      <c r="J8" s="10" t="str">
        <f>IF(AND($B$15="苹果",$G$28=1505),"down and click Next..."," ")</f>
        <v xml:space="preserve"> </v>
      </c>
    </row>
    <row r="9" spans="1:18" ht="15" customHeight="1" x14ac:dyDescent="0.5"/>
    <row r="10" spans="1:18" x14ac:dyDescent="0.5">
      <c r="B10" s="25"/>
      <c r="C10" s="25"/>
    </row>
    <row r="11" spans="1:18" x14ac:dyDescent="0.5">
      <c r="B11" s="25"/>
      <c r="C11" s="25"/>
    </row>
    <row r="12" spans="1:18" ht="15" customHeight="1" x14ac:dyDescent="0.5"/>
    <row r="13" spans="1:18" x14ac:dyDescent="0.5">
      <c r="B13" s="43" t="s">
        <v>131</v>
      </c>
      <c r="C13"/>
      <c r="D13"/>
      <c r="E13"/>
      <c r="F13"/>
      <c r="G13"/>
      <c r="H13" s="25"/>
      <c r="I13" s="25"/>
      <c r="J13" s="25"/>
      <c r="K13" s="25"/>
      <c r="L13" s="25"/>
      <c r="M13" s="25"/>
      <c r="N13" s="25"/>
      <c r="O13" s="25"/>
      <c r="P13" s="25"/>
      <c r="Q13" s="25"/>
      <c r="R13" s="25"/>
    </row>
    <row r="14" spans="1:18" x14ac:dyDescent="0.5">
      <c r="B14" s="44">
        <v>17758</v>
      </c>
      <c r="C14"/>
      <c r="D14"/>
      <c r="E14"/>
      <c r="F14"/>
      <c r="G14"/>
      <c r="H14" s="25"/>
      <c r="I14" s="25"/>
      <c r="J14" s="25"/>
      <c r="K14" s="25"/>
      <c r="L14" s="25"/>
      <c r="M14" s="25"/>
      <c r="N14" s="25"/>
      <c r="O14" s="25"/>
      <c r="P14" s="25"/>
      <c r="Q14" s="25"/>
      <c r="R14" s="25"/>
    </row>
    <row r="15" spans="1:18" x14ac:dyDescent="0.5">
      <c r="B15"/>
      <c r="C15"/>
      <c r="D15"/>
      <c r="E15"/>
      <c r="F15"/>
      <c r="G15"/>
      <c r="H15" s="25"/>
      <c r="I15" s="25"/>
      <c r="J15" s="25"/>
      <c r="K15" s="25"/>
      <c r="L15" s="25"/>
      <c r="M15" s="25"/>
      <c r="N15" s="25"/>
      <c r="O15" s="25"/>
      <c r="P15" s="25"/>
      <c r="Q15" s="25"/>
      <c r="R15" s="25"/>
    </row>
    <row r="16" spans="1:18" x14ac:dyDescent="0.5">
      <c r="B16"/>
      <c r="C16"/>
      <c r="D16"/>
      <c r="E16"/>
      <c r="F16"/>
      <c r="G16"/>
      <c r="H16" s="25"/>
      <c r="I16" s="25"/>
      <c r="J16" s="25"/>
      <c r="K16" s="25"/>
      <c r="L16" s="25"/>
      <c r="M16" s="25"/>
      <c r="N16" s="25"/>
      <c r="O16" s="25"/>
      <c r="P16" s="25"/>
      <c r="Q16" s="25"/>
      <c r="R16" s="25"/>
    </row>
    <row r="17" spans="2:7" x14ac:dyDescent="0.5">
      <c r="B17"/>
      <c r="C17"/>
      <c r="D17"/>
      <c r="E17"/>
      <c r="F17"/>
      <c r="G17"/>
    </row>
    <row r="18" spans="2:7" x14ac:dyDescent="0.5">
      <c r="B18"/>
      <c r="C18"/>
      <c r="D18"/>
      <c r="E18"/>
      <c r="F18"/>
      <c r="G18"/>
    </row>
    <row r="19" spans="2:7" x14ac:dyDescent="0.5">
      <c r="B19"/>
      <c r="C19"/>
      <c r="D19"/>
      <c r="E19"/>
      <c r="F19"/>
      <c r="G19"/>
    </row>
    <row r="20" spans="2:7" x14ac:dyDescent="0.5">
      <c r="B20"/>
      <c r="C20"/>
      <c r="D20"/>
      <c r="E20"/>
      <c r="F20"/>
      <c r="G20"/>
    </row>
    <row r="21" spans="2:7" x14ac:dyDescent="0.5">
      <c r="B21"/>
      <c r="C21"/>
      <c r="D21"/>
      <c r="E21"/>
      <c r="F21"/>
      <c r="G21"/>
    </row>
    <row r="22" spans="2:7" x14ac:dyDescent="0.5">
      <c r="B22"/>
      <c r="C22"/>
      <c r="D22"/>
      <c r="E22"/>
      <c r="F22"/>
      <c r="G22"/>
    </row>
    <row r="23" spans="2:7" x14ac:dyDescent="0.5">
      <c r="B23"/>
      <c r="C23"/>
      <c r="D23"/>
      <c r="E23"/>
      <c r="F23"/>
      <c r="G23"/>
    </row>
    <row r="24" spans="2:7" x14ac:dyDescent="0.5">
      <c r="B24"/>
      <c r="C24"/>
      <c r="D24"/>
      <c r="E24"/>
      <c r="F24"/>
      <c r="G24"/>
    </row>
    <row r="25" spans="2:7" x14ac:dyDescent="0.5">
      <c r="B25"/>
      <c r="C25"/>
      <c r="D25"/>
      <c r="E25"/>
      <c r="F25"/>
      <c r="G25"/>
    </row>
    <row r="26" spans="2:7" x14ac:dyDescent="0.5">
      <c r="B26"/>
      <c r="C26"/>
      <c r="D26"/>
      <c r="E26"/>
      <c r="F26"/>
      <c r="G26"/>
    </row>
    <row r="27" spans="2:7" x14ac:dyDescent="0.5">
      <c r="B27"/>
      <c r="C27"/>
      <c r="D27"/>
      <c r="E27"/>
      <c r="F27"/>
      <c r="G27"/>
    </row>
    <row r="28" spans="2:7" x14ac:dyDescent="0.5">
      <c r="B28"/>
      <c r="C28"/>
      <c r="D28"/>
      <c r="E28"/>
      <c r="F28"/>
      <c r="G28"/>
    </row>
    <row r="29" spans="2:7" x14ac:dyDescent="0.5">
      <c r="B29"/>
      <c r="C29"/>
      <c r="D29"/>
      <c r="E29"/>
      <c r="F29"/>
      <c r="G29"/>
    </row>
    <row r="30" spans="2:7" x14ac:dyDescent="0.5">
      <c r="B30"/>
      <c r="C30"/>
      <c r="D30" s="25"/>
    </row>
    <row r="31" spans="2:7" x14ac:dyDescent="0.5">
      <c r="B31"/>
      <c r="C31"/>
    </row>
    <row r="32" spans="2:7" x14ac:dyDescent="0.5">
      <c r="B32"/>
      <c r="C32"/>
    </row>
    <row r="33" spans="2:3" x14ac:dyDescent="0.5">
      <c r="B33"/>
      <c r="C33"/>
    </row>
    <row r="34" spans="2:3" x14ac:dyDescent="0.5">
      <c r="B34"/>
      <c r="C34"/>
    </row>
    <row r="35" spans="2:3" x14ac:dyDescent="0.5">
      <c r="B35" s="25"/>
      <c r="C35" s="25"/>
    </row>
    <row r="36" spans="2:3" x14ac:dyDescent="0.5">
      <c r="B36" s="25"/>
      <c r="C36" s="25"/>
    </row>
    <row r="37" spans="2:3" x14ac:dyDescent="0.5">
      <c r="B37" s="25"/>
      <c r="C37" s="25"/>
    </row>
    <row r="38" spans="2:3" x14ac:dyDescent="0.5">
      <c r="B38" s="25"/>
      <c r="C38" s="25"/>
    </row>
    <row r="39" spans="2:3" x14ac:dyDescent="0.5">
      <c r="B39" s="25"/>
      <c r="C39" s="25"/>
    </row>
    <row r="40" spans="2:3" x14ac:dyDescent="0.5">
      <c r="B40" s="25"/>
      <c r="C40" s="25"/>
    </row>
    <row r="41" spans="2:3" x14ac:dyDescent="0.5">
      <c r="B41" s="25"/>
      <c r="C41" s="25"/>
    </row>
    <row r="42" spans="2:3" x14ac:dyDescent="0.5">
      <c r="B42" s="25"/>
      <c r="C42" s="25"/>
    </row>
    <row r="43" spans="2:3" x14ac:dyDescent="0.5">
      <c r="B43" s="25"/>
      <c r="C43" s="25"/>
    </row>
    <row r="44" spans="2:3" x14ac:dyDescent="0.5">
      <c r="B44" s="25"/>
      <c r="C44" s="25"/>
    </row>
    <row r="45" spans="2:3" x14ac:dyDescent="0.5">
      <c r="B45" s="25"/>
      <c r="C45" s="25"/>
    </row>
    <row r="46" spans="2:3" x14ac:dyDescent="0.5">
      <c r="B46" s="25"/>
      <c r="C46" s="25"/>
    </row>
    <row r="47" spans="2:3" x14ac:dyDescent="0.5">
      <c r="B47" s="25"/>
      <c r="C47" s="25"/>
    </row>
    <row r="48" spans="2:3" x14ac:dyDescent="0.5">
      <c r="B48" s="25"/>
      <c r="C48" s="25"/>
    </row>
    <row r="49" spans="2:3" x14ac:dyDescent="0.5">
      <c r="B49" s="25"/>
      <c r="C49" s="25"/>
    </row>
    <row r="50" spans="2:3" x14ac:dyDescent="0.5">
      <c r="B50" s="25"/>
      <c r="C50" s="25"/>
    </row>
    <row r="51" spans="2:3" x14ac:dyDescent="0.5">
      <c r="B51" s="25"/>
      <c r="C51" s="25"/>
    </row>
    <row r="52" spans="2:3" x14ac:dyDescent="0.5">
      <c r="B52" s="25"/>
      <c r="C52" s="25"/>
    </row>
    <row r="53" spans="2:3" x14ac:dyDescent="0.5">
      <c r="B53" s="25"/>
      <c r="C53" s="25"/>
    </row>
    <row r="54" spans="2:3" x14ac:dyDescent="0.5">
      <c r="B54" s="25"/>
      <c r="C54" s="25"/>
    </row>
    <row r="55" spans="2:3" x14ac:dyDescent="0.5">
      <c r="B55" s="25"/>
      <c r="C55" s="25"/>
    </row>
    <row r="56" spans="2:3" x14ac:dyDescent="0.5">
      <c r="B56" s="25"/>
      <c r="C56" s="25"/>
    </row>
    <row r="57" spans="2:3" x14ac:dyDescent="0.5">
      <c r="B57" s="25"/>
      <c r="C57" s="25"/>
    </row>
    <row r="58" spans="2:3" x14ac:dyDescent="0.5">
      <c r="B58" s="25"/>
      <c r="C58" s="25"/>
    </row>
    <row r="59" spans="2:3" x14ac:dyDescent="0.5">
      <c r="B59" s="25"/>
      <c r="C59" s="25"/>
    </row>
    <row r="60" spans="2:3" x14ac:dyDescent="0.5">
      <c r="B60" s="25"/>
      <c r="C60" s="25"/>
    </row>
    <row r="61" spans="2:3" x14ac:dyDescent="0.5">
      <c r="B61" s="25"/>
      <c r="C61" s="25"/>
    </row>
    <row r="62" spans="2:3" x14ac:dyDescent="0.5">
      <c r="B62" s="25"/>
      <c r="C62" s="25"/>
    </row>
    <row r="63" spans="2:3" x14ac:dyDescent="0.5">
      <c r="B63" s="25"/>
      <c r="C63" s="25"/>
    </row>
    <row r="64" spans="2:3" x14ac:dyDescent="0.5">
      <c r="B64" s="25"/>
      <c r="C64" s="25"/>
    </row>
    <row r="65" spans="2:3" x14ac:dyDescent="0.5">
      <c r="B65" s="25"/>
      <c r="C65" s="25"/>
    </row>
    <row r="66" spans="2:3" x14ac:dyDescent="0.5">
      <c r="B66" s="25"/>
      <c r="C66" s="25"/>
    </row>
    <row r="67" spans="2:3" x14ac:dyDescent="0.5">
      <c r="B67" s="25"/>
      <c r="C67" s="25"/>
    </row>
    <row r="68" spans="2:3" x14ac:dyDescent="0.5">
      <c r="B68" s="25"/>
      <c r="C68" s="25"/>
    </row>
    <row r="69" spans="2:3" x14ac:dyDescent="0.5">
      <c r="B69" s="25"/>
      <c r="C69" s="25"/>
    </row>
    <row r="70" spans="2:3" x14ac:dyDescent="0.5">
      <c r="B70" s="25"/>
      <c r="C70" s="25"/>
    </row>
    <row r="71" spans="2:3" x14ac:dyDescent="0.5">
      <c r="B71" s="25"/>
      <c r="C71" s="25"/>
    </row>
    <row r="72" spans="2:3" x14ac:dyDescent="0.5">
      <c r="B72" s="25"/>
      <c r="C72" s="25"/>
    </row>
    <row r="73" spans="2:3" x14ac:dyDescent="0.5">
      <c r="B73" s="25"/>
      <c r="C73" s="25"/>
    </row>
    <row r="74" spans="2:3" x14ac:dyDescent="0.5">
      <c r="B74" s="25"/>
      <c r="C74" s="25"/>
    </row>
    <row r="75" spans="2:3" x14ac:dyDescent="0.5">
      <c r="B75" s="25"/>
      <c r="C75" s="25"/>
    </row>
    <row r="76" spans="2:3" x14ac:dyDescent="0.5">
      <c r="B76" s="25"/>
      <c r="C76" s="25"/>
    </row>
    <row r="77" spans="2:3" x14ac:dyDescent="0.5">
      <c r="B77" s="25"/>
      <c r="C77" s="25"/>
    </row>
    <row r="78" spans="2:3" x14ac:dyDescent="0.5">
      <c r="B78" s="25"/>
      <c r="C78" s="25"/>
    </row>
  </sheetData>
  <phoneticPr fontId="26" type="noConversion"/>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0"/>
  <dimension ref="A1:S33"/>
  <sheetViews>
    <sheetView showGridLines="0" topLeftCell="A13" workbookViewId="0"/>
  </sheetViews>
  <sheetFormatPr defaultColWidth="7.796875" defaultRowHeight="16.3" x14ac:dyDescent="0.5"/>
  <cols>
    <col min="1" max="1" width="7.796875" style="1"/>
    <col min="2" max="2" width="10.33203125" style="21" bestFit="1" customWidth="1"/>
    <col min="3" max="6" width="7.796875" style="21"/>
    <col min="7" max="7" width="10.33203125" style="21" bestFit="1" customWidth="1"/>
    <col min="8" max="11" width="7.796875" style="21"/>
    <col min="12" max="12" width="10.33203125" style="21" bestFit="1" customWidth="1"/>
    <col min="13" max="16" width="7.796875" style="21"/>
    <col min="17" max="17" width="10.33203125" style="21" bestFit="1" customWidth="1"/>
    <col min="18" max="16384" width="7.796875" style="21"/>
  </cols>
  <sheetData>
    <row r="1" spans="1:19" ht="15" customHeight="1" x14ac:dyDescent="0.5">
      <c r="A1" s="2" t="s">
        <v>112</v>
      </c>
    </row>
    <row r="2" spans="1:19" ht="15" customHeight="1" x14ac:dyDescent="0.5">
      <c r="A2" s="1" t="s">
        <v>26</v>
      </c>
    </row>
    <row r="3" spans="1:19" ht="15" customHeight="1" x14ac:dyDescent="0.5">
      <c r="A3" s="1" t="s">
        <v>115</v>
      </c>
    </row>
    <row r="4" spans="1:19" ht="15" customHeight="1" x14ac:dyDescent="0.5">
      <c r="A4" s="2" t="s">
        <v>1</v>
      </c>
    </row>
    <row r="5" spans="1:19" ht="20.149999999999999" customHeight="1" x14ac:dyDescent="0.6">
      <c r="A5" s="2"/>
      <c r="J5" s="10" t="str">
        <f>IF(AND($B$14="贾文",$C$14=8300),"好样的！现在数据更"," ")</f>
        <v xml:space="preserve"> </v>
      </c>
    </row>
    <row r="6" spans="1:19" ht="20.149999999999999" customHeight="1" x14ac:dyDescent="0.6">
      <c r="J6" s="10" t="str">
        <f>IF(AND($B$14="贾文",$C$14=8300),"容易阅读。向下滚动"," ")</f>
        <v xml:space="preserve"> </v>
      </c>
    </row>
    <row r="7" spans="1:19" ht="20.149999999999999" customHeight="1" x14ac:dyDescent="0.6">
      <c r="J7" s="10" t="str">
        <f>IF(AND($B$14="贾文",$C$14=8300),"并单击“下一步”..."," ")</f>
        <v xml:space="preserve"> </v>
      </c>
    </row>
    <row r="8" spans="1:19" ht="15" customHeight="1" x14ac:dyDescent="0.5"/>
    <row r="9" spans="1:19" ht="15" customHeight="1" x14ac:dyDescent="0.5"/>
    <row r="10" spans="1:19" ht="15" customHeight="1" x14ac:dyDescent="0.5"/>
    <row r="11" spans="1:19" ht="15" customHeight="1" x14ac:dyDescent="0.5"/>
    <row r="12" spans="1:19" ht="15" customHeight="1" x14ac:dyDescent="0.5"/>
    <row r="13" spans="1:19" x14ac:dyDescent="0.5">
      <c r="B13" s="43"/>
      <c r="C13" s="40" t="s">
        <v>75</v>
      </c>
      <c r="D13" s="43"/>
      <c r="E13" s="43"/>
      <c r="F13" s="43"/>
      <c r="G13" s="43"/>
      <c r="H13" s="43"/>
      <c r="I13" s="43"/>
      <c r="J13" s="43"/>
      <c r="K13" s="43"/>
      <c r="L13" s="43"/>
      <c r="M13" s="43"/>
      <c r="N13" s="43"/>
      <c r="O13" s="43"/>
      <c r="P13" s="43"/>
      <c r="Q13" s="43"/>
      <c r="R13" s="43"/>
      <c r="S13"/>
    </row>
    <row r="14" spans="1:19" x14ac:dyDescent="0.5">
      <c r="B14" s="43"/>
      <c r="C14" s="43" t="s">
        <v>90</v>
      </c>
      <c r="D14" s="43"/>
      <c r="E14" s="43"/>
      <c r="F14" s="43"/>
      <c r="G14" s="43" t="s">
        <v>135</v>
      </c>
      <c r="H14" s="43" t="s">
        <v>91</v>
      </c>
      <c r="I14" s="43"/>
      <c r="J14" s="43"/>
      <c r="K14" s="43"/>
      <c r="L14" s="43" t="s">
        <v>136</v>
      </c>
      <c r="M14" s="43" t="s">
        <v>89</v>
      </c>
      <c r="N14" s="43"/>
      <c r="O14" s="43"/>
      <c r="P14" s="43"/>
      <c r="Q14" s="43" t="s">
        <v>137</v>
      </c>
      <c r="R14" s="43" t="s">
        <v>16</v>
      </c>
      <c r="S14"/>
    </row>
    <row r="15" spans="1:19" x14ac:dyDescent="0.5">
      <c r="B15" s="43"/>
      <c r="C15" s="43" t="s">
        <v>81</v>
      </c>
      <c r="D15" s="43" t="s">
        <v>80</v>
      </c>
      <c r="E15" s="43" t="s">
        <v>83</v>
      </c>
      <c r="F15" s="43" t="s">
        <v>82</v>
      </c>
      <c r="G15" s="43"/>
      <c r="H15" s="43" t="s">
        <v>81</v>
      </c>
      <c r="I15" s="43" t="s">
        <v>80</v>
      </c>
      <c r="J15" s="43" t="s">
        <v>83</v>
      </c>
      <c r="K15" s="43" t="s">
        <v>82</v>
      </c>
      <c r="L15" s="43"/>
      <c r="M15" s="43" t="s">
        <v>81</v>
      </c>
      <c r="N15" s="43" t="s">
        <v>80</v>
      </c>
      <c r="O15" s="43" t="s">
        <v>83</v>
      </c>
      <c r="P15" s="43" t="s">
        <v>82</v>
      </c>
      <c r="Q15" s="43"/>
      <c r="R15" s="43"/>
      <c r="S15"/>
    </row>
    <row r="16" spans="1:19" x14ac:dyDescent="0.5">
      <c r="B16" s="43" t="s">
        <v>131</v>
      </c>
      <c r="C16" s="45">
        <v>2400</v>
      </c>
      <c r="D16" s="45">
        <v>1420</v>
      </c>
      <c r="E16" s="45">
        <v>3220</v>
      </c>
      <c r="F16" s="45">
        <v>1260</v>
      </c>
      <c r="G16" s="45">
        <v>8300</v>
      </c>
      <c r="H16" s="45">
        <v>1320</v>
      </c>
      <c r="I16" s="45">
        <v>1650</v>
      </c>
      <c r="J16" s="45">
        <v>933</v>
      </c>
      <c r="K16" s="45">
        <v>1133</v>
      </c>
      <c r="L16" s="45">
        <v>5036</v>
      </c>
      <c r="M16" s="45">
        <v>1040</v>
      </c>
      <c r="N16" s="45">
        <v>1030</v>
      </c>
      <c r="O16" s="45">
        <v>1272</v>
      </c>
      <c r="P16" s="45">
        <v>1080</v>
      </c>
      <c r="Q16" s="45">
        <v>4422</v>
      </c>
      <c r="R16" s="45">
        <v>17758</v>
      </c>
      <c r="S16"/>
    </row>
    <row r="17" spans="2:7" x14ac:dyDescent="0.5">
      <c r="B17"/>
      <c r="C17"/>
      <c r="D17"/>
      <c r="E17"/>
      <c r="F17"/>
      <c r="G17"/>
    </row>
    <row r="18" spans="2:7" x14ac:dyDescent="0.5">
      <c r="B18"/>
      <c r="C18"/>
      <c r="D18"/>
      <c r="E18"/>
      <c r="F18"/>
      <c r="G18"/>
    </row>
    <row r="19" spans="2:7" x14ac:dyDescent="0.5">
      <c r="B19"/>
      <c r="C19"/>
      <c r="D19"/>
      <c r="E19"/>
      <c r="F19"/>
    </row>
    <row r="20" spans="2:7" x14ac:dyDescent="0.5">
      <c r="B20"/>
      <c r="C20"/>
    </row>
    <row r="21" spans="2:7" x14ac:dyDescent="0.5">
      <c r="B21"/>
      <c r="C21"/>
    </row>
    <row r="22" spans="2:7" x14ac:dyDescent="0.5">
      <c r="B22"/>
      <c r="C22"/>
    </row>
    <row r="23" spans="2:7" x14ac:dyDescent="0.5">
      <c r="B23"/>
      <c r="C23"/>
    </row>
    <row r="24" spans="2:7" x14ac:dyDescent="0.5">
      <c r="B24"/>
      <c r="C24"/>
    </row>
    <row r="25" spans="2:7" x14ac:dyDescent="0.5">
      <c r="B25"/>
      <c r="C25"/>
    </row>
    <row r="26" spans="2:7" x14ac:dyDescent="0.5">
      <c r="B26"/>
      <c r="C26"/>
    </row>
    <row r="27" spans="2:7" x14ac:dyDescent="0.5">
      <c r="B27"/>
      <c r="C27"/>
    </row>
    <row r="28" spans="2:7" x14ac:dyDescent="0.5">
      <c r="B28"/>
      <c r="C28"/>
    </row>
    <row r="29" spans="2:7" x14ac:dyDescent="0.5">
      <c r="B29"/>
      <c r="C29"/>
    </row>
    <row r="30" spans="2:7" x14ac:dyDescent="0.5">
      <c r="B30"/>
      <c r="C30"/>
    </row>
    <row r="31" spans="2:7" ht="15" customHeight="1" x14ac:dyDescent="0.5"/>
    <row r="32" spans="2:7" ht="15" customHeight="1" x14ac:dyDescent="0.5"/>
    <row r="33" ht="15" customHeight="1" x14ac:dyDescent="0.5"/>
  </sheetData>
  <phoneticPr fontId="26" type="noConversion"/>
  <pageMargins left="0.7" right="0.7" top="0.75" bottom="0.75" header="0.3" footer="0.3"/>
  <pageSetup paperSize="9" orientation="portrait"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2"/>
  <dimension ref="A1:I92"/>
  <sheetViews>
    <sheetView showGridLines="0" tabSelected="1" workbookViewId="0">
      <selection activeCell="I46" sqref="I46"/>
    </sheetView>
  </sheetViews>
  <sheetFormatPr defaultColWidth="7.796875" defaultRowHeight="16.3" x14ac:dyDescent="0.5"/>
  <cols>
    <col min="1" max="1" width="7.796875" style="1"/>
    <col min="2" max="2" width="10.33203125" style="21" bestFit="1" customWidth="1"/>
    <col min="3" max="7" width="7.796875" style="21"/>
    <col min="8" max="8" width="8.1328125" style="21" customWidth="1"/>
    <col min="9" max="16384" width="7.796875" style="21"/>
  </cols>
  <sheetData>
    <row r="1" spans="1:9" ht="15" customHeight="1" x14ac:dyDescent="0.5">
      <c r="A1" s="2" t="s">
        <v>132</v>
      </c>
    </row>
    <row r="2" spans="1:9" ht="15" customHeight="1" x14ac:dyDescent="0.5">
      <c r="A2" s="1" t="s">
        <v>26</v>
      </c>
    </row>
    <row r="3" spans="1:9" ht="15" customHeight="1" x14ac:dyDescent="0.5">
      <c r="A3" s="1" t="s">
        <v>116</v>
      </c>
    </row>
    <row r="4" spans="1:9" ht="15" customHeight="1" x14ac:dyDescent="0.5">
      <c r="A4" s="1" t="s">
        <v>117</v>
      </c>
    </row>
    <row r="5" spans="1:9" ht="15" customHeight="1" x14ac:dyDescent="0.5">
      <c r="A5" s="2" t="s">
        <v>1</v>
      </c>
    </row>
    <row r="6" spans="1:9" ht="15" customHeight="1" x14ac:dyDescent="0.5">
      <c r="A6" s="2"/>
    </row>
    <row r="7" spans="1:9" ht="15" customHeight="1" x14ac:dyDescent="0.6">
      <c r="B7" s="10"/>
      <c r="D7" s="10"/>
    </row>
    <row r="8" spans="1:9" ht="15" customHeight="1" x14ac:dyDescent="0.5">
      <c r="I8" s="31" t="s">
        <v>111</v>
      </c>
    </row>
    <row r="9" spans="1:9" ht="15" customHeight="1" x14ac:dyDescent="0.5">
      <c r="I9" s="15"/>
    </row>
    <row r="10" spans="1:9" ht="20.149999999999999" customHeight="1" x14ac:dyDescent="0.6">
      <c r="I10" s="10" t="str">
        <f>IF($I$9=400,"做得对！",IF($I$9=530,"再试一次...",IF($I$9=123,"尚未完成..."," ")))</f>
        <v xml:space="preserve"> </v>
      </c>
    </row>
    <row r="11" spans="1:9" ht="15" customHeight="1" x14ac:dyDescent="0.5"/>
    <row r="12" spans="1:9" ht="15" customHeight="1" x14ac:dyDescent="0.5"/>
    <row r="13" spans="1:9" ht="15" customHeight="1" x14ac:dyDescent="0.5">
      <c r="B13" s="43" t="s">
        <v>131</v>
      </c>
      <c r="C13" s="25"/>
      <c r="D13" s="25"/>
      <c r="E13" s="25"/>
      <c r="F13" s="25"/>
    </row>
    <row r="14" spans="1:9" x14ac:dyDescent="0.5">
      <c r="B14" s="45">
        <v>17758</v>
      </c>
      <c r="C14" s="25"/>
      <c r="D14" s="25"/>
      <c r="E14" s="25"/>
      <c r="F14" s="25"/>
    </row>
    <row r="15" spans="1:9" ht="15" customHeight="1" x14ac:dyDescent="0.5">
      <c r="B15" s="25"/>
      <c r="C15" s="25"/>
      <c r="D15" s="25"/>
      <c r="E15" s="25"/>
      <c r="F15" s="25"/>
    </row>
    <row r="16" spans="1:9" ht="15" customHeight="1" x14ac:dyDescent="0.5">
      <c r="B16" s="25"/>
      <c r="C16" s="25"/>
      <c r="D16" s="25"/>
      <c r="E16" s="25"/>
      <c r="F16" s="25"/>
    </row>
    <row r="17" spans="2:6" ht="15" customHeight="1" x14ac:dyDescent="0.5">
      <c r="B17" s="25"/>
      <c r="C17" s="25"/>
      <c r="D17" s="25"/>
      <c r="E17" s="25"/>
      <c r="F17" s="25"/>
    </row>
    <row r="18" spans="2:6" ht="15" customHeight="1" x14ac:dyDescent="0.5">
      <c r="B18" s="25"/>
      <c r="C18" s="25"/>
      <c r="D18" s="25"/>
      <c r="E18" s="25"/>
      <c r="F18" s="25"/>
    </row>
    <row r="19" spans="2:6" ht="15" customHeight="1" x14ac:dyDescent="0.5">
      <c r="B19" s="25"/>
      <c r="C19" s="25"/>
      <c r="D19" s="25"/>
      <c r="E19" s="25"/>
      <c r="F19" s="25"/>
    </row>
    <row r="20" spans="2:6" ht="15" customHeight="1" x14ac:dyDescent="0.5">
      <c r="B20" s="25"/>
      <c r="C20" s="25"/>
      <c r="D20" s="25"/>
      <c r="E20" s="25"/>
      <c r="F20" s="25"/>
    </row>
    <row r="21" spans="2:6" ht="15" customHeight="1" x14ac:dyDescent="0.5">
      <c r="B21" s="25"/>
      <c r="C21" s="25"/>
      <c r="D21" s="25"/>
      <c r="E21" s="25"/>
      <c r="F21" s="25"/>
    </row>
    <row r="22" spans="2:6" ht="15" customHeight="1" x14ac:dyDescent="0.5">
      <c r="B22" s="25"/>
      <c r="C22" s="25"/>
      <c r="D22" s="25"/>
      <c r="E22" s="25"/>
      <c r="F22" s="25"/>
    </row>
    <row r="23" spans="2:6" ht="15" customHeight="1" x14ac:dyDescent="0.5">
      <c r="B23" s="25"/>
      <c r="C23" s="25"/>
      <c r="D23" s="25"/>
      <c r="E23" s="25"/>
      <c r="F23" s="25"/>
    </row>
    <row r="24" spans="2:6" ht="15" customHeight="1" x14ac:dyDescent="0.5">
      <c r="B24" s="25"/>
      <c r="C24" s="25"/>
      <c r="D24" s="25"/>
      <c r="E24" s="25"/>
      <c r="F24" s="25"/>
    </row>
    <row r="25" spans="2:6" ht="15" customHeight="1" x14ac:dyDescent="0.5">
      <c r="B25" s="25"/>
      <c r="C25" s="25"/>
      <c r="D25" s="25"/>
      <c r="E25" s="25"/>
      <c r="F25" s="25"/>
    </row>
    <row r="26" spans="2:6" ht="15" customHeight="1" x14ac:dyDescent="0.5">
      <c r="B26" s="25"/>
      <c r="C26" s="25"/>
      <c r="D26" s="25"/>
      <c r="E26" s="25"/>
      <c r="F26" s="25"/>
    </row>
    <row r="27" spans="2:6" ht="15" customHeight="1" x14ac:dyDescent="0.5">
      <c r="B27" s="25"/>
      <c r="C27" s="25"/>
      <c r="D27" s="25"/>
      <c r="E27" s="25"/>
      <c r="F27" s="25"/>
    </row>
    <row r="28" spans="2:6" ht="15" customHeight="1" x14ac:dyDescent="0.5">
      <c r="B28" s="25"/>
      <c r="C28" s="25"/>
      <c r="D28" s="25"/>
      <c r="E28" s="25"/>
      <c r="F28" s="25"/>
    </row>
    <row r="29" spans="2:6" ht="15" customHeight="1" x14ac:dyDescent="0.5">
      <c r="B29" s="25"/>
      <c r="C29" s="25"/>
      <c r="D29" s="25"/>
      <c r="E29" s="25"/>
      <c r="F29" s="25"/>
    </row>
    <row r="30" spans="2:6" ht="15" customHeight="1" x14ac:dyDescent="0.5">
      <c r="B30" s="25"/>
      <c r="C30" s="25"/>
      <c r="D30" s="25"/>
      <c r="E30" s="25"/>
      <c r="F30" s="25"/>
    </row>
    <row r="31" spans="2:6" ht="15" customHeight="1" x14ac:dyDescent="0.5">
      <c r="B31" s="25"/>
      <c r="C31" s="25"/>
      <c r="D31" s="25"/>
      <c r="E31" s="25"/>
      <c r="F31" s="25"/>
    </row>
    <row r="32" spans="2:6" ht="15" customHeight="1" x14ac:dyDescent="0.5">
      <c r="B32" s="25"/>
      <c r="C32" s="25"/>
      <c r="D32" s="25"/>
      <c r="E32" s="25"/>
      <c r="F32" s="25"/>
    </row>
    <row r="33" spans="2:6" ht="15" customHeight="1" x14ac:dyDescent="0.5">
      <c r="B33" s="25"/>
      <c r="C33" s="25"/>
      <c r="D33" s="25"/>
      <c r="E33" s="25"/>
      <c r="F33" s="25"/>
    </row>
    <row r="34" spans="2:6" ht="15" customHeight="1" x14ac:dyDescent="0.5">
      <c r="B34" s="25"/>
      <c r="C34" s="25"/>
      <c r="D34" s="25"/>
      <c r="E34" s="25"/>
      <c r="F34" s="25"/>
    </row>
    <row r="35" spans="2:6" ht="15" customHeight="1" x14ac:dyDescent="0.5">
      <c r="B35" s="25"/>
      <c r="C35" s="25"/>
      <c r="D35" s="25"/>
      <c r="E35" s="25"/>
      <c r="F35" s="25"/>
    </row>
    <row r="36" spans="2:6" ht="15" customHeight="1" x14ac:dyDescent="0.5">
      <c r="B36" s="25"/>
      <c r="C36" s="25"/>
    </row>
    <row r="37" spans="2:6" ht="15" customHeight="1" x14ac:dyDescent="0.5">
      <c r="B37" s="25"/>
      <c r="C37" s="25"/>
    </row>
    <row r="38" spans="2:6" ht="15" customHeight="1" x14ac:dyDescent="0.5">
      <c r="B38" s="25"/>
      <c r="C38" s="25"/>
    </row>
    <row r="39" spans="2:6" x14ac:dyDescent="0.5">
      <c r="B39" s="25"/>
      <c r="C39" s="25"/>
    </row>
    <row r="40" spans="2:6" x14ac:dyDescent="0.5">
      <c r="B40" s="25"/>
      <c r="C40" s="25"/>
    </row>
    <row r="41" spans="2:6" x14ac:dyDescent="0.5">
      <c r="B41" s="25"/>
      <c r="C41" s="25"/>
    </row>
    <row r="42" spans="2:6" x14ac:dyDescent="0.5">
      <c r="B42" s="25"/>
      <c r="C42" s="25"/>
    </row>
    <row r="43" spans="2:6" x14ac:dyDescent="0.5">
      <c r="B43" s="25"/>
      <c r="C43" s="25"/>
    </row>
    <row r="44" spans="2:6" x14ac:dyDescent="0.5">
      <c r="B44" s="25"/>
      <c r="C44" s="25"/>
    </row>
    <row r="45" spans="2:6" x14ac:dyDescent="0.5">
      <c r="B45" s="25"/>
      <c r="C45" s="25"/>
    </row>
    <row r="46" spans="2:6" x14ac:dyDescent="0.5">
      <c r="B46" s="25"/>
      <c r="C46" s="25"/>
    </row>
    <row r="47" spans="2:6" x14ac:dyDescent="0.5">
      <c r="B47" s="25"/>
      <c r="C47" s="25"/>
    </row>
    <row r="48" spans="2:6" x14ac:dyDescent="0.5">
      <c r="B48" s="25"/>
      <c r="C48" s="25"/>
    </row>
    <row r="49" spans="2:3" x14ac:dyDescent="0.5">
      <c r="B49" s="25"/>
      <c r="C49" s="25"/>
    </row>
    <row r="50" spans="2:3" x14ac:dyDescent="0.5">
      <c r="B50" s="25"/>
      <c r="C50" s="25"/>
    </row>
    <row r="51" spans="2:3" x14ac:dyDescent="0.5">
      <c r="B51" s="25"/>
      <c r="C51" s="25"/>
    </row>
    <row r="52" spans="2:3" x14ac:dyDescent="0.5">
      <c r="B52" s="25"/>
      <c r="C52" s="25"/>
    </row>
    <row r="53" spans="2:3" x14ac:dyDescent="0.5">
      <c r="B53" s="25"/>
      <c r="C53" s="25"/>
    </row>
    <row r="54" spans="2:3" x14ac:dyDescent="0.5">
      <c r="B54" s="25"/>
      <c r="C54" s="25"/>
    </row>
    <row r="55" spans="2:3" x14ac:dyDescent="0.5">
      <c r="B55" s="25"/>
      <c r="C55" s="25"/>
    </row>
    <row r="56" spans="2:3" x14ac:dyDescent="0.5">
      <c r="B56" s="25"/>
      <c r="C56" s="25"/>
    </row>
    <row r="57" spans="2:3" x14ac:dyDescent="0.5">
      <c r="B57" s="25"/>
      <c r="C57" s="25"/>
    </row>
    <row r="58" spans="2:3" x14ac:dyDescent="0.5">
      <c r="B58" s="25"/>
      <c r="C58" s="25"/>
    </row>
    <row r="59" spans="2:3" x14ac:dyDescent="0.5">
      <c r="B59" s="25"/>
      <c r="C59" s="25"/>
    </row>
    <row r="60" spans="2:3" x14ac:dyDescent="0.5">
      <c r="B60" s="25"/>
      <c r="C60" s="25"/>
    </row>
    <row r="61" spans="2:3" x14ac:dyDescent="0.5">
      <c r="B61" s="25"/>
      <c r="C61" s="25"/>
    </row>
    <row r="62" spans="2:3" x14ac:dyDescent="0.5">
      <c r="B62" s="25"/>
      <c r="C62" s="25"/>
    </row>
    <row r="63" spans="2:3" x14ac:dyDescent="0.5">
      <c r="B63" s="25"/>
      <c r="C63" s="25"/>
    </row>
    <row r="64" spans="2:3" x14ac:dyDescent="0.5">
      <c r="B64" s="25"/>
      <c r="C64" s="25"/>
    </row>
    <row r="65" spans="2:3" x14ac:dyDescent="0.5">
      <c r="B65" s="25"/>
      <c r="C65" s="25"/>
    </row>
    <row r="66" spans="2:3" x14ac:dyDescent="0.5">
      <c r="B66" s="25"/>
      <c r="C66" s="25"/>
    </row>
    <row r="67" spans="2:3" x14ac:dyDescent="0.5">
      <c r="B67" s="25"/>
      <c r="C67" s="25"/>
    </row>
    <row r="68" spans="2:3" x14ac:dyDescent="0.5">
      <c r="B68" s="25"/>
      <c r="C68" s="25"/>
    </row>
    <row r="69" spans="2:3" x14ac:dyDescent="0.5">
      <c r="B69" s="25"/>
      <c r="C69" s="25"/>
    </row>
    <row r="70" spans="2:3" x14ac:dyDescent="0.5">
      <c r="B70" s="25"/>
      <c r="C70" s="25"/>
    </row>
    <row r="71" spans="2:3" x14ac:dyDescent="0.5">
      <c r="B71" s="25"/>
      <c r="C71" s="25"/>
    </row>
    <row r="72" spans="2:3" x14ac:dyDescent="0.5">
      <c r="B72" s="25"/>
      <c r="C72" s="25"/>
    </row>
    <row r="73" spans="2:3" x14ac:dyDescent="0.5">
      <c r="B73" s="25"/>
      <c r="C73" s="25"/>
    </row>
    <row r="74" spans="2:3" x14ac:dyDescent="0.5">
      <c r="B74" s="25"/>
      <c r="C74" s="25"/>
    </row>
    <row r="75" spans="2:3" x14ac:dyDescent="0.5">
      <c r="B75" s="25"/>
      <c r="C75" s="25"/>
    </row>
    <row r="76" spans="2:3" x14ac:dyDescent="0.5">
      <c r="B76" s="25"/>
      <c r="C76" s="25"/>
    </row>
    <row r="77" spans="2:3" x14ac:dyDescent="0.5">
      <c r="B77" s="25"/>
      <c r="C77" s="25"/>
    </row>
    <row r="78" spans="2:3" x14ac:dyDescent="0.5">
      <c r="B78" s="25"/>
      <c r="C78" s="25"/>
    </row>
    <row r="79" spans="2:3" x14ac:dyDescent="0.5">
      <c r="B79" s="25"/>
      <c r="C79" s="25"/>
    </row>
    <row r="80" spans="2:3" x14ac:dyDescent="0.5">
      <c r="B80" s="25"/>
      <c r="C80" s="25"/>
    </row>
    <row r="81" spans="2:3" x14ac:dyDescent="0.5">
      <c r="B81" s="25"/>
      <c r="C81" s="25"/>
    </row>
    <row r="82" spans="2:3" x14ac:dyDescent="0.5">
      <c r="B82" s="25"/>
      <c r="C82" s="25"/>
    </row>
    <row r="83" spans="2:3" x14ac:dyDescent="0.5">
      <c r="B83" s="25"/>
      <c r="C83" s="25"/>
    </row>
    <row r="84" spans="2:3" x14ac:dyDescent="0.5">
      <c r="B84" s="25"/>
      <c r="C84" s="25"/>
    </row>
    <row r="85" spans="2:3" x14ac:dyDescent="0.5">
      <c r="B85" s="25"/>
      <c r="C85" s="25"/>
    </row>
    <row r="86" spans="2:3" x14ac:dyDescent="0.5">
      <c r="B86" s="25"/>
      <c r="C86" s="25"/>
    </row>
    <row r="87" spans="2:3" x14ac:dyDescent="0.5">
      <c r="B87" s="25"/>
      <c r="C87" s="25"/>
    </row>
    <row r="88" spans="2:3" x14ac:dyDescent="0.5">
      <c r="B88" s="25"/>
      <c r="C88" s="25"/>
    </row>
    <row r="89" spans="2:3" x14ac:dyDescent="0.5">
      <c r="B89" s="25"/>
      <c r="C89" s="25"/>
    </row>
    <row r="90" spans="2:3" x14ac:dyDescent="0.5">
      <c r="B90" s="25"/>
      <c r="C90" s="25"/>
    </row>
    <row r="91" spans="2:3" x14ac:dyDescent="0.5">
      <c r="B91" s="25"/>
      <c r="C91" s="25"/>
    </row>
    <row r="92" spans="2:3" x14ac:dyDescent="0.5">
      <c r="B92" s="25"/>
      <c r="C92" s="25"/>
    </row>
  </sheetData>
  <phoneticPr fontId="26" type="noConversion"/>
  <dataValidations disablePrompts="1" count="1">
    <dataValidation type="list" allowBlank="1" showInputMessage="1" showErrorMessage="1" sqref="I9" xr:uid="{00000000-0002-0000-1800-000000000000}">
      <formula1>"530,123,400,"</formula1>
    </dataValidation>
  </dataValidation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4"/>
  <dimension ref="A1:G108"/>
  <sheetViews>
    <sheetView showGridLines="0" workbookViewId="0"/>
  </sheetViews>
  <sheetFormatPr defaultColWidth="7.796875" defaultRowHeight="16.3" x14ac:dyDescent="0.5"/>
  <cols>
    <col min="1" max="1" width="7.796875" style="1"/>
    <col min="2" max="6" width="7.796875" style="21"/>
    <col min="7" max="7" width="10.33203125" style="21" bestFit="1" customWidth="1"/>
    <col min="8" max="16384" width="7.796875" style="21"/>
  </cols>
  <sheetData>
    <row r="1" spans="1:7" x14ac:dyDescent="0.5">
      <c r="A1" s="1" t="s">
        <v>19</v>
      </c>
    </row>
    <row r="2" spans="1:7" x14ac:dyDescent="0.5">
      <c r="A2" s="1" t="s">
        <v>20</v>
      </c>
    </row>
    <row r="3" spans="1:7" x14ac:dyDescent="0.5">
      <c r="A3" s="1" t="s">
        <v>124</v>
      </c>
    </row>
    <row r="4" spans="1:7" x14ac:dyDescent="0.5">
      <c r="A4" s="2" t="s">
        <v>1</v>
      </c>
    </row>
    <row r="5" spans="1:7" ht="14.25" customHeight="1" x14ac:dyDescent="0.5">
      <c r="A5" s="8"/>
    </row>
    <row r="6" spans="1:7" ht="14.25" customHeight="1" x14ac:dyDescent="0.5"/>
    <row r="11" spans="1:7" x14ac:dyDescent="0.5">
      <c r="F11" s="40" t="s">
        <v>5</v>
      </c>
      <c r="G11" s="43" t="s">
        <v>120</v>
      </c>
    </row>
    <row r="12" spans="1:7" x14ac:dyDescent="0.5">
      <c r="F12" s="43" t="s">
        <v>6</v>
      </c>
      <c r="G12" s="46">
        <v>220</v>
      </c>
    </row>
    <row r="13" spans="1:7" x14ac:dyDescent="0.5">
      <c r="F13" t="s">
        <v>8</v>
      </c>
      <c r="G13" s="46">
        <v>270</v>
      </c>
    </row>
    <row r="14" spans="1:7" x14ac:dyDescent="0.5">
      <c r="F14" t="s">
        <v>7</v>
      </c>
      <c r="G14" s="46">
        <v>810</v>
      </c>
    </row>
    <row r="15" spans="1:7" x14ac:dyDescent="0.5">
      <c r="F15" s="43" t="s">
        <v>16</v>
      </c>
      <c r="G15" s="46">
        <v>1300</v>
      </c>
    </row>
    <row r="100" spans="2:5" x14ac:dyDescent="0.5">
      <c r="B100" s="3" t="s">
        <v>4</v>
      </c>
      <c r="C100" s="3" t="s">
        <v>5</v>
      </c>
      <c r="D100" s="3" t="s">
        <v>9</v>
      </c>
      <c r="E100" s="3" t="s">
        <v>15</v>
      </c>
    </row>
    <row r="101" spans="2:5" x14ac:dyDescent="0.5">
      <c r="B101" s="4">
        <v>42736</v>
      </c>
      <c r="C101" s="5" t="s">
        <v>6</v>
      </c>
      <c r="D101" s="5" t="s">
        <v>10</v>
      </c>
      <c r="E101" s="23">
        <v>95</v>
      </c>
    </row>
    <row r="102" spans="2:5" x14ac:dyDescent="0.5">
      <c r="B102" s="6">
        <v>42750</v>
      </c>
      <c r="C102" s="7" t="s">
        <v>7</v>
      </c>
      <c r="D102" s="7" t="s">
        <v>11</v>
      </c>
      <c r="E102" s="24">
        <v>325</v>
      </c>
    </row>
    <row r="103" spans="2:5" x14ac:dyDescent="0.5">
      <c r="B103" s="4">
        <v>42752</v>
      </c>
      <c r="C103" s="5" t="s">
        <v>7</v>
      </c>
      <c r="D103" s="5" t="s">
        <v>12</v>
      </c>
      <c r="E103" s="23">
        <v>250</v>
      </c>
    </row>
    <row r="104" spans="2:5" x14ac:dyDescent="0.5">
      <c r="B104" s="6">
        <v>42756</v>
      </c>
      <c r="C104" s="7" t="s">
        <v>6</v>
      </c>
      <c r="D104" s="7" t="s">
        <v>11</v>
      </c>
      <c r="E104" s="24">
        <v>125</v>
      </c>
    </row>
    <row r="105" spans="2:5" x14ac:dyDescent="0.5">
      <c r="B105" s="4">
        <v>42768</v>
      </c>
      <c r="C105" s="5" t="s">
        <v>7</v>
      </c>
      <c r="D105" s="5" t="s">
        <v>11</v>
      </c>
      <c r="E105" s="23">
        <v>235</v>
      </c>
    </row>
    <row r="106" spans="2:5" x14ac:dyDescent="0.5">
      <c r="B106" s="6">
        <v>42786</v>
      </c>
      <c r="C106" s="7" t="s">
        <v>8</v>
      </c>
      <c r="D106" s="7" t="s">
        <v>13</v>
      </c>
      <c r="E106" s="24">
        <v>20</v>
      </c>
    </row>
    <row r="107" spans="2:5" x14ac:dyDescent="0.5">
      <c r="B107" s="4">
        <v>42791</v>
      </c>
      <c r="C107" s="5" t="s">
        <v>8</v>
      </c>
      <c r="D107" s="5" t="s">
        <v>12</v>
      </c>
      <c r="E107" s="23">
        <v>125</v>
      </c>
    </row>
    <row r="108" spans="2:5" x14ac:dyDescent="0.5">
      <c r="B108" s="6">
        <v>42791</v>
      </c>
      <c r="C108" s="25" t="s">
        <v>8</v>
      </c>
      <c r="D108" s="25" t="s">
        <v>14</v>
      </c>
      <c r="E108" s="24">
        <v>125</v>
      </c>
    </row>
  </sheetData>
  <phoneticPr fontId="26" type="noConversion"/>
  <pageMargins left="0.7" right="0.7" top="0.75" bottom="0.75" header="0.3" footer="0.3"/>
  <pageSetup paperSize="9" orientation="portrait" r:id="rId2"/>
  <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5"/>
  <dimension ref="A1:J108"/>
  <sheetViews>
    <sheetView showGridLines="0" workbookViewId="0"/>
  </sheetViews>
  <sheetFormatPr defaultColWidth="7.796875" defaultRowHeight="16.3" x14ac:dyDescent="0.5"/>
  <cols>
    <col min="1" max="1" width="7.796875" style="1"/>
    <col min="2" max="2" width="7.796875" style="21"/>
    <col min="3" max="3" width="10.33203125" style="21" bestFit="1" customWidth="1"/>
    <col min="4" max="16384" width="7.796875" style="21"/>
  </cols>
  <sheetData>
    <row r="1" spans="1:10" x14ac:dyDescent="0.5">
      <c r="A1" s="1" t="s">
        <v>21</v>
      </c>
    </row>
    <row r="2" spans="1:10" x14ac:dyDescent="0.5">
      <c r="A2" s="1" t="s">
        <v>22</v>
      </c>
    </row>
    <row r="3" spans="1:10" x14ac:dyDescent="0.5">
      <c r="A3" s="1" t="s">
        <v>125</v>
      </c>
    </row>
    <row r="4" spans="1:10" x14ac:dyDescent="0.5">
      <c r="A4" s="2" t="s">
        <v>1</v>
      </c>
    </row>
    <row r="5" spans="1:10" x14ac:dyDescent="0.5">
      <c r="A5" s="8"/>
    </row>
    <row r="7" spans="1:10" ht="20.149999999999999" x14ac:dyDescent="0.6">
      <c r="C7" s="10"/>
    </row>
    <row r="10" spans="1:10" x14ac:dyDescent="0.5">
      <c r="C10" s="40" t="s">
        <v>120</v>
      </c>
      <c r="D10" s="40" t="s">
        <v>9</v>
      </c>
      <c r="E10" s="43"/>
      <c r="F10" s="43"/>
      <c r="G10" s="43"/>
      <c r="H10" s="43"/>
      <c r="I10" s="43"/>
      <c r="J10" s="25"/>
    </row>
    <row r="11" spans="1:10" x14ac:dyDescent="0.5">
      <c r="C11" s="40" t="s">
        <v>5</v>
      </c>
      <c r="D11" s="43" t="s">
        <v>11</v>
      </c>
      <c r="E11" t="s">
        <v>13</v>
      </c>
      <c r="F11" t="s">
        <v>14</v>
      </c>
      <c r="G11" t="s">
        <v>12</v>
      </c>
      <c r="H11" t="s">
        <v>10</v>
      </c>
      <c r="I11" s="43" t="s">
        <v>16</v>
      </c>
      <c r="J11" s="25"/>
    </row>
    <row r="12" spans="1:10" x14ac:dyDescent="0.5">
      <c r="C12" s="43" t="s">
        <v>6</v>
      </c>
      <c r="D12" s="46">
        <v>125</v>
      </c>
      <c r="E12" s="46"/>
      <c r="F12" s="46"/>
      <c r="G12" s="46"/>
      <c r="H12" s="46">
        <v>95</v>
      </c>
      <c r="I12" s="46">
        <v>220</v>
      </c>
      <c r="J12" s="25"/>
    </row>
    <row r="13" spans="1:10" x14ac:dyDescent="0.5">
      <c r="C13" t="s">
        <v>8</v>
      </c>
      <c r="D13" s="46"/>
      <c r="E13" s="46">
        <v>20</v>
      </c>
      <c r="F13" s="46">
        <v>125</v>
      </c>
      <c r="G13" s="46">
        <v>125</v>
      </c>
      <c r="H13" s="46"/>
      <c r="I13" s="46">
        <v>270</v>
      </c>
      <c r="J13" s="25"/>
    </row>
    <row r="14" spans="1:10" x14ac:dyDescent="0.5">
      <c r="C14" t="s">
        <v>7</v>
      </c>
      <c r="D14" s="46">
        <v>560</v>
      </c>
      <c r="E14" s="46"/>
      <c r="F14" s="46"/>
      <c r="G14" s="46">
        <v>250</v>
      </c>
      <c r="H14" s="46"/>
      <c r="I14" s="46">
        <v>810</v>
      </c>
      <c r="J14" s="25"/>
    </row>
    <row r="15" spans="1:10" x14ac:dyDescent="0.5">
      <c r="C15" s="43" t="s">
        <v>16</v>
      </c>
      <c r="D15" s="46">
        <v>685</v>
      </c>
      <c r="E15" s="46">
        <v>20</v>
      </c>
      <c r="F15" s="46">
        <v>125</v>
      </c>
      <c r="G15" s="46">
        <v>375</v>
      </c>
      <c r="H15" s="46">
        <v>95</v>
      </c>
      <c r="I15" s="46">
        <v>1300</v>
      </c>
      <c r="J15" s="25"/>
    </row>
    <row r="100" spans="2:10" x14ac:dyDescent="0.5">
      <c r="B100" s="3" t="s">
        <v>4</v>
      </c>
      <c r="C100" s="3" t="s">
        <v>5</v>
      </c>
      <c r="D100" s="3" t="s">
        <v>9</v>
      </c>
      <c r="E100" s="3" t="s">
        <v>15</v>
      </c>
    </row>
    <row r="101" spans="2:10" x14ac:dyDescent="0.5">
      <c r="B101" s="4">
        <v>42736</v>
      </c>
      <c r="C101" s="5" t="s">
        <v>6</v>
      </c>
      <c r="D101" s="5" t="s">
        <v>10</v>
      </c>
      <c r="E101" s="23">
        <v>95</v>
      </c>
    </row>
    <row r="102" spans="2:10" x14ac:dyDescent="0.5">
      <c r="B102" s="6">
        <v>42750</v>
      </c>
      <c r="C102" s="7" t="s">
        <v>7</v>
      </c>
      <c r="D102" s="7" t="s">
        <v>11</v>
      </c>
      <c r="E102" s="24">
        <v>325</v>
      </c>
    </row>
    <row r="103" spans="2:10" x14ac:dyDescent="0.5">
      <c r="B103" s="4">
        <v>42752</v>
      </c>
      <c r="C103" s="5" t="s">
        <v>7</v>
      </c>
      <c r="D103" s="5" t="s">
        <v>12</v>
      </c>
      <c r="E103" s="23">
        <v>250</v>
      </c>
    </row>
    <row r="104" spans="2:10" x14ac:dyDescent="0.5">
      <c r="B104" s="6">
        <v>42756</v>
      </c>
      <c r="C104" s="7" t="s">
        <v>6</v>
      </c>
      <c r="D104" s="7" t="s">
        <v>11</v>
      </c>
      <c r="E104" s="24">
        <v>125</v>
      </c>
    </row>
    <row r="105" spans="2:10" x14ac:dyDescent="0.5">
      <c r="B105" s="4">
        <v>42768</v>
      </c>
      <c r="C105" s="5" t="s">
        <v>7</v>
      </c>
      <c r="D105" s="5" t="s">
        <v>11</v>
      </c>
      <c r="E105" s="23">
        <v>235</v>
      </c>
    </row>
    <row r="106" spans="2:10" x14ac:dyDescent="0.5">
      <c r="B106" s="6">
        <v>42786</v>
      </c>
      <c r="C106" s="7" t="s">
        <v>8</v>
      </c>
      <c r="D106" s="7" t="s">
        <v>13</v>
      </c>
      <c r="E106" s="24">
        <v>20</v>
      </c>
    </row>
    <row r="107" spans="2:10" x14ac:dyDescent="0.5">
      <c r="B107" s="4">
        <v>42791</v>
      </c>
      <c r="C107" s="5" t="s">
        <v>8</v>
      </c>
      <c r="D107" s="5" t="s">
        <v>12</v>
      </c>
      <c r="E107" s="23">
        <v>125</v>
      </c>
      <c r="J107" s="25"/>
    </row>
    <row r="108" spans="2:10" x14ac:dyDescent="0.5">
      <c r="B108" s="6">
        <v>42791</v>
      </c>
      <c r="C108" s="25" t="s">
        <v>8</v>
      </c>
      <c r="D108" s="25" t="s">
        <v>14</v>
      </c>
      <c r="E108" s="24">
        <v>125</v>
      </c>
    </row>
  </sheetData>
  <phoneticPr fontId="26" type="noConversion"/>
  <pageMargins left="0.7" right="0.7" top="0.75" bottom="0.75" header="0.3" footer="0.3"/>
  <pageSetup paperSize="9" orientation="portrait" r:id="rId2"/>
  <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dimension ref="A1:J108"/>
  <sheetViews>
    <sheetView showGridLines="0" workbookViewId="0">
      <selection activeCell="I28" sqref="I28"/>
    </sheetView>
  </sheetViews>
  <sheetFormatPr defaultColWidth="7.796875" defaultRowHeight="16.3" x14ac:dyDescent="0.5"/>
  <cols>
    <col min="1" max="1" width="7.796875" style="1"/>
    <col min="2" max="2" width="7.796875" style="21"/>
    <col min="3" max="3" width="10.33203125" style="21" bestFit="1" customWidth="1"/>
    <col min="4" max="8" width="7.796875" style="21"/>
    <col min="9" max="9" width="9.46484375" style="21" bestFit="1" customWidth="1"/>
    <col min="10" max="16384" width="7.796875" style="21"/>
  </cols>
  <sheetData>
    <row r="1" spans="1:10" x14ac:dyDescent="0.5">
      <c r="A1" s="1" t="s">
        <v>126</v>
      </c>
    </row>
    <row r="2" spans="1:10" x14ac:dyDescent="0.5">
      <c r="A2" s="2" t="s">
        <v>1</v>
      </c>
    </row>
    <row r="3" spans="1:10" x14ac:dyDescent="0.5">
      <c r="A3" s="22"/>
    </row>
    <row r="7" spans="1:10" ht="20.149999999999999" x14ac:dyDescent="0.6">
      <c r="C7" s="10"/>
    </row>
    <row r="10" spans="1:10" x14ac:dyDescent="0.5">
      <c r="C10" s="40" t="s">
        <v>120</v>
      </c>
      <c r="D10" s="40" t="s">
        <v>9</v>
      </c>
      <c r="E10" s="43"/>
      <c r="F10" s="43"/>
      <c r="G10" s="43"/>
      <c r="H10" s="43"/>
      <c r="I10" s="43"/>
      <c r="J10" s="25"/>
    </row>
    <row r="11" spans="1:10" x14ac:dyDescent="0.5">
      <c r="C11" s="40" t="s">
        <v>5</v>
      </c>
      <c r="D11" s="43" t="s">
        <v>11</v>
      </c>
      <c r="E11" t="s">
        <v>10</v>
      </c>
      <c r="F11" t="s">
        <v>13</v>
      </c>
      <c r="G11" t="s">
        <v>14</v>
      </c>
      <c r="H11" t="s">
        <v>12</v>
      </c>
      <c r="I11" s="43" t="s">
        <v>16</v>
      </c>
      <c r="J11" s="25"/>
    </row>
    <row r="12" spans="1:10" x14ac:dyDescent="0.5">
      <c r="C12" s="43" t="s">
        <v>6</v>
      </c>
      <c r="D12" s="50">
        <v>125</v>
      </c>
      <c r="E12" s="50">
        <v>95</v>
      </c>
      <c r="F12" s="50"/>
      <c r="G12" s="50"/>
      <c r="H12" s="50"/>
      <c r="I12" s="50">
        <v>220</v>
      </c>
      <c r="J12" s="25"/>
    </row>
    <row r="13" spans="1:10" x14ac:dyDescent="0.5">
      <c r="C13" t="s">
        <v>8</v>
      </c>
      <c r="D13" s="50"/>
      <c r="E13" s="50"/>
      <c r="F13" s="50">
        <v>20</v>
      </c>
      <c r="G13" s="50">
        <v>125</v>
      </c>
      <c r="H13" s="50">
        <v>125</v>
      </c>
      <c r="I13" s="50">
        <v>270</v>
      </c>
      <c r="J13" s="25"/>
    </row>
    <row r="14" spans="1:10" x14ac:dyDescent="0.5">
      <c r="C14" t="s">
        <v>7</v>
      </c>
      <c r="D14" s="50">
        <v>560</v>
      </c>
      <c r="E14" s="50"/>
      <c r="F14" s="50"/>
      <c r="G14" s="50"/>
      <c r="H14" s="50">
        <v>250</v>
      </c>
      <c r="I14" s="50">
        <v>810</v>
      </c>
      <c r="J14" s="25"/>
    </row>
    <row r="15" spans="1:10" x14ac:dyDescent="0.5">
      <c r="C15" s="43" t="s">
        <v>16</v>
      </c>
      <c r="D15" s="50">
        <v>685</v>
      </c>
      <c r="E15" s="50">
        <v>95</v>
      </c>
      <c r="F15" s="50">
        <v>20</v>
      </c>
      <c r="G15" s="50">
        <v>125</v>
      </c>
      <c r="H15" s="50">
        <v>375</v>
      </c>
      <c r="I15" s="50">
        <v>1300</v>
      </c>
      <c r="J15" s="25"/>
    </row>
    <row r="16" spans="1:10" x14ac:dyDescent="0.5">
      <c r="C16" s="25"/>
      <c r="D16" s="25"/>
      <c r="E16" s="25"/>
    </row>
    <row r="17" spans="3:5" x14ac:dyDescent="0.5">
      <c r="C17" s="25"/>
      <c r="D17" s="25"/>
      <c r="E17" s="25"/>
    </row>
    <row r="18" spans="3:5" x14ac:dyDescent="0.5">
      <c r="C18" s="25"/>
      <c r="D18" s="25"/>
      <c r="E18" s="25"/>
    </row>
    <row r="19" spans="3:5" x14ac:dyDescent="0.5">
      <c r="C19" s="25"/>
      <c r="D19" s="25"/>
      <c r="E19" s="25"/>
    </row>
    <row r="20" spans="3:5" x14ac:dyDescent="0.5">
      <c r="C20" s="25"/>
      <c r="D20" s="25"/>
      <c r="E20" s="25"/>
    </row>
    <row r="21" spans="3:5" x14ac:dyDescent="0.5">
      <c r="C21" s="25"/>
      <c r="D21" s="25"/>
      <c r="E21" s="25"/>
    </row>
    <row r="22" spans="3:5" x14ac:dyDescent="0.5">
      <c r="C22" s="25"/>
      <c r="D22" s="25"/>
      <c r="E22" s="25"/>
    </row>
    <row r="23" spans="3:5" x14ac:dyDescent="0.5">
      <c r="C23" s="25"/>
      <c r="D23" s="25"/>
      <c r="E23" s="25"/>
    </row>
    <row r="24" spans="3:5" x14ac:dyDescent="0.5">
      <c r="C24" s="25"/>
      <c r="D24" s="25"/>
      <c r="E24" s="25"/>
    </row>
    <row r="25" spans="3:5" x14ac:dyDescent="0.5">
      <c r="C25" s="25"/>
      <c r="D25" s="25"/>
      <c r="E25" s="25"/>
    </row>
    <row r="26" spans="3:5" x14ac:dyDescent="0.5">
      <c r="C26" s="25"/>
      <c r="D26" s="25"/>
      <c r="E26" s="25"/>
    </row>
    <row r="27" spans="3:5" x14ac:dyDescent="0.5">
      <c r="C27" s="25"/>
      <c r="D27" s="25"/>
      <c r="E27" s="25"/>
    </row>
    <row r="100" spans="2:5" x14ac:dyDescent="0.5">
      <c r="B100" s="25" t="s">
        <v>4</v>
      </c>
      <c r="C100" s="25" t="s">
        <v>5</v>
      </c>
      <c r="D100" s="25" t="s">
        <v>9</v>
      </c>
      <c r="E100" s="25" t="s">
        <v>15</v>
      </c>
    </row>
    <row r="101" spans="2:5" x14ac:dyDescent="0.5">
      <c r="B101" s="4">
        <v>42736</v>
      </c>
      <c r="C101" s="25" t="s">
        <v>6</v>
      </c>
      <c r="D101" s="25" t="s">
        <v>10</v>
      </c>
      <c r="E101" s="25">
        <v>95</v>
      </c>
    </row>
    <row r="102" spans="2:5" x14ac:dyDescent="0.5">
      <c r="B102" s="6">
        <v>42750</v>
      </c>
      <c r="C102" s="25" t="s">
        <v>7</v>
      </c>
      <c r="D102" s="25" t="s">
        <v>11</v>
      </c>
      <c r="E102" s="25">
        <v>325</v>
      </c>
    </row>
    <row r="103" spans="2:5" x14ac:dyDescent="0.5">
      <c r="B103" s="4">
        <v>42752</v>
      </c>
      <c r="C103" s="25" t="s">
        <v>7</v>
      </c>
      <c r="D103" s="25" t="s">
        <v>12</v>
      </c>
      <c r="E103" s="25">
        <v>250</v>
      </c>
    </row>
    <row r="104" spans="2:5" x14ac:dyDescent="0.5">
      <c r="B104" s="6">
        <v>42756</v>
      </c>
      <c r="C104" s="25" t="s">
        <v>6</v>
      </c>
      <c r="D104" s="25" t="s">
        <v>11</v>
      </c>
      <c r="E104" s="25">
        <v>125</v>
      </c>
    </row>
    <row r="105" spans="2:5" x14ac:dyDescent="0.5">
      <c r="B105" s="4">
        <v>42768</v>
      </c>
      <c r="C105" s="25" t="s">
        <v>7</v>
      </c>
      <c r="D105" s="25" t="s">
        <v>11</v>
      </c>
      <c r="E105" s="25">
        <v>235</v>
      </c>
    </row>
    <row r="106" spans="2:5" x14ac:dyDescent="0.5">
      <c r="B106" s="6">
        <v>42786</v>
      </c>
      <c r="C106" s="25" t="s">
        <v>8</v>
      </c>
      <c r="D106" s="25" t="s">
        <v>13</v>
      </c>
      <c r="E106" s="25">
        <v>20</v>
      </c>
    </row>
    <row r="107" spans="2:5" x14ac:dyDescent="0.5">
      <c r="B107" s="4">
        <v>42791</v>
      </c>
      <c r="C107" s="25" t="s">
        <v>8</v>
      </c>
      <c r="D107" s="25" t="s">
        <v>12</v>
      </c>
      <c r="E107" s="25">
        <v>125</v>
      </c>
    </row>
    <row r="108" spans="2:5" x14ac:dyDescent="0.5">
      <c r="B108" s="6">
        <v>42791</v>
      </c>
      <c r="C108" s="25" t="s">
        <v>8</v>
      </c>
      <c r="D108" s="25" t="s">
        <v>14</v>
      </c>
      <c r="E108" s="25">
        <v>125</v>
      </c>
    </row>
  </sheetData>
  <phoneticPr fontId="26" type="noConversion"/>
  <pageMargins left="0.7" right="0.7" top="0.75" bottom="0.75" header="0.3" footer="0.3"/>
  <pageSetup paperSize="9" orientation="portrait" r:id="rId2"/>
  <drawing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9"/>
  <dimension ref="A1:C7"/>
  <sheetViews>
    <sheetView showGridLines="0" topLeftCell="A13" workbookViewId="0"/>
  </sheetViews>
  <sheetFormatPr defaultColWidth="7.796875" defaultRowHeight="16.3" x14ac:dyDescent="0.5"/>
  <cols>
    <col min="1" max="1" width="7.796875" style="1"/>
    <col min="2" max="16384" width="7.796875" style="21"/>
  </cols>
  <sheetData>
    <row r="1" spans="1:3" x14ac:dyDescent="0.5">
      <c r="A1" s="1" t="s">
        <v>23</v>
      </c>
    </row>
    <row r="2" spans="1:3" x14ac:dyDescent="0.5">
      <c r="A2" s="1" t="s">
        <v>24</v>
      </c>
    </row>
    <row r="3" spans="1:3" x14ac:dyDescent="0.5">
      <c r="A3" s="2" t="s">
        <v>1</v>
      </c>
    </row>
    <row r="4" spans="1:3" x14ac:dyDescent="0.5">
      <c r="A4" s="22"/>
    </row>
    <row r="7" spans="1:3" ht="20.149999999999999" x14ac:dyDescent="0.6">
      <c r="C7" s="10"/>
    </row>
  </sheetData>
  <phoneticPr fontId="26"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I108"/>
  <sheetViews>
    <sheetView showGridLines="0" topLeftCell="A4" workbookViewId="0">
      <selection activeCell="G27" sqref="G27"/>
    </sheetView>
  </sheetViews>
  <sheetFormatPr defaultColWidth="7.796875" defaultRowHeight="16.3" x14ac:dyDescent="0.5"/>
  <cols>
    <col min="1" max="1" width="7.796875" style="1"/>
    <col min="2" max="3" width="10.33203125" style="21" bestFit="1" customWidth="1"/>
    <col min="4" max="4" width="8.53125" style="21" customWidth="1"/>
    <col min="5" max="5" width="9.1328125" style="21" customWidth="1"/>
    <col min="6" max="6" width="9.19921875" style="21" customWidth="1"/>
    <col min="7" max="7" width="8.6640625" style="21" customWidth="1"/>
    <col min="8" max="16384" width="7.796875" style="21"/>
  </cols>
  <sheetData>
    <row r="1" spans="1:9" ht="15" customHeight="1" x14ac:dyDescent="0.5">
      <c r="A1" s="11" t="s">
        <v>25</v>
      </c>
    </row>
    <row r="2" spans="1:9" ht="15" customHeight="1" x14ac:dyDescent="0.5">
      <c r="A2" s="1" t="s">
        <v>26</v>
      </c>
    </row>
    <row r="3" spans="1:9" ht="15" customHeight="1" x14ac:dyDescent="0.5">
      <c r="A3" s="1" t="s">
        <v>27</v>
      </c>
    </row>
    <row r="4" spans="1:9" ht="15" customHeight="1" x14ac:dyDescent="0.5">
      <c r="A4" s="1" t="s">
        <v>28</v>
      </c>
    </row>
    <row r="5" spans="1:9" ht="15" customHeight="1" x14ac:dyDescent="0.5">
      <c r="A5" s="2" t="s">
        <v>1</v>
      </c>
    </row>
    <row r="6" spans="1:9" ht="15" customHeight="1" x14ac:dyDescent="0.5">
      <c r="A6" s="11" t="s">
        <v>134</v>
      </c>
    </row>
    <row r="7" spans="1:9" ht="15" customHeight="1" x14ac:dyDescent="0.5"/>
    <row r="8" spans="1:9" ht="15" customHeight="1" x14ac:dyDescent="0.5"/>
    <row r="9" spans="1:9" ht="20.149999999999999" customHeight="1" x14ac:dyDescent="0.6">
      <c r="A9" s="1">
        <v>3</v>
      </c>
      <c r="H9" s="10" t="str">
        <f>IF(AND($B$14="购买者",$H$17=810),"好样的！已放置"," ")</f>
        <v xml:space="preserve"> </v>
      </c>
    </row>
    <row r="10" spans="1:9" ht="20.149999999999999" customHeight="1" x14ac:dyDescent="0.6">
      <c r="A10" s="1">
        <v>2</v>
      </c>
      <c r="H10" s="10" t="str">
        <f>IF(AND($B$14="购买者",$H$17=810),"第一列字段。单击"," ")</f>
        <v xml:space="preserve"> </v>
      </c>
    </row>
    <row r="11" spans="1:9" ht="20.149999999999999" customHeight="1" x14ac:dyDescent="0.6">
      <c r="A11" s="1" t="s">
        <v>29</v>
      </c>
      <c r="H11" s="10" t="str">
        <f>IF(AND($B$14="购买者",$H$17=810),"“下一步”继续..."," ")</f>
        <v xml:space="preserve"> </v>
      </c>
    </row>
    <row r="12" spans="1:9" x14ac:dyDescent="0.5">
      <c r="A12" s="1">
        <v>4</v>
      </c>
    </row>
    <row r="13" spans="1:9" x14ac:dyDescent="0.5">
      <c r="B13" s="40" t="s">
        <v>5</v>
      </c>
      <c r="C13" s="43" t="s">
        <v>120</v>
      </c>
      <c r="D13"/>
      <c r="E13"/>
      <c r="F13"/>
      <c r="G13"/>
      <c r="H13"/>
      <c r="I13" s="25"/>
    </row>
    <row r="14" spans="1:9" x14ac:dyDescent="0.5">
      <c r="B14" s="43" t="s">
        <v>6</v>
      </c>
      <c r="C14" s="46">
        <v>220</v>
      </c>
      <c r="D14"/>
      <c r="E14"/>
      <c r="F14"/>
      <c r="G14"/>
      <c r="H14"/>
      <c r="I14" s="25"/>
    </row>
    <row r="15" spans="1:9" x14ac:dyDescent="0.5">
      <c r="B15" t="s">
        <v>8</v>
      </c>
      <c r="C15" s="46">
        <v>270</v>
      </c>
      <c r="D15"/>
      <c r="E15"/>
      <c r="F15"/>
      <c r="G15"/>
      <c r="H15"/>
      <c r="I15" s="25"/>
    </row>
    <row r="16" spans="1:9" x14ac:dyDescent="0.5">
      <c r="B16" t="s">
        <v>7</v>
      </c>
      <c r="C16" s="46">
        <v>810</v>
      </c>
      <c r="D16"/>
      <c r="E16"/>
      <c r="F16"/>
      <c r="G16"/>
      <c r="H16"/>
      <c r="I16" s="25"/>
    </row>
    <row r="17" spans="2:9" x14ac:dyDescent="0.5">
      <c r="B17" s="43" t="s">
        <v>16</v>
      </c>
      <c r="C17" s="46">
        <v>1300</v>
      </c>
      <c r="D17"/>
      <c r="E17"/>
      <c r="F17"/>
      <c r="G17"/>
      <c r="H17"/>
      <c r="I17" s="25"/>
    </row>
    <row r="18" spans="2:9" x14ac:dyDescent="0.5">
      <c r="B18"/>
      <c r="C18"/>
      <c r="D18"/>
      <c r="E18"/>
      <c r="F18"/>
      <c r="G18"/>
      <c r="H18"/>
      <c r="I18" s="25"/>
    </row>
    <row r="19" spans="2:9" x14ac:dyDescent="0.5">
      <c r="B19" s="25"/>
      <c r="C19" s="25"/>
      <c r="D19" s="25"/>
    </row>
    <row r="20" spans="2:9" x14ac:dyDescent="0.5">
      <c r="B20" s="25"/>
      <c r="C20" s="25"/>
      <c r="D20" s="25"/>
    </row>
    <row r="21" spans="2:9" x14ac:dyDescent="0.5">
      <c r="B21" s="25"/>
      <c r="C21" s="25"/>
      <c r="D21" s="25"/>
    </row>
    <row r="22" spans="2:9" x14ac:dyDescent="0.5">
      <c r="B22" s="25"/>
      <c r="C22" s="25"/>
      <c r="D22" s="25"/>
    </row>
    <row r="23" spans="2:9" x14ac:dyDescent="0.5">
      <c r="B23" s="25"/>
      <c r="C23" s="25"/>
      <c r="D23" s="25"/>
    </row>
    <row r="24" spans="2:9" x14ac:dyDescent="0.5">
      <c r="B24" s="25"/>
      <c r="C24" s="25"/>
      <c r="D24" s="25"/>
    </row>
    <row r="100" spans="2:5" x14ac:dyDescent="0.5">
      <c r="B100" s="25" t="s">
        <v>4</v>
      </c>
      <c r="C100" s="25" t="s">
        <v>5</v>
      </c>
      <c r="D100" s="25" t="s">
        <v>9</v>
      </c>
      <c r="E100" s="25" t="s">
        <v>15</v>
      </c>
    </row>
    <row r="101" spans="2:5" x14ac:dyDescent="0.5">
      <c r="B101" s="4">
        <v>42736</v>
      </c>
      <c r="C101" s="25" t="s">
        <v>6</v>
      </c>
      <c r="D101" s="25" t="s">
        <v>10</v>
      </c>
      <c r="E101" s="25">
        <v>95</v>
      </c>
    </row>
    <row r="102" spans="2:5" x14ac:dyDescent="0.5">
      <c r="B102" s="6">
        <v>42750</v>
      </c>
      <c r="C102" s="25" t="s">
        <v>7</v>
      </c>
      <c r="D102" s="25" t="s">
        <v>11</v>
      </c>
      <c r="E102" s="25">
        <v>325</v>
      </c>
    </row>
    <row r="103" spans="2:5" x14ac:dyDescent="0.5">
      <c r="B103" s="4">
        <v>42752</v>
      </c>
      <c r="C103" s="25" t="s">
        <v>7</v>
      </c>
      <c r="D103" s="25" t="s">
        <v>12</v>
      </c>
      <c r="E103" s="25">
        <v>250</v>
      </c>
    </row>
    <row r="104" spans="2:5" x14ac:dyDescent="0.5">
      <c r="B104" s="6">
        <v>42756</v>
      </c>
      <c r="C104" s="25" t="s">
        <v>6</v>
      </c>
      <c r="D104" s="25" t="s">
        <v>11</v>
      </c>
      <c r="E104" s="25">
        <v>125</v>
      </c>
    </row>
    <row r="105" spans="2:5" x14ac:dyDescent="0.5">
      <c r="B105" s="4">
        <v>42768</v>
      </c>
      <c r="C105" s="25" t="s">
        <v>7</v>
      </c>
      <c r="D105" s="25" t="s">
        <v>11</v>
      </c>
      <c r="E105" s="25">
        <v>235</v>
      </c>
    </row>
    <row r="106" spans="2:5" x14ac:dyDescent="0.5">
      <c r="B106" s="6">
        <v>42786</v>
      </c>
      <c r="C106" s="25" t="s">
        <v>8</v>
      </c>
      <c r="D106" s="25" t="s">
        <v>13</v>
      </c>
      <c r="E106" s="25">
        <v>20</v>
      </c>
    </row>
    <row r="107" spans="2:5" x14ac:dyDescent="0.5">
      <c r="B107" s="4">
        <v>42791</v>
      </c>
      <c r="C107" s="25" t="s">
        <v>8</v>
      </c>
      <c r="D107" s="25" t="s">
        <v>12</v>
      </c>
      <c r="E107" s="25">
        <v>125</v>
      </c>
    </row>
    <row r="108" spans="2:5" x14ac:dyDescent="0.5">
      <c r="B108" s="6">
        <v>42791</v>
      </c>
      <c r="C108" s="25" t="s">
        <v>8</v>
      </c>
      <c r="D108" s="25" t="s">
        <v>14</v>
      </c>
      <c r="E108" s="25">
        <v>125</v>
      </c>
    </row>
  </sheetData>
  <phoneticPr fontId="26" type="noConversion"/>
  <pageMargins left="0.7" right="0.7" top="0.75" bottom="0.75" header="0.3" footer="0.3"/>
  <pageSetup paperSize="9" orientation="portrait" r:id="rId2"/>
  <drawing r:id="rId3"/>
  <tableParts count="1">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8"/>
  <dimension ref="A1:N108"/>
  <sheetViews>
    <sheetView showGridLines="0" zoomScaleNormal="100" workbookViewId="0">
      <selection activeCell="G27" sqref="G27"/>
    </sheetView>
  </sheetViews>
  <sheetFormatPr defaultColWidth="7.796875" defaultRowHeight="16.3" x14ac:dyDescent="0.5"/>
  <cols>
    <col min="1" max="1" width="7.796875" style="1"/>
    <col min="2" max="3" width="7.796875" style="21"/>
    <col min="4" max="4" width="8.6640625" style="21" bestFit="1" customWidth="1"/>
    <col min="5" max="6" width="7.796875" style="21"/>
    <col min="7" max="8" width="8.6640625" style="21" bestFit="1" customWidth="1"/>
    <col min="9" max="9" width="10.1328125" style="21" bestFit="1" customWidth="1"/>
    <col min="10" max="16384" width="7.796875" style="21"/>
  </cols>
  <sheetData>
    <row r="1" spans="1:14" x14ac:dyDescent="0.5">
      <c r="A1" s="1" t="s">
        <v>30</v>
      </c>
    </row>
    <row r="2" spans="1:14" x14ac:dyDescent="0.5">
      <c r="A2" s="1" t="s">
        <v>31</v>
      </c>
    </row>
    <row r="3" spans="1:14" x14ac:dyDescent="0.5">
      <c r="A3" s="1" t="s">
        <v>127</v>
      </c>
    </row>
    <row r="4" spans="1:14" x14ac:dyDescent="0.5">
      <c r="A4" s="1" t="s">
        <v>32</v>
      </c>
    </row>
    <row r="5" spans="1:14" x14ac:dyDescent="0.5">
      <c r="A5" s="2" t="s">
        <v>1</v>
      </c>
    </row>
    <row r="6" spans="1:14" x14ac:dyDescent="0.5">
      <c r="A6" s="8"/>
      <c r="K6" s="25"/>
      <c r="L6" s="25"/>
      <c r="M6" s="25"/>
      <c r="N6" s="25"/>
    </row>
    <row r="7" spans="1:14" x14ac:dyDescent="0.5">
      <c r="K7" s="25"/>
      <c r="L7" s="25"/>
      <c r="M7" s="25"/>
      <c r="N7" s="25"/>
    </row>
    <row r="8" spans="1:14" x14ac:dyDescent="0.5">
      <c r="K8" s="25"/>
      <c r="L8" s="25"/>
      <c r="M8" s="25"/>
      <c r="N8" s="25"/>
    </row>
    <row r="9" spans="1:14" x14ac:dyDescent="0.5">
      <c r="C9" s="17" t="s">
        <v>120</v>
      </c>
      <c r="D9" s="19" t="s">
        <v>9</v>
      </c>
      <c r="E9" s="17"/>
      <c r="F9" s="17"/>
      <c r="G9" s="17"/>
      <c r="H9" s="17"/>
      <c r="I9" s="20"/>
      <c r="J9" s="25"/>
      <c r="K9" s="25"/>
      <c r="L9" s="25"/>
      <c r="M9" s="25"/>
      <c r="N9" s="25"/>
    </row>
    <row r="10" spans="1:14" x14ac:dyDescent="0.5">
      <c r="C10" s="34" t="s">
        <v>5</v>
      </c>
      <c r="D10" s="35" t="s">
        <v>11</v>
      </c>
      <c r="E10" s="35" t="s">
        <v>10</v>
      </c>
      <c r="F10" s="35" t="s">
        <v>13</v>
      </c>
      <c r="G10" s="35" t="s">
        <v>14</v>
      </c>
      <c r="H10" s="35" t="s">
        <v>12</v>
      </c>
      <c r="I10" s="18" t="s">
        <v>16</v>
      </c>
      <c r="J10" s="25"/>
      <c r="K10" s="25"/>
      <c r="L10" s="25"/>
      <c r="M10" s="25"/>
      <c r="N10" s="25"/>
    </row>
    <row r="11" spans="1:14" x14ac:dyDescent="0.5">
      <c r="C11" s="34" t="s">
        <v>6</v>
      </c>
      <c r="D11" s="36">
        <v>125</v>
      </c>
      <c r="E11" s="36">
        <v>95</v>
      </c>
      <c r="F11" s="36"/>
      <c r="G11" s="36"/>
      <c r="H11" s="36"/>
      <c r="I11" s="32">
        <v>220</v>
      </c>
      <c r="J11" s="25"/>
      <c r="K11" s="25"/>
      <c r="L11" s="25"/>
      <c r="M11" s="25"/>
      <c r="N11" s="25"/>
    </row>
    <row r="12" spans="1:14" x14ac:dyDescent="0.5">
      <c r="C12" s="34" t="s">
        <v>8</v>
      </c>
      <c r="D12" s="36"/>
      <c r="E12" s="36"/>
      <c r="F12" s="36">
        <v>20</v>
      </c>
      <c r="G12" s="36">
        <v>125</v>
      </c>
      <c r="H12" s="36">
        <v>125</v>
      </c>
      <c r="I12" s="32">
        <v>270</v>
      </c>
      <c r="J12" s="25"/>
      <c r="K12" s="25"/>
      <c r="L12" s="25"/>
      <c r="M12" s="25"/>
      <c r="N12" s="25"/>
    </row>
    <row r="13" spans="1:14" x14ac:dyDescent="0.5">
      <c r="C13" s="34" t="s">
        <v>7</v>
      </c>
      <c r="D13" s="36">
        <v>560</v>
      </c>
      <c r="E13" s="36"/>
      <c r="F13" s="36"/>
      <c r="G13" s="36"/>
      <c r="H13" s="36">
        <v>250</v>
      </c>
      <c r="I13" s="32">
        <v>810</v>
      </c>
      <c r="J13" s="25"/>
    </row>
    <row r="14" spans="1:14" x14ac:dyDescent="0.5">
      <c r="C14" s="18" t="s">
        <v>16</v>
      </c>
      <c r="D14" s="33">
        <v>685</v>
      </c>
      <c r="E14" s="33">
        <v>95</v>
      </c>
      <c r="F14" s="33">
        <v>20</v>
      </c>
      <c r="G14" s="33">
        <v>125</v>
      </c>
      <c r="H14" s="33">
        <v>375</v>
      </c>
      <c r="I14" s="33">
        <v>1300</v>
      </c>
      <c r="J14" s="25"/>
      <c r="K14" s="25"/>
    </row>
    <row r="15" spans="1:14" x14ac:dyDescent="0.5">
      <c r="C15" s="25"/>
      <c r="D15" s="25"/>
      <c r="E15" s="25"/>
      <c r="K15" s="25"/>
    </row>
    <row r="16" spans="1:14" x14ac:dyDescent="0.5">
      <c r="C16" s="25"/>
      <c r="D16" s="25"/>
      <c r="E16" s="25"/>
      <c r="K16" s="25"/>
    </row>
    <row r="17" spans="3:11" x14ac:dyDescent="0.5">
      <c r="C17" s="25"/>
      <c r="D17" s="25"/>
      <c r="E17" s="25"/>
      <c r="K17" s="25"/>
    </row>
    <row r="18" spans="3:11" x14ac:dyDescent="0.5">
      <c r="C18" s="25"/>
      <c r="D18" s="25"/>
      <c r="E18" s="25"/>
    </row>
    <row r="19" spans="3:11" x14ac:dyDescent="0.5">
      <c r="C19" s="25"/>
      <c r="D19" s="25"/>
      <c r="E19" s="25"/>
    </row>
    <row r="20" spans="3:11" x14ac:dyDescent="0.5">
      <c r="C20" s="25"/>
      <c r="D20" s="25"/>
      <c r="E20" s="25"/>
    </row>
    <row r="21" spans="3:11" x14ac:dyDescent="0.5">
      <c r="C21" s="25"/>
      <c r="D21" s="25"/>
      <c r="E21" s="25"/>
    </row>
    <row r="22" spans="3:11" x14ac:dyDescent="0.5">
      <c r="C22" s="25"/>
      <c r="D22" s="25"/>
      <c r="E22" s="25"/>
    </row>
    <row r="23" spans="3:11" x14ac:dyDescent="0.5">
      <c r="C23" s="25"/>
      <c r="D23" s="25"/>
      <c r="E23" s="25"/>
    </row>
    <row r="24" spans="3:11" x14ac:dyDescent="0.5">
      <c r="C24" s="25"/>
      <c r="D24" s="25"/>
      <c r="E24" s="25"/>
    </row>
    <row r="25" spans="3:11" x14ac:dyDescent="0.5">
      <c r="C25" s="25"/>
      <c r="D25" s="25"/>
      <c r="E25" s="25"/>
    </row>
    <row r="26" spans="3:11" x14ac:dyDescent="0.5">
      <c r="C26" s="25"/>
      <c r="D26" s="25"/>
      <c r="E26" s="25"/>
    </row>
    <row r="100" spans="2:10" x14ac:dyDescent="0.5">
      <c r="B100" s="3" t="s">
        <v>4</v>
      </c>
      <c r="C100" s="3" t="s">
        <v>5</v>
      </c>
      <c r="D100" s="3" t="s">
        <v>9</v>
      </c>
      <c r="E100" s="3" t="s">
        <v>15</v>
      </c>
    </row>
    <row r="101" spans="2:10" x14ac:dyDescent="0.5">
      <c r="B101" s="4">
        <v>42736</v>
      </c>
      <c r="C101" s="25" t="s">
        <v>6</v>
      </c>
      <c r="D101" s="25" t="s">
        <v>10</v>
      </c>
      <c r="E101" s="25">
        <v>95</v>
      </c>
    </row>
    <row r="102" spans="2:10" x14ac:dyDescent="0.5">
      <c r="B102" s="6">
        <v>42750</v>
      </c>
      <c r="C102" s="25" t="s">
        <v>7</v>
      </c>
      <c r="D102" s="25" t="s">
        <v>11</v>
      </c>
      <c r="E102" s="25">
        <v>325</v>
      </c>
    </row>
    <row r="103" spans="2:10" x14ac:dyDescent="0.5">
      <c r="B103" s="4">
        <v>42752</v>
      </c>
      <c r="C103" s="25" t="s">
        <v>7</v>
      </c>
      <c r="D103" s="25" t="s">
        <v>12</v>
      </c>
      <c r="E103" s="25">
        <v>250</v>
      </c>
    </row>
    <row r="104" spans="2:10" x14ac:dyDescent="0.5">
      <c r="B104" s="6">
        <v>42756</v>
      </c>
      <c r="C104" s="25" t="s">
        <v>6</v>
      </c>
      <c r="D104" s="25" t="s">
        <v>11</v>
      </c>
      <c r="E104" s="25">
        <v>125</v>
      </c>
    </row>
    <row r="105" spans="2:10" x14ac:dyDescent="0.5">
      <c r="B105" s="4">
        <v>42768</v>
      </c>
      <c r="C105" s="25" t="s">
        <v>7</v>
      </c>
      <c r="D105" s="25" t="s">
        <v>11</v>
      </c>
      <c r="E105" s="25">
        <v>235</v>
      </c>
    </row>
    <row r="106" spans="2:10" x14ac:dyDescent="0.5">
      <c r="B106" s="6">
        <v>42786</v>
      </c>
      <c r="C106" s="25" t="s">
        <v>8</v>
      </c>
      <c r="D106" s="25" t="s">
        <v>13</v>
      </c>
      <c r="E106" s="25">
        <v>20</v>
      </c>
    </row>
    <row r="107" spans="2:10" x14ac:dyDescent="0.5">
      <c r="B107" s="4">
        <v>42791</v>
      </c>
      <c r="C107" s="25" t="s">
        <v>8</v>
      </c>
      <c r="D107" s="25" t="s">
        <v>12</v>
      </c>
      <c r="E107" s="25">
        <v>125</v>
      </c>
      <c r="J107" s="12"/>
    </row>
    <row r="108" spans="2:10" x14ac:dyDescent="0.5">
      <c r="B108" s="4">
        <v>42791</v>
      </c>
      <c r="C108" s="25" t="s">
        <v>8</v>
      </c>
      <c r="D108" s="25" t="s">
        <v>14</v>
      </c>
      <c r="E108" s="25">
        <v>125</v>
      </c>
    </row>
  </sheetData>
  <phoneticPr fontId="26" type="noConversion"/>
  <pageMargins left="0.7" right="0.7" top="0.75" bottom="0.75" header="0.3" footer="0.3"/>
  <pageSetup paperSize="9" orientation="portrait" r:id="rId2"/>
  <drawing r:id="rId3"/>
  <tableParts count="1">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32"/>
  <dimension ref="A1:Q18"/>
  <sheetViews>
    <sheetView showGridLines="0" zoomScaleNormal="100" workbookViewId="0"/>
  </sheetViews>
  <sheetFormatPr defaultColWidth="7.796875" defaultRowHeight="16.3" x14ac:dyDescent="0.5"/>
  <cols>
    <col min="1" max="1" width="7.796875" style="1"/>
    <col min="2" max="16384" width="7.796875" style="21"/>
  </cols>
  <sheetData>
    <row r="1" spans="1:17" x14ac:dyDescent="0.5">
      <c r="A1" s="2" t="s">
        <v>33</v>
      </c>
    </row>
    <row r="2" spans="1:17" x14ac:dyDescent="0.5">
      <c r="A2" s="2" t="s">
        <v>34</v>
      </c>
    </row>
    <row r="3" spans="1:17" x14ac:dyDescent="0.5">
      <c r="A3" s="2" t="s">
        <v>1</v>
      </c>
    </row>
    <row r="4" spans="1:17" x14ac:dyDescent="0.5">
      <c r="A4" s="2"/>
      <c r="O4" s="25"/>
      <c r="P4" s="25"/>
      <c r="Q4" s="25"/>
    </row>
    <row r="5" spans="1:17" x14ac:dyDescent="0.5">
      <c r="A5" s="2"/>
      <c r="O5" s="25"/>
      <c r="P5" s="25"/>
      <c r="Q5" s="25"/>
    </row>
    <row r="6" spans="1:17" x14ac:dyDescent="0.5">
      <c r="O6" s="25"/>
      <c r="P6" s="25"/>
      <c r="Q6" s="25"/>
    </row>
    <row r="7" spans="1:17" x14ac:dyDescent="0.5">
      <c r="O7" s="25"/>
      <c r="P7" s="25"/>
      <c r="Q7" s="25"/>
    </row>
    <row r="8" spans="1:17" x14ac:dyDescent="0.5">
      <c r="O8" s="25"/>
      <c r="P8" s="25"/>
      <c r="Q8" s="25"/>
    </row>
    <row r="9" spans="1:17" x14ac:dyDescent="0.5">
      <c r="O9" s="25"/>
      <c r="P9" s="25"/>
      <c r="Q9" s="25"/>
    </row>
    <row r="10" spans="1:17" x14ac:dyDescent="0.5">
      <c r="O10" s="25"/>
      <c r="P10" s="25"/>
      <c r="Q10" s="25"/>
    </row>
    <row r="11" spans="1:17" x14ac:dyDescent="0.5">
      <c r="O11" s="25"/>
      <c r="P11" s="25"/>
      <c r="Q11" s="25"/>
    </row>
    <row r="12" spans="1:17" x14ac:dyDescent="0.5">
      <c r="O12" s="25"/>
      <c r="P12" s="25"/>
      <c r="Q12" s="25"/>
    </row>
    <row r="13" spans="1:17" x14ac:dyDescent="0.5">
      <c r="O13" s="25"/>
      <c r="P13" s="25"/>
      <c r="Q13" s="25"/>
    </row>
    <row r="14" spans="1:17" x14ac:dyDescent="0.5">
      <c r="O14" s="25"/>
      <c r="P14" s="25"/>
      <c r="Q14" s="25"/>
    </row>
    <row r="15" spans="1:17" x14ac:dyDescent="0.5">
      <c r="O15" s="25"/>
      <c r="P15" s="25"/>
      <c r="Q15" s="25"/>
    </row>
    <row r="16" spans="1:17" x14ac:dyDescent="0.5">
      <c r="O16" s="25"/>
      <c r="P16" s="25"/>
      <c r="Q16" s="25"/>
    </row>
    <row r="17" spans="15:17" x14ac:dyDescent="0.5">
      <c r="O17" s="25"/>
      <c r="P17" s="25"/>
      <c r="Q17" s="25"/>
    </row>
    <row r="18" spans="15:17" x14ac:dyDescent="0.5">
      <c r="O18" s="25"/>
      <c r="P18" s="25"/>
      <c r="Q18" s="25"/>
    </row>
  </sheetData>
  <phoneticPr fontId="26"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24</vt:i4>
      </vt:variant>
    </vt:vector>
  </HeadingPairs>
  <TitlesOfParts>
    <vt:vector size="24" baseType="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2018-08-08T09:35:02Z</dcterms:created>
  <dcterms:modified xsi:type="dcterms:W3CDTF">2019-03-29T03:09:53Z</dcterms:modified>
</cp:coreProperties>
</file>