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vmware-host\Shared Folders\桌面\"/>
    </mc:Choice>
  </mc:AlternateContent>
  <xr:revisionPtr revIDLastSave="0" documentId="13_ncr:1_{AB9D6091-7530-4EB4-991B-8B8884932253}" xr6:coauthVersionLast="41" xr6:coauthVersionMax="41" xr10:uidLastSave="{00000000-0000-0000-0000-000000000000}"/>
  <bookViews>
    <workbookView xWindow="-103" yWindow="-103" windowWidth="25809" windowHeight="14006" tabRatio="927" activeTab="3" xr2:uid="{00000000-000D-0000-FFFF-FFFF00000000}"/>
  </bookViews>
  <sheets>
    <sheet name="基础知识" sheetId="19" r:id="rId1"/>
    <sheet name="函数简介" sheetId="16" r:id="rId2"/>
    <sheet name="函数向导" sheetId="20" r:id="rId3"/>
    <sheet name="SUM" sheetId="22" r:id="rId4"/>
    <sheet name="AVERAGE" sheetId="1" r:id="rId5"/>
    <sheet name="MIN 和 MAX" sheetId="11" r:id="rId6"/>
    <sheet name="IF 语句" sheetId="13" r:id="rId7"/>
    <sheet name="VLOOKUP" sheetId="9" r:id="rId8"/>
    <sheet name="条件函数" sheetId="7"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8" hidden="1">'[2]Conditional Functions'!$F$2:$H$14</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8">条件函数!$AB$2</definedName>
    <definedName name="香蕉">tbl_FruitType6[香蕉]</definedName>
    <definedName name="项目​​" localSheetId="1">函数简介!$C$9:$D$14</definedName>
    <definedName name="销售税">0.0825</definedName>
    <definedName name="延伸知识" localSheetId="1">函数简介!$F$9:$G$14</definedName>
    <definedName name="运费">1.25</definedName>
    <definedName name="总计" localSheetId="1">函数简介!$D$50:$D$51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8" i="22" l="1"/>
  <c r="D78" i="22"/>
  <c r="E54" i="22"/>
  <c r="D42" i="22"/>
  <c r="D123" i="7" l="1"/>
  <c r="A4" i="7" l="1"/>
  <c r="D43" i="9" l="1"/>
  <c r="D12" i="13"/>
  <c r="F29" i="13"/>
  <c r="F35" i="13"/>
  <c r="E31" i="13"/>
  <c r="F28" i="13"/>
  <c r="F31" i="13" l="1"/>
  <c r="F33" i="13" s="1"/>
  <c r="D10" i="20"/>
  <c r="G51" i="16"/>
  <c r="D7" i="16" l="1"/>
  <c r="G7" i="19"/>
  <c r="D36" i="21"/>
  <c r="D9" i="21" l="1"/>
  <c r="J43" i="19" l="1"/>
  <c r="E106" i="7" l="1"/>
  <c r="G6" i="19" l="1"/>
  <c r="G5" i="19"/>
  <c r="G4" i="19"/>
  <c r="G3" i="19"/>
  <c r="G43" i="9" l="1"/>
  <c r="H64" i="7" l="1"/>
  <c r="D64" i="7"/>
  <c r="D51" i="16" l="1"/>
  <c r="G15" i="11" l="1"/>
  <c r="D39" i="16"/>
  <c r="F37" i="13" l="1"/>
</calcChain>
</file>

<file path=xl/sharedStrings.xml><?xml version="1.0" encoding="utf-8"?>
<sst xmlns="http://schemas.openxmlformats.org/spreadsheetml/2006/main" count="658" uniqueCount="275">
  <si>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</si>
  <si>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</si>
  <si>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</si>
  <si>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</si>
  <si>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</si>
  <si>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</si>
  <si>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</si>
  <si>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</si>
  <si>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</si>
  <si>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</si>
  <si>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</si>
  <si>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</si>
  <si>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</si>
  <si>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</si>
  <si>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</si>
  <si>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</si>
  <si>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</si>
  <si>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</si>
  <si>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</si>
  <si>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</si>
  <si>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</si>
  <si>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</si>
  <si>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</si>
  <si>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</si>
  <si>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</si>
  <si>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</si>
  <si>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</si>
  <si>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</si>
  <si>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</si>
  <si>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</si>
  <si>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</si>
  <si>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</si>
  <si>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</si>
  <si>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</si>
  <si>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</si>
  <si>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</si>
  <si>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</si>
  <si>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</si>
  <si>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</si>
  <si>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</si>
  <si>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</si>
  <si>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</si>
  <si>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</si>
  <si>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</si>
  <si>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</si>
  <si>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</si>
  <si>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</si>
  <si>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</si>
  <si>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</si>
  <si>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</si>
  <si>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</si>
  <si>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</si>
  <si>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</si>
  <si>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</si>
  <si>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</si>
  <si>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</si>
  <si>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</si>
  <si>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</si>
  <si>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</si>
  <si>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</si>
  <si>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</si>
  <si>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</si>
  <si>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</si>
  <si>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</si>
  <si>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</si>
  <si>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</si>
  <si>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</si>
  <si>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</si>
  <si>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</si>
  <si>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</si>
  <si>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</si>
  <si>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</si>
  <si>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</si>
  <si>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COUNT &gt;</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</si>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</sst>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09">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cellXfs>
  <cellStyles count="20">
    <cellStyle name="z A 列文本" xfId="6" xr:uid="{00000000-0005-0000-0000-000002000000}"/>
    <cellStyle name="标题 1 2" xfId="4" xr:uid="{00000000-0005-0000-0000-000007000000}"/>
    <cellStyle name="标题 2" xfId="3" xr:uid="{00000000-0005-0000-0000-000008000000}"/>
    <cellStyle name="标题 2 2" xfId="5" xr:uid="{00000000-0005-0000-0000-000009000000}"/>
    <cellStyle name="标题 3 2" xfId="7" xr:uid="{00000000-0005-0000-0000-00000A000000}"/>
    <cellStyle name="常规" xfId="0" builtinId="0" customBuiltin="1"/>
    <cellStyle name="常规 2" xfId="2" xr:uid="{00000000-0005-0000-0000-000003000000}"/>
    <cellStyle name="常规 2 2" xfId="15" xr:uid="{00000000-0005-0000-0000-000004000000}"/>
    <cellStyle name="常规 3" xfId="11" xr:uid="{00000000-0005-0000-0000-000005000000}"/>
    <cellStyle name="超链接" xfId="16" builtinId="8"/>
    <cellStyle name="橙色边框" xfId="10" xr:uid="{00000000-0005-0000-0000-00000B000000}"/>
    <cellStyle name="橙色边框 2" xfId="14" xr:uid="{00000000-0005-0000-0000-00000C000000}"/>
    <cellStyle name="橙色边框 3" xfId="19" xr:uid="{00000000-0005-0000-0000-00000D000000}"/>
    <cellStyle name="黄色单元格" xfId="9" xr:uid="{00000000-0005-0000-0000-000011000000}"/>
    <cellStyle name="黄色单元格 2" xfId="13" xr:uid="{00000000-0005-0000-0000-000012000000}"/>
    <cellStyle name="黄色单元格 2 2" xfId="18" xr:uid="{00000000-0005-0000-0000-000013000000}"/>
    <cellStyle name="灰色单元格" xfId="8" xr:uid="{00000000-0005-0000-0000-00000E000000}"/>
    <cellStyle name="灰色单元格 2" xfId="12" xr:uid="{00000000-0005-0000-0000-00000F000000}"/>
    <cellStyle name="灰色单元格 2 2" xfId="17" xr:uid="{00000000-0005-0000-0000-000010000000}"/>
    <cellStyle name="开始文本" xfId="1" xr:uid="{00000000-0005-0000-0000-000006000000}"/>
  </cellStyles>
  <dxfs count="22">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0"/>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0"/>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0"/>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0"/>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0"/>
        <name val="Microsoft YaHei UI"/>
        <family val="2"/>
        <charset val="134"/>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22.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23.svg"/><Relationship Id="rId9" Type="http://schemas.openxmlformats.org/officeDocument/2006/relationships/image" Target="../media/image20.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9.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3.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image" Target="../media/image6.sv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8.svg"/><Relationship Id="rId5" Type="http://schemas.openxmlformats.org/officeDocument/2006/relationships/image" Target="../media/image14.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MIN &amp; MAX'!A1"/></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5.png"/><Relationship Id="rId12" Type="http://schemas.openxmlformats.org/officeDocument/2006/relationships/image" Target="../media/image20.svg"/><Relationship Id="rId2" Type="http://schemas.openxmlformats.org/officeDocument/2006/relationships/image" Target="../media/image7.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9.png"/><Relationship Id="rId5" Type="http://schemas.openxmlformats.org/officeDocument/2006/relationships/image" Target="../media/image18.svg"/><Relationship Id="rId15" Type="http://schemas.openxmlformats.org/officeDocument/2006/relationships/image" Target="../media/image21.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7.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9.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7.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20.svg"/><Relationship Id="rId9" Type="http://schemas.openxmlformats.org/officeDocument/2006/relationships/image" Target="../media/image23.svg"/></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8.svg"/><Relationship Id="rId2" Type="http://schemas.openxmlformats.org/officeDocument/2006/relationships/image" Target="../media/image6.svg"/><Relationship Id="rId16" Type="http://schemas.openxmlformats.org/officeDocument/2006/relationships/image" Target="../media/image17.png"/><Relationship Id="rId20" Type="http://schemas.openxmlformats.org/officeDocument/2006/relationships/hyperlink" Target="#&#26465;&#20214;&#20989;&#25968;!A138"/><Relationship Id="rId1" Type="http://schemas.openxmlformats.org/officeDocument/2006/relationships/image" Target="../media/image5.png"/><Relationship Id="rId6" Type="http://schemas.openxmlformats.org/officeDocument/2006/relationships/image" Target="../media/image20.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9.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682942" cy="4437289"/>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136955" y="1891393"/>
          <a:ext cx="2159453" cy="1363435"/>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5526855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419484" y="1407155"/>
          <a:ext cx="2088646" cy="2013640"/>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45014" y="5678767"/>
          <a:ext cx="7239298" cy="5887304"/>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915886"/>
          <a:ext cx="5177919" cy="578517"/>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895170"/>
          <a:ext cx="5177919" cy="590764"/>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8250011"/>
          <a:ext cx="5177919" cy="588042"/>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5</xdr:col>
      <xdr:colOff>407457</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6958693" y="8094889"/>
          <a:ext cx="2794150" cy="1143502"/>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377668" y="4783311"/>
          <a:ext cx="2183946" cy="832361"/>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748548"/>
          <a:ext cx="3072062" cy="372686"/>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1156271"/>
          <a:ext cx="3100637" cy="377996"/>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645729" y="10325590"/>
          <a:ext cx="3443966"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8601691" y="6978650"/>
          <a:ext cx="3836597"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9718220" y="3457576"/>
          <a:ext cx="2558142"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30592"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02926"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790982"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31354"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653892" y="2499632"/>
          <a:ext cx="2803070" cy="1682610"/>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597472"/>
          <a:ext cx="5601380" cy="873590"/>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617335"/>
          <a:ext cx="5401355" cy="650636"/>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16607" y="3670892"/>
          <a:ext cx="8002407" cy="4026743"/>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184446" y="15447907"/>
          <a:ext cx="308746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14975"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公式，那么数据透视表是一种更好的解决方案。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193971" y="10852408"/>
          <a:ext cx="334463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526728" y="7512049"/>
          <a:ext cx="2533033"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14975"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289596" y="3495675"/>
          <a:ext cx="199888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14975"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9790340" y="3438525"/>
          <a:ext cx="3439884"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874204"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049000" y="857250"/>
          <a:ext cx="259080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15166"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15172"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465971"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094889" y="3450543"/>
          <a:ext cx="3091543"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683704" cy="4434568"/>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2238386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475272" y="3207631"/>
          <a:ext cx="3497415" cy="1391581"/>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274254" y="8486775"/>
          <a:ext cx="3194957" cy="1240971"/>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1723915" y="6999906"/>
          <a:ext cx="3324223" cy="1685627"/>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4967967"/>
          <a:ext cx="5683704" cy="5653768"/>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351344"/>
          <a:ext cx="2816248" cy="353636"/>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720967"/>
          <a:ext cx="2844823" cy="358946"/>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2095900"/>
          <a:ext cx="2844823" cy="361668"/>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26930"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26930"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67870"/>
          <a:ext cx="3063898"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4491"/>
          <a:ext cx="3473473"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6422"/>
          <a:ext cx="3092473"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38353"/>
          <a:ext cx="3673497"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419793" y="4802790"/>
          <a:ext cx="4361088"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31354" cy="5750407"/>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369630" y="8836487"/>
          <a:ext cx="3620860"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45048"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028104" y="14454868"/>
          <a:ext cx="3114675" cy="1739092"/>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179280"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264691"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2964775"/>
          <a:ext cx="5950854" cy="3429469"/>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498080" y="3964967"/>
          <a:ext cx="516769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45054"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36104" cy="2563586"/>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8053956"/>
          <a:ext cx="5950854" cy="4815568"/>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605407"/>
          <a:ext cx="5169755" cy="562189"/>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462907"/>
          <a:ext cx="5169755" cy="555386"/>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35529" y="11206842"/>
          <a:ext cx="3971925" cy="2065563"/>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537850"/>
          <a:ext cx="5490856" cy="2108471"/>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水果"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苹果"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橙子"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柠檬"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香蕉"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5" Type="http://schemas.openxmlformats.org/officeDocument/2006/relationships/drawing" Target="../drawings/drawing4.xml"/><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8.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J86"/>
  <sheetViews>
    <sheetView showGridLines="0" topLeftCell="A28" zoomScaleNormal="100" workbookViewId="0">
      <selection activeCell="E23" sqref="E23"/>
    </sheetView>
  </sheetViews>
  <sheetFormatPr defaultColWidth="9.19921875" defaultRowHeight="16.3" x14ac:dyDescent="0.5"/>
  <cols>
    <col min="1" max="1" width="12.796875" style="2" customWidth="1"/>
    <col min="2" max="2" width="65.796875" style="9" customWidth="1"/>
    <col min="3" max="3" width="14.33203125" style="9" customWidth="1"/>
    <col min="4" max="4" width="2.33203125" style="9" customWidth="1"/>
    <col min="5" max="5" width="18.1328125" style="9" customWidth="1"/>
    <col min="6" max="6" width="15.796875" style="9" customWidth="1"/>
    <col min="7" max="7" width="13.33203125" style="9" customWidth="1"/>
    <col min="8" max="10" width="9.19921875" style="9"/>
    <col min="11" max="11" width="8.86328125" style="9" customWidth="1"/>
    <col min="12" max="16384" width="9.19921875" style="9"/>
  </cols>
  <sheetData>
    <row r="1" spans="1:7" ht="60" customHeight="1" x14ac:dyDescent="0.5">
      <c r="A1" s="2" t="s">
        <v>0</v>
      </c>
      <c r="C1" s="10"/>
      <c r="D1" s="11"/>
      <c r="E1" s="11"/>
      <c r="F1" s="11"/>
    </row>
    <row r="2" spans="1:7" ht="16.75" thickBot="1" x14ac:dyDescent="0.55000000000000004">
      <c r="A2" s="2" t="s">
        <v>1</v>
      </c>
      <c r="C2" s="12" t="s">
        <v>25</v>
      </c>
      <c r="E2" s="7" t="s">
        <v>26</v>
      </c>
      <c r="F2" s="6" t="s">
        <v>32</v>
      </c>
      <c r="G2" s="6" t="s">
        <v>33</v>
      </c>
    </row>
    <row r="3" spans="1:7" ht="17.149999999999999" thickTop="1" thickBot="1" x14ac:dyDescent="0.55000000000000004">
      <c r="A3" s="2" t="s">
        <v>2</v>
      </c>
      <c r="C3" s="13">
        <v>1</v>
      </c>
      <c r="E3" s="14" t="s">
        <v>27</v>
      </c>
      <c r="F3" s="15"/>
      <c r="G3" s="16">
        <f>C3+C4</f>
        <v>3</v>
      </c>
    </row>
    <row r="4" spans="1:7" ht="17.149999999999999" thickTop="1" thickBot="1" x14ac:dyDescent="0.55000000000000004">
      <c r="A4" s="2" t="s">
        <v>3</v>
      </c>
      <c r="C4" s="13">
        <v>2</v>
      </c>
      <c r="E4" s="14" t="s">
        <v>28</v>
      </c>
      <c r="F4" s="15"/>
      <c r="G4" s="16">
        <f>C3-C4</f>
        <v>-1</v>
      </c>
    </row>
    <row r="5" spans="1:7" ht="16.75" thickTop="1" x14ac:dyDescent="0.5">
      <c r="A5" s="2" t="s">
        <v>4</v>
      </c>
      <c r="E5" s="14" t="s">
        <v>29</v>
      </c>
      <c r="F5" s="15"/>
      <c r="G5" s="16">
        <f>C3*C4</f>
        <v>2</v>
      </c>
    </row>
    <row r="6" spans="1:7" ht="16.75" thickBot="1" x14ac:dyDescent="0.55000000000000004">
      <c r="A6" s="2" t="s">
        <v>5</v>
      </c>
      <c r="E6" s="14" t="s">
        <v>30</v>
      </c>
      <c r="F6" s="15"/>
      <c r="G6" s="16">
        <f>C3/C4</f>
        <v>0.5</v>
      </c>
    </row>
    <row r="7" spans="1:7" ht="15" customHeight="1" thickTop="1" thickBot="1" x14ac:dyDescent="0.55000000000000004">
      <c r="A7" s="2" t="s">
        <v>6</v>
      </c>
      <c r="E7" s="14" t="s">
        <v>31</v>
      </c>
      <c r="F7" s="17"/>
      <c r="G7" s="16">
        <f>C3^C4</f>
        <v>1</v>
      </c>
    </row>
    <row r="8" spans="1:7" ht="16.75" thickTop="1" x14ac:dyDescent="0.5">
      <c r="A8" s="2" t="s">
        <v>7</v>
      </c>
    </row>
    <row r="9" spans="1:7" x14ac:dyDescent="0.5">
      <c r="A9" s="2" t="s">
        <v>8</v>
      </c>
    </row>
    <row r="10" spans="1:7" x14ac:dyDescent="0.5">
      <c r="A10" s="2" t="s">
        <v>9</v>
      </c>
    </row>
    <row r="11" spans="1:7" x14ac:dyDescent="0.5">
      <c r="A11" s="2" t="s">
        <v>10</v>
      </c>
    </row>
    <row r="12" spans="1:7" x14ac:dyDescent="0.5">
      <c r="A12" s="2" t="s">
        <v>11</v>
      </c>
    </row>
    <row r="13" spans="1:7" ht="16.5" customHeight="1" x14ac:dyDescent="0.5">
      <c r="A13" s="3" t="s">
        <v>220</v>
      </c>
    </row>
    <row r="14" spans="1:7" x14ac:dyDescent="0.5">
      <c r="A14" s="2" t="s">
        <v>12</v>
      </c>
    </row>
    <row r="15" spans="1:7" x14ac:dyDescent="0.5">
      <c r="A15" s="2" t="s">
        <v>13</v>
      </c>
    </row>
    <row r="16" spans="1:7" x14ac:dyDescent="0.5">
      <c r="A16" s="2" t="s">
        <v>14</v>
      </c>
    </row>
    <row r="17" spans="1:7" x14ac:dyDescent="0.5">
      <c r="A17" s="2" t="s">
        <v>15</v>
      </c>
    </row>
    <row r="18" spans="1:7" x14ac:dyDescent="0.5">
      <c r="A18" s="2" t="s">
        <v>215</v>
      </c>
    </row>
    <row r="19" spans="1:7" x14ac:dyDescent="0.5">
      <c r="A19" s="2" t="s">
        <v>16</v>
      </c>
    </row>
    <row r="20" spans="1:7" x14ac:dyDescent="0.5">
      <c r="A20" s="2" t="s">
        <v>17</v>
      </c>
    </row>
    <row r="21" spans="1:7" ht="15" customHeight="1" x14ac:dyDescent="0.5">
      <c r="A21" s="3" t="s">
        <v>18</v>
      </c>
    </row>
    <row r="22" spans="1:7" x14ac:dyDescent="0.5">
      <c r="A22" s="2" t="s">
        <v>19</v>
      </c>
    </row>
    <row r="23" spans="1:7" x14ac:dyDescent="0.5">
      <c r="A23" s="2" t="s">
        <v>20</v>
      </c>
    </row>
    <row r="24" spans="1:7" x14ac:dyDescent="0.5">
      <c r="A24" s="2" t="s">
        <v>21</v>
      </c>
    </row>
    <row r="25" spans="1:7" ht="29.6" x14ac:dyDescent="0.5">
      <c r="A25" s="2" t="s">
        <v>22</v>
      </c>
      <c r="C25" s="10"/>
      <c r="D25" s="11"/>
      <c r="E25" s="11"/>
      <c r="F25" s="11"/>
      <c r="G25" s="11"/>
    </row>
    <row r="26" spans="1:7" x14ac:dyDescent="0.5">
      <c r="A26" s="2" t="s">
        <v>23</v>
      </c>
    </row>
    <row r="27" spans="1:7" x14ac:dyDescent="0.5">
      <c r="A27" s="2" t="s">
        <v>224</v>
      </c>
    </row>
    <row r="28" spans="1:7" ht="26.6" x14ac:dyDescent="0.7">
      <c r="A28" s="2" t="s">
        <v>223</v>
      </c>
      <c r="E28" s="18"/>
    </row>
    <row r="29" spans="1:7" x14ac:dyDescent="0.5">
      <c r="A29" s="2" t="s">
        <v>24</v>
      </c>
    </row>
    <row r="40" spans="10:10" x14ac:dyDescent="0.5">
      <c r="J40" s="6" t="s">
        <v>34</v>
      </c>
    </row>
    <row r="41" spans="10:10" x14ac:dyDescent="0.5">
      <c r="J41" s="19">
        <v>4</v>
      </c>
    </row>
    <row r="42" spans="10:10" x14ac:dyDescent="0.5">
      <c r="J42" s="19">
        <v>8</v>
      </c>
    </row>
    <row r="43" spans="10:10" x14ac:dyDescent="0.5">
      <c r="J43" s="20">
        <f>SUM(J41:J42)</f>
        <v>12</v>
      </c>
    </row>
    <row r="64" spans="7:7" x14ac:dyDescent="0.5">
      <c r="G64" s="21"/>
    </row>
    <row r="65" spans="7:7" x14ac:dyDescent="0.5">
      <c r="G65" s="21"/>
    </row>
    <row r="66" spans="7:7" x14ac:dyDescent="0.5">
      <c r="G66" s="21"/>
    </row>
    <row r="67" spans="7:7" x14ac:dyDescent="0.5">
      <c r="G67" s="21"/>
    </row>
    <row r="86" ht="17.5" customHeight="1" x14ac:dyDescent="0.5"/>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37"/>
  <sheetViews>
    <sheetView showGridLines="0" topLeftCell="A25" workbookViewId="0">
      <selection activeCell="C52" sqref="C52"/>
    </sheetView>
  </sheetViews>
  <sheetFormatPr defaultColWidth="8.86328125" defaultRowHeight="16.3" x14ac:dyDescent="0.5"/>
  <cols>
    <col min="1" max="1" width="13.1328125" style="9" customWidth="1"/>
    <col min="2" max="2" width="65.796875" style="9" customWidth="1"/>
    <col min="3" max="4" width="13.33203125" style="9" customWidth="1"/>
    <col min="5" max="16384" width="8.86328125" style="9"/>
  </cols>
  <sheetData>
    <row r="1" spans="1:7" ht="60" customHeight="1" x14ac:dyDescent="0.5">
      <c r="A1" s="2" t="s">
        <v>202</v>
      </c>
      <c r="C1" s="10"/>
      <c r="D1" s="90"/>
    </row>
    <row r="2" spans="1:7" ht="15" customHeight="1" x14ac:dyDescent="0.5">
      <c r="A2" s="2" t="s">
        <v>203</v>
      </c>
      <c r="C2" s="91"/>
      <c r="D2" s="91"/>
      <c r="G2" s="2"/>
    </row>
    <row r="3" spans="1:7" ht="16.5" customHeight="1" x14ac:dyDescent="0.5">
      <c r="A3" s="3" t="s">
        <v>218</v>
      </c>
      <c r="C3" s="67" t="s">
        <v>49</v>
      </c>
      <c r="D3" s="68" t="s">
        <v>65</v>
      </c>
    </row>
    <row r="4" spans="1:7" ht="15" customHeight="1" x14ac:dyDescent="0.5">
      <c r="A4" s="3" t="s">
        <v>219</v>
      </c>
      <c r="C4" s="16" t="s">
        <v>50</v>
      </c>
      <c r="D4" s="41">
        <v>50</v>
      </c>
    </row>
    <row r="5" spans="1:7" x14ac:dyDescent="0.5">
      <c r="A5" s="2" t="s">
        <v>204</v>
      </c>
      <c r="C5" s="16" t="s">
        <v>51</v>
      </c>
      <c r="D5" s="41">
        <v>20</v>
      </c>
    </row>
    <row r="6" spans="1:7" x14ac:dyDescent="0.5">
      <c r="A6" s="2" t="s">
        <v>205</v>
      </c>
      <c r="C6" s="16" t="s">
        <v>52</v>
      </c>
      <c r="D6" s="41">
        <v>60</v>
      </c>
    </row>
    <row r="7" spans="1:7" ht="15" customHeight="1" x14ac:dyDescent="0.5">
      <c r="A7" s="3" t="s">
        <v>206</v>
      </c>
      <c r="C7" s="16" t="s">
        <v>53</v>
      </c>
      <c r="D7" s="41">
        <v>40</v>
      </c>
    </row>
    <row r="8" spans="1:7" ht="16.75" thickBot="1" x14ac:dyDescent="0.55000000000000004">
      <c r="A8" s="2" t="s">
        <v>19</v>
      </c>
      <c r="C8" s="43"/>
      <c r="D8" s="43"/>
    </row>
    <row r="9" spans="1:7" ht="17.149999999999999" thickTop="1" thickBot="1" x14ac:dyDescent="0.55000000000000004">
      <c r="A9" s="2" t="s">
        <v>20</v>
      </c>
      <c r="C9" s="96" t="s">
        <v>217</v>
      </c>
      <c r="D9" s="72" t="e">
        <f>VLOOKUP(C9,C3:D7,2,FALSE)</f>
        <v>#N/A</v>
      </c>
    </row>
    <row r="10" spans="1:7" ht="16.75" thickTop="1" x14ac:dyDescent="0.5">
      <c r="A10" s="2" t="s">
        <v>21</v>
      </c>
    </row>
    <row r="11" spans="1:7" x14ac:dyDescent="0.5">
      <c r="A11" s="2" t="s">
        <v>227</v>
      </c>
    </row>
    <row r="12" spans="1:7" x14ac:dyDescent="0.5">
      <c r="A12" s="2" t="s">
        <v>228</v>
      </c>
    </row>
    <row r="13" spans="1:7" x14ac:dyDescent="0.5">
      <c r="A13" s="2" t="s">
        <v>229</v>
      </c>
    </row>
    <row r="14" spans="1:7" x14ac:dyDescent="0.5">
      <c r="A14" s="2" t="s">
        <v>24</v>
      </c>
    </row>
    <row r="30" spans="3:4" x14ac:dyDescent="0.5">
      <c r="C30" s="67" t="s">
        <v>49</v>
      </c>
      <c r="D30" s="68" t="s">
        <v>65</v>
      </c>
    </row>
    <row r="31" spans="3:4" x14ac:dyDescent="0.5">
      <c r="C31" s="16" t="s">
        <v>50</v>
      </c>
      <c r="D31" s="41">
        <v>50</v>
      </c>
    </row>
    <row r="32" spans="3:4" x14ac:dyDescent="0.5">
      <c r="C32" s="16" t="s">
        <v>51</v>
      </c>
      <c r="D32" s="41">
        <v>20</v>
      </c>
    </row>
    <row r="33" spans="3:4" x14ac:dyDescent="0.5">
      <c r="C33" s="16" t="s">
        <v>52</v>
      </c>
      <c r="D33" s="41">
        <v>60</v>
      </c>
    </row>
    <row r="34" spans="3:4" x14ac:dyDescent="0.5">
      <c r="C34" s="16" t="s">
        <v>53</v>
      </c>
      <c r="D34" s="41">
        <v>40</v>
      </c>
    </row>
    <row r="35" spans="3:4" ht="16.75" thickBot="1" x14ac:dyDescent="0.55000000000000004"/>
    <row r="36" spans="3:4" ht="17.149999999999999" thickTop="1" thickBot="1" x14ac:dyDescent="0.55000000000000004">
      <c r="C36" s="71" t="s">
        <v>122</v>
      </c>
      <c r="D36" s="72" t="e">
        <f ca="1">sume(D31:D34)</f>
        <v>#NAME?</v>
      </c>
    </row>
    <row r="37" spans="3:4" ht="16.75" thickTop="1" x14ac:dyDescent="0.5"/>
  </sheetData>
  <phoneticPr fontId="7" type="noConversion"/>
  <dataValidations count="1">
    <dataValidation type="list" allowBlank="1" showInputMessage="1" showErrorMessage="1" sqref="C9" xr:uid="{00000000-0002-0000-0B00-000000000000}">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58" zoomScaleNormal="100" zoomScalePageLayoutView="125" workbookViewId="0">
      <selection activeCell="C67" sqref="C67"/>
    </sheetView>
  </sheetViews>
  <sheetFormatPr defaultColWidth="8.86328125" defaultRowHeight="15" customHeight="1" x14ac:dyDescent="0.5"/>
  <cols>
    <col min="1" max="1" width="12.796875" style="1" customWidth="1"/>
    <col min="2" max="2" width="65.796875" style="24" customWidth="1"/>
    <col min="3" max="4" width="13.33203125" style="24" customWidth="1"/>
    <col min="5" max="5" width="2.33203125" style="24" customWidth="1"/>
    <col min="6" max="6" width="16.1328125" style="24" customWidth="1"/>
    <col min="7" max="7" width="13.33203125" style="24" customWidth="1"/>
    <col min="8" max="16384" width="8.86328125" style="24"/>
  </cols>
  <sheetData>
    <row r="1" spans="1:13" ht="60" customHeight="1" x14ac:dyDescent="1">
      <c r="A1" s="1" t="s">
        <v>35</v>
      </c>
      <c r="B1" s="22"/>
      <c r="C1" s="10"/>
      <c r="D1" s="23"/>
      <c r="E1" s="23"/>
      <c r="F1" s="23"/>
      <c r="G1" s="23"/>
    </row>
    <row r="2" spans="1:13" ht="15" customHeight="1" x14ac:dyDescent="0.5">
      <c r="A2" s="1" t="s">
        <v>36</v>
      </c>
      <c r="C2" s="7" t="s">
        <v>49</v>
      </c>
      <c r="D2" s="6" t="s">
        <v>65</v>
      </c>
      <c r="F2" s="7" t="s">
        <v>68</v>
      </c>
      <c r="G2" s="6" t="s">
        <v>65</v>
      </c>
    </row>
    <row r="3" spans="1:13" ht="15" customHeight="1" x14ac:dyDescent="0.5">
      <c r="A3" s="5" t="s">
        <v>37</v>
      </c>
      <c r="B3" s="25"/>
      <c r="C3" s="26" t="s">
        <v>50</v>
      </c>
      <c r="D3" s="26">
        <v>50</v>
      </c>
      <c r="F3" s="26" t="s">
        <v>69</v>
      </c>
      <c r="G3" s="26">
        <v>50</v>
      </c>
    </row>
    <row r="4" spans="1:13" ht="15" customHeight="1" x14ac:dyDescent="0.5">
      <c r="A4" s="1" t="s">
        <v>38</v>
      </c>
      <c r="C4" s="26" t="s">
        <v>51</v>
      </c>
      <c r="D4" s="26">
        <v>20</v>
      </c>
      <c r="E4" s="27"/>
      <c r="F4" s="26" t="s">
        <v>70</v>
      </c>
      <c r="G4" s="26">
        <v>30</v>
      </c>
    </row>
    <row r="5" spans="1:13" s="27" customFormat="1" ht="15" customHeight="1" x14ac:dyDescent="0.5">
      <c r="A5" s="1" t="s">
        <v>39</v>
      </c>
      <c r="C5" s="26" t="s">
        <v>52</v>
      </c>
      <c r="D5" s="26">
        <v>60</v>
      </c>
      <c r="F5" s="26" t="s">
        <v>71</v>
      </c>
      <c r="G5" s="26">
        <v>10</v>
      </c>
    </row>
    <row r="6" spans="1:13" s="27" customFormat="1" ht="15" customHeight="1" x14ac:dyDescent="0.5">
      <c r="A6" s="1" t="s">
        <v>8</v>
      </c>
      <c r="B6" s="28"/>
      <c r="C6" s="26" t="s">
        <v>53</v>
      </c>
      <c r="D6" s="29">
        <v>40</v>
      </c>
      <c r="F6" s="26" t="s">
        <v>72</v>
      </c>
      <c r="G6" s="29">
        <v>50</v>
      </c>
    </row>
    <row r="7" spans="1:13" s="27" customFormat="1" ht="15" customHeight="1" x14ac:dyDescent="0.5">
      <c r="A7" s="1" t="s">
        <v>40</v>
      </c>
      <c r="C7" s="30" t="s">
        <v>54</v>
      </c>
      <c r="D7" s="31">
        <f>SUM(D3:D6)</f>
        <v>170</v>
      </c>
      <c r="F7" s="30" t="s">
        <v>54</v>
      </c>
      <c r="G7" s="31"/>
      <c r="M7" s="9"/>
    </row>
    <row r="8" spans="1:13" s="27" customFormat="1" ht="15" customHeight="1" x14ac:dyDescent="0.5">
      <c r="A8" s="1" t="s">
        <v>9</v>
      </c>
      <c r="M8" s="9"/>
    </row>
    <row r="9" spans="1:13" s="27" customFormat="1" ht="15" customHeight="1" x14ac:dyDescent="0.5">
      <c r="A9" s="1" t="s">
        <v>41</v>
      </c>
      <c r="C9" s="7" t="s">
        <v>55</v>
      </c>
      <c r="D9" s="6" t="s">
        <v>66</v>
      </c>
      <c r="F9" s="7" t="s">
        <v>55</v>
      </c>
      <c r="G9" s="6" t="s">
        <v>65</v>
      </c>
      <c r="M9" s="9"/>
    </row>
    <row r="10" spans="1:13" s="27" customFormat="1" ht="15" customHeight="1" x14ac:dyDescent="0.5">
      <c r="A10" s="2" t="s">
        <v>42</v>
      </c>
      <c r="C10" s="26" t="s">
        <v>56</v>
      </c>
      <c r="D10" s="26">
        <v>50</v>
      </c>
      <c r="F10" s="26" t="s">
        <v>56</v>
      </c>
      <c r="G10" s="26">
        <v>50</v>
      </c>
      <c r="M10" s="9"/>
    </row>
    <row r="11" spans="1:13" s="27" customFormat="1" ht="15" customHeight="1" x14ac:dyDescent="0.5">
      <c r="A11" s="1" t="s">
        <v>43</v>
      </c>
      <c r="C11" s="26" t="s">
        <v>57</v>
      </c>
      <c r="D11" s="26">
        <v>100</v>
      </c>
      <c r="F11" s="26" t="s">
        <v>57</v>
      </c>
      <c r="G11" s="26">
        <v>100</v>
      </c>
      <c r="M11" s="9"/>
    </row>
    <row r="12" spans="1:13" s="27" customFormat="1" ht="15" customHeight="1" x14ac:dyDescent="0.5">
      <c r="A12" s="1" t="s">
        <v>44</v>
      </c>
      <c r="C12" s="26" t="s">
        <v>58</v>
      </c>
      <c r="D12" s="26">
        <v>40</v>
      </c>
      <c r="F12" s="26" t="s">
        <v>58</v>
      </c>
      <c r="G12" s="26">
        <v>40</v>
      </c>
      <c r="M12" s="9"/>
    </row>
    <row r="13" spans="1:13" s="27" customFormat="1" ht="15" customHeight="1" x14ac:dyDescent="0.5">
      <c r="A13" s="5" t="s">
        <v>233</v>
      </c>
      <c r="C13" s="26" t="s">
        <v>59</v>
      </c>
      <c r="D13" s="26">
        <v>50</v>
      </c>
      <c r="F13" s="26" t="s">
        <v>59</v>
      </c>
      <c r="G13" s="26">
        <v>50</v>
      </c>
      <c r="M13" s="9"/>
    </row>
    <row r="14" spans="1:13" s="27" customFormat="1" ht="15" customHeight="1" thickBot="1" x14ac:dyDescent="0.55000000000000004">
      <c r="A14" s="97" t="s">
        <v>235</v>
      </c>
      <c r="C14" s="26" t="s">
        <v>60</v>
      </c>
      <c r="D14" s="26">
        <v>20</v>
      </c>
      <c r="F14" s="26" t="s">
        <v>60</v>
      </c>
      <c r="G14" s="26">
        <v>20</v>
      </c>
      <c r="M14" s="9"/>
    </row>
    <row r="15" spans="1:13" s="27" customFormat="1" ht="15" customHeight="1" thickTop="1" thickBot="1" x14ac:dyDescent="0.55000000000000004">
      <c r="A15" s="1" t="s">
        <v>21</v>
      </c>
      <c r="C15" s="30" t="s">
        <v>54</v>
      </c>
      <c r="D15" s="32"/>
      <c r="F15" s="30" t="s">
        <v>73</v>
      </c>
      <c r="G15" s="17"/>
      <c r="M15" s="9"/>
    </row>
    <row r="16" spans="1:13" s="27" customFormat="1" ht="15" customHeight="1" thickTop="1" x14ac:dyDescent="0.5">
      <c r="A16" s="1" t="s">
        <v>45</v>
      </c>
      <c r="M16" s="9"/>
    </row>
    <row r="17" spans="1:13" s="27" customFormat="1" ht="15" customHeight="1" x14ac:dyDescent="0.5">
      <c r="A17" s="1" t="s">
        <v>222</v>
      </c>
      <c r="M17" s="9"/>
    </row>
    <row r="18" spans="1:13" s="27" customFormat="1" ht="15" customHeight="1" x14ac:dyDescent="0.5">
      <c r="A18" s="1" t="s">
        <v>46</v>
      </c>
      <c r="M18" s="9"/>
    </row>
    <row r="19" spans="1:13" s="27" customFormat="1" ht="15" customHeight="1" x14ac:dyDescent="0.5">
      <c r="A19" s="1" t="s">
        <v>24</v>
      </c>
      <c r="C19" s="9"/>
      <c r="M19" s="9"/>
    </row>
    <row r="20" spans="1:13" s="27" customFormat="1" ht="15" customHeight="1" x14ac:dyDescent="0.5">
      <c r="A20" s="1" t="s">
        <v>47</v>
      </c>
      <c r="M20" s="9"/>
    </row>
    <row r="21" spans="1:13" s="27" customFormat="1" ht="15" customHeight="1" x14ac:dyDescent="0.5">
      <c r="A21" s="1" t="s">
        <v>9</v>
      </c>
      <c r="M21" s="9"/>
    </row>
    <row r="22" spans="1:13" s="27" customFormat="1" ht="15" customHeight="1" x14ac:dyDescent="0.5">
      <c r="A22" s="1"/>
      <c r="M22" s="9"/>
    </row>
    <row r="23" spans="1:13" s="27" customFormat="1" ht="15" customHeight="1" x14ac:dyDescent="0.5">
      <c r="A23" s="1"/>
    </row>
    <row r="26" spans="1:13" ht="15" customHeight="1" x14ac:dyDescent="0.5">
      <c r="H26" s="9"/>
    </row>
    <row r="34" spans="3:7" ht="15" customHeight="1" x14ac:dyDescent="0.5">
      <c r="C34" s="7" t="s">
        <v>49</v>
      </c>
      <c r="D34" s="6" t="s">
        <v>66</v>
      </c>
    </row>
    <row r="35" spans="3:7" ht="15" customHeight="1" x14ac:dyDescent="0.5">
      <c r="C35" s="26" t="s">
        <v>50</v>
      </c>
      <c r="D35" s="26">
        <v>50</v>
      </c>
      <c r="E35" s="27"/>
    </row>
    <row r="36" spans="3:7" ht="15" customHeight="1" x14ac:dyDescent="0.5">
      <c r="C36" s="26" t="s">
        <v>51</v>
      </c>
      <c r="D36" s="26">
        <v>20</v>
      </c>
      <c r="E36" s="27"/>
    </row>
    <row r="37" spans="3:7" ht="15" customHeight="1" x14ac:dyDescent="0.5">
      <c r="C37" s="26" t="s">
        <v>52</v>
      </c>
      <c r="D37" s="26">
        <v>60</v>
      </c>
      <c r="E37" s="27"/>
    </row>
    <row r="38" spans="3:7" ht="15" customHeight="1" x14ac:dyDescent="0.5">
      <c r="C38" s="26" t="s">
        <v>53</v>
      </c>
      <c r="D38" s="26">
        <v>40</v>
      </c>
      <c r="E38" s="27"/>
    </row>
    <row r="39" spans="3:7" ht="15" customHeight="1" x14ac:dyDescent="0.5">
      <c r="C39" s="30" t="s">
        <v>54</v>
      </c>
      <c r="D39" s="32">
        <f>SUM(D35:D38)</f>
        <v>170</v>
      </c>
      <c r="E39" s="27"/>
      <c r="F39" s="27"/>
      <c r="G39" s="27"/>
    </row>
    <row r="44" spans="3:7" ht="15" customHeight="1" x14ac:dyDescent="0.5">
      <c r="C44" s="7" t="s">
        <v>55</v>
      </c>
      <c r="D44" s="6" t="s">
        <v>66</v>
      </c>
      <c r="E44" s="27"/>
    </row>
    <row r="45" spans="3:7" ht="15" customHeight="1" x14ac:dyDescent="0.5">
      <c r="C45" s="26" t="s">
        <v>61</v>
      </c>
      <c r="D45" s="26">
        <v>20</v>
      </c>
      <c r="E45" s="27"/>
    </row>
    <row r="46" spans="3:7" ht="15" customHeight="1" x14ac:dyDescent="0.5">
      <c r="C46" s="26" t="s">
        <v>62</v>
      </c>
      <c r="D46" s="26">
        <v>10</v>
      </c>
      <c r="E46" s="27"/>
    </row>
    <row r="47" spans="3:7" ht="15" customHeight="1" x14ac:dyDescent="0.5">
      <c r="C47" s="26" t="s">
        <v>63</v>
      </c>
      <c r="D47" s="26">
        <v>10</v>
      </c>
      <c r="E47" s="27"/>
    </row>
    <row r="48" spans="3:7" ht="15" customHeight="1" x14ac:dyDescent="0.5">
      <c r="C48" s="26" t="s">
        <v>64</v>
      </c>
      <c r="D48" s="26">
        <v>40</v>
      </c>
      <c r="E48" s="27"/>
    </row>
    <row r="50" spans="4:7" ht="15" customHeight="1" x14ac:dyDescent="0.5">
      <c r="D50" s="6" t="s">
        <v>67</v>
      </c>
      <c r="F50" s="6" t="s">
        <v>74</v>
      </c>
      <c r="G50" s="6" t="s">
        <v>75</v>
      </c>
    </row>
    <row r="51" spans="4:7" ht="15" customHeight="1" x14ac:dyDescent="0.5">
      <c r="D51" s="33">
        <f>SUM(D45:D48,100)</f>
        <v>180</v>
      </c>
      <c r="F51" s="34">
        <v>100</v>
      </c>
      <c r="G51" s="34">
        <f>SUM(D45:D48,F51)</f>
        <v>180</v>
      </c>
    </row>
    <row r="87" spans="1:1" ht="15" customHeight="1" x14ac:dyDescent="0.5">
      <c r="A87" s="1" t="s">
        <v>24</v>
      </c>
    </row>
    <row r="88" spans="1:1" ht="15" customHeight="1" x14ac:dyDescent="0.5">
      <c r="A88" s="1" t="s">
        <v>48</v>
      </c>
    </row>
  </sheetData>
  <phoneticPr fontId="7" type="noConversion"/>
  <hyperlinks>
    <hyperlink ref="A87" r:id="rId1" tooltip="选择此处，从网页上了解免费 Excel 在线培训概述" xr:uid="{00000000-0004-0000-0200-000000000000}"/>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14"/>
  <sheetViews>
    <sheetView showGridLines="0" topLeftCell="A22" workbookViewId="0">
      <selection activeCell="B48" sqref="B48"/>
    </sheetView>
  </sheetViews>
  <sheetFormatPr defaultColWidth="8.86328125" defaultRowHeight="16.3" x14ac:dyDescent="0.5"/>
  <cols>
    <col min="1" max="1" width="13.1328125" style="9" customWidth="1"/>
    <col min="2" max="2" width="65.796875" style="9" customWidth="1"/>
    <col min="3" max="4" width="13.19921875" style="9" customWidth="1"/>
    <col min="5" max="16384" width="8.86328125" style="9"/>
  </cols>
  <sheetData>
    <row r="1" spans="1:7" ht="60" customHeight="1" x14ac:dyDescent="0.5">
      <c r="A1" s="2" t="s">
        <v>196</v>
      </c>
      <c r="C1" s="10"/>
      <c r="D1" s="11"/>
    </row>
    <row r="2" spans="1:7" x14ac:dyDescent="0.5">
      <c r="A2" s="2" t="s">
        <v>197</v>
      </c>
      <c r="G2" s="2"/>
    </row>
    <row r="3" spans="1:7" ht="15" customHeight="1" x14ac:dyDescent="0.5">
      <c r="A3" s="3" t="s">
        <v>221</v>
      </c>
    </row>
    <row r="4" spans="1:7" ht="15" customHeight="1" x14ac:dyDescent="0.5">
      <c r="A4" s="3" t="s">
        <v>198</v>
      </c>
      <c r="C4" s="67" t="s">
        <v>49</v>
      </c>
      <c r="D4" s="68" t="s">
        <v>65</v>
      </c>
    </row>
    <row r="5" spans="1:7" ht="15" customHeight="1" x14ac:dyDescent="0.5">
      <c r="A5" s="3" t="s">
        <v>199</v>
      </c>
      <c r="C5" s="76" t="s">
        <v>50</v>
      </c>
      <c r="D5" s="87">
        <v>50</v>
      </c>
    </row>
    <row r="6" spans="1:7" x14ac:dyDescent="0.5">
      <c r="A6" s="2" t="s">
        <v>200</v>
      </c>
      <c r="C6" s="76" t="s">
        <v>51</v>
      </c>
      <c r="D6" s="87">
        <v>20</v>
      </c>
    </row>
    <row r="7" spans="1:7" ht="15" customHeight="1" x14ac:dyDescent="0.5">
      <c r="A7" s="3" t="s">
        <v>201</v>
      </c>
      <c r="C7" s="76" t="s">
        <v>52</v>
      </c>
      <c r="D7" s="87">
        <v>60</v>
      </c>
    </row>
    <row r="8" spans="1:7" ht="15" customHeight="1" x14ac:dyDescent="0.5">
      <c r="A8" s="2" t="s">
        <v>19</v>
      </c>
      <c r="C8" s="76" t="s">
        <v>53</v>
      </c>
      <c r="D8" s="87">
        <v>40</v>
      </c>
    </row>
    <row r="9" spans="1:7" ht="15" customHeight="1" thickBot="1" x14ac:dyDescent="0.55000000000000004">
      <c r="A9" s="2" t="s">
        <v>20</v>
      </c>
      <c r="C9" s="43"/>
      <c r="D9" s="43"/>
    </row>
    <row r="10" spans="1:7" ht="17.149999999999999" thickTop="1" thickBot="1" x14ac:dyDescent="0.55000000000000004">
      <c r="A10" s="2" t="s">
        <v>21</v>
      </c>
      <c r="C10" s="71" t="s">
        <v>50</v>
      </c>
      <c r="D10" s="72">
        <f>VLOOKUP(C10,C5:D8,2,FALSE)</f>
        <v>50</v>
      </c>
    </row>
    <row r="11" spans="1:7" ht="16.75" thickTop="1" x14ac:dyDescent="0.5">
      <c r="A11" s="2" t="s">
        <v>23</v>
      </c>
    </row>
    <row r="12" spans="1:7" x14ac:dyDescent="0.5">
      <c r="A12" s="2" t="s">
        <v>225</v>
      </c>
    </row>
    <row r="13" spans="1:7" x14ac:dyDescent="0.5">
      <c r="A13" s="2" t="s">
        <v>226</v>
      </c>
    </row>
    <row r="14" spans="1:7" x14ac:dyDescent="0.5">
      <c r="A14" s="2" t="s">
        <v>24</v>
      </c>
    </row>
  </sheetData>
  <phoneticPr fontId="7" type="noConversion"/>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F297-C222-4DA5-A7D1-848A68399347}">
  <dimension ref="A1:G96"/>
  <sheetViews>
    <sheetView tabSelected="1" workbookViewId="0">
      <selection activeCell="C66" sqref="C66"/>
    </sheetView>
  </sheetViews>
  <sheetFormatPr defaultColWidth="8.86328125" defaultRowHeight="15" customHeight="1" x14ac:dyDescent="0.5"/>
  <cols>
    <col min="1" max="1" width="12.796875" style="98" customWidth="1"/>
    <col min="2" max="2" width="61.6640625" style="100" customWidth="1"/>
    <col min="3" max="16384" width="8.86328125" style="100"/>
  </cols>
  <sheetData>
    <row r="1" spans="1:7" ht="60" customHeight="1" x14ac:dyDescent="1">
      <c r="A1" s="98" t="s">
        <v>238</v>
      </c>
      <c r="B1" s="99"/>
    </row>
    <row r="2" spans="1:7" ht="15" customHeight="1" x14ac:dyDescent="0.5">
      <c r="A2" s="98" t="s">
        <v>239</v>
      </c>
    </row>
    <row r="3" spans="1:7" ht="15" customHeight="1" x14ac:dyDescent="0.5">
      <c r="A3" s="98" t="s">
        <v>240</v>
      </c>
      <c r="B3" s="101"/>
      <c r="C3" s="102" t="s">
        <v>49</v>
      </c>
      <c r="D3" s="102" t="s">
        <v>66</v>
      </c>
      <c r="F3" s="102" t="s">
        <v>68</v>
      </c>
      <c r="G3" s="102" t="s">
        <v>66</v>
      </c>
    </row>
    <row r="4" spans="1:7" ht="15" customHeight="1" x14ac:dyDescent="0.5">
      <c r="A4" s="98" t="s">
        <v>241</v>
      </c>
      <c r="C4" s="103" t="s">
        <v>50</v>
      </c>
      <c r="D4" s="103">
        <v>50</v>
      </c>
      <c r="F4" s="103" t="s">
        <v>69</v>
      </c>
      <c r="G4" s="103">
        <v>50</v>
      </c>
    </row>
    <row r="5" spans="1:7" s="104" customFormat="1" ht="15" customHeight="1" x14ac:dyDescent="0.5">
      <c r="A5" s="98" t="s">
        <v>242</v>
      </c>
      <c r="C5" s="103" t="s">
        <v>51</v>
      </c>
      <c r="D5" s="103">
        <v>20</v>
      </c>
      <c r="F5" s="103" t="s">
        <v>70</v>
      </c>
      <c r="G5" s="103">
        <v>30</v>
      </c>
    </row>
    <row r="6" spans="1:7" s="104" customFormat="1" ht="15" customHeight="1" x14ac:dyDescent="0.5">
      <c r="A6" s="98" t="s">
        <v>243</v>
      </c>
      <c r="B6" s="105"/>
      <c r="C6" s="103" t="s">
        <v>52</v>
      </c>
      <c r="D6" s="103">
        <v>60</v>
      </c>
      <c r="F6" s="103" t="s">
        <v>71</v>
      </c>
      <c r="G6" s="103">
        <v>10</v>
      </c>
    </row>
    <row r="7" spans="1:7" s="104" customFormat="1" ht="15" customHeight="1" x14ac:dyDescent="0.5">
      <c r="A7" s="98" t="s">
        <v>244</v>
      </c>
      <c r="C7" s="103" t="s">
        <v>53</v>
      </c>
      <c r="D7" s="103">
        <v>40</v>
      </c>
      <c r="F7" s="103" t="s">
        <v>72</v>
      </c>
      <c r="G7" s="103">
        <v>50</v>
      </c>
    </row>
    <row r="8" spans="1:7" s="104" customFormat="1" ht="15" customHeight="1" x14ac:dyDescent="0.5">
      <c r="A8" s="98" t="s">
        <v>245</v>
      </c>
      <c r="D8" s="106"/>
      <c r="G8" s="106"/>
    </row>
    <row r="9" spans="1:7" s="104" customFormat="1" ht="15" customHeight="1" x14ac:dyDescent="0.5">
      <c r="A9" s="98" t="s">
        <v>246</v>
      </c>
    </row>
    <row r="10" spans="1:7" s="104" customFormat="1" ht="15" customHeight="1" x14ac:dyDescent="0.5">
      <c r="A10" s="98" t="s">
        <v>247</v>
      </c>
      <c r="C10" s="102" t="s">
        <v>248</v>
      </c>
      <c r="D10" s="102" t="s">
        <v>66</v>
      </c>
      <c r="F10" s="102" t="s">
        <v>248</v>
      </c>
      <c r="G10" s="102" t="s">
        <v>66</v>
      </c>
    </row>
    <row r="11" spans="1:7" s="104" customFormat="1" ht="15" customHeight="1" x14ac:dyDescent="0.5">
      <c r="A11" s="98" t="s">
        <v>249</v>
      </c>
      <c r="C11" s="103" t="s">
        <v>56</v>
      </c>
      <c r="D11" s="103">
        <v>50</v>
      </c>
      <c r="F11" s="103" t="s">
        <v>56</v>
      </c>
      <c r="G11" s="103">
        <v>50</v>
      </c>
    </row>
    <row r="12" spans="1:7" s="104" customFormat="1" ht="15" customHeight="1" x14ac:dyDescent="0.5">
      <c r="A12" s="98" t="s">
        <v>250</v>
      </c>
      <c r="C12" s="103" t="s">
        <v>57</v>
      </c>
      <c r="D12" s="103">
        <v>100</v>
      </c>
      <c r="F12" s="103" t="s">
        <v>57</v>
      </c>
      <c r="G12" s="103">
        <v>100</v>
      </c>
    </row>
    <row r="13" spans="1:7" s="104" customFormat="1" ht="15" customHeight="1" x14ac:dyDescent="0.5">
      <c r="A13" s="98" t="s">
        <v>251</v>
      </c>
      <c r="C13" s="103" t="s">
        <v>58</v>
      </c>
      <c r="D13" s="103">
        <v>40</v>
      </c>
      <c r="F13" s="103" t="s">
        <v>58</v>
      </c>
      <c r="G13" s="103">
        <v>40</v>
      </c>
    </row>
    <row r="14" spans="1:7" s="104" customFormat="1" ht="15" customHeight="1" x14ac:dyDescent="0.5">
      <c r="A14" s="98"/>
      <c r="C14" s="103" t="s">
        <v>59</v>
      </c>
      <c r="D14" s="103">
        <v>50</v>
      </c>
      <c r="F14" s="103" t="s">
        <v>59</v>
      </c>
      <c r="G14" s="103">
        <v>50</v>
      </c>
    </row>
    <row r="15" spans="1:7" s="104" customFormat="1" ht="15" customHeight="1" thickBot="1" x14ac:dyDescent="0.55000000000000004">
      <c r="A15" s="98"/>
      <c r="C15" s="103" t="s">
        <v>60</v>
      </c>
      <c r="D15" s="103">
        <v>20</v>
      </c>
      <c r="F15" s="103" t="s">
        <v>60</v>
      </c>
      <c r="G15" s="103">
        <v>20</v>
      </c>
    </row>
    <row r="16" spans="1:7" s="104" customFormat="1" ht="15" customHeight="1" thickTop="1" thickBot="1" x14ac:dyDescent="0.55000000000000004">
      <c r="A16" s="98"/>
      <c r="D16" s="106"/>
      <c r="G16" s="107"/>
    </row>
    <row r="17" spans="1:1" s="104" customFormat="1" ht="15" customHeight="1" thickTop="1" x14ac:dyDescent="0.5">
      <c r="A17" s="98"/>
    </row>
    <row r="18" spans="1:1" s="104" customFormat="1" ht="15" customHeight="1" x14ac:dyDescent="0.5">
      <c r="A18" s="98"/>
    </row>
    <row r="19" spans="1:1" s="104" customFormat="1" ht="15" customHeight="1" x14ac:dyDescent="0.5">
      <c r="A19" s="98"/>
    </row>
    <row r="20" spans="1:1" s="104" customFormat="1" ht="15" customHeight="1" x14ac:dyDescent="0.5">
      <c r="A20" s="98"/>
    </row>
    <row r="21" spans="1:1" s="104" customFormat="1" ht="15" customHeight="1" x14ac:dyDescent="0.5">
      <c r="A21" s="98"/>
    </row>
    <row r="22" spans="1:1" s="104" customFormat="1" ht="15" customHeight="1" x14ac:dyDescent="0.5">
      <c r="A22" s="98"/>
    </row>
    <row r="23" spans="1:1" s="104" customFormat="1" ht="15" customHeight="1" x14ac:dyDescent="0.5">
      <c r="A23" s="98"/>
    </row>
    <row r="24" spans="1:1" s="104" customFormat="1" ht="15" customHeight="1" x14ac:dyDescent="0.5">
      <c r="A24" s="98"/>
    </row>
    <row r="27" spans="1:1" ht="15" customHeight="1" x14ac:dyDescent="0.5">
      <c r="A27" s="98" t="s">
        <v>86</v>
      </c>
    </row>
    <row r="28" spans="1:1" ht="15" customHeight="1" x14ac:dyDescent="0.5">
      <c r="A28" s="98" t="s">
        <v>87</v>
      </c>
    </row>
    <row r="29" spans="1:1" ht="15" customHeight="1" x14ac:dyDescent="0.5">
      <c r="A29" s="98" t="s">
        <v>88</v>
      </c>
    </row>
    <row r="30" spans="1:1" ht="15" customHeight="1" x14ac:dyDescent="0.5">
      <c r="A30" s="98" t="s">
        <v>89</v>
      </c>
    </row>
    <row r="31" spans="1:1" ht="15" customHeight="1" x14ac:dyDescent="0.5">
      <c r="A31" s="98" t="s">
        <v>90</v>
      </c>
    </row>
    <row r="32" spans="1:1" ht="15" customHeight="1" x14ac:dyDescent="0.5">
      <c r="A32" s="98" t="s">
        <v>252</v>
      </c>
    </row>
    <row r="33" spans="1:7" ht="15" customHeight="1" x14ac:dyDescent="0.5">
      <c r="A33" s="98" t="s">
        <v>253</v>
      </c>
    </row>
    <row r="34" spans="1:7" ht="15" customHeight="1" x14ac:dyDescent="0.5">
      <c r="A34" s="98" t="s">
        <v>254</v>
      </c>
    </row>
    <row r="35" spans="1:7" ht="15" customHeight="1" x14ac:dyDescent="0.5">
      <c r="A35" s="98" t="s">
        <v>255</v>
      </c>
    </row>
    <row r="36" spans="1:7" ht="15" customHeight="1" x14ac:dyDescent="0.5">
      <c r="A36" s="98" t="s">
        <v>256</v>
      </c>
    </row>
    <row r="37" spans="1:7" ht="15" customHeight="1" x14ac:dyDescent="0.5">
      <c r="A37" s="98" t="s">
        <v>257</v>
      </c>
      <c r="C37" s="102" t="s">
        <v>49</v>
      </c>
      <c r="D37" s="102" t="s">
        <v>66</v>
      </c>
    </row>
    <row r="38" spans="1:7" ht="15" customHeight="1" x14ac:dyDescent="0.5">
      <c r="A38" s="98" t="s">
        <v>258</v>
      </c>
      <c r="C38" s="103" t="s">
        <v>50</v>
      </c>
      <c r="D38" s="103">
        <v>50</v>
      </c>
      <c r="E38" s="104"/>
    </row>
    <row r="39" spans="1:7" ht="15" customHeight="1" x14ac:dyDescent="0.5">
      <c r="A39" s="98" t="s">
        <v>259</v>
      </c>
      <c r="C39" s="103" t="s">
        <v>51</v>
      </c>
      <c r="D39" s="103">
        <v>20</v>
      </c>
      <c r="E39" s="104"/>
    </row>
    <row r="40" spans="1:7" ht="15" customHeight="1" x14ac:dyDescent="0.5">
      <c r="A40" s="98" t="s">
        <v>260</v>
      </c>
      <c r="C40" s="103" t="s">
        <v>52</v>
      </c>
      <c r="D40" s="103">
        <v>60</v>
      </c>
      <c r="E40" s="104"/>
    </row>
    <row r="41" spans="1:7" ht="15" customHeight="1" x14ac:dyDescent="0.5">
      <c r="A41" s="98" t="s">
        <v>261</v>
      </c>
      <c r="C41" s="103" t="s">
        <v>53</v>
      </c>
      <c r="D41" s="103">
        <v>40</v>
      </c>
      <c r="E41" s="104"/>
    </row>
    <row r="42" spans="1:7" ht="15" customHeight="1" x14ac:dyDescent="0.5">
      <c r="A42" s="98" t="s">
        <v>262</v>
      </c>
      <c r="C42" s="104"/>
      <c r="D42" s="106">
        <f>SUM(D38:D41)</f>
        <v>170</v>
      </c>
      <c r="E42" s="104"/>
      <c r="F42" s="104"/>
      <c r="G42" s="104"/>
    </row>
    <row r="43" spans="1:7" ht="15" customHeight="1" x14ac:dyDescent="0.5">
      <c r="A43" s="98" t="s">
        <v>263</v>
      </c>
    </row>
    <row r="47" spans="1:7" ht="15" customHeight="1" x14ac:dyDescent="0.5">
      <c r="C47" s="102" t="s">
        <v>248</v>
      </c>
      <c r="D47" s="102" t="s">
        <v>66</v>
      </c>
      <c r="E47" s="104"/>
      <c r="F47" s="102" t="s">
        <v>248</v>
      </c>
      <c r="G47" s="102" t="s">
        <v>66</v>
      </c>
    </row>
    <row r="48" spans="1:7" ht="15" customHeight="1" x14ac:dyDescent="0.5">
      <c r="C48" s="103" t="s">
        <v>264</v>
      </c>
      <c r="D48" s="103">
        <v>20</v>
      </c>
      <c r="E48" s="104"/>
      <c r="F48" s="103" t="s">
        <v>61</v>
      </c>
      <c r="G48" s="103">
        <v>20</v>
      </c>
    </row>
    <row r="49" spans="3:7" ht="15" customHeight="1" x14ac:dyDescent="0.5">
      <c r="C49" s="103"/>
      <c r="D49" s="103"/>
      <c r="E49" s="104"/>
      <c r="F49" s="103" t="s">
        <v>62</v>
      </c>
      <c r="G49" s="103">
        <v>10</v>
      </c>
    </row>
    <row r="50" spans="3:7" ht="15" customHeight="1" x14ac:dyDescent="0.5">
      <c r="C50" s="103"/>
      <c r="D50" s="103"/>
      <c r="E50" s="104"/>
      <c r="F50" s="103" t="s">
        <v>63</v>
      </c>
      <c r="G50" s="103">
        <v>10</v>
      </c>
    </row>
    <row r="51" spans="3:7" ht="15" customHeight="1" x14ac:dyDescent="0.5">
      <c r="C51" s="103"/>
      <c r="D51" s="103"/>
      <c r="E51" s="104"/>
      <c r="F51" s="103" t="s">
        <v>265</v>
      </c>
      <c r="G51" s="103">
        <v>40</v>
      </c>
    </row>
    <row r="53" spans="3:7" ht="15" customHeight="1" x14ac:dyDescent="0.5">
      <c r="E53" s="102" t="s">
        <v>67</v>
      </c>
    </row>
    <row r="54" spans="3:7" ht="15" customHeight="1" x14ac:dyDescent="0.5">
      <c r="E54" s="106">
        <f>SUM(D48,G48:G51,100)</f>
        <v>200</v>
      </c>
    </row>
    <row r="70" spans="1:7" ht="15" customHeight="1" x14ac:dyDescent="0.5">
      <c r="A70" s="98" t="s">
        <v>266</v>
      </c>
    </row>
    <row r="71" spans="1:7" ht="15" customHeight="1" x14ac:dyDescent="0.5">
      <c r="A71" s="98" t="s">
        <v>267</v>
      </c>
    </row>
    <row r="72" spans="1:7" ht="15" customHeight="1" x14ac:dyDescent="0.5">
      <c r="A72" s="98" t="s">
        <v>268</v>
      </c>
      <c r="C72" s="102" t="s">
        <v>248</v>
      </c>
      <c r="D72" s="102" t="s">
        <v>66</v>
      </c>
      <c r="F72" s="102" t="s">
        <v>248</v>
      </c>
      <c r="G72" s="102" t="s">
        <v>66</v>
      </c>
    </row>
    <row r="73" spans="1:7" ht="15" customHeight="1" x14ac:dyDescent="0.5">
      <c r="A73" s="98" t="s">
        <v>269</v>
      </c>
      <c r="C73" s="103" t="s">
        <v>56</v>
      </c>
      <c r="D73" s="103">
        <v>50</v>
      </c>
      <c r="F73" s="103" t="s">
        <v>56</v>
      </c>
      <c r="G73" s="103">
        <v>50</v>
      </c>
    </row>
    <row r="74" spans="1:7" ht="15" customHeight="1" x14ac:dyDescent="0.5">
      <c r="A74" s="98" t="s">
        <v>270</v>
      </c>
      <c r="C74" s="103" t="s">
        <v>57</v>
      </c>
      <c r="D74" s="103">
        <v>100</v>
      </c>
      <c r="F74" s="103" t="s">
        <v>57</v>
      </c>
      <c r="G74" s="103">
        <v>100</v>
      </c>
    </row>
    <row r="75" spans="1:7" ht="15" customHeight="1" x14ac:dyDescent="0.5">
      <c r="A75" s="98" t="s">
        <v>271</v>
      </c>
      <c r="C75" s="103" t="s">
        <v>58</v>
      </c>
      <c r="D75" s="103">
        <v>40</v>
      </c>
      <c r="F75" s="103" t="s">
        <v>58</v>
      </c>
      <c r="G75" s="103">
        <v>40</v>
      </c>
    </row>
    <row r="76" spans="1:7" ht="15" customHeight="1" x14ac:dyDescent="0.5">
      <c r="A76" s="98" t="s">
        <v>272</v>
      </c>
      <c r="C76" s="103" t="s">
        <v>59</v>
      </c>
      <c r="D76" s="103">
        <v>50</v>
      </c>
      <c r="F76" s="103" t="s">
        <v>59</v>
      </c>
      <c r="G76" s="103">
        <v>50</v>
      </c>
    </row>
    <row r="77" spans="1:7" ht="15" customHeight="1" thickBot="1" x14ac:dyDescent="0.55000000000000004">
      <c r="A77" s="98" t="s">
        <v>273</v>
      </c>
      <c r="C77" s="103" t="s">
        <v>60</v>
      </c>
      <c r="D77" s="103">
        <v>20</v>
      </c>
      <c r="F77" s="103" t="s">
        <v>60</v>
      </c>
      <c r="G77" s="103">
        <v>20</v>
      </c>
    </row>
    <row r="78" spans="1:7" ht="15" customHeight="1" thickTop="1" thickBot="1" x14ac:dyDescent="0.55000000000000004">
      <c r="A78" s="98" t="s">
        <v>274</v>
      </c>
      <c r="D78" s="106">
        <f>SUMIF(D73:D77,"&gt;50")</f>
        <v>100</v>
      </c>
      <c r="F78" s="108"/>
      <c r="G78" s="107">
        <f>SUMIF(G73:G77,"&gt;=50")</f>
        <v>200</v>
      </c>
    </row>
    <row r="79" spans="1:7" ht="15" customHeight="1" thickTop="1" x14ac:dyDescent="0.5"/>
    <row r="91" spans="1:1" ht="15" customHeight="1" x14ac:dyDescent="0.5">
      <c r="A91" s="98" t="s">
        <v>21</v>
      </c>
    </row>
    <row r="92" spans="1:1" ht="15" customHeight="1" x14ac:dyDescent="0.5">
      <c r="A92" s="98" t="s">
        <v>45</v>
      </c>
    </row>
    <row r="93" spans="1:1" ht="15" customHeight="1" x14ac:dyDescent="0.5">
      <c r="A93" s="98" t="s">
        <v>93</v>
      </c>
    </row>
    <row r="94" spans="1:1" ht="15" customHeight="1" x14ac:dyDescent="0.5">
      <c r="A94" s="98" t="s">
        <v>22</v>
      </c>
    </row>
    <row r="95" spans="1:1" s="98" customFormat="1" ht="15" customHeight="1" x14ac:dyDescent="0.5">
      <c r="A95" s="98" t="s">
        <v>24</v>
      </c>
    </row>
    <row r="96" spans="1:1" ht="15" customHeight="1" x14ac:dyDescent="0.5">
      <c r="A96" s="98" t="s">
        <v>48</v>
      </c>
    </row>
  </sheetData>
  <phoneticPr fontId="22" type="noConversion"/>
  <hyperlinks>
    <hyperlink ref="A92" r:id="rId1" tooltip="选择此处，从网页上了解有关 SUM 函数的全部内容" xr:uid="{DAD101F6-7EEF-470A-9C90-9BF35F3621DB}"/>
    <hyperlink ref="A93" r:id="rId2" tooltip="选择此处，从网页上了解有关 SUMIF 函数的全部内容" xr:uid="{9C656849-4A89-4610-A102-F75BC57E73DB}"/>
    <hyperlink ref="A94" r:id="rId3" tooltip="选择此处，从网页上了解如何使用 Excel 作为计算器" xr:uid="{24DC6EDF-C1BF-401A-95E4-2C9A4FAAAD99}"/>
    <hyperlink ref="A95" r:id="rId4" tooltip="选择此处，从网页上了解免费 Excel 在线培训概述" xr:uid="{295500A3-7855-411B-AECC-5DBC6DA84318}"/>
    <hyperlink ref="A75" location="'10.数据透视表'!A1" tooltip="选择此处，转到数据透视表工作表" display="注意：如果要制作大量 SUMIF 公式，那么数据透视表是一种更好的解决方案。有关详细信息，请参阅数据透视表工作表。" xr:uid="{874CE2EE-F894-4D92-96E6-BC8853A0E40E}"/>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B27" sqref="B27"/>
    </sheetView>
  </sheetViews>
  <sheetFormatPr defaultColWidth="8.86328125" defaultRowHeight="16.3" x14ac:dyDescent="0.5"/>
  <cols>
    <col min="1" max="1" width="12.796875" style="49" customWidth="1"/>
    <col min="2" max="2" width="65.796875" style="36" customWidth="1"/>
    <col min="3" max="3" width="13.86328125" style="1" customWidth="1"/>
    <col min="4" max="4" width="13.33203125" style="36" customWidth="1"/>
    <col min="5" max="5" width="2.33203125" style="36" customWidth="1"/>
    <col min="6" max="6" width="13.86328125" style="43" customWidth="1"/>
    <col min="7" max="7" width="13.33203125" style="36" customWidth="1"/>
    <col min="8" max="16384" width="8.86328125" style="36"/>
  </cols>
  <sheetData>
    <row r="1" spans="1:10" ht="60" customHeight="1" x14ac:dyDescent="0.5">
      <c r="A1" s="35"/>
      <c r="C1" s="10"/>
      <c r="D1" s="37"/>
      <c r="E1" s="37"/>
      <c r="F1" s="37"/>
      <c r="G1" s="37"/>
    </row>
    <row r="2" spans="1:10" ht="15" customHeight="1" x14ac:dyDescent="0.5">
      <c r="A2" s="2" t="s">
        <v>209</v>
      </c>
      <c r="C2" s="7" t="s">
        <v>49</v>
      </c>
      <c r="D2" s="6" t="s">
        <v>65</v>
      </c>
      <c r="E2" s="38"/>
      <c r="F2" s="39" t="s">
        <v>68</v>
      </c>
      <c r="G2" s="6" t="s">
        <v>66</v>
      </c>
      <c r="J2" s="40"/>
    </row>
    <row r="3" spans="1:10" ht="15" customHeight="1" x14ac:dyDescent="0.5">
      <c r="A3" s="2" t="s">
        <v>208</v>
      </c>
      <c r="C3" s="16" t="s">
        <v>50</v>
      </c>
      <c r="D3" s="41">
        <v>50</v>
      </c>
      <c r="E3" s="38"/>
      <c r="F3" s="42" t="s">
        <v>69</v>
      </c>
      <c r="G3" s="41">
        <v>50</v>
      </c>
      <c r="J3" s="40"/>
    </row>
    <row r="4" spans="1:10" ht="15" customHeight="1" x14ac:dyDescent="0.5">
      <c r="A4" s="2" t="s">
        <v>210</v>
      </c>
      <c r="C4" s="16" t="s">
        <v>51</v>
      </c>
      <c r="D4" s="41">
        <v>20</v>
      </c>
      <c r="E4" s="38"/>
      <c r="F4" s="42" t="s">
        <v>70</v>
      </c>
      <c r="G4" s="41">
        <v>30</v>
      </c>
      <c r="J4" s="40"/>
    </row>
    <row r="5" spans="1:10" s="43" customFormat="1" ht="15" customHeight="1" x14ac:dyDescent="0.5">
      <c r="A5" s="2" t="s">
        <v>230</v>
      </c>
      <c r="C5" s="16" t="s">
        <v>52</v>
      </c>
      <c r="D5" s="41">
        <v>60</v>
      </c>
      <c r="E5" s="38"/>
      <c r="F5" s="42" t="s">
        <v>71</v>
      </c>
      <c r="G5" s="41">
        <v>10</v>
      </c>
      <c r="J5" s="40"/>
    </row>
    <row r="6" spans="1:10" s="43" customFormat="1" ht="15" customHeight="1" x14ac:dyDescent="0.5">
      <c r="A6" s="44" t="s">
        <v>76</v>
      </c>
      <c r="C6" s="16" t="s">
        <v>53</v>
      </c>
      <c r="D6" s="41">
        <v>40</v>
      </c>
      <c r="E6" s="38"/>
      <c r="F6" s="42" t="s">
        <v>72</v>
      </c>
      <c r="G6" s="41">
        <v>50</v>
      </c>
      <c r="J6" s="40"/>
    </row>
    <row r="7" spans="1:10" s="43" customFormat="1" ht="15" customHeight="1" x14ac:dyDescent="0.5">
      <c r="A7" s="4" t="s">
        <v>77</v>
      </c>
      <c r="C7" s="45" t="s">
        <v>85</v>
      </c>
      <c r="D7" s="46"/>
      <c r="E7" s="38"/>
      <c r="F7" s="45" t="s">
        <v>85</v>
      </c>
      <c r="G7" s="46"/>
      <c r="J7" s="40"/>
    </row>
    <row r="8" spans="1:10" s="43" customFormat="1" ht="15" customHeight="1" x14ac:dyDescent="0.5">
      <c r="A8" s="47" t="s">
        <v>78</v>
      </c>
      <c r="D8" s="38"/>
      <c r="E8" s="38"/>
      <c r="G8" s="38"/>
      <c r="J8" s="40"/>
    </row>
    <row r="9" spans="1:10" s="43" customFormat="1" ht="15" customHeight="1" x14ac:dyDescent="0.5">
      <c r="A9" s="44" t="s">
        <v>79</v>
      </c>
      <c r="C9" s="7" t="s">
        <v>55</v>
      </c>
      <c r="D9" s="6" t="s">
        <v>65</v>
      </c>
      <c r="E9" s="38"/>
      <c r="F9" s="39" t="s">
        <v>55</v>
      </c>
      <c r="G9" s="6" t="s">
        <v>65</v>
      </c>
      <c r="J9" s="40"/>
    </row>
    <row r="10" spans="1:10" s="43" customFormat="1" ht="15" customHeight="1" x14ac:dyDescent="0.5">
      <c r="A10" s="4" t="s">
        <v>80</v>
      </c>
      <c r="C10" s="16" t="s">
        <v>56</v>
      </c>
      <c r="D10" s="41">
        <v>50</v>
      </c>
      <c r="E10" s="38"/>
      <c r="F10" s="42" t="s">
        <v>56</v>
      </c>
      <c r="G10" s="41">
        <v>50</v>
      </c>
      <c r="J10" s="40"/>
    </row>
    <row r="11" spans="1:10" s="43" customFormat="1" ht="15" customHeight="1" x14ac:dyDescent="0.5">
      <c r="A11" s="47" t="s">
        <v>81</v>
      </c>
      <c r="C11" s="16" t="s">
        <v>57</v>
      </c>
      <c r="D11" s="41">
        <v>100</v>
      </c>
      <c r="E11" s="38"/>
      <c r="F11" s="42" t="s">
        <v>57</v>
      </c>
      <c r="G11" s="41">
        <v>100</v>
      </c>
      <c r="J11" s="40"/>
    </row>
    <row r="12" spans="1:10" s="43" customFormat="1" ht="15" customHeight="1" x14ac:dyDescent="0.5">
      <c r="A12" s="47" t="s">
        <v>82</v>
      </c>
      <c r="C12" s="16" t="s">
        <v>58</v>
      </c>
      <c r="D12" s="41">
        <v>40</v>
      </c>
      <c r="E12" s="38"/>
      <c r="F12" s="42" t="s">
        <v>58</v>
      </c>
      <c r="G12" s="41">
        <v>40</v>
      </c>
      <c r="J12" s="40"/>
    </row>
    <row r="13" spans="1:10" s="43" customFormat="1" ht="15" customHeight="1" x14ac:dyDescent="0.5">
      <c r="A13" s="47" t="s">
        <v>83</v>
      </c>
      <c r="C13" s="16" t="s">
        <v>59</v>
      </c>
      <c r="D13" s="41">
        <v>50</v>
      </c>
      <c r="E13" s="38"/>
      <c r="F13" s="42" t="s">
        <v>59</v>
      </c>
      <c r="G13" s="41">
        <v>50</v>
      </c>
      <c r="J13" s="40"/>
    </row>
    <row r="14" spans="1:10" s="43" customFormat="1" ht="15" customHeight="1" thickBot="1" x14ac:dyDescent="0.55000000000000004">
      <c r="A14" s="47" t="s">
        <v>84</v>
      </c>
      <c r="C14" s="16" t="s">
        <v>60</v>
      </c>
      <c r="D14" s="41">
        <v>20</v>
      </c>
      <c r="E14" s="38"/>
      <c r="F14" s="42" t="s">
        <v>60</v>
      </c>
      <c r="G14" s="41">
        <v>20</v>
      </c>
    </row>
    <row r="15" spans="1:10" s="43" customFormat="1" ht="15" customHeight="1" thickTop="1" thickBot="1" x14ac:dyDescent="0.55000000000000004">
      <c r="A15" s="48"/>
      <c r="C15" s="45" t="s">
        <v>85</v>
      </c>
      <c r="D15" s="46"/>
      <c r="E15" s="38"/>
      <c r="G15" s="13"/>
    </row>
    <row r="16" spans="1:10" s="43" customFormat="1" ht="15" customHeight="1" thickTop="1" x14ac:dyDescent="0.5">
      <c r="A16" s="47"/>
    </row>
    <row r="17" spans="1:3" s="43" customFormat="1" ht="15" customHeight="1" x14ac:dyDescent="0.5">
      <c r="A17" s="47"/>
      <c r="C17" s="1"/>
    </row>
    <row r="18" spans="1:3" s="43" customFormat="1" ht="15" customHeight="1" x14ac:dyDescent="0.5">
      <c r="A18" s="47"/>
      <c r="C18" s="1"/>
    </row>
    <row r="19" spans="1:3" s="43" customFormat="1" ht="15" customHeight="1" x14ac:dyDescent="0.5">
      <c r="A19" s="47"/>
      <c r="C19" s="1"/>
    </row>
    <row r="20" spans="1:3" s="43" customFormat="1" ht="15" customHeight="1" x14ac:dyDescent="0.5">
      <c r="A20" s="47"/>
      <c r="C20" s="1"/>
    </row>
    <row r="21" spans="1:3" s="43" customFormat="1" ht="15" customHeight="1" x14ac:dyDescent="0.5">
      <c r="A21" s="47"/>
      <c r="C21" s="1"/>
    </row>
    <row r="22" spans="1:3" s="43" customFormat="1" ht="15" customHeight="1" x14ac:dyDescent="0.5">
      <c r="A22" s="47"/>
      <c r="C22" s="1"/>
    </row>
    <row r="23" spans="1:3" s="43" customFormat="1" ht="15" customHeight="1" x14ac:dyDescent="0.5">
      <c r="A23" s="47"/>
      <c r="C23" s="1"/>
    </row>
    <row r="24" spans="1:3" s="43" customFormat="1" ht="15" customHeight="1" x14ac:dyDescent="0.5">
      <c r="A24" s="47"/>
      <c r="C24" s="1"/>
    </row>
    <row r="25" spans="1:3" s="43" customFormat="1" ht="15" customHeight="1" x14ac:dyDescent="0.5">
      <c r="A25" s="47"/>
      <c r="C25" s="1"/>
    </row>
    <row r="26" spans="1:3" s="43" customFormat="1" ht="15" customHeight="1" x14ac:dyDescent="0.5">
      <c r="A26" s="47"/>
      <c r="C26" s="1"/>
    </row>
    <row r="27" spans="1:3" x14ac:dyDescent="0.5">
      <c r="A27" s="47"/>
    </row>
    <row r="28" spans="1:3" x14ac:dyDescent="0.5">
      <c r="A28" s="47"/>
    </row>
    <row r="29" spans="1:3" ht="15" customHeight="1" x14ac:dyDescent="0.5">
      <c r="A29" s="47"/>
      <c r="C29" s="1" t="s">
        <v>86</v>
      </c>
    </row>
    <row r="30" spans="1:3" ht="15" customHeight="1" x14ac:dyDescent="0.5">
      <c r="A30" s="47"/>
      <c r="C30" s="1" t="s">
        <v>87</v>
      </c>
    </row>
    <row r="31" spans="1:3" ht="15" customHeight="1" x14ac:dyDescent="0.5">
      <c r="A31" s="47"/>
      <c r="C31" s="1" t="s">
        <v>88</v>
      </c>
    </row>
    <row r="32" spans="1:3" ht="15" customHeight="1" x14ac:dyDescent="0.5">
      <c r="A32" s="47"/>
      <c r="C32" s="1" t="s">
        <v>89</v>
      </c>
    </row>
    <row r="33" spans="1:3" ht="15" customHeight="1" x14ac:dyDescent="0.5">
      <c r="A33" s="47"/>
      <c r="C33" s="1" t="s">
        <v>90</v>
      </c>
    </row>
    <row r="34" spans="1:3" ht="15" customHeight="1" x14ac:dyDescent="0.5">
      <c r="A34" s="47"/>
      <c r="C34" s="1" t="s">
        <v>91</v>
      </c>
    </row>
    <row r="35" spans="1:3" ht="15" customHeight="1" x14ac:dyDescent="0.5">
      <c r="A35" s="47"/>
      <c r="C35" s="1" t="s">
        <v>92</v>
      </c>
    </row>
    <row r="36" spans="1:3" x14ac:dyDescent="0.5">
      <c r="A36" s="47"/>
    </row>
    <row r="41" spans="1:3" ht="15" customHeight="1" x14ac:dyDescent="0.5">
      <c r="C41" s="1" t="s">
        <v>21</v>
      </c>
    </row>
    <row r="42" spans="1:3" ht="15" customHeight="1" x14ac:dyDescent="0.5">
      <c r="C42" s="1" t="s">
        <v>45</v>
      </c>
    </row>
    <row r="43" spans="1:3" ht="15" customHeight="1" x14ac:dyDescent="0.5">
      <c r="C43" s="1" t="s">
        <v>93</v>
      </c>
    </row>
    <row r="44" spans="1:3" ht="15" customHeight="1" x14ac:dyDescent="0.5">
      <c r="C44" s="1" t="s">
        <v>22</v>
      </c>
    </row>
    <row r="45" spans="1:3" ht="15" customHeight="1" x14ac:dyDescent="0.5">
      <c r="C45" s="1" t="s">
        <v>24</v>
      </c>
    </row>
    <row r="46" spans="1:3" ht="15" customHeight="1" x14ac:dyDescent="0.5">
      <c r="C46" s="1" t="s">
        <v>48</v>
      </c>
    </row>
  </sheetData>
  <phoneticPr fontId="7" type="noConversion"/>
  <hyperlinks>
    <hyperlink ref="C42" r:id="rId1" tooltip="选择此处，从网页上了解有关 SUM 函数的全部内容" xr:uid="{00000000-0004-0000-0300-000000000000}"/>
    <hyperlink ref="C43" r:id="rId2" tooltip="选择此处，从网页上了解有关 SUMIF 函数的全部内容" xr:uid="{00000000-0004-0000-0300-000001000000}"/>
    <hyperlink ref="C44" r:id="rId3" tooltip="选择此处，从网页上了解如何使用 Excel 作为计算器" xr:uid="{00000000-0004-0000-0300-000002000000}"/>
    <hyperlink ref="C45" r:id="rId4" tooltip="选择此处，从网页上了解免费 Excel 在线培训概述" xr:uid="{00000000-0004-0000-0300-000003000000}"/>
  </hyperlinks>
  <pageMargins left="0.7" right="0.7" top="0.75" bottom="0.75" header="0.3" footer="0.3"/>
  <pageSetup paperSize="9" orientation="landscape"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B19" sqref="B19"/>
    </sheetView>
  </sheetViews>
  <sheetFormatPr defaultColWidth="8.86328125" defaultRowHeight="16.3" x14ac:dyDescent="0.5"/>
  <cols>
    <col min="1" max="1" width="12.796875" style="50" customWidth="1"/>
    <col min="2" max="2" width="65.796875" style="36" customWidth="1"/>
    <col min="3" max="3" width="18.33203125" style="36" customWidth="1"/>
    <col min="4" max="4" width="13.33203125" style="43" customWidth="1"/>
    <col min="5" max="5" width="2.33203125" style="36" customWidth="1"/>
    <col min="6" max="7" width="13.33203125" style="36" customWidth="1"/>
    <col min="8" max="16384" width="8.86328125" style="36"/>
  </cols>
  <sheetData>
    <row r="1" spans="1:8" ht="60" customHeight="1" x14ac:dyDescent="0.5">
      <c r="A1" s="50" t="s">
        <v>94</v>
      </c>
      <c r="C1" s="10"/>
      <c r="D1" s="37"/>
      <c r="E1" s="37"/>
      <c r="F1" s="37"/>
      <c r="G1" s="37"/>
    </row>
    <row r="2" spans="1:8" ht="15" customHeight="1" x14ac:dyDescent="0.5">
      <c r="A2" s="4" t="s">
        <v>211</v>
      </c>
      <c r="C2" s="7" t="s">
        <v>49</v>
      </c>
      <c r="D2" s="6" t="s">
        <v>65</v>
      </c>
      <c r="E2" s="38"/>
      <c r="F2" s="39" t="s">
        <v>68</v>
      </c>
      <c r="G2" s="6" t="s">
        <v>66</v>
      </c>
      <c r="H2" s="40"/>
    </row>
    <row r="3" spans="1:8" ht="15" customHeight="1" x14ac:dyDescent="0.5">
      <c r="A3" s="4" t="s">
        <v>207</v>
      </c>
      <c r="C3" s="16" t="s">
        <v>50</v>
      </c>
      <c r="D3" s="41">
        <v>50</v>
      </c>
      <c r="E3" s="38"/>
      <c r="F3" s="42" t="s">
        <v>69</v>
      </c>
      <c r="G3" s="41">
        <v>50</v>
      </c>
      <c r="H3" s="40"/>
    </row>
    <row r="4" spans="1:8" ht="15" customHeight="1" x14ac:dyDescent="0.5">
      <c r="A4" s="51" t="s">
        <v>95</v>
      </c>
      <c r="C4" s="16" t="s">
        <v>51</v>
      </c>
      <c r="D4" s="41">
        <v>20</v>
      </c>
      <c r="E4" s="38"/>
      <c r="F4" s="42" t="s">
        <v>70</v>
      </c>
      <c r="G4" s="41">
        <v>30</v>
      </c>
      <c r="H4" s="40"/>
    </row>
    <row r="5" spans="1:8" s="43" customFormat="1" ht="15" customHeight="1" x14ac:dyDescent="0.5">
      <c r="A5" s="51" t="s">
        <v>96</v>
      </c>
      <c r="C5" s="16" t="s">
        <v>52</v>
      </c>
      <c r="D5" s="41">
        <v>60</v>
      </c>
      <c r="E5" s="38"/>
      <c r="F5" s="42" t="s">
        <v>71</v>
      </c>
      <c r="G5" s="41">
        <v>10</v>
      </c>
      <c r="H5" s="40"/>
    </row>
    <row r="6" spans="1:8" s="43" customFormat="1" ht="15" customHeight="1" x14ac:dyDescent="0.5">
      <c r="A6" s="51" t="s">
        <v>97</v>
      </c>
      <c r="C6" s="16" t="s">
        <v>53</v>
      </c>
      <c r="D6" s="41">
        <v>40</v>
      </c>
      <c r="E6" s="38"/>
      <c r="F6" s="42" t="s">
        <v>72</v>
      </c>
      <c r="G6" s="41">
        <v>50</v>
      </c>
      <c r="H6" s="40"/>
    </row>
    <row r="7" spans="1:8" s="43" customFormat="1" ht="15" customHeight="1" x14ac:dyDescent="0.5">
      <c r="A7" s="52" t="s">
        <v>98</v>
      </c>
      <c r="C7" s="45" t="s">
        <v>102</v>
      </c>
      <c r="D7" s="46"/>
      <c r="E7" s="38"/>
      <c r="F7" s="45" t="s">
        <v>104</v>
      </c>
      <c r="G7" s="46"/>
      <c r="H7" s="40"/>
    </row>
    <row r="8" spans="1:8" s="43" customFormat="1" ht="15" customHeight="1" x14ac:dyDescent="0.5">
      <c r="A8" s="47" t="s">
        <v>99</v>
      </c>
      <c r="D8" s="38"/>
      <c r="E8" s="38"/>
      <c r="G8" s="38"/>
      <c r="H8" s="40"/>
    </row>
    <row r="9" spans="1:8" s="43" customFormat="1" ht="15" customHeight="1" x14ac:dyDescent="0.5">
      <c r="A9" s="47" t="s">
        <v>100</v>
      </c>
      <c r="C9" s="7" t="s">
        <v>55</v>
      </c>
      <c r="D9" s="6" t="s">
        <v>65</v>
      </c>
      <c r="E9" s="38"/>
      <c r="F9" s="39" t="s">
        <v>55</v>
      </c>
      <c r="G9" s="6" t="s">
        <v>65</v>
      </c>
      <c r="H9" s="40"/>
    </row>
    <row r="10" spans="1:8" s="43" customFormat="1" ht="15" customHeight="1" x14ac:dyDescent="0.5">
      <c r="A10" s="4" t="s">
        <v>24</v>
      </c>
      <c r="C10" s="16" t="s">
        <v>56</v>
      </c>
      <c r="D10" s="41">
        <v>50</v>
      </c>
      <c r="E10" s="38"/>
      <c r="F10" s="42" t="s">
        <v>56</v>
      </c>
      <c r="G10" s="41">
        <v>50</v>
      </c>
      <c r="H10" s="40"/>
    </row>
    <row r="11" spans="1:8" s="43" customFormat="1" ht="15" customHeight="1" x14ac:dyDescent="0.5">
      <c r="A11" s="52" t="s">
        <v>101</v>
      </c>
      <c r="C11" s="16" t="s">
        <v>57</v>
      </c>
      <c r="D11" s="41">
        <v>100</v>
      </c>
      <c r="E11" s="38"/>
      <c r="F11" s="42" t="s">
        <v>57</v>
      </c>
      <c r="G11" s="41">
        <v>100</v>
      </c>
      <c r="H11" s="40"/>
    </row>
    <row r="12" spans="1:8" s="43" customFormat="1" ht="15" customHeight="1" x14ac:dyDescent="0.5">
      <c r="A12" s="47"/>
      <c r="C12" s="16" t="s">
        <v>58</v>
      </c>
      <c r="D12" s="41">
        <v>40</v>
      </c>
      <c r="E12" s="38"/>
      <c r="F12" s="42" t="s">
        <v>58</v>
      </c>
      <c r="G12" s="41">
        <v>40</v>
      </c>
      <c r="H12" s="40"/>
    </row>
    <row r="13" spans="1:8" s="43" customFormat="1" ht="15" customHeight="1" x14ac:dyDescent="0.5">
      <c r="A13" s="47"/>
      <c r="C13" s="16" t="s">
        <v>59</v>
      </c>
      <c r="D13" s="41">
        <v>50</v>
      </c>
      <c r="E13" s="38"/>
      <c r="F13" s="42" t="s">
        <v>59</v>
      </c>
      <c r="G13" s="41">
        <v>50</v>
      </c>
      <c r="H13" s="40"/>
    </row>
    <row r="14" spans="1:8" s="43" customFormat="1" ht="15" customHeight="1" x14ac:dyDescent="0.5">
      <c r="A14" s="47"/>
      <c r="C14" s="16" t="s">
        <v>60</v>
      </c>
      <c r="D14" s="41">
        <v>20</v>
      </c>
      <c r="E14" s="38"/>
      <c r="F14" s="42" t="s">
        <v>60</v>
      </c>
      <c r="G14" s="41">
        <v>20</v>
      </c>
    </row>
    <row r="15" spans="1:8" s="43" customFormat="1" ht="15" customHeight="1" x14ac:dyDescent="0.5">
      <c r="A15" s="50"/>
      <c r="C15" s="45" t="s">
        <v>103</v>
      </c>
      <c r="D15" s="46"/>
      <c r="E15" s="38"/>
      <c r="F15" s="45"/>
      <c r="G15" s="46">
        <f>MIN(G10:G14,10)</f>
        <v>10</v>
      </c>
    </row>
    <row r="16" spans="1:8" s="43" customFormat="1" ht="15" customHeight="1" x14ac:dyDescent="0.5">
      <c r="A16" s="50"/>
    </row>
    <row r="17" spans="1:1" s="43" customFormat="1" ht="15" customHeight="1" x14ac:dyDescent="0.5">
      <c r="A17" s="50"/>
    </row>
    <row r="18" spans="1:1" s="43" customFormat="1" ht="15" customHeight="1" x14ac:dyDescent="0.5">
      <c r="A18" s="53"/>
    </row>
    <row r="19" spans="1:1" s="43" customFormat="1" ht="15" customHeight="1" x14ac:dyDescent="0.5">
      <c r="A19" s="4" t="s">
        <v>212</v>
      </c>
    </row>
    <row r="20" spans="1:1" s="43" customFormat="1" ht="15" customHeight="1" x14ac:dyDescent="0.5">
      <c r="A20" s="50"/>
    </row>
    <row r="21" spans="1:1" s="43" customFormat="1" ht="15" customHeight="1" x14ac:dyDescent="0.5">
      <c r="A21" s="4" t="s">
        <v>21</v>
      </c>
    </row>
    <row r="22" spans="1:1" s="43" customFormat="1" ht="15" customHeight="1" x14ac:dyDescent="0.5">
      <c r="A22" s="4" t="s">
        <v>213</v>
      </c>
    </row>
    <row r="23" spans="1:1" s="43" customFormat="1" ht="15" customHeight="1" x14ac:dyDescent="0.5">
      <c r="A23" s="4" t="s">
        <v>214</v>
      </c>
    </row>
    <row r="24" spans="1:1" s="43" customFormat="1" ht="15" customHeight="1" x14ac:dyDescent="0.5">
      <c r="A24" s="4" t="s">
        <v>22</v>
      </c>
    </row>
    <row r="25" spans="1:1" s="43" customFormat="1" ht="15" customHeight="1" x14ac:dyDescent="0.5">
      <c r="A25" s="4" t="s">
        <v>24</v>
      </c>
    </row>
    <row r="27" spans="1:1" ht="15" customHeight="1" x14ac:dyDescent="0.5"/>
    <row r="28" spans="1:1" ht="15" customHeight="1" x14ac:dyDescent="0.5"/>
    <row r="29" spans="1:1" ht="15" customHeight="1" x14ac:dyDescent="0.5"/>
    <row r="30" spans="1:1" ht="15" customHeight="1" x14ac:dyDescent="0.5"/>
    <row r="31" spans="1:1" ht="15" customHeight="1" x14ac:dyDescent="0.5"/>
    <row r="32" spans="1:1" ht="15" customHeight="1" x14ac:dyDescent="0.5"/>
    <row r="33" ht="15" customHeight="1" x14ac:dyDescent="0.5"/>
    <row r="39" ht="15" customHeight="1" x14ac:dyDescent="0.5"/>
    <row r="40" ht="15" customHeight="1" x14ac:dyDescent="0.5"/>
    <row r="41" ht="15" customHeight="1" x14ac:dyDescent="0.5"/>
    <row r="42" ht="15" customHeight="1" x14ac:dyDescent="0.5"/>
    <row r="43" ht="15" customHeight="1" x14ac:dyDescent="0.5"/>
    <row r="44" ht="15" customHeight="1" x14ac:dyDescent="0.5"/>
  </sheetData>
  <phoneticPr fontId="7" type="noConversion"/>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37"/>
  <sheetViews>
    <sheetView showGridLines="0" topLeftCell="A36" workbookViewId="0">
      <selection activeCell="B64" sqref="B64"/>
    </sheetView>
  </sheetViews>
  <sheetFormatPr defaultColWidth="8.86328125" defaultRowHeight="16.3" x14ac:dyDescent="0.5"/>
  <cols>
    <col min="1" max="1" width="12.796875" style="9" customWidth="1"/>
    <col min="2" max="2" width="65.796875" style="9" customWidth="1"/>
    <col min="3" max="3" width="17.19921875" style="9" customWidth="1"/>
    <col min="4" max="4" width="26.33203125" style="9" customWidth="1"/>
    <col min="5" max="6" width="9.796875" style="9" customWidth="1"/>
    <col min="7" max="16384" width="8.86328125" style="9"/>
  </cols>
  <sheetData>
    <row r="1" spans="1:7" ht="60" customHeight="1" x14ac:dyDescent="0.5">
      <c r="A1" s="2" t="s">
        <v>105</v>
      </c>
      <c r="D1" s="11"/>
    </row>
    <row r="2" spans="1:7" x14ac:dyDescent="0.5">
      <c r="A2" s="2" t="s">
        <v>106</v>
      </c>
      <c r="E2" s="55"/>
      <c r="F2" s="55"/>
      <c r="G2" s="2"/>
    </row>
    <row r="3" spans="1:7" ht="15" customHeight="1" x14ac:dyDescent="0.5">
      <c r="A3" s="3" t="s">
        <v>107</v>
      </c>
      <c r="E3" s="55"/>
      <c r="F3" s="55"/>
    </row>
    <row r="4" spans="1:7" ht="15" customHeight="1" x14ac:dyDescent="0.5">
      <c r="A4" s="3" t="s">
        <v>108</v>
      </c>
      <c r="E4" s="55"/>
      <c r="F4" s="55"/>
    </row>
    <row r="5" spans="1:7" ht="15" customHeight="1" x14ac:dyDescent="0.5">
      <c r="A5" s="3" t="s">
        <v>236</v>
      </c>
      <c r="C5" s="56"/>
      <c r="E5" s="55"/>
      <c r="F5" s="55"/>
    </row>
    <row r="6" spans="1:7" ht="15" customHeight="1" x14ac:dyDescent="0.5">
      <c r="A6" s="3" t="s">
        <v>237</v>
      </c>
      <c r="E6" s="55"/>
      <c r="F6" s="55"/>
    </row>
    <row r="7" spans="1:7" x14ac:dyDescent="0.5">
      <c r="A7" s="2" t="s">
        <v>8</v>
      </c>
      <c r="C7" s="55"/>
      <c r="D7" s="55"/>
      <c r="E7" s="55"/>
      <c r="F7" s="55"/>
    </row>
    <row r="8" spans="1:7" x14ac:dyDescent="0.5">
      <c r="A8" s="2" t="s">
        <v>20</v>
      </c>
      <c r="C8" s="57" t="s">
        <v>105</v>
      </c>
      <c r="D8" s="57"/>
    </row>
    <row r="9" spans="1:7" x14ac:dyDescent="0.5">
      <c r="A9" s="2" t="s">
        <v>109</v>
      </c>
      <c r="C9" s="58" t="s">
        <v>50</v>
      </c>
      <c r="D9" s="83"/>
    </row>
    <row r="10" spans="1:7" x14ac:dyDescent="0.5">
      <c r="A10" s="2" t="s">
        <v>110</v>
      </c>
      <c r="C10" s="58" t="s">
        <v>51</v>
      </c>
      <c r="D10" s="83"/>
    </row>
    <row r="11" spans="1:7" ht="15" customHeight="1" thickBot="1" x14ac:dyDescent="0.55000000000000004">
      <c r="A11" s="3" t="s">
        <v>232</v>
      </c>
      <c r="C11" s="55"/>
      <c r="D11" s="55"/>
    </row>
    <row r="12" spans="1:7" ht="15" customHeight="1" thickTop="1" thickBot="1" x14ac:dyDescent="0.55000000000000004">
      <c r="A12" s="3" t="s">
        <v>216</v>
      </c>
      <c r="C12" s="60">
        <v>50</v>
      </c>
      <c r="D12" s="59" t="str">
        <f>IF(C12&lt;100,"小于 100","大于或等于 100")</f>
        <v>小于 100</v>
      </c>
    </row>
    <row r="13" spans="1:7" ht="15" customHeight="1" thickTop="1" x14ac:dyDescent="0.5">
      <c r="A13" s="3" t="s">
        <v>111</v>
      </c>
    </row>
    <row r="14" spans="1:7" x14ac:dyDescent="0.5">
      <c r="A14" s="2" t="s">
        <v>112</v>
      </c>
    </row>
    <row r="15" spans="1:7" ht="15" customHeight="1" x14ac:dyDescent="0.5">
      <c r="A15" s="3" t="s">
        <v>113</v>
      </c>
    </row>
    <row r="16" spans="1:7" x14ac:dyDescent="0.5">
      <c r="A16" s="2" t="s">
        <v>19</v>
      </c>
    </row>
    <row r="17" spans="1:6" x14ac:dyDescent="0.5">
      <c r="A17" s="2" t="s">
        <v>20</v>
      </c>
    </row>
    <row r="18" spans="1:6" x14ac:dyDescent="0.5">
      <c r="A18" s="2" t="s">
        <v>21</v>
      </c>
      <c r="C18" s="54"/>
    </row>
    <row r="19" spans="1:6" x14ac:dyDescent="0.5">
      <c r="A19" s="2" t="s">
        <v>114</v>
      </c>
    </row>
    <row r="20" spans="1:6" x14ac:dyDescent="0.5">
      <c r="A20" s="2" t="s">
        <v>115</v>
      </c>
    </row>
    <row r="21" spans="1:6" x14ac:dyDescent="0.5">
      <c r="A21" s="2" t="s">
        <v>116</v>
      </c>
    </row>
    <row r="22" spans="1:6" x14ac:dyDescent="0.5">
      <c r="A22" s="2" t="s">
        <v>24</v>
      </c>
    </row>
    <row r="26" spans="1:6" ht="16.75" thickBot="1" x14ac:dyDescent="0.55000000000000004"/>
    <row r="27" spans="1:6" ht="16.75" thickBot="1" x14ac:dyDescent="0.55000000000000004">
      <c r="C27" s="61" t="s">
        <v>55</v>
      </c>
      <c r="D27" s="62" t="s">
        <v>65</v>
      </c>
      <c r="E27" s="62" t="s">
        <v>123</v>
      </c>
      <c r="F27" s="62" t="s">
        <v>122</v>
      </c>
    </row>
    <row r="28" spans="1:6" x14ac:dyDescent="0.5">
      <c r="C28" s="63" t="s">
        <v>117</v>
      </c>
      <c r="D28" s="63">
        <v>2</v>
      </c>
      <c r="E28" s="92">
        <v>9.7607115856835538</v>
      </c>
      <c r="F28" s="92">
        <f>'IF 语句'!$E$28:$E$29*'IF 语句'!$D$28:$D$29</f>
        <v>19.521423171367108</v>
      </c>
    </row>
    <row r="29" spans="1:6" ht="16.75" thickBot="1" x14ac:dyDescent="0.55000000000000004">
      <c r="C29" s="64" t="s">
        <v>118</v>
      </c>
      <c r="D29" s="64">
        <v>3</v>
      </c>
      <c r="E29" s="93">
        <v>3.4189202461080024</v>
      </c>
      <c r="F29" s="93">
        <f>'IF 语句'!$E$28:$E$29*'IF 语句'!$D$28:$D$29</f>
        <v>10.256760738324008</v>
      </c>
    </row>
    <row r="30" spans="1:6" x14ac:dyDescent="0.5">
      <c r="C30" s="55"/>
      <c r="D30" s="55"/>
      <c r="E30" s="55"/>
      <c r="F30" s="55"/>
    </row>
    <row r="31" spans="1:6" x14ac:dyDescent="0.5">
      <c r="C31" s="55"/>
      <c r="D31" s="55" t="s">
        <v>119</v>
      </c>
      <c r="E31" s="94">
        <f>SUM('IF 语句'!$E$28:$E$29)</f>
        <v>13.179631831791557</v>
      </c>
      <c r="F31" s="94">
        <f>SUM('IF 语句'!F28:F29)</f>
        <v>29.778183909691116</v>
      </c>
    </row>
    <row r="32" spans="1:6" ht="16.75" thickBot="1" x14ac:dyDescent="0.55000000000000004">
      <c r="C32" s="55"/>
      <c r="D32" s="55"/>
      <c r="E32" s="55"/>
      <c r="F32" s="55"/>
    </row>
    <row r="33" spans="3:6" ht="17.149999999999999" thickTop="1" thickBot="1" x14ac:dyDescent="0.55000000000000004">
      <c r="C33" s="55"/>
      <c r="D33" s="55" t="s">
        <v>120</v>
      </c>
      <c r="E33" s="60" t="s">
        <v>124</v>
      </c>
      <c r="F33" s="95">
        <f>IF(E33="是",F31*销售税,0)</f>
        <v>2.456700172549517</v>
      </c>
    </row>
    <row r="34" spans="3:6" ht="17.149999999999999" thickTop="1" thickBot="1" x14ac:dyDescent="0.55000000000000004">
      <c r="C34" s="55"/>
      <c r="D34" s="55"/>
      <c r="E34" s="55"/>
      <c r="F34" s="55"/>
    </row>
    <row r="35" spans="3:6" ht="17.149999999999999" thickTop="1" thickBot="1" x14ac:dyDescent="0.55000000000000004">
      <c r="C35" s="55"/>
      <c r="D35" s="55" t="s">
        <v>121</v>
      </c>
      <c r="E35" s="60" t="s">
        <v>124</v>
      </c>
      <c r="F35" s="95">
        <f>IF(E35="是",SUM(D28:D29)*1.25,0)</f>
        <v>6.25</v>
      </c>
    </row>
    <row r="36" spans="3:6" ht="16.75" thickTop="1" x14ac:dyDescent="0.5"/>
    <row r="37" spans="3:6" x14ac:dyDescent="0.5">
      <c r="D37" s="55" t="s">
        <v>122</v>
      </c>
      <c r="E37" s="55"/>
      <c r="F37" s="94">
        <f>SUM(F33,F31,F35)</f>
        <v>38.484884082240633</v>
      </c>
    </row>
  </sheetData>
  <phoneticPr fontId="7" type="noConversion"/>
  <dataValidations count="1">
    <dataValidation type="list" allowBlank="1" showInputMessage="1" showErrorMessage="1" sqref="E33 E35" xr:uid="{00000000-0002-0000-0700-000000000000}">
      <formula1>"是, 否"</formula1>
    </dataValidation>
  </dataValidations>
  <hyperlinks>
    <hyperlink ref="M25" r:id="rId1" display="https://support.office.com/zh-cn/article/IF-function-69AED7C9-4E8A-4755-A9BC-AA8BBFF73BE2" xr:uid="{00000000-0004-0000-0700-000000000000}"/>
  </hyperlinks>
  <pageMargins left="0.7" right="0.7" top="0.75" bottom="0.75" header="0.3" footer="0.3"/>
  <pageSetup paperSize="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4"/>
  <sheetViews>
    <sheetView showGridLines="0" topLeftCell="A43" zoomScaleNormal="100" workbookViewId="0">
      <selection activeCell="B76" sqref="B76"/>
    </sheetView>
  </sheetViews>
  <sheetFormatPr defaultColWidth="8.86328125" defaultRowHeight="15" customHeight="1" x14ac:dyDescent="0.5"/>
  <cols>
    <col min="1" max="1" width="12.796875" style="1" customWidth="1"/>
    <col min="2" max="2" width="65.796875" style="36" customWidth="1"/>
    <col min="3" max="3" width="13.33203125" style="36" customWidth="1"/>
    <col min="4" max="4" width="13.33203125" style="43" customWidth="1"/>
    <col min="5" max="5" width="2.33203125" style="36" customWidth="1"/>
    <col min="6" max="7" width="13.33203125" style="36" customWidth="1"/>
    <col min="8" max="16384" width="8.86328125" style="36"/>
  </cols>
  <sheetData>
    <row r="1" spans="1:7" ht="60" customHeight="1" x14ac:dyDescent="0.5">
      <c r="D1" s="37"/>
      <c r="E1" s="37"/>
      <c r="F1" s="37"/>
      <c r="G1" s="37"/>
    </row>
    <row r="2" spans="1:7" ht="15" customHeight="1" x14ac:dyDescent="0.5">
      <c r="A2" s="1" t="s">
        <v>125</v>
      </c>
      <c r="G2" s="8"/>
    </row>
    <row r="3" spans="1:7" ht="15" customHeight="1" x14ac:dyDescent="0.5">
      <c r="A3" s="1" t="s">
        <v>126</v>
      </c>
    </row>
    <row r="4" spans="1:7" ht="15" customHeight="1" x14ac:dyDescent="0.5">
      <c r="A4" s="1" t="s">
        <v>127</v>
      </c>
    </row>
    <row r="5" spans="1:7" s="43" customFormat="1" ht="15" customHeight="1" x14ac:dyDescent="0.5">
      <c r="A5" s="65" t="s">
        <v>128</v>
      </c>
    </row>
    <row r="6" spans="1:7" s="43" customFormat="1" ht="15" customHeight="1" x14ac:dyDescent="0.5">
      <c r="A6" s="65" t="s">
        <v>129</v>
      </c>
    </row>
    <row r="7" spans="1:7" s="43" customFormat="1" ht="15" customHeight="1" x14ac:dyDescent="0.5">
      <c r="A7" s="65" t="s">
        <v>130</v>
      </c>
    </row>
    <row r="8" spans="1:7" s="43" customFormat="1" ht="15" customHeight="1" x14ac:dyDescent="0.5">
      <c r="A8" s="44" t="s">
        <v>131</v>
      </c>
    </row>
    <row r="9" spans="1:7" s="43" customFormat="1" ht="15" customHeight="1" x14ac:dyDescent="0.5">
      <c r="A9" s="44" t="s">
        <v>132</v>
      </c>
    </row>
    <row r="10" spans="1:7" s="43" customFormat="1" ht="15" customHeight="1" x14ac:dyDescent="0.5">
      <c r="A10" s="65" t="s">
        <v>133</v>
      </c>
    </row>
    <row r="11" spans="1:7" s="43" customFormat="1" ht="15" customHeight="1" x14ac:dyDescent="0.5">
      <c r="A11" s="65" t="s">
        <v>8</v>
      </c>
    </row>
    <row r="12" spans="1:7" s="43" customFormat="1" ht="15" customHeight="1" x14ac:dyDescent="0.5">
      <c r="A12" s="65" t="s">
        <v>20</v>
      </c>
    </row>
    <row r="13" spans="1:7" s="43" customFormat="1" ht="15" customHeight="1" x14ac:dyDescent="0.5">
      <c r="A13" s="65" t="s">
        <v>134</v>
      </c>
      <c r="C13" s="56"/>
      <c r="D13" s="66"/>
      <c r="E13" s="66"/>
      <c r="F13" s="66"/>
      <c r="G13" s="66"/>
    </row>
    <row r="14" spans="1:7" s="43" customFormat="1" ht="15" customHeight="1" x14ac:dyDescent="0.5">
      <c r="A14" s="65" t="s">
        <v>135</v>
      </c>
      <c r="C14" s="66"/>
      <c r="D14" s="66"/>
      <c r="E14" s="66"/>
      <c r="F14" s="66"/>
      <c r="G14" s="66"/>
    </row>
    <row r="15" spans="1:7" s="43" customFormat="1" ht="15" customHeight="1" x14ac:dyDescent="0.5">
      <c r="A15" s="44" t="s">
        <v>136</v>
      </c>
    </row>
    <row r="16" spans="1:7" s="43" customFormat="1" ht="15" customHeight="1" x14ac:dyDescent="0.5">
      <c r="A16" s="3" t="s">
        <v>137</v>
      </c>
      <c r="C16" s="67" t="s">
        <v>49</v>
      </c>
      <c r="D16" s="68" t="s">
        <v>66</v>
      </c>
      <c r="E16" s="69"/>
      <c r="F16" s="70" t="s">
        <v>68</v>
      </c>
      <c r="G16" s="68" t="s">
        <v>65</v>
      </c>
    </row>
    <row r="17" spans="1:12" s="43" customFormat="1" ht="15" customHeight="1" x14ac:dyDescent="0.5">
      <c r="A17" s="65" t="s">
        <v>138</v>
      </c>
      <c r="C17" s="16" t="s">
        <v>50</v>
      </c>
      <c r="D17" s="41">
        <v>50</v>
      </c>
      <c r="E17" s="38"/>
      <c r="F17" s="42" t="s">
        <v>69</v>
      </c>
      <c r="G17" s="41">
        <v>50</v>
      </c>
    </row>
    <row r="18" spans="1:12" s="43" customFormat="1" ht="15" customHeight="1" x14ac:dyDescent="0.5">
      <c r="A18" s="65" t="s">
        <v>19</v>
      </c>
      <c r="C18" s="16" t="s">
        <v>51</v>
      </c>
      <c r="D18" s="41">
        <v>20</v>
      </c>
      <c r="E18" s="38"/>
      <c r="F18" s="42" t="s">
        <v>70</v>
      </c>
      <c r="G18" s="41">
        <v>30</v>
      </c>
    </row>
    <row r="19" spans="1:12" s="43" customFormat="1" ht="15" customHeight="1" x14ac:dyDescent="0.5">
      <c r="A19" s="65" t="s">
        <v>20</v>
      </c>
      <c r="C19" s="16" t="s">
        <v>52</v>
      </c>
      <c r="D19" s="41">
        <v>60</v>
      </c>
      <c r="E19" s="38"/>
      <c r="F19" s="42" t="s">
        <v>71</v>
      </c>
      <c r="G19" s="41">
        <v>10</v>
      </c>
    </row>
    <row r="20" spans="1:12" s="43" customFormat="1" ht="15" customHeight="1" x14ac:dyDescent="0.5">
      <c r="A20" s="65" t="s">
        <v>21</v>
      </c>
      <c r="C20" s="16" t="s">
        <v>53</v>
      </c>
      <c r="D20" s="41">
        <v>40</v>
      </c>
      <c r="E20" s="38"/>
      <c r="F20" s="42" t="s">
        <v>72</v>
      </c>
      <c r="G20" s="41">
        <v>50</v>
      </c>
    </row>
    <row r="21" spans="1:12" s="43" customFormat="1" ht="15" customHeight="1" thickBot="1" x14ac:dyDescent="0.55000000000000004">
      <c r="A21" s="65" t="s">
        <v>139</v>
      </c>
    </row>
    <row r="22" spans="1:12" s="43" customFormat="1" ht="15" customHeight="1" thickTop="1" thickBot="1" x14ac:dyDescent="0.55000000000000004">
      <c r="A22" s="65" t="s">
        <v>140</v>
      </c>
      <c r="C22" s="71" t="s">
        <v>50</v>
      </c>
      <c r="D22" s="72"/>
      <c r="E22" s="38"/>
      <c r="F22" s="71" t="s">
        <v>71</v>
      </c>
      <c r="G22" s="72"/>
    </row>
    <row r="23" spans="1:12" s="43" customFormat="1" ht="15" customHeight="1" thickTop="1" x14ac:dyDescent="0.5">
      <c r="A23" s="65" t="s">
        <v>141</v>
      </c>
      <c r="D23" s="38"/>
      <c r="E23" s="38"/>
      <c r="G23" s="38"/>
    </row>
    <row r="24" spans="1:12" s="43" customFormat="1" ht="15" customHeight="1" x14ac:dyDescent="0.5">
      <c r="A24" s="65" t="s">
        <v>142</v>
      </c>
    </row>
    <row r="25" spans="1:12" s="43" customFormat="1" ht="15" customHeight="1" x14ac:dyDescent="0.5">
      <c r="A25" s="65" t="s">
        <v>24</v>
      </c>
    </row>
    <row r="26" spans="1:12" ht="15" customHeight="1" x14ac:dyDescent="0.5">
      <c r="C26" s="43"/>
      <c r="E26" s="43"/>
      <c r="F26" s="43"/>
      <c r="G26" s="43"/>
      <c r="I26" s="43"/>
      <c r="J26" s="43"/>
      <c r="K26" s="43"/>
      <c r="L26" s="43"/>
    </row>
    <row r="27" spans="1:12" ht="15" customHeight="1" x14ac:dyDescent="0.5">
      <c r="C27" s="43"/>
      <c r="E27" s="43"/>
      <c r="F27" s="43"/>
      <c r="G27" s="43"/>
    </row>
    <row r="28" spans="1:12" ht="15" customHeight="1" x14ac:dyDescent="0.5">
      <c r="C28" s="43"/>
      <c r="E28" s="43"/>
      <c r="F28" s="43"/>
      <c r="G28" s="43"/>
    </row>
    <row r="33" spans="3:7" ht="15" customHeight="1" x14ac:dyDescent="0.5">
      <c r="C33" s="73"/>
      <c r="D33" s="74"/>
      <c r="E33" s="74"/>
      <c r="F33" s="74"/>
      <c r="G33" s="74"/>
    </row>
    <row r="34" spans="3:7" ht="15" customHeight="1" x14ac:dyDescent="0.5">
      <c r="C34" s="74"/>
      <c r="D34" s="74"/>
      <c r="E34" s="74"/>
      <c r="F34" s="74"/>
      <c r="G34" s="74"/>
    </row>
    <row r="35" spans="3:7" ht="15" customHeight="1" x14ac:dyDescent="0.5">
      <c r="C35" s="75" t="s">
        <v>90</v>
      </c>
      <c r="D35" s="37"/>
      <c r="E35" s="37"/>
      <c r="F35" s="37"/>
      <c r="G35" s="37"/>
    </row>
    <row r="36" spans="3:7" ht="15" customHeight="1" x14ac:dyDescent="0.5">
      <c r="C36" s="67" t="s">
        <v>55</v>
      </c>
      <c r="D36" s="68" t="s">
        <v>65</v>
      </c>
      <c r="E36" s="69"/>
      <c r="F36" s="70" t="s">
        <v>55</v>
      </c>
      <c r="G36" s="68" t="s">
        <v>65</v>
      </c>
    </row>
    <row r="37" spans="3:7" ht="15" customHeight="1" x14ac:dyDescent="0.5">
      <c r="C37" s="16" t="s">
        <v>56</v>
      </c>
      <c r="D37" s="41">
        <v>50</v>
      </c>
      <c r="E37" s="38"/>
      <c r="F37" s="42" t="s">
        <v>56</v>
      </c>
      <c r="G37" s="41">
        <v>50</v>
      </c>
    </row>
    <row r="38" spans="3:7" ht="15" customHeight="1" x14ac:dyDescent="0.5">
      <c r="C38" s="16" t="s">
        <v>57</v>
      </c>
      <c r="D38" s="41">
        <v>100</v>
      </c>
      <c r="E38" s="38"/>
      <c r="F38" s="42" t="s">
        <v>57</v>
      </c>
      <c r="G38" s="41">
        <v>100</v>
      </c>
    </row>
    <row r="39" spans="3:7" ht="15" customHeight="1" x14ac:dyDescent="0.5">
      <c r="C39" s="16" t="s">
        <v>58</v>
      </c>
      <c r="D39" s="41">
        <v>40</v>
      </c>
      <c r="E39" s="38"/>
      <c r="F39" s="42" t="s">
        <v>58</v>
      </c>
      <c r="G39" s="41">
        <v>40</v>
      </c>
    </row>
    <row r="40" spans="3:7" ht="15" customHeight="1" x14ac:dyDescent="0.5">
      <c r="C40" s="16" t="s">
        <v>59</v>
      </c>
      <c r="D40" s="41">
        <v>50</v>
      </c>
      <c r="E40" s="38"/>
      <c r="F40" s="42" t="s">
        <v>59</v>
      </c>
      <c r="G40" s="41">
        <v>50</v>
      </c>
    </row>
    <row r="41" spans="3:7" ht="15" customHeight="1" x14ac:dyDescent="0.5">
      <c r="C41" s="16" t="s">
        <v>60</v>
      </c>
      <c r="D41" s="41">
        <v>20</v>
      </c>
      <c r="E41" s="38"/>
      <c r="F41" s="42" t="s">
        <v>60</v>
      </c>
      <c r="G41" s="41">
        <v>20</v>
      </c>
    </row>
    <row r="42" spans="3:7" ht="15" customHeight="1" thickBot="1" x14ac:dyDescent="0.55000000000000004">
      <c r="C42" s="43"/>
      <c r="E42" s="43"/>
      <c r="F42" s="43"/>
      <c r="G42" s="43"/>
    </row>
    <row r="43" spans="3:7" ht="16.5" customHeight="1" thickTop="1" thickBot="1" x14ac:dyDescent="0.55000000000000004">
      <c r="C43" s="71"/>
      <c r="D43" s="72" t="e">
        <f>VLOOKUP(C43,C37:D41,2,FALSE)</f>
        <v>#N/A</v>
      </c>
      <c r="E43" s="38"/>
      <c r="F43" s="71" t="s">
        <v>143</v>
      </c>
      <c r="G43" s="72" t="str">
        <f>IFERROR(VLOOKUP(F43,F37:G41,2,FALSE),"")</f>
        <v/>
      </c>
    </row>
    <row r="44" spans="3:7" ht="15" customHeight="1" thickTop="1" x14ac:dyDescent="0.5"/>
  </sheetData>
  <phoneticPr fontId="7" type="noConversion"/>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24" zoomScaleNormal="100" workbookViewId="0">
      <selection activeCell="D134" sqref="D134"/>
    </sheetView>
  </sheetViews>
  <sheetFormatPr defaultColWidth="8.86328125" defaultRowHeight="16.3" x14ac:dyDescent="0.5"/>
  <cols>
    <col min="1" max="1" width="12.796875" style="1" customWidth="1"/>
    <col min="2" max="2" width="65.796875" style="1" customWidth="1"/>
    <col min="3" max="4" width="12.796875" style="36" customWidth="1"/>
    <col min="5" max="5" width="8.46484375" style="36" customWidth="1"/>
    <col min="6" max="7" width="12.796875" style="36" customWidth="1"/>
    <col min="8" max="8" width="13.1328125" style="36" customWidth="1"/>
    <col min="9" max="25" width="8.86328125" style="36"/>
    <col min="26" max="26" width="8.86328125" style="36" hidden="1" customWidth="1"/>
    <col min="27" max="27" width="2.33203125" style="36" hidden="1" customWidth="1"/>
    <col min="28" max="28" width="11.1328125" style="36" hidden="1" customWidth="1"/>
    <col min="29" max="29" width="2.33203125" style="36" hidden="1" customWidth="1"/>
    <col min="30" max="30" width="11.1328125" style="36" hidden="1" customWidth="1"/>
    <col min="31" max="31" width="2.33203125" style="36" hidden="1" customWidth="1"/>
    <col min="32" max="32" width="11.1328125" style="36" hidden="1" customWidth="1"/>
    <col min="33" max="33" width="2.33203125" style="36" hidden="1" customWidth="1"/>
    <col min="34" max="34" width="11.1328125" style="36" hidden="1" customWidth="1"/>
    <col min="35" max="16384" width="8.86328125" style="36"/>
  </cols>
  <sheetData>
    <row r="1" spans="1:34" ht="60" customHeight="1" x14ac:dyDescent="0.5">
      <c r="A1" s="2" t="s">
        <v>144</v>
      </c>
      <c r="C1" s="10"/>
      <c r="D1" s="37"/>
      <c r="E1" s="37"/>
      <c r="F1" s="37"/>
      <c r="G1" s="37"/>
      <c r="H1" s="37"/>
    </row>
    <row r="2" spans="1:34" ht="15" customHeight="1" x14ac:dyDescent="0.5">
      <c r="A2" s="2" t="s">
        <v>145</v>
      </c>
      <c r="C2" s="7" t="s">
        <v>49</v>
      </c>
      <c r="D2" s="6" t="s">
        <v>65</v>
      </c>
      <c r="E2" s="38"/>
      <c r="F2" s="7" t="s">
        <v>49</v>
      </c>
      <c r="G2" s="7" t="s">
        <v>184</v>
      </c>
      <c r="H2" s="6" t="s">
        <v>65</v>
      </c>
      <c r="Z2" s="7" t="s">
        <v>49</v>
      </c>
      <c r="AB2" s="7" t="s">
        <v>50</v>
      </c>
      <c r="AD2" s="7" t="s">
        <v>51</v>
      </c>
      <c r="AF2" s="7" t="s">
        <v>52</v>
      </c>
      <c r="AH2" s="7" t="s">
        <v>53</v>
      </c>
    </row>
    <row r="3" spans="1:34" ht="15" customHeight="1" x14ac:dyDescent="0.5">
      <c r="A3" s="2" t="s">
        <v>146</v>
      </c>
      <c r="C3" s="16" t="s">
        <v>50</v>
      </c>
      <c r="D3" s="41">
        <v>50</v>
      </c>
      <c r="E3" s="38"/>
      <c r="F3" s="16" t="s">
        <v>50</v>
      </c>
      <c r="G3" s="16" t="s">
        <v>185</v>
      </c>
      <c r="H3" s="41">
        <v>50</v>
      </c>
      <c r="Z3" s="76" t="s">
        <v>50</v>
      </c>
      <c r="AB3" s="76" t="s">
        <v>185</v>
      </c>
      <c r="AD3" s="76" t="s">
        <v>186</v>
      </c>
      <c r="AF3" s="76" t="s">
        <v>187</v>
      </c>
      <c r="AH3" s="76" t="s">
        <v>188</v>
      </c>
    </row>
    <row r="4" spans="1:34" ht="15" customHeight="1" x14ac:dyDescent="0.5">
      <c r="A4" s="2">
        <f>SUMIF(C3:C14,C17,D3:D14)</f>
        <v>150</v>
      </c>
      <c r="C4" s="16" t="s">
        <v>51</v>
      </c>
      <c r="D4" s="41">
        <v>20</v>
      </c>
      <c r="E4" s="38"/>
      <c r="F4" s="16" t="s">
        <v>51</v>
      </c>
      <c r="G4" s="16" t="s">
        <v>186</v>
      </c>
      <c r="H4" s="41">
        <v>20</v>
      </c>
      <c r="J4" s="40"/>
      <c r="K4" s="40"/>
      <c r="L4" s="40"/>
      <c r="M4" s="40"/>
      <c r="N4" s="40"/>
      <c r="Z4" s="76" t="s">
        <v>51</v>
      </c>
      <c r="AB4" s="76" t="s">
        <v>189</v>
      </c>
      <c r="AD4" s="76" t="s">
        <v>190</v>
      </c>
      <c r="AF4" s="76" t="s">
        <v>191</v>
      </c>
      <c r="AH4" s="76" t="s">
        <v>192</v>
      </c>
    </row>
    <row r="5" spans="1:34" s="43" customFormat="1" ht="15" customHeight="1" x14ac:dyDescent="0.6">
      <c r="A5" s="2" t="s">
        <v>147</v>
      </c>
      <c r="C5" s="16" t="s">
        <v>52</v>
      </c>
      <c r="D5" s="41">
        <v>60</v>
      </c>
      <c r="E5" s="38"/>
      <c r="F5" s="16" t="s">
        <v>52</v>
      </c>
      <c r="G5" s="16" t="s">
        <v>187</v>
      </c>
      <c r="H5" s="41">
        <v>60</v>
      </c>
      <c r="I5" s="36"/>
      <c r="J5" s="40"/>
      <c r="K5" s="77"/>
      <c r="L5" s="40"/>
      <c r="M5" s="40"/>
      <c r="N5" s="40"/>
      <c r="O5" s="36"/>
      <c r="P5" s="36"/>
      <c r="Z5" s="76" t="s">
        <v>52</v>
      </c>
    </row>
    <row r="6" spans="1:34" s="43" customFormat="1" ht="15" customHeight="1" x14ac:dyDescent="0.5">
      <c r="A6" s="2" t="s">
        <v>148</v>
      </c>
      <c r="C6" s="16" t="s">
        <v>53</v>
      </c>
      <c r="D6" s="41">
        <v>40</v>
      </c>
      <c r="E6" s="38"/>
      <c r="F6" s="16" t="s">
        <v>53</v>
      </c>
      <c r="G6" s="16" t="s">
        <v>188</v>
      </c>
      <c r="H6" s="41">
        <v>40</v>
      </c>
      <c r="I6" s="36"/>
      <c r="J6" s="36"/>
      <c r="K6" s="36"/>
      <c r="L6" s="36"/>
      <c r="M6" s="36"/>
      <c r="N6" s="40"/>
      <c r="O6" s="36"/>
      <c r="P6" s="36"/>
      <c r="Z6" s="76" t="s">
        <v>53</v>
      </c>
    </row>
    <row r="7" spans="1:34" s="43" customFormat="1" ht="15" customHeight="1" x14ac:dyDescent="0.5">
      <c r="A7" s="2" t="s">
        <v>149</v>
      </c>
      <c r="C7" s="16" t="s">
        <v>50</v>
      </c>
      <c r="D7" s="41">
        <v>50</v>
      </c>
      <c r="E7" s="38"/>
      <c r="F7" s="16" t="s">
        <v>50</v>
      </c>
      <c r="G7" s="16" t="s">
        <v>189</v>
      </c>
      <c r="H7" s="41">
        <v>50</v>
      </c>
      <c r="N7" s="40"/>
    </row>
    <row r="8" spans="1:34" s="43" customFormat="1" ht="15" customHeight="1" x14ac:dyDescent="0.5">
      <c r="A8" s="2" t="s">
        <v>150</v>
      </c>
      <c r="C8" s="16" t="s">
        <v>51</v>
      </c>
      <c r="D8" s="41">
        <v>20</v>
      </c>
      <c r="E8" s="38"/>
      <c r="F8" s="16" t="s">
        <v>51</v>
      </c>
      <c r="G8" s="16" t="s">
        <v>190</v>
      </c>
      <c r="H8" s="41">
        <v>20</v>
      </c>
      <c r="N8" s="40"/>
    </row>
    <row r="9" spans="1:34" s="43" customFormat="1" ht="15" customHeight="1" x14ac:dyDescent="0.5">
      <c r="A9" s="2" t="s">
        <v>151</v>
      </c>
      <c r="C9" s="16" t="s">
        <v>52</v>
      </c>
      <c r="D9" s="41">
        <v>60</v>
      </c>
      <c r="E9" s="38"/>
      <c r="F9" s="16" t="s">
        <v>52</v>
      </c>
      <c r="G9" s="16" t="s">
        <v>191</v>
      </c>
      <c r="H9" s="41">
        <v>60</v>
      </c>
      <c r="N9" s="40"/>
    </row>
    <row r="10" spans="1:34" s="43" customFormat="1" ht="15" customHeight="1" x14ac:dyDescent="0.5">
      <c r="A10" s="2" t="s">
        <v>152</v>
      </c>
      <c r="C10" s="16" t="s">
        <v>53</v>
      </c>
      <c r="D10" s="41">
        <v>40</v>
      </c>
      <c r="E10" s="38"/>
      <c r="F10" s="16" t="s">
        <v>53</v>
      </c>
      <c r="G10" s="16" t="s">
        <v>192</v>
      </c>
      <c r="H10" s="41">
        <v>40</v>
      </c>
      <c r="J10" s="40"/>
      <c r="K10" s="40"/>
      <c r="L10" s="40"/>
      <c r="M10" s="40"/>
      <c r="N10" s="40"/>
    </row>
    <row r="11" spans="1:34" s="43" customFormat="1" ht="15" customHeight="1" x14ac:dyDescent="0.5">
      <c r="A11" s="2" t="s">
        <v>153</v>
      </c>
      <c r="C11" s="16" t="s">
        <v>50</v>
      </c>
      <c r="D11" s="41">
        <v>50</v>
      </c>
      <c r="E11" s="38"/>
      <c r="F11" s="16" t="s">
        <v>50</v>
      </c>
      <c r="G11" s="16" t="s">
        <v>189</v>
      </c>
      <c r="H11" s="41">
        <v>50</v>
      </c>
      <c r="J11" s="78"/>
      <c r="K11" s="45"/>
      <c r="L11" s="40"/>
      <c r="M11" s="40"/>
      <c r="N11" s="40"/>
    </row>
    <row r="12" spans="1:34" s="43" customFormat="1" ht="15" customHeight="1" x14ac:dyDescent="0.5">
      <c r="A12" s="2" t="s">
        <v>154</v>
      </c>
      <c r="C12" s="16" t="s">
        <v>51</v>
      </c>
      <c r="D12" s="41">
        <v>20</v>
      </c>
      <c r="E12" s="38"/>
      <c r="F12" s="16" t="s">
        <v>51</v>
      </c>
      <c r="G12" s="16" t="s">
        <v>190</v>
      </c>
      <c r="H12" s="41">
        <v>20</v>
      </c>
      <c r="J12" s="78"/>
      <c r="K12" s="79"/>
      <c r="L12" s="40"/>
      <c r="M12" s="40"/>
      <c r="N12" s="40"/>
    </row>
    <row r="13" spans="1:34" s="43" customFormat="1" ht="15" customHeight="1" x14ac:dyDescent="0.5">
      <c r="A13" s="3" t="s">
        <v>155</v>
      </c>
      <c r="C13" s="16" t="s">
        <v>52</v>
      </c>
      <c r="D13" s="41">
        <v>60</v>
      </c>
      <c r="E13" s="38"/>
      <c r="F13" s="16" t="s">
        <v>52</v>
      </c>
      <c r="G13" s="16" t="s">
        <v>187</v>
      </c>
      <c r="H13" s="41">
        <v>60</v>
      </c>
      <c r="J13" s="78"/>
      <c r="K13" s="79"/>
      <c r="L13" s="40"/>
      <c r="M13" s="40"/>
      <c r="N13" s="40"/>
    </row>
    <row r="14" spans="1:34" s="43" customFormat="1" ht="15" customHeight="1" x14ac:dyDescent="0.5">
      <c r="A14" s="80" t="s">
        <v>156</v>
      </c>
      <c r="C14" s="16" t="s">
        <v>53</v>
      </c>
      <c r="D14" s="41">
        <v>40</v>
      </c>
      <c r="E14" s="38"/>
      <c r="F14" s="16" t="s">
        <v>53</v>
      </c>
      <c r="G14" s="16" t="s">
        <v>192</v>
      </c>
      <c r="H14" s="41">
        <v>40</v>
      </c>
      <c r="J14" s="78"/>
      <c r="K14" s="81"/>
      <c r="L14" s="40"/>
      <c r="M14" s="40"/>
      <c r="N14" s="40"/>
    </row>
    <row r="15" spans="1:34" s="43" customFormat="1" ht="15" customHeight="1" x14ac:dyDescent="0.5">
      <c r="A15" s="3" t="s">
        <v>157</v>
      </c>
      <c r="C15" s="9"/>
      <c r="D15" s="9"/>
      <c r="E15" s="9"/>
      <c r="F15" s="9"/>
      <c r="G15" s="9"/>
      <c r="H15" s="9"/>
      <c r="J15" s="78"/>
      <c r="K15" s="82"/>
      <c r="L15" s="40"/>
      <c r="M15" s="40"/>
      <c r="N15" s="40"/>
    </row>
    <row r="16" spans="1:34" s="43" customFormat="1" ht="15" customHeight="1" thickBot="1" x14ac:dyDescent="0.55000000000000004">
      <c r="A16" s="2" t="s">
        <v>8</v>
      </c>
      <c r="C16" s="43" t="s">
        <v>49</v>
      </c>
      <c r="D16" s="69" t="s">
        <v>182</v>
      </c>
      <c r="E16" s="38"/>
      <c r="F16" s="43" t="s">
        <v>49</v>
      </c>
      <c r="G16" s="43" t="s">
        <v>184</v>
      </c>
      <c r="H16" s="69" t="s">
        <v>194</v>
      </c>
      <c r="J16" s="78"/>
      <c r="K16" s="45"/>
      <c r="L16" s="40"/>
      <c r="M16" s="40"/>
      <c r="N16" s="40"/>
    </row>
    <row r="17" spans="1:34" s="43" customFormat="1" ht="15" customHeight="1" thickTop="1" thickBot="1" x14ac:dyDescent="0.55000000000000004">
      <c r="A17" s="2" t="s">
        <v>9</v>
      </c>
      <c r="C17" s="13" t="s">
        <v>50</v>
      </c>
      <c r="D17" s="83"/>
      <c r="E17" s="38"/>
      <c r="F17" s="13" t="s">
        <v>51</v>
      </c>
      <c r="G17" s="13" t="s">
        <v>186</v>
      </c>
      <c r="H17" s="72"/>
      <c r="J17" s="84"/>
      <c r="K17" s="79"/>
      <c r="L17" s="40"/>
      <c r="M17" s="40"/>
      <c r="N17" s="40"/>
    </row>
    <row r="18" spans="1:34" s="43" customFormat="1" ht="15" customHeight="1" thickTop="1" x14ac:dyDescent="0.5">
      <c r="A18" s="2" t="s">
        <v>158</v>
      </c>
      <c r="E18" s="38"/>
      <c r="J18" s="78"/>
      <c r="K18" s="81"/>
      <c r="L18" s="40"/>
      <c r="M18" s="40"/>
      <c r="N18" s="40"/>
    </row>
    <row r="19" spans="1:34" s="43" customFormat="1" ht="15" customHeight="1" x14ac:dyDescent="0.5">
      <c r="A19" s="2" t="s">
        <v>159</v>
      </c>
      <c r="C19" s="36"/>
      <c r="D19" s="36"/>
      <c r="E19" s="36"/>
      <c r="F19" s="36"/>
      <c r="G19" s="36"/>
      <c r="H19" s="36"/>
      <c r="J19" s="78"/>
      <c r="K19" s="82"/>
      <c r="L19" s="40"/>
      <c r="M19" s="40"/>
    </row>
    <row r="20" spans="1:34" s="43" customFormat="1" ht="15" customHeight="1" x14ac:dyDescent="0.5">
      <c r="A20" s="2" t="s">
        <v>231</v>
      </c>
      <c r="C20" s="36"/>
      <c r="D20" s="36"/>
      <c r="E20" s="36"/>
      <c r="F20" s="36"/>
      <c r="G20" s="36"/>
      <c r="H20" s="36"/>
      <c r="J20" s="84"/>
      <c r="K20" s="45"/>
      <c r="M20" s="40"/>
    </row>
    <row r="21" spans="1:34" s="43" customFormat="1" ht="15" customHeight="1" x14ac:dyDescent="0.5">
      <c r="A21" s="2" t="s">
        <v>160</v>
      </c>
      <c r="C21" s="36"/>
      <c r="D21" s="36"/>
      <c r="E21" s="36"/>
      <c r="F21" s="36"/>
      <c r="G21" s="36"/>
      <c r="H21" s="36"/>
      <c r="J21" s="84"/>
      <c r="K21" s="79"/>
      <c r="M21" s="40"/>
    </row>
    <row r="22" spans="1:34" s="43" customFormat="1" ht="15" customHeight="1" x14ac:dyDescent="0.5">
      <c r="A22" s="2" t="s">
        <v>147</v>
      </c>
      <c r="C22" s="36"/>
      <c r="D22" s="36"/>
      <c r="E22" s="36"/>
      <c r="F22" s="36"/>
      <c r="G22" s="36"/>
      <c r="H22" s="36"/>
      <c r="J22" s="36"/>
      <c r="K22" s="79"/>
      <c r="L22" s="85"/>
      <c r="M22" s="40"/>
    </row>
    <row r="23" spans="1:34" s="43" customFormat="1" ht="15" customHeight="1" x14ac:dyDescent="0.5">
      <c r="A23" s="2" t="s">
        <v>148</v>
      </c>
      <c r="C23" s="36"/>
      <c r="D23" s="36"/>
      <c r="E23" s="36"/>
      <c r="F23" s="36"/>
      <c r="G23" s="36"/>
      <c r="H23" s="36"/>
      <c r="J23" s="36"/>
      <c r="K23" s="86"/>
      <c r="L23" s="85"/>
      <c r="M23" s="40"/>
    </row>
    <row r="24" spans="1:34" s="43" customFormat="1" ht="15" customHeight="1" x14ac:dyDescent="0.5">
      <c r="A24" s="3" t="s">
        <v>234</v>
      </c>
      <c r="C24" s="36"/>
      <c r="D24" s="36"/>
      <c r="E24" s="36"/>
      <c r="F24" s="36"/>
      <c r="G24" s="36"/>
      <c r="H24" s="36"/>
      <c r="J24" s="36"/>
      <c r="L24" s="85"/>
      <c r="M24" s="40"/>
      <c r="AH24" s="36"/>
    </row>
    <row r="25" spans="1:34" s="43" customFormat="1" ht="15" customHeight="1" x14ac:dyDescent="0.5">
      <c r="A25" s="2" t="s">
        <v>161</v>
      </c>
      <c r="C25" s="36"/>
      <c r="D25" s="36"/>
      <c r="E25" s="36"/>
      <c r="F25" s="36"/>
      <c r="G25" s="36"/>
      <c r="H25" s="36"/>
      <c r="J25" s="36"/>
      <c r="L25" s="85"/>
      <c r="M25" s="40"/>
      <c r="AH25" s="36"/>
    </row>
    <row r="26" spans="1:34" s="43" customFormat="1" ht="15" customHeight="1" x14ac:dyDescent="0.5">
      <c r="A26" s="2" t="s">
        <v>162</v>
      </c>
      <c r="C26" s="36"/>
      <c r="D26" s="36"/>
      <c r="E26" s="36"/>
      <c r="F26" s="36"/>
      <c r="G26" s="36"/>
      <c r="H26" s="36"/>
      <c r="J26" s="36"/>
      <c r="L26" s="85"/>
      <c r="M26" s="40"/>
      <c r="AH26" s="36"/>
    </row>
    <row r="27" spans="1:34" s="43" customFormat="1" ht="15" customHeight="1" x14ac:dyDescent="0.5">
      <c r="A27" s="2" t="s">
        <v>154</v>
      </c>
      <c r="C27" s="36"/>
      <c r="D27" s="36"/>
      <c r="E27" s="36"/>
      <c r="F27" s="36"/>
      <c r="G27" s="36"/>
      <c r="H27" s="36"/>
      <c r="J27" s="36"/>
      <c r="L27" s="85"/>
      <c r="M27" s="40"/>
      <c r="AH27" s="36"/>
    </row>
    <row r="28" spans="1:34" s="43" customFormat="1" ht="15" customHeight="1" x14ac:dyDescent="0.5">
      <c r="A28" s="2" t="s">
        <v>163</v>
      </c>
      <c r="C28" s="36"/>
      <c r="D28" s="36"/>
      <c r="E28" s="36"/>
      <c r="F28" s="36"/>
      <c r="G28" s="36"/>
      <c r="H28" s="36"/>
      <c r="J28" s="36"/>
      <c r="L28" s="85"/>
      <c r="AH28" s="36"/>
    </row>
    <row r="29" spans="1:34" s="43" customFormat="1" ht="15" customHeight="1" x14ac:dyDescent="0.5">
      <c r="A29" s="2" t="s">
        <v>156</v>
      </c>
      <c r="C29" s="36"/>
      <c r="D29" s="36"/>
      <c r="E29" s="36"/>
      <c r="F29" s="36"/>
      <c r="G29" s="36"/>
      <c r="H29" s="36"/>
      <c r="J29" s="36"/>
      <c r="L29" s="85"/>
      <c r="AH29" s="36"/>
    </row>
    <row r="30" spans="1:34" s="43" customFormat="1" ht="15" customHeight="1" x14ac:dyDescent="0.5">
      <c r="A30" s="2" t="s">
        <v>8</v>
      </c>
      <c r="C30" s="36"/>
      <c r="D30" s="36"/>
      <c r="E30" s="36"/>
      <c r="F30" s="36"/>
      <c r="G30" s="36"/>
      <c r="H30" s="36"/>
      <c r="AB30" s="36"/>
      <c r="AD30" s="36"/>
      <c r="AH30" s="36"/>
    </row>
    <row r="31" spans="1:34" s="43" customFormat="1" ht="15" customHeight="1" x14ac:dyDescent="0.5">
      <c r="A31" s="2" t="s">
        <v>20</v>
      </c>
      <c r="C31" s="36"/>
      <c r="D31" s="36"/>
      <c r="E31" s="36"/>
      <c r="F31" s="36"/>
      <c r="G31" s="36"/>
      <c r="H31" s="36"/>
      <c r="N31" s="40"/>
      <c r="AB31" s="36"/>
      <c r="AD31" s="36"/>
      <c r="AH31" s="36"/>
    </row>
    <row r="32" spans="1:34" s="43" customFormat="1" ht="15" customHeight="1" x14ac:dyDescent="0.5">
      <c r="A32" s="65" t="s">
        <v>164</v>
      </c>
      <c r="C32" s="36"/>
      <c r="D32" s="36"/>
      <c r="E32" s="36"/>
      <c r="F32" s="36"/>
      <c r="G32" s="36"/>
      <c r="H32" s="36"/>
      <c r="N32" s="40"/>
      <c r="AB32" s="36"/>
      <c r="AD32" s="36"/>
      <c r="AH32" s="36"/>
    </row>
    <row r="33" spans="1:34" s="43" customFormat="1" ht="15" customHeight="1" x14ac:dyDescent="0.5">
      <c r="A33" s="65" t="s">
        <v>165</v>
      </c>
      <c r="C33" s="36"/>
      <c r="D33" s="36"/>
      <c r="E33" s="36"/>
      <c r="F33" s="36"/>
      <c r="G33" s="36"/>
      <c r="H33" s="36"/>
      <c r="AB33" s="36"/>
      <c r="AD33" s="36"/>
      <c r="AH33" s="36"/>
    </row>
    <row r="34" spans="1:34" s="43" customFormat="1" ht="15" customHeight="1" x14ac:dyDescent="0.5">
      <c r="A34" s="65" t="s">
        <v>8</v>
      </c>
      <c r="C34" s="36"/>
      <c r="D34" s="36"/>
      <c r="E34" s="36"/>
      <c r="F34" s="36"/>
      <c r="G34" s="36"/>
      <c r="H34" s="36"/>
      <c r="AB34" s="36"/>
      <c r="AD34" s="36"/>
      <c r="AH34" s="36"/>
    </row>
    <row r="35" spans="1:34" s="43" customFormat="1" ht="15" customHeight="1" x14ac:dyDescent="0.5">
      <c r="A35" s="65" t="s">
        <v>20</v>
      </c>
      <c r="AB35" s="36"/>
      <c r="AD35" s="36"/>
      <c r="AH35" s="36"/>
    </row>
    <row r="36" spans="1:34" x14ac:dyDescent="0.5">
      <c r="A36" s="1" t="s">
        <v>166</v>
      </c>
      <c r="C36" s="43"/>
      <c r="D36" s="43"/>
      <c r="E36" s="43"/>
      <c r="F36" s="43"/>
      <c r="G36" s="43"/>
      <c r="H36" s="43"/>
      <c r="I36" s="43"/>
      <c r="J36" s="43"/>
      <c r="K36" s="43"/>
      <c r="L36" s="43"/>
      <c r="M36" s="43"/>
      <c r="N36" s="43"/>
      <c r="O36" s="43"/>
      <c r="P36" s="43"/>
    </row>
    <row r="37" spans="1:34" x14ac:dyDescent="0.5">
      <c r="A37" s="1" t="s">
        <v>167</v>
      </c>
      <c r="C37" s="43"/>
      <c r="D37" s="43"/>
      <c r="E37" s="43"/>
      <c r="F37" s="43"/>
      <c r="G37" s="43"/>
      <c r="H37" s="43"/>
      <c r="I37" s="43"/>
      <c r="J37" s="43"/>
      <c r="K37" s="43"/>
      <c r="L37" s="43"/>
      <c r="M37" s="43"/>
      <c r="N37" s="43"/>
      <c r="O37" s="43"/>
      <c r="P37" s="43"/>
    </row>
    <row r="38" spans="1:34" x14ac:dyDescent="0.5">
      <c r="A38" s="1" t="s">
        <v>168</v>
      </c>
      <c r="C38" s="43"/>
      <c r="D38" s="43"/>
      <c r="E38" s="43"/>
      <c r="F38" s="43"/>
      <c r="G38" s="43"/>
      <c r="H38" s="43"/>
      <c r="I38" s="43"/>
      <c r="J38" s="43"/>
      <c r="K38" s="43"/>
      <c r="L38" s="43"/>
      <c r="M38" s="43"/>
      <c r="N38" s="43"/>
      <c r="O38" s="43"/>
      <c r="P38" s="43"/>
    </row>
    <row r="39" spans="1:34" x14ac:dyDescent="0.5">
      <c r="A39" s="1" t="s">
        <v>169</v>
      </c>
      <c r="C39" s="43"/>
      <c r="D39" s="43"/>
      <c r="E39" s="43"/>
      <c r="F39" s="43"/>
      <c r="G39" s="43"/>
      <c r="H39" s="43"/>
      <c r="I39" s="43"/>
      <c r="J39" s="43"/>
      <c r="K39" s="43"/>
      <c r="L39" s="43"/>
      <c r="M39" s="43"/>
      <c r="N39" s="43"/>
      <c r="O39" s="43"/>
      <c r="P39" s="43"/>
    </row>
    <row r="40" spans="1:34" x14ac:dyDescent="0.5">
      <c r="A40" s="1" t="s">
        <v>170</v>
      </c>
      <c r="C40" s="43"/>
      <c r="D40" s="43"/>
      <c r="E40" s="43"/>
      <c r="F40" s="43"/>
      <c r="G40" s="43"/>
      <c r="H40" s="43"/>
      <c r="I40" s="43"/>
      <c r="J40" s="43"/>
      <c r="K40" s="43"/>
      <c r="L40" s="43"/>
      <c r="M40" s="43"/>
      <c r="N40" s="43"/>
      <c r="O40" s="43"/>
      <c r="P40" s="43"/>
    </row>
    <row r="41" spans="1:34" x14ac:dyDescent="0.5">
      <c r="A41" s="1" t="s">
        <v>171</v>
      </c>
      <c r="C41" s="43"/>
      <c r="D41" s="43"/>
      <c r="E41" s="43"/>
      <c r="F41" s="43"/>
      <c r="G41" s="43"/>
      <c r="H41" s="43"/>
      <c r="I41" s="43"/>
      <c r="J41" s="43"/>
      <c r="K41" s="43"/>
      <c r="L41" s="43"/>
      <c r="M41" s="43"/>
      <c r="N41" s="43"/>
      <c r="O41" s="43"/>
      <c r="P41" s="43"/>
    </row>
    <row r="42" spans="1:34" x14ac:dyDescent="0.5">
      <c r="A42" s="1" t="s">
        <v>172</v>
      </c>
      <c r="C42" s="43"/>
      <c r="D42" s="43"/>
      <c r="E42" s="43"/>
      <c r="F42" s="43"/>
      <c r="G42" s="43"/>
      <c r="H42" s="43"/>
      <c r="I42" s="43"/>
      <c r="J42" s="43"/>
      <c r="K42" s="43"/>
      <c r="L42" s="43"/>
      <c r="M42" s="43"/>
      <c r="N42" s="43"/>
      <c r="O42" s="43"/>
      <c r="P42" s="43"/>
    </row>
    <row r="43" spans="1:34" x14ac:dyDescent="0.5">
      <c r="A43" s="1" t="s">
        <v>21</v>
      </c>
      <c r="C43" s="43"/>
      <c r="D43" s="43"/>
      <c r="E43" s="43"/>
      <c r="F43" s="43"/>
      <c r="G43" s="43"/>
      <c r="H43" s="43"/>
      <c r="I43" s="43"/>
      <c r="J43" s="43"/>
      <c r="K43" s="43"/>
      <c r="L43" s="43"/>
      <c r="M43" s="43"/>
      <c r="N43" s="43"/>
      <c r="O43" s="43"/>
      <c r="P43" s="43"/>
    </row>
    <row r="44" spans="1:34" x14ac:dyDescent="0.5">
      <c r="A44" s="1" t="s">
        <v>93</v>
      </c>
      <c r="C44" s="43"/>
      <c r="D44" s="43"/>
      <c r="E44" s="43"/>
      <c r="F44" s="43"/>
      <c r="G44" s="43"/>
      <c r="H44" s="43"/>
      <c r="I44" s="43"/>
      <c r="J44" s="43"/>
      <c r="K44" s="43"/>
      <c r="L44" s="43"/>
      <c r="M44" s="43"/>
      <c r="N44" s="43"/>
      <c r="O44" s="43"/>
      <c r="P44" s="43"/>
    </row>
    <row r="45" spans="1:34" x14ac:dyDescent="0.5">
      <c r="A45" s="1" t="s">
        <v>173</v>
      </c>
      <c r="C45" s="43"/>
      <c r="D45" s="43"/>
      <c r="E45" s="43"/>
      <c r="F45" s="43"/>
      <c r="G45" s="43"/>
      <c r="H45" s="43"/>
      <c r="I45" s="43"/>
      <c r="J45" s="43"/>
      <c r="K45" s="43"/>
      <c r="L45" s="43"/>
      <c r="M45" s="43"/>
      <c r="N45" s="43"/>
      <c r="O45" s="43"/>
      <c r="P45" s="43"/>
    </row>
    <row r="46" spans="1:34" x14ac:dyDescent="0.5">
      <c r="A46" s="1" t="s">
        <v>174</v>
      </c>
      <c r="C46" s="43"/>
      <c r="D46" s="43"/>
      <c r="E46" s="43"/>
      <c r="F46" s="43"/>
      <c r="G46" s="43"/>
      <c r="H46" s="43"/>
      <c r="I46" s="43"/>
      <c r="J46" s="43"/>
      <c r="K46" s="43"/>
      <c r="L46" s="43"/>
      <c r="M46" s="43"/>
      <c r="N46" s="43"/>
      <c r="O46" s="43"/>
      <c r="P46" s="43"/>
    </row>
    <row r="47" spans="1:34" x14ac:dyDescent="0.5">
      <c r="A47" s="1" t="s">
        <v>175</v>
      </c>
      <c r="C47" s="43"/>
      <c r="D47" s="43"/>
      <c r="E47" s="43"/>
      <c r="F47" s="43"/>
      <c r="G47" s="43"/>
      <c r="H47" s="43"/>
      <c r="I47" s="43"/>
      <c r="J47" s="43"/>
      <c r="K47" s="43"/>
      <c r="L47" s="43"/>
      <c r="M47" s="43"/>
      <c r="N47" s="43"/>
      <c r="O47" s="43"/>
      <c r="P47" s="43"/>
    </row>
    <row r="48" spans="1:34" x14ac:dyDescent="0.5">
      <c r="A48" s="1" t="s">
        <v>176</v>
      </c>
      <c r="C48" s="43"/>
      <c r="D48" s="43"/>
      <c r="E48" s="43"/>
      <c r="F48" s="43"/>
      <c r="G48" s="43"/>
      <c r="H48" s="43"/>
      <c r="I48" s="43"/>
      <c r="J48" s="43"/>
      <c r="K48" s="43"/>
      <c r="L48" s="43"/>
      <c r="M48" s="43"/>
      <c r="N48" s="43"/>
      <c r="O48" s="43"/>
      <c r="P48" s="43"/>
    </row>
    <row r="49" spans="1:16" x14ac:dyDescent="0.5">
      <c r="A49" s="1" t="s">
        <v>177</v>
      </c>
      <c r="C49" s="7" t="s">
        <v>49</v>
      </c>
      <c r="D49" s="6" t="s">
        <v>65</v>
      </c>
      <c r="E49" s="38"/>
      <c r="F49" s="7" t="s">
        <v>49</v>
      </c>
      <c r="G49" s="7" t="s">
        <v>184</v>
      </c>
      <c r="H49" s="6" t="s">
        <v>65</v>
      </c>
      <c r="I49" s="43"/>
      <c r="J49" s="43"/>
      <c r="K49" s="43"/>
      <c r="L49" s="43"/>
      <c r="M49" s="43"/>
      <c r="N49" s="43"/>
      <c r="O49" s="43"/>
      <c r="P49" s="43"/>
    </row>
    <row r="50" spans="1:16" x14ac:dyDescent="0.5">
      <c r="A50" s="1" t="s">
        <v>178</v>
      </c>
      <c r="C50" s="76" t="s">
        <v>50</v>
      </c>
      <c r="D50" s="87">
        <v>50</v>
      </c>
      <c r="E50" s="38"/>
      <c r="F50" s="76" t="s">
        <v>50</v>
      </c>
      <c r="G50" s="76" t="s">
        <v>185</v>
      </c>
      <c r="H50" s="87">
        <v>50</v>
      </c>
      <c r="I50" s="43"/>
      <c r="J50" s="43"/>
      <c r="K50" s="43"/>
      <c r="L50" s="43"/>
      <c r="M50" s="43"/>
      <c r="N50" s="43"/>
      <c r="O50" s="43"/>
      <c r="P50" s="43"/>
    </row>
    <row r="51" spans="1:16" x14ac:dyDescent="0.5">
      <c r="A51" s="1" t="s">
        <v>179</v>
      </c>
      <c r="C51" s="76" t="s">
        <v>51</v>
      </c>
      <c r="D51" s="87">
        <v>20</v>
      </c>
      <c r="E51" s="38"/>
      <c r="F51" s="76" t="s">
        <v>51</v>
      </c>
      <c r="G51" s="76" t="s">
        <v>186</v>
      </c>
      <c r="H51" s="87">
        <v>20</v>
      </c>
      <c r="I51" s="43"/>
      <c r="J51" s="43"/>
      <c r="K51" s="43"/>
      <c r="L51" s="43"/>
      <c r="M51" s="43"/>
      <c r="N51" s="43"/>
      <c r="O51" s="43"/>
      <c r="P51" s="43"/>
    </row>
    <row r="52" spans="1:16" x14ac:dyDescent="0.5">
      <c r="A52" s="1" t="s">
        <v>180</v>
      </c>
      <c r="C52" s="76" t="s">
        <v>52</v>
      </c>
      <c r="D52" s="87">
        <v>60</v>
      </c>
      <c r="E52" s="38"/>
      <c r="F52" s="76" t="s">
        <v>52</v>
      </c>
      <c r="G52" s="76" t="s">
        <v>187</v>
      </c>
      <c r="H52" s="87">
        <v>60</v>
      </c>
      <c r="I52" s="43"/>
      <c r="J52" s="43"/>
      <c r="K52" s="43"/>
      <c r="L52" s="43"/>
      <c r="M52" s="43"/>
      <c r="N52" s="43"/>
      <c r="O52" s="43"/>
      <c r="P52" s="43"/>
    </row>
    <row r="53" spans="1:16" x14ac:dyDescent="0.5">
      <c r="A53" s="1" t="s">
        <v>24</v>
      </c>
      <c r="C53" s="76" t="s">
        <v>53</v>
      </c>
      <c r="D53" s="87">
        <v>40</v>
      </c>
      <c r="E53" s="38"/>
      <c r="F53" s="76" t="s">
        <v>53</v>
      </c>
      <c r="G53" s="76" t="s">
        <v>188</v>
      </c>
      <c r="H53" s="87">
        <v>40</v>
      </c>
      <c r="I53" s="43"/>
      <c r="J53" s="43"/>
      <c r="K53" s="43"/>
      <c r="L53" s="43"/>
      <c r="M53" s="43"/>
      <c r="N53" s="43"/>
      <c r="O53" s="43"/>
      <c r="P53" s="43"/>
    </row>
    <row r="54" spans="1:16" x14ac:dyDescent="0.5">
      <c r="A54" s="1" t="s">
        <v>47</v>
      </c>
      <c r="C54" s="76" t="s">
        <v>50</v>
      </c>
      <c r="D54" s="87">
        <v>50</v>
      </c>
      <c r="E54" s="38"/>
      <c r="F54" s="76" t="s">
        <v>50</v>
      </c>
      <c r="G54" s="76" t="s">
        <v>189</v>
      </c>
      <c r="H54" s="87">
        <v>50</v>
      </c>
      <c r="I54" s="43"/>
      <c r="J54" s="43"/>
      <c r="K54" s="43"/>
      <c r="L54" s="43"/>
      <c r="M54" s="43"/>
      <c r="N54" s="43"/>
      <c r="O54" s="43"/>
      <c r="P54" s="43"/>
    </row>
    <row r="55" spans="1:16" x14ac:dyDescent="0.5">
      <c r="A55" s="1" t="s">
        <v>20</v>
      </c>
      <c r="C55" s="76" t="s">
        <v>51</v>
      </c>
      <c r="D55" s="87">
        <v>20</v>
      </c>
      <c r="E55" s="38"/>
      <c r="F55" s="76" t="s">
        <v>51</v>
      </c>
      <c r="G55" s="76" t="s">
        <v>190</v>
      </c>
      <c r="H55" s="87">
        <v>20</v>
      </c>
      <c r="I55" s="43"/>
      <c r="J55" s="43"/>
      <c r="K55" s="43"/>
      <c r="L55" s="43"/>
      <c r="M55" s="43"/>
      <c r="N55" s="43"/>
      <c r="O55" s="43"/>
      <c r="P55" s="43"/>
    </row>
    <row r="56" spans="1:16" x14ac:dyDescent="0.5">
      <c r="C56" s="76" t="s">
        <v>52</v>
      </c>
      <c r="D56" s="87">
        <v>60</v>
      </c>
      <c r="E56" s="38"/>
      <c r="F56" s="76" t="s">
        <v>52</v>
      </c>
      <c r="G56" s="76" t="s">
        <v>191</v>
      </c>
      <c r="H56" s="87">
        <v>60</v>
      </c>
      <c r="I56" s="43"/>
      <c r="J56" s="43"/>
      <c r="K56" s="43"/>
      <c r="L56" s="43"/>
      <c r="M56" s="43"/>
      <c r="N56" s="43"/>
      <c r="O56" s="43"/>
      <c r="P56" s="43"/>
    </row>
    <row r="57" spans="1:16" x14ac:dyDescent="0.5">
      <c r="C57" s="76" t="s">
        <v>53</v>
      </c>
      <c r="D57" s="87">
        <v>40</v>
      </c>
      <c r="E57" s="38"/>
      <c r="F57" s="76" t="s">
        <v>53</v>
      </c>
      <c r="G57" s="76" t="s">
        <v>192</v>
      </c>
      <c r="H57" s="87">
        <v>40</v>
      </c>
      <c r="I57" s="43"/>
      <c r="J57" s="43"/>
      <c r="K57" s="43"/>
      <c r="L57" s="43"/>
      <c r="M57" s="43"/>
      <c r="N57" s="43"/>
      <c r="O57" s="43"/>
      <c r="P57" s="43"/>
    </row>
    <row r="58" spans="1:16" x14ac:dyDescent="0.5">
      <c r="C58" s="76" t="s">
        <v>50</v>
      </c>
      <c r="D58" s="87">
        <v>50</v>
      </c>
      <c r="E58" s="38"/>
      <c r="F58" s="76" t="s">
        <v>50</v>
      </c>
      <c r="G58" s="76" t="s">
        <v>189</v>
      </c>
      <c r="H58" s="87">
        <v>50</v>
      </c>
      <c r="I58" s="43"/>
      <c r="J58" s="43"/>
      <c r="K58" s="43"/>
      <c r="L58" s="43"/>
      <c r="M58" s="43"/>
      <c r="N58" s="43"/>
      <c r="O58" s="43"/>
      <c r="P58" s="43"/>
    </row>
    <row r="59" spans="1:16" x14ac:dyDescent="0.5">
      <c r="C59" s="76" t="s">
        <v>51</v>
      </c>
      <c r="D59" s="87">
        <v>20</v>
      </c>
      <c r="E59" s="38"/>
      <c r="F59" s="76" t="s">
        <v>51</v>
      </c>
      <c r="G59" s="76" t="s">
        <v>190</v>
      </c>
      <c r="H59" s="87">
        <v>20</v>
      </c>
      <c r="I59" s="43"/>
      <c r="J59" s="43"/>
      <c r="K59" s="43"/>
      <c r="L59" s="43"/>
      <c r="M59" s="43"/>
      <c r="N59" s="43"/>
      <c r="O59" s="43"/>
      <c r="P59" s="43"/>
    </row>
    <row r="60" spans="1:16" x14ac:dyDescent="0.5">
      <c r="C60" s="76" t="s">
        <v>52</v>
      </c>
      <c r="D60" s="87">
        <v>60</v>
      </c>
      <c r="E60" s="38"/>
      <c r="F60" s="76" t="s">
        <v>52</v>
      </c>
      <c r="G60" s="76" t="s">
        <v>187</v>
      </c>
      <c r="H60" s="87">
        <v>60</v>
      </c>
      <c r="I60" s="43"/>
      <c r="J60" s="43"/>
      <c r="K60" s="43"/>
      <c r="L60" s="43"/>
      <c r="M60" s="43"/>
      <c r="N60" s="43"/>
      <c r="O60" s="43"/>
      <c r="P60" s="43"/>
    </row>
    <row r="61" spans="1:16" x14ac:dyDescent="0.5">
      <c r="C61" s="76" t="s">
        <v>53</v>
      </c>
      <c r="D61" s="87">
        <v>40</v>
      </c>
      <c r="E61" s="38"/>
      <c r="F61" s="76" t="s">
        <v>53</v>
      </c>
      <c r="G61" s="76" t="s">
        <v>192</v>
      </c>
      <c r="H61" s="87">
        <v>40</v>
      </c>
      <c r="I61" s="43"/>
      <c r="J61" s="43"/>
      <c r="K61" s="43"/>
      <c r="L61" s="43"/>
      <c r="M61" s="43"/>
      <c r="N61" s="43"/>
      <c r="O61" s="43"/>
      <c r="P61" s="43"/>
    </row>
    <row r="62" spans="1:16" x14ac:dyDescent="0.5">
      <c r="C62" s="9"/>
      <c r="D62" s="9"/>
      <c r="E62" s="9"/>
      <c r="F62" s="9"/>
      <c r="G62" s="9"/>
      <c r="H62" s="9"/>
      <c r="I62" s="43"/>
      <c r="J62" s="43"/>
      <c r="K62" s="43"/>
      <c r="L62" s="43"/>
      <c r="M62" s="43"/>
      <c r="N62" s="43"/>
      <c r="O62" s="43"/>
      <c r="P62" s="43"/>
    </row>
    <row r="63" spans="1:16" ht="16.75" thickBot="1" x14ac:dyDescent="0.55000000000000004">
      <c r="C63" s="43" t="s">
        <v>49</v>
      </c>
      <c r="D63" s="69" t="s">
        <v>183</v>
      </c>
      <c r="E63" s="38"/>
      <c r="F63" s="43" t="s">
        <v>49</v>
      </c>
      <c r="G63" s="43" t="s">
        <v>184</v>
      </c>
      <c r="H63" s="69" t="s">
        <v>195</v>
      </c>
      <c r="I63" s="43"/>
      <c r="J63" s="43"/>
      <c r="K63" s="43"/>
      <c r="L63" s="43"/>
      <c r="M63" s="43"/>
      <c r="N63" s="43"/>
      <c r="O63" s="43"/>
      <c r="P63" s="43"/>
    </row>
    <row r="64" spans="1:16" ht="17.149999999999999" thickTop="1" thickBot="1" x14ac:dyDescent="0.55000000000000004">
      <c r="C64" s="13" t="s">
        <v>50</v>
      </c>
      <c r="D64" s="83">
        <f>COUNTIF(C50:C61,C64)</f>
        <v>3</v>
      </c>
      <c r="E64" s="38"/>
      <c r="F64" s="13" t="s">
        <v>51</v>
      </c>
      <c r="G64" s="13" t="s">
        <v>186</v>
      </c>
      <c r="H64" s="72">
        <f>COUNTIFS(F50:F61,F64,G50:G61,G64)</f>
        <v>1</v>
      </c>
      <c r="I64" s="43"/>
      <c r="J64" s="43"/>
      <c r="K64" s="43"/>
      <c r="L64" s="43"/>
      <c r="M64" s="43"/>
      <c r="N64" s="43"/>
      <c r="O64" s="43"/>
      <c r="P64" s="43"/>
    </row>
    <row r="65" spans="3:16" ht="16.75" thickTop="1" x14ac:dyDescent="0.5">
      <c r="C65" s="43"/>
      <c r="D65" s="43"/>
      <c r="E65" s="38"/>
      <c r="F65" s="43"/>
      <c r="G65" s="43"/>
      <c r="H65" s="43"/>
      <c r="I65" s="43"/>
      <c r="J65" s="43"/>
      <c r="K65" s="43"/>
      <c r="L65" s="43"/>
      <c r="M65" s="43"/>
      <c r="N65" s="43"/>
      <c r="O65" s="43"/>
      <c r="P65" s="43"/>
    </row>
    <row r="66" spans="3:16" x14ac:dyDescent="0.5">
      <c r="I66" s="43"/>
      <c r="J66" s="43"/>
      <c r="K66" s="43"/>
      <c r="L66" s="43"/>
      <c r="M66" s="43"/>
      <c r="N66" s="43"/>
      <c r="O66" s="43"/>
      <c r="P66" s="43"/>
    </row>
    <row r="67" spans="3:16" x14ac:dyDescent="0.5">
      <c r="I67" s="43"/>
      <c r="J67" s="43"/>
      <c r="K67" s="43"/>
      <c r="L67" s="43"/>
      <c r="M67" s="43"/>
      <c r="N67" s="43"/>
      <c r="O67" s="43"/>
      <c r="P67" s="43"/>
    </row>
    <row r="68" spans="3:16" x14ac:dyDescent="0.5">
      <c r="I68" s="43"/>
      <c r="J68" s="43"/>
      <c r="K68" s="43"/>
      <c r="L68" s="43"/>
      <c r="M68" s="43"/>
      <c r="N68" s="43"/>
      <c r="O68" s="43"/>
      <c r="P68" s="43"/>
    </row>
    <row r="69" spans="3:16" x14ac:dyDescent="0.5">
      <c r="I69" s="43"/>
      <c r="J69" s="43"/>
      <c r="K69" s="43"/>
      <c r="L69" s="43"/>
      <c r="M69" s="43"/>
      <c r="N69" s="43"/>
      <c r="O69" s="43"/>
      <c r="P69" s="43"/>
    </row>
    <row r="70" spans="3:16" x14ac:dyDescent="0.5">
      <c r="I70" s="43"/>
      <c r="J70" s="43"/>
      <c r="K70" s="43"/>
      <c r="L70" s="43"/>
      <c r="M70" s="43"/>
      <c r="N70" s="43"/>
      <c r="O70" s="43"/>
      <c r="P70" s="43"/>
    </row>
    <row r="71" spans="3:16" x14ac:dyDescent="0.5">
      <c r="I71" s="43"/>
      <c r="J71" s="43"/>
      <c r="K71" s="43"/>
      <c r="L71" s="43"/>
      <c r="M71" s="43"/>
      <c r="N71" s="43"/>
      <c r="O71" s="43"/>
      <c r="P71" s="43"/>
    </row>
    <row r="72" spans="3:16" x14ac:dyDescent="0.5">
      <c r="I72" s="43"/>
      <c r="J72" s="43"/>
      <c r="K72" s="43"/>
      <c r="L72" s="43"/>
      <c r="M72" s="43"/>
      <c r="N72" s="43"/>
      <c r="O72" s="43"/>
      <c r="P72" s="43"/>
    </row>
    <row r="73" spans="3:16" x14ac:dyDescent="0.5">
      <c r="I73" s="43"/>
      <c r="J73" s="43"/>
      <c r="K73" s="43"/>
      <c r="L73" s="43"/>
      <c r="M73" s="43"/>
      <c r="N73" s="43"/>
      <c r="O73" s="43"/>
      <c r="P73" s="43"/>
    </row>
    <row r="74" spans="3:16" x14ac:dyDescent="0.5">
      <c r="I74" s="43"/>
      <c r="J74" s="43"/>
      <c r="K74" s="43"/>
      <c r="L74" s="43"/>
      <c r="M74" s="43"/>
      <c r="N74" s="43"/>
      <c r="O74" s="43"/>
      <c r="P74" s="43"/>
    </row>
    <row r="75" spans="3:16" x14ac:dyDescent="0.5">
      <c r="I75" s="43"/>
      <c r="J75" s="43"/>
      <c r="K75" s="43"/>
      <c r="L75" s="43"/>
      <c r="M75" s="43"/>
      <c r="N75" s="43"/>
      <c r="O75" s="43"/>
      <c r="P75" s="43"/>
    </row>
    <row r="76" spans="3:16" x14ac:dyDescent="0.5">
      <c r="I76" s="43"/>
      <c r="J76" s="43"/>
      <c r="K76" s="43"/>
      <c r="L76" s="43"/>
      <c r="M76" s="43"/>
      <c r="N76" s="43"/>
      <c r="O76" s="43"/>
      <c r="P76" s="43"/>
    </row>
    <row r="77" spans="3:16" x14ac:dyDescent="0.5">
      <c r="I77" s="43"/>
      <c r="J77" s="43"/>
      <c r="K77" s="43"/>
      <c r="L77" s="43"/>
      <c r="M77" s="43"/>
      <c r="N77" s="43"/>
      <c r="O77" s="43"/>
      <c r="P77" s="43"/>
    </row>
    <row r="78" spans="3:16" x14ac:dyDescent="0.5">
      <c r="I78" s="43"/>
      <c r="J78" s="43"/>
      <c r="K78" s="43"/>
      <c r="L78" s="43"/>
      <c r="M78" s="43"/>
      <c r="N78" s="43"/>
      <c r="O78" s="43"/>
      <c r="P78" s="43"/>
    </row>
    <row r="79" spans="3:16" x14ac:dyDescent="0.5">
      <c r="I79" s="43"/>
      <c r="J79" s="43"/>
      <c r="K79" s="43"/>
      <c r="L79" s="43"/>
      <c r="M79" s="43"/>
      <c r="N79" s="43"/>
      <c r="O79" s="43"/>
      <c r="P79" s="43"/>
    </row>
    <row r="80" spans="3:16" x14ac:dyDescent="0.5">
      <c r="I80" s="43"/>
      <c r="J80" s="43"/>
      <c r="K80" s="43"/>
      <c r="L80" s="43"/>
      <c r="M80" s="43"/>
      <c r="N80" s="43"/>
      <c r="O80" s="43"/>
      <c r="P80" s="43"/>
    </row>
    <row r="81" spans="3:16" x14ac:dyDescent="0.5">
      <c r="I81" s="43"/>
      <c r="J81" s="43"/>
      <c r="K81" s="43"/>
      <c r="L81" s="43"/>
      <c r="M81" s="43"/>
      <c r="N81" s="43"/>
      <c r="O81" s="43"/>
      <c r="P81" s="43"/>
    </row>
    <row r="82" spans="3:16" x14ac:dyDescent="0.5">
      <c r="F82" s="43"/>
      <c r="G82" s="43"/>
      <c r="H82" s="43"/>
      <c r="I82" s="43"/>
      <c r="J82" s="43"/>
      <c r="K82" s="43"/>
      <c r="L82" s="43"/>
      <c r="M82" s="43"/>
      <c r="N82" s="43"/>
      <c r="O82" s="43"/>
      <c r="P82" s="43"/>
    </row>
    <row r="83" spans="3:16" x14ac:dyDescent="0.5">
      <c r="F83" s="43"/>
      <c r="G83" s="43"/>
      <c r="H83" s="43"/>
      <c r="I83" s="43"/>
      <c r="J83" s="43"/>
      <c r="K83" s="43"/>
      <c r="L83" s="43"/>
      <c r="M83" s="43"/>
      <c r="N83" s="43"/>
      <c r="O83" s="43"/>
      <c r="P83" s="43"/>
    </row>
    <row r="84" spans="3:16" x14ac:dyDescent="0.5">
      <c r="F84" s="43"/>
      <c r="G84" s="43"/>
      <c r="H84" s="43"/>
      <c r="I84" s="43"/>
      <c r="J84" s="43"/>
      <c r="K84" s="43"/>
      <c r="L84" s="43"/>
      <c r="M84" s="43"/>
      <c r="N84" s="43"/>
      <c r="O84" s="43"/>
      <c r="P84" s="43"/>
    </row>
    <row r="85" spans="3:16" x14ac:dyDescent="0.5">
      <c r="F85" s="43"/>
      <c r="G85" s="43"/>
      <c r="H85" s="43"/>
      <c r="I85" s="43"/>
      <c r="J85" s="43"/>
      <c r="K85" s="43"/>
      <c r="L85" s="43"/>
      <c r="M85" s="43"/>
      <c r="N85" s="43"/>
      <c r="O85" s="43"/>
      <c r="P85" s="43"/>
    </row>
    <row r="86" spans="3:16" x14ac:dyDescent="0.5">
      <c r="F86" s="43"/>
      <c r="G86" s="43"/>
      <c r="H86" s="43"/>
      <c r="I86" s="43"/>
      <c r="J86" s="43"/>
      <c r="K86" s="43"/>
      <c r="L86" s="43"/>
      <c r="M86" s="43"/>
      <c r="N86" s="43"/>
      <c r="O86" s="43"/>
      <c r="P86" s="43"/>
    </row>
    <row r="87" spans="3:16" x14ac:dyDescent="0.5">
      <c r="F87" s="43"/>
      <c r="G87" s="43"/>
      <c r="H87" s="43"/>
      <c r="I87" s="43"/>
      <c r="J87" s="43"/>
      <c r="K87" s="43"/>
      <c r="L87" s="43"/>
      <c r="M87" s="43"/>
      <c r="N87" s="43"/>
      <c r="O87" s="43"/>
      <c r="P87" s="43"/>
    </row>
    <row r="88" spans="3:16" x14ac:dyDescent="0.5">
      <c r="F88" s="43"/>
      <c r="G88" s="43"/>
      <c r="H88" s="43"/>
      <c r="I88" s="43"/>
      <c r="J88" s="43"/>
      <c r="K88" s="43"/>
      <c r="L88" s="43"/>
      <c r="M88" s="43"/>
      <c r="N88" s="43"/>
      <c r="O88" s="43"/>
      <c r="P88" s="43"/>
    </row>
    <row r="89" spans="3:16" x14ac:dyDescent="0.5">
      <c r="F89" s="43"/>
      <c r="G89" s="43"/>
      <c r="H89" s="43"/>
      <c r="I89" s="43"/>
      <c r="J89" s="43"/>
      <c r="K89" s="43"/>
      <c r="L89" s="43"/>
      <c r="M89" s="43"/>
      <c r="N89" s="43"/>
      <c r="O89" s="43"/>
      <c r="P89" s="43"/>
    </row>
    <row r="90" spans="3:16" ht="15" customHeight="1" x14ac:dyDescent="0.5">
      <c r="J90" s="43"/>
      <c r="K90" s="43"/>
      <c r="N90" s="43"/>
    </row>
    <row r="91" spans="3:16" ht="15" customHeight="1" x14ac:dyDescent="0.5">
      <c r="C91" s="7" t="s">
        <v>49</v>
      </c>
      <c r="D91" s="7" t="s">
        <v>184</v>
      </c>
      <c r="E91" s="6" t="s">
        <v>65</v>
      </c>
      <c r="J91" s="43"/>
      <c r="K91" s="43"/>
      <c r="N91" s="43"/>
    </row>
    <row r="92" spans="3:16" ht="15" customHeight="1" x14ac:dyDescent="0.5">
      <c r="C92" s="76" t="s">
        <v>50</v>
      </c>
      <c r="D92" s="76" t="s">
        <v>185</v>
      </c>
      <c r="E92" s="87">
        <v>50</v>
      </c>
    </row>
    <row r="93" spans="3:16" ht="15" customHeight="1" x14ac:dyDescent="0.5">
      <c r="C93" s="76" t="s">
        <v>51</v>
      </c>
      <c r="D93" s="76" t="s">
        <v>186</v>
      </c>
      <c r="E93" s="87">
        <v>20</v>
      </c>
    </row>
    <row r="94" spans="3:16" ht="15" customHeight="1" x14ac:dyDescent="0.5">
      <c r="C94" s="76" t="s">
        <v>52</v>
      </c>
      <c r="D94" s="76" t="s">
        <v>187</v>
      </c>
      <c r="E94" s="87">
        <v>60</v>
      </c>
      <c r="H94" s="43"/>
      <c r="I94" s="43"/>
      <c r="J94" s="43"/>
      <c r="K94" s="43"/>
    </row>
    <row r="95" spans="3:16" ht="15" customHeight="1" x14ac:dyDescent="0.5">
      <c r="C95" s="76" t="s">
        <v>53</v>
      </c>
      <c r="D95" s="76" t="s">
        <v>188</v>
      </c>
      <c r="E95" s="87">
        <v>40</v>
      </c>
      <c r="H95" s="43"/>
      <c r="I95" s="43"/>
      <c r="J95" s="43"/>
      <c r="K95" s="43"/>
    </row>
    <row r="96" spans="3:16" ht="15" customHeight="1" x14ac:dyDescent="0.5">
      <c r="C96" s="76" t="s">
        <v>50</v>
      </c>
      <c r="D96" s="76" t="s">
        <v>189</v>
      </c>
      <c r="E96" s="87">
        <v>50</v>
      </c>
    </row>
    <row r="97" spans="3:5" x14ac:dyDescent="0.5">
      <c r="C97" s="76" t="s">
        <v>51</v>
      </c>
      <c r="D97" s="76" t="s">
        <v>190</v>
      </c>
      <c r="E97" s="87">
        <v>20</v>
      </c>
    </row>
    <row r="98" spans="3:5" x14ac:dyDescent="0.5">
      <c r="C98" s="76" t="s">
        <v>52</v>
      </c>
      <c r="D98" s="76" t="s">
        <v>191</v>
      </c>
      <c r="E98" s="87">
        <v>60</v>
      </c>
    </row>
    <row r="99" spans="3:5" x14ac:dyDescent="0.5">
      <c r="C99" s="76" t="s">
        <v>53</v>
      </c>
      <c r="D99" s="76" t="s">
        <v>192</v>
      </c>
      <c r="E99" s="87">
        <v>40</v>
      </c>
    </row>
    <row r="100" spans="3:5" x14ac:dyDescent="0.5">
      <c r="C100" s="76" t="s">
        <v>50</v>
      </c>
      <c r="D100" s="76" t="s">
        <v>189</v>
      </c>
      <c r="E100" s="87">
        <v>50</v>
      </c>
    </row>
    <row r="101" spans="3:5" x14ac:dyDescent="0.5">
      <c r="C101" s="76" t="s">
        <v>51</v>
      </c>
      <c r="D101" s="76" t="s">
        <v>190</v>
      </c>
      <c r="E101" s="87">
        <v>20</v>
      </c>
    </row>
    <row r="102" spans="3:5" ht="15" customHeight="1" x14ac:dyDescent="0.5">
      <c r="C102" s="76" t="s">
        <v>52</v>
      </c>
      <c r="D102" s="76" t="s">
        <v>187</v>
      </c>
      <c r="E102" s="87">
        <v>60</v>
      </c>
    </row>
    <row r="103" spans="3:5" ht="15" customHeight="1" x14ac:dyDescent="0.5">
      <c r="C103" s="76" t="s">
        <v>53</v>
      </c>
      <c r="D103" s="76" t="s">
        <v>192</v>
      </c>
      <c r="E103" s="87">
        <v>40</v>
      </c>
    </row>
    <row r="104" spans="3:5" ht="15" customHeight="1" x14ac:dyDescent="0.5">
      <c r="C104" s="43"/>
      <c r="D104" s="43"/>
      <c r="E104" s="38"/>
    </row>
    <row r="105" spans="3:5" ht="15" customHeight="1" thickBot="1" x14ac:dyDescent="0.55000000000000004">
      <c r="C105" s="43" t="s">
        <v>49</v>
      </c>
      <c r="D105" s="43" t="s">
        <v>184</v>
      </c>
      <c r="E105" s="69" t="s">
        <v>193</v>
      </c>
    </row>
    <row r="106" spans="3:5" ht="16.5" customHeight="1" thickTop="1" thickBot="1" x14ac:dyDescent="0.55000000000000004">
      <c r="C106" s="13" t="s">
        <v>53</v>
      </c>
      <c r="D106" s="13" t="s">
        <v>192</v>
      </c>
      <c r="E106" s="72">
        <f>SUMIFS(E92:E103,C92:C103,C106,D92:D103,D106)</f>
        <v>80</v>
      </c>
    </row>
    <row r="107" spans="3:5" ht="15" customHeight="1" thickTop="1" x14ac:dyDescent="0.5"/>
    <row r="117" spans="3:4" x14ac:dyDescent="0.5">
      <c r="C117" s="7" t="s">
        <v>181</v>
      </c>
      <c r="D117" s="7" t="s">
        <v>65</v>
      </c>
    </row>
    <row r="118" spans="3:4" x14ac:dyDescent="0.5">
      <c r="C118" s="88" t="s">
        <v>56</v>
      </c>
      <c r="D118" s="88">
        <v>50</v>
      </c>
    </row>
    <row r="119" spans="3:4" x14ac:dyDescent="0.5">
      <c r="C119" s="88" t="s">
        <v>57</v>
      </c>
      <c r="D119" s="88">
        <v>100</v>
      </c>
    </row>
    <row r="120" spans="3:4" x14ac:dyDescent="0.5">
      <c r="C120" s="88" t="s">
        <v>58</v>
      </c>
      <c r="D120" s="88">
        <v>40</v>
      </c>
    </row>
    <row r="121" spans="3:4" x14ac:dyDescent="0.5">
      <c r="C121" s="88" t="s">
        <v>59</v>
      </c>
      <c r="D121" s="88">
        <v>50</v>
      </c>
    </row>
    <row r="122" spans="3:4" ht="16.75" thickBot="1" x14ac:dyDescent="0.55000000000000004">
      <c r="C122" s="88" t="s">
        <v>60</v>
      </c>
      <c r="D122" s="88">
        <v>20</v>
      </c>
    </row>
    <row r="123" spans="3:4" ht="17.149999999999999" thickTop="1" thickBot="1" x14ac:dyDescent="0.55000000000000004">
      <c r="C123" s="89"/>
      <c r="D123" s="17">
        <f>SUMIF(D118:D122,"&gt;50")</f>
        <v>100</v>
      </c>
    </row>
    <row r="124" spans="3:4" ht="16.75" thickTop="1" x14ac:dyDescent="0.5"/>
  </sheetData>
  <phoneticPr fontId="7" type="noConversion"/>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函数向导</vt:lpstr>
      <vt:lpstr>SUM</vt:lpstr>
      <vt:lpstr>AVERAGE</vt:lpstr>
      <vt:lpstr>MIN 和 MAX</vt:lpstr>
      <vt:lpstr>IF 语句</vt:lpstr>
      <vt:lpstr>VLOOKUP</vt:lpstr>
      <vt:lpstr>条件函数</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xingyeah</dc:creator>
  <cp:keywords/>
  <dc:description/>
  <cp:lastModifiedBy>xingyeah</cp:lastModifiedBy>
  <dcterms:created xsi:type="dcterms:W3CDTF">2018-02-03T09:21:33Z</dcterms:created>
  <dcterms:modified xsi:type="dcterms:W3CDTF">2019-03-29T03:14:14Z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