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calcChain.xml><?xml version="1.0" encoding="utf-8"?>
<calcChain xmlns="http://schemas.openxmlformats.org/spreadsheetml/2006/main">
  <c r="G28" i="1"/>
  <c r="A28"/>
  <c r="G27"/>
  <c r="A27"/>
  <c r="G26"/>
  <c r="A26"/>
  <c r="G25"/>
  <c r="A25"/>
  <c r="G24"/>
  <c r="A24"/>
  <c r="I23"/>
  <c r="G23"/>
  <c r="A23"/>
  <c r="I22"/>
  <c r="G22"/>
  <c r="A22"/>
  <c r="G21"/>
  <c r="A21"/>
  <c r="I20"/>
  <c r="G20"/>
  <c r="A20"/>
  <c r="K19"/>
  <c r="I19"/>
  <c r="G19"/>
  <c r="A19"/>
  <c r="I18"/>
  <c r="G18"/>
  <c r="A18"/>
  <c r="D13"/>
  <c r="D12"/>
  <c r="D11"/>
  <c r="D10"/>
  <c r="D9"/>
  <c r="D8"/>
  <c r="D7"/>
  <c r="D6"/>
  <c r="D5"/>
  <c r="D4"/>
  <c r="B13"/>
  <c r="B12"/>
  <c r="B11"/>
  <c r="B10"/>
  <c r="B9"/>
  <c r="B8"/>
  <c r="B7"/>
  <c r="B6"/>
  <c r="B5"/>
  <c r="B4"/>
  <c r="D3"/>
  <c r="B3"/>
</calcChain>
</file>

<file path=xl/sharedStrings.xml><?xml version="1.0" encoding="utf-8"?>
<sst xmlns="http://schemas.openxmlformats.org/spreadsheetml/2006/main" count="33" uniqueCount="33">
  <si>
    <t>USDCHF</t>
    <phoneticPr fontId="1" type="noConversion"/>
  </si>
  <si>
    <t>GBPUSD</t>
    <phoneticPr fontId="1" type="noConversion"/>
  </si>
  <si>
    <t>EURUSD</t>
    <phoneticPr fontId="1" type="noConversion"/>
  </si>
  <si>
    <t>USDJPY</t>
    <phoneticPr fontId="1" type="noConversion"/>
  </si>
  <si>
    <t>USDCAD</t>
    <phoneticPr fontId="1" type="noConversion"/>
  </si>
  <si>
    <t>AUDUSD</t>
    <phoneticPr fontId="1" type="noConversion"/>
  </si>
  <si>
    <t>EURGBP</t>
    <phoneticPr fontId="1" type="noConversion"/>
  </si>
  <si>
    <t>EURAUD</t>
    <phoneticPr fontId="1" type="noConversion"/>
  </si>
  <si>
    <t>EURCHF</t>
    <phoneticPr fontId="1" type="noConversion"/>
  </si>
  <si>
    <t>EURJPY</t>
    <phoneticPr fontId="1" type="noConversion"/>
  </si>
  <si>
    <t>GBPCHF</t>
    <phoneticPr fontId="1" type="noConversion"/>
  </si>
  <si>
    <t>MT4</t>
    <phoneticPr fontId="1" type="noConversion"/>
  </si>
  <si>
    <t>CodesysHMI HX2B</t>
    <phoneticPr fontId="1" type="noConversion"/>
  </si>
  <si>
    <t>[1]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</si>
  <si>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</si>
  <si>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</si>
  <si>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</si>
  <si>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</si>
  <si>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</si>
  <si>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</si>
  <si>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</si>
  <si>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</si>
  <si>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</si>
  <si>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</si>
  <si>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C:\Logs\Link\HX2BSim.exe</t>
    <phoneticPr fontId="1" type="noConversion"/>
  </si>
  <si>
    <t>"C:\Program Files (x86)\MetaTrader 4\terminal.exe"</t>
    <phoneticPr fontId="1" type="noConversion"/>
  </si>
  <si>
    <t>步</t>
    <phoneticPr fontId="5" type="noConversion"/>
  </si>
  <si>
    <t>单项保存</t>
    <phoneticPr fontId="5" type="noConversion"/>
  </si>
  <si>
    <t>当前页面</t>
    <phoneticPr fontId="5" type="noConversion"/>
  </si>
  <si>
    <t>生成报告</t>
    <phoneticPr fontId="5" type="noConversion"/>
  </si>
  <si>
    <t>页面计时</t>
    <phoneticPr fontId="5" type="noConversion"/>
  </si>
  <si>
    <t>车辆编号</t>
    <phoneticPr fontId="5" type="noConversion"/>
  </si>
  <si>
    <t>工号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</si>
</sst>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MT4" ddeTopic="BID">
    <ddeItems>
      <ddeItem name="AUDUSD" advise="1"/>
      <ddeItem name="EURAUD" advise="1"/>
      <ddeItem name="EURCHF" advise="1"/>
      <ddeItem name="EURGBP" advise="1"/>
      <ddeItem name="EURJPY" advise="1"/>
      <ddeItem name="EURUSD" advise="1"/>
      <ddeItem name="GBPCHF" advise="1"/>
      <ddeItem name="GBPUSD" advise="1"/>
      <ddeItem name="StdDocumentName" ole="1" advise="1"/>
      <ddeItem name="USDCAD" advise="1"/>
      <ddeItem name="USDCHF" advise="1"/>
      <ddeItem name="USDJPY" advise="1"/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CoDeSysHMI" ddeTopic="C:\Windows\Logs\bin\HX2B\HX2B.pro">
    <ddeItems>
      <ddeItem name="model" advise="1"/>
      <ddeItem name="number" advise="1"/>
      <ddeItem name="Rec_Err[1]" advise="1"/>
      <ddeItem name="Rec_Err[10]" advise="1"/>
      <ddeItem name="Rec_Err[11]" advise="1"/>
      <ddeItem name="Rec_Err[2]" advise="1"/>
      <ddeItem name="Rec_Err[3]" advise="1"/>
      <ddeItem name="Rec_Err[4]" advise="1"/>
      <ddeItem name="Rec_Err[5]" advise="1"/>
      <ddeItem name="Rec_Err[6]" advise="1"/>
      <ddeItem name="Rec_Err[7]" advise="1"/>
      <ddeItem name="Rec_Err[8]" advise="1"/>
      <ddeItem name="Rec_Err[9]" advise="1"/>
      <ddeItem name="Rec_PageNow" advise="1"/>
      <ddeItem name="Rec_PageSave" advise="1"/>
      <ddeItem name="Rec_PageTime" advise="1"/>
      <ddeItem name="Rec_Step" advise="1"/>
      <ddeItem name="Rec_Value[1]" advise="1"/>
      <ddeItem name="Rec_Value[10]" advise="1"/>
      <ddeItem name="Rec_Value[11]" advise="1"/>
      <ddeItem name="Rec_Value[2]" advise="1"/>
      <ddeItem name="Rec_Value[3]" advise="1"/>
      <ddeItem name="Rec_Value[4]" advise="1"/>
      <ddeItem name="Rec_Value[5]" advise="1"/>
      <ddeItem name="Rec_Value[6]" advise="1"/>
      <ddeItem name="Rec_Value[7]" advise="1"/>
      <ddeItem name="Rec_Value[8]" advise="1"/>
      <ddeItem name="Rec_Value[9]" advise="1"/>
    </ddeItems>
  </dd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8"/>
  <sheetViews>
    <sheetView tabSelected="1" workbookViewId="0">
      <selection activeCell="I20" sqref="I20"/>
    </sheetView>
  </sheetViews>
  <sheetFormatPr defaultRowHeight="13.5"/>
  <cols>
    <col min="1" max="4" width="30.625" customWidth="1"/>
  </cols>
  <sheetData>
    <row r="1" spans="1:4" ht="24.95" customHeight="1">
      <c r="A1" s="3" t="s">
        <v>11</v>
      </c>
      <c r="B1" s="3"/>
      <c r="C1" s="3" t="s">
        <v>12</v>
      </c>
      <c r="D1" s="3"/>
    </row>
    <row r="2" spans="1:4" ht="24.95" customHeight="1">
      <c r="A2" s="4" t="s">
        <v>25</v>
      </c>
      <c r="B2" s="5"/>
      <c r="C2" s="4" t="s">
        <v>24</v>
      </c>
      <c r="D2" s="5"/>
    </row>
    <row r="3" spans="1:4" ht="24.95" customHeight="1">
      <c r="A3" s="2" t="s">
        <v>0</v>
      </c>
      <c r="B3" s="1" t="e">
        <f>[1]!USDCHF</f>
        <v>#REF!</v>
      </c>
      <c r="C3" s="2" t="s">
        <v>13</v>
      </c>
      <c r="D3" s="1" t="e">
        <f>[2]!'Rec_Value[1]'</f>
        <v>#REF!</v>
      </c>
    </row>
    <row r="4" spans="1:4" ht="24.95" customHeight="1">
      <c r="A4" s="2" t="s">
        <v>1</v>
      </c>
      <c r="B4" s="1" t="e">
        <f>[1]!GBPUSD</f>
        <v>#REF!</v>
      </c>
      <c r="C4" s="2" t="s">
        <v>14</v>
      </c>
      <c r="D4" s="1" t="e">
        <f>[2]!'Rec_Value[2]'</f>
        <v>#REF!</v>
      </c>
    </row>
    <row r="5" spans="1:4" ht="24.95" customHeight="1">
      <c r="A5" s="2" t="s">
        <v>2</v>
      </c>
      <c r="B5" s="1" t="e">
        <f>[1]!EURUSD</f>
        <v>#REF!</v>
      </c>
      <c r="C5" s="2" t="s">
        <v>15</v>
      </c>
      <c r="D5" s="1" t="e">
        <f>[2]!'Rec_Value[3]'</f>
        <v>#REF!</v>
      </c>
    </row>
    <row r="6" spans="1:4" ht="24.95" customHeight="1">
      <c r="A6" s="2" t="s">
        <v>3</v>
      </c>
      <c r="B6" s="1" t="e">
        <f>[1]!USDJPY</f>
        <v>#REF!</v>
      </c>
      <c r="C6" s="2" t="s">
        <v>16</v>
      </c>
      <c r="D6" s="1" t="e">
        <f>[2]!'Rec_Value[4]'</f>
        <v>#REF!</v>
      </c>
    </row>
    <row r="7" spans="1:4" ht="24.95" customHeight="1">
      <c r="A7" s="2" t="s">
        <v>4</v>
      </c>
      <c r="B7" s="1" t="e">
        <f>[1]!USDCAD</f>
        <v>#REF!</v>
      </c>
      <c r="C7" s="2" t="s">
        <v>17</v>
      </c>
      <c r="D7" s="1" t="e">
        <f>[2]!'Rec_Value[5]'</f>
        <v>#REF!</v>
      </c>
    </row>
    <row r="8" spans="1:4" ht="24.95" customHeight="1">
      <c r="A8" s="2" t="s">
        <v>5</v>
      </c>
      <c r="B8" s="1" t="e">
        <f>[1]!AUDUSD</f>
        <v>#REF!</v>
      </c>
      <c r="C8" s="2" t="s">
        <v>18</v>
      </c>
      <c r="D8" s="1" t="e">
        <f>[2]!'Rec_Value[6]'</f>
        <v>#REF!</v>
      </c>
    </row>
    <row r="9" spans="1:4" ht="24.95" customHeight="1">
      <c r="A9" s="2" t="s">
        <v>6</v>
      </c>
      <c r="B9" s="1" t="e">
        <f>[1]!EURGBP</f>
        <v>#REF!</v>
      </c>
      <c r="C9" s="2" t="s">
        <v>19</v>
      </c>
      <c r="D9" s="1" t="e">
        <f>[2]!'Rec_Value[7]'</f>
        <v>#REF!</v>
      </c>
    </row>
    <row r="10" spans="1:4" ht="24.95" customHeight="1">
      <c r="A10" s="2" t="s">
        <v>7</v>
      </c>
      <c r="B10" s="1" t="e">
        <f>[1]!EURAUD</f>
        <v>#REF!</v>
      </c>
      <c r="C10" s="2" t="s">
        <v>20</v>
      </c>
      <c r="D10" s="1" t="e">
        <f>[2]!'Rec_Value[8]'</f>
        <v>#REF!</v>
      </c>
    </row>
    <row r="11" spans="1:4" ht="24.95" customHeight="1">
      <c r="A11" s="2" t="s">
        <v>8</v>
      </c>
      <c r="B11" s="1" t="e">
        <f>[1]!EURCHF</f>
        <v>#REF!</v>
      </c>
      <c r="C11" s="2" t="s">
        <v>21</v>
      </c>
      <c r="D11" s="1" t="e">
        <f>[2]!'Rec_Value[9]'</f>
        <v>#REF!</v>
      </c>
    </row>
    <row r="12" spans="1:4" ht="24.95" customHeight="1">
      <c r="A12" s="2" t="s">
        <v>9</v>
      </c>
      <c r="B12" s="1" t="e">
        <f>[1]!EURJPY</f>
        <v>#REF!</v>
      </c>
      <c r="C12" s="2" t="s">
        <v>22</v>
      </c>
      <c r="D12" s="1" t="e">
        <f>[2]!'Rec_Value[10]'</f>
        <v>#REF!</v>
      </c>
    </row>
    <row r="13" spans="1:4" ht="24.95" customHeight="1">
      <c r="A13" s="2" t="s">
        <v>10</v>
      </c>
      <c r="B13" s="1" t="e">
        <f>[1]!GBPCHF</f>
        <v>#REF!</v>
      </c>
      <c r="C13" s="2" t="s">
        <v>23</v>
      </c>
      <c r="D13" s="1" t="e">
        <f>[2]!'Rec_Value[11]'</f>
        <v>#REF!</v>
      </c>
    </row>
    <row r="18" spans="1:11" ht="16.5">
      <c r="A18" s="6" t="e">
        <f>[2]!'Rec_Value[1]'</f>
        <v>#REF!</v>
      </c>
      <c r="B18" s="6"/>
      <c r="C18" s="6"/>
      <c r="D18" s="6"/>
      <c r="E18" s="7"/>
      <c r="F18" s="7"/>
      <c r="G18" s="6" t="e">
        <f>[2]!'Rec_Err[1]'</f>
        <v>#REF!</v>
      </c>
      <c r="H18" s="8" t="s">
        <v>26</v>
      </c>
      <c r="I18" s="6" t="e">
        <f>[2]!Rec_Step</f>
        <v>#REF!</v>
      </c>
      <c r="J18" s="9" t="s">
        <v>27</v>
      </c>
      <c r="K18" s="10"/>
    </row>
    <row r="19" spans="1:11" ht="16.5">
      <c r="A19" s="6" t="e">
        <f>[2]!'Rec_Value[2]'</f>
        <v>#REF!</v>
      </c>
      <c r="B19" s="6"/>
      <c r="C19" s="6"/>
      <c r="D19" s="6"/>
      <c r="E19" s="7"/>
      <c r="F19" s="7"/>
      <c r="G19" s="6" t="e">
        <f>[2]!'Rec_Err[2]'</f>
        <v>#REF!</v>
      </c>
      <c r="H19" s="8" t="s">
        <v>28</v>
      </c>
      <c r="I19" s="6" t="e">
        <f>[2]!Rec_PageNow</f>
        <v>#REF!</v>
      </c>
      <c r="J19" s="9" t="s">
        <v>29</v>
      </c>
      <c r="K19" s="6" t="e">
        <f>[2]!Rec_PageSave</f>
        <v>#REF!</v>
      </c>
    </row>
    <row r="20" spans="1:11" ht="16.5">
      <c r="A20" s="6" t="e">
        <f>[2]!'Rec_Value[3]'</f>
        <v>#REF!</v>
      </c>
      <c r="B20" s="6"/>
      <c r="C20" s="6"/>
      <c r="D20" s="6"/>
      <c r="E20" s="7"/>
      <c r="F20" s="7"/>
      <c r="G20" s="6" t="e">
        <f>[2]!'Rec_Err[3]'</f>
        <v>#REF!</v>
      </c>
      <c r="H20" s="9" t="s">
        <v>30</v>
      </c>
      <c r="I20" s="6" t="e">
        <f>[2]!Rec_PageTime</f>
        <v>#REF!</v>
      </c>
      <c r="J20" s="6"/>
      <c r="K20" s="7"/>
    </row>
    <row r="21" spans="1:11" ht="16.5">
      <c r="A21" s="6" t="e">
        <f>[2]!'Rec_Value[4]'</f>
        <v>#REF!</v>
      </c>
      <c r="B21" s="6"/>
      <c r="C21" s="6"/>
      <c r="D21" s="6"/>
      <c r="E21" s="7"/>
      <c r="F21" s="7"/>
      <c r="G21" s="6" t="e">
        <f>[2]!'Rec_Err[4]'</f>
        <v>#REF!</v>
      </c>
      <c r="H21" s="9"/>
      <c r="I21" s="6"/>
      <c r="J21" s="6"/>
      <c r="K21" s="7"/>
    </row>
    <row r="22" spans="1:11" ht="16.5">
      <c r="A22" s="6" t="e">
        <f>[2]!'Rec_Value[5]'</f>
        <v>#REF!</v>
      </c>
      <c r="B22" s="6"/>
      <c r="C22" s="6"/>
      <c r="D22" s="6"/>
      <c r="E22" s="7"/>
      <c r="F22" s="7"/>
      <c r="G22" s="6" t="e">
        <f>[2]!'Rec_Err[5]'</f>
        <v>#REF!</v>
      </c>
      <c r="H22" s="9" t="s">
        <v>31</v>
      </c>
      <c r="I22" s="6" t="e">
        <f>[2]!model</f>
        <v>#REF!</v>
      </c>
      <c r="J22" s="6"/>
      <c r="K22" s="7"/>
    </row>
    <row r="23" spans="1:11" ht="16.5">
      <c r="A23" s="6" t="e">
        <f>[2]!'Rec_Value[6]'</f>
        <v>#REF!</v>
      </c>
      <c r="B23" s="6"/>
      <c r="C23" s="6"/>
      <c r="D23" s="6"/>
      <c r="E23" s="7"/>
      <c r="F23" s="7"/>
      <c r="G23" s="6" t="e">
        <f>[2]!'Rec_Err[6]'</f>
        <v>#REF!</v>
      </c>
      <c r="H23" s="9" t="s">
        <v>32</v>
      </c>
      <c r="I23" s="6" t="e">
        <f>[2]!number</f>
        <v>#REF!</v>
      </c>
      <c r="J23" s="6"/>
      <c r="K23" s="7"/>
    </row>
    <row r="24" spans="1:11" ht="16.5">
      <c r="A24" s="6" t="e">
        <f>[2]!'Rec_Value[7]'</f>
        <v>#REF!</v>
      </c>
      <c r="B24" s="6"/>
      <c r="C24" s="6"/>
      <c r="D24" s="6"/>
      <c r="E24" s="7"/>
      <c r="F24" s="7"/>
      <c r="G24" s="6" t="e">
        <f>[2]!'Rec_Err[7]'</f>
        <v>#REF!</v>
      </c>
      <c r="H24" s="9"/>
      <c r="I24" s="6"/>
      <c r="J24" s="6"/>
      <c r="K24" s="7"/>
    </row>
    <row r="25" spans="1:11" ht="16.5">
      <c r="A25" s="6" t="e">
        <f>[2]!'Rec_Value[8]'</f>
        <v>#REF!</v>
      </c>
      <c r="B25" s="6"/>
      <c r="C25" s="6"/>
      <c r="D25" s="6"/>
      <c r="E25" s="7"/>
      <c r="F25" s="7"/>
      <c r="G25" s="6" t="e">
        <f>[2]!'Rec_Err[8]'</f>
        <v>#REF!</v>
      </c>
      <c r="H25" s="6"/>
      <c r="I25" s="6"/>
      <c r="J25" s="6"/>
      <c r="K25" s="7"/>
    </row>
    <row r="26" spans="1:11" ht="16.5">
      <c r="A26" s="6" t="e">
        <f>[2]!'Rec_Value[9]'</f>
        <v>#REF!</v>
      </c>
      <c r="B26" s="6"/>
      <c r="C26" s="6"/>
      <c r="D26" s="6"/>
      <c r="E26" s="7"/>
      <c r="F26" s="7"/>
      <c r="G26" s="6" t="e">
        <f>[2]!'Rec_Err[9]'</f>
        <v>#REF!</v>
      </c>
      <c r="H26" s="6"/>
      <c r="I26" s="6"/>
      <c r="J26" s="6"/>
      <c r="K26" s="7"/>
    </row>
    <row r="27" spans="1:11" ht="16.5">
      <c r="A27" s="6" t="e">
        <f>[2]!'Rec_Value[10]'</f>
        <v>#REF!</v>
      </c>
      <c r="B27" s="6"/>
      <c r="C27" s="6"/>
      <c r="D27" s="6"/>
      <c r="E27" s="7"/>
      <c r="F27" s="7"/>
      <c r="G27" s="6" t="e">
        <f>[2]!'Rec_Err[10]'</f>
        <v>#REF!</v>
      </c>
      <c r="H27" s="6"/>
      <c r="I27" s="6"/>
      <c r="J27" s="6"/>
      <c r="K27" s="7"/>
    </row>
    <row r="28" spans="1:11" ht="16.5">
      <c r="A28" s="6" t="e">
        <f>[2]!'Rec_Value[11]'</f>
        <v>#REF!</v>
      </c>
      <c r="B28" s="6"/>
      <c r="C28" s="6"/>
      <c r="D28" s="6"/>
      <c r="E28" s="7"/>
      <c r="F28" s="7"/>
      <c r="G28" s="6" t="e">
        <f>[2]!'Rec_Err[11]'</f>
        <v>#REF!</v>
      </c>
      <c r="H28" s="6"/>
      <c r="I28" s="6"/>
      <c r="J28" s="6"/>
      <c r="K28" s="7"/>
    </row>
  </sheetData>
  <protectedRanges>
    <protectedRange password="CF7A" sqref="K18 H18:H19 I22:I28" name="区域1_2_1"/>
  </protectedRanges>
  <mergeCells count="4">
    <mergeCell ref="A1:B1"/>
    <mergeCell ref="C1:D1"/>
    <mergeCell ref="C2:D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2016-04-14T05:40:32Z</dcterms:modified>
</cp:coreProperties>
</file>