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/Desktop/Martens Lab/Jordan Lake/Zak/"/>
    </mc:Choice>
  </mc:AlternateContent>
  <xr:revisionPtr revIDLastSave="0" documentId="13_ncr:1_{C0D4AC83-C32A-C048-8A29-D240B132D020}" xr6:coauthVersionLast="47" xr6:coauthVersionMax="47" xr10:uidLastSave="{00000000-0000-0000-0000-000000000000}"/>
  <bookViews>
    <workbookView xWindow="18660" yWindow="520" windowWidth="25580" windowHeight="26580" xr2:uid="{1EE6DE5D-E12B-4043-B20F-B7BF3B751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E27" i="1"/>
  <c r="H27" i="1" s="1"/>
  <c r="I26" i="1"/>
  <c r="E26" i="1"/>
  <c r="H26" i="1" s="1"/>
  <c r="I25" i="1"/>
  <c r="E25" i="1"/>
  <c r="H25" i="1" s="1"/>
  <c r="I24" i="1"/>
  <c r="E24" i="1"/>
  <c r="H24" i="1" s="1"/>
  <c r="I23" i="1"/>
  <c r="E23" i="1"/>
  <c r="H23" i="1" s="1"/>
  <c r="I22" i="1"/>
  <c r="E22" i="1"/>
  <c r="H22" i="1" s="1"/>
  <c r="I21" i="1"/>
  <c r="E21" i="1"/>
  <c r="H21" i="1" s="1"/>
  <c r="I20" i="1"/>
  <c r="E20" i="1"/>
  <c r="H20" i="1" s="1"/>
  <c r="I19" i="1"/>
  <c r="E19" i="1"/>
  <c r="H19" i="1" s="1"/>
  <c r="I18" i="1"/>
  <c r="E18" i="1"/>
  <c r="H18" i="1" s="1"/>
  <c r="I17" i="1"/>
  <c r="E17" i="1"/>
  <c r="H17" i="1" s="1"/>
  <c r="I15" i="1"/>
  <c r="E15" i="1"/>
  <c r="H15" i="1" s="1"/>
  <c r="I13" i="1"/>
  <c r="E13" i="1"/>
  <c r="H13" i="1" s="1"/>
  <c r="I12" i="1"/>
  <c r="E12" i="1"/>
  <c r="H12" i="1" s="1"/>
  <c r="I11" i="1"/>
  <c r="E11" i="1"/>
  <c r="H11" i="1" s="1"/>
  <c r="I10" i="1"/>
  <c r="E10" i="1"/>
  <c r="H10" i="1" s="1"/>
  <c r="I9" i="1"/>
  <c r="E9" i="1"/>
  <c r="H9" i="1" s="1"/>
  <c r="I7" i="1"/>
  <c r="E7" i="1"/>
  <c r="H7" i="1" s="1"/>
  <c r="I6" i="1"/>
  <c r="E6" i="1"/>
  <c r="H6" i="1" s="1"/>
  <c r="I5" i="1"/>
  <c r="E5" i="1"/>
  <c r="H5" i="1" s="1"/>
  <c r="I3" i="1"/>
  <c r="E3" i="1"/>
  <c r="H3" i="1" s="1"/>
</calcChain>
</file>

<file path=xl/sharedStrings.xml><?xml version="1.0" encoding="utf-8"?>
<sst xmlns="http://schemas.openxmlformats.org/spreadsheetml/2006/main" count="76" uniqueCount="15">
  <si>
    <t>Experiment</t>
  </si>
  <si>
    <t>Date</t>
  </si>
  <si>
    <t>Duration (Hrs)</t>
  </si>
  <si>
    <t>Rate Constant hr-1</t>
  </si>
  <si>
    <t>R^2</t>
  </si>
  <si>
    <t>Modeled Initial Methane (nM)</t>
  </si>
  <si>
    <t>Initial rate nM/hr*</t>
  </si>
  <si>
    <t>Total Methane Consumed (nM)</t>
  </si>
  <si>
    <t>Mean Temperature (˚C)</t>
  </si>
  <si>
    <t>Julian Days to Start</t>
  </si>
  <si>
    <t>Initial Oxygen (µM)</t>
  </si>
  <si>
    <t>Rate of Oxygen Consumption (µM/hr)</t>
  </si>
  <si>
    <t>NaN</t>
  </si>
  <si>
    <t>Initial Ammonium (nM)</t>
  </si>
  <si>
    <t>Rate of Ammonium Production (nM/hr)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</si>
</sst>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586B-40B7-2C43-B88D-E041B4DB7B4A}">
  <dimension ref="A1:P28"/>
  <sheetViews>
    <sheetView tabSelected="1" zoomScale="120" zoomScaleNormal="120" workbookViewId="0">
      <selection activeCell="P27" sqref="P27"/>
    </sheetView>
  </sheetViews>
  <sheetFormatPr baseColWidth="10" defaultRowHeight="16" x14ac:dyDescent="0.2"/>
  <sheetData>
    <row r="1" spans="1:16" ht="53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</row>
    <row r="2" spans="1:16" x14ac:dyDescent="0.2">
      <c r="A2" s="2">
        <v>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9"/>
      <c r="P2" s="9"/>
    </row>
    <row r="3" spans="1:16" x14ac:dyDescent="0.2">
      <c r="A3" s="2">
        <v>2</v>
      </c>
      <c r="B3" s="3">
        <v>43910</v>
      </c>
      <c r="C3" s="4">
        <v>45.795279999999998</v>
      </c>
      <c r="D3" s="5">
        <v>2.1278235E-2</v>
      </c>
      <c r="E3" s="3">
        <f t="shared" ref="E3:E27" si="0">D3*24</f>
        <v>0.51067763999999993</v>
      </c>
      <c r="F3" s="6">
        <v>0.99484443818741697</v>
      </c>
      <c r="G3" s="4">
        <v>94.374198536015001</v>
      </c>
      <c r="H3" s="3">
        <f>ABS(E3)*G3/1000</f>
        <v>4.8194792985263586E-2</v>
      </c>
      <c r="I3" s="4">
        <f>G3*ABS(D3)</f>
        <v>2.0081163743859829</v>
      </c>
      <c r="J3" s="4">
        <v>22.283735455634702</v>
      </c>
      <c r="K3" s="3" t="s">
        <v>12</v>
      </c>
      <c r="L3" s="3">
        <v>80</v>
      </c>
      <c r="M3" s="3" t="s">
        <v>12</v>
      </c>
      <c r="N3" s="3" t="s">
        <v>12</v>
      </c>
      <c r="O3" s="9"/>
      <c r="P3" s="9"/>
    </row>
    <row r="4" spans="1:16" x14ac:dyDescent="0.2">
      <c r="A4" s="2">
        <v>3</v>
      </c>
      <c r="B4" s="3" t="s">
        <v>12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9"/>
      <c r="P4" s="9"/>
    </row>
    <row r="5" spans="1:16" x14ac:dyDescent="0.2">
      <c r="A5" s="2">
        <v>4</v>
      </c>
      <c r="B5" s="3">
        <v>43920</v>
      </c>
      <c r="C5" s="4">
        <v>45.575560000000003</v>
      </c>
      <c r="D5" s="5">
        <v>1.8752451999999999E-2</v>
      </c>
      <c r="E5" s="3">
        <f t="shared" si="0"/>
        <v>0.45005884799999996</v>
      </c>
      <c r="F5" s="6">
        <v>0.96682184801040005</v>
      </c>
      <c r="G5" s="4">
        <v>94.463222825086206</v>
      </c>
      <c r="H5" s="3">
        <f t="shared" ref="H5:H27" si="1">ABS(E5)*G5/1000</f>
        <v>4.2514009243025598E-2</v>
      </c>
      <c r="I5" s="4">
        <f t="shared" ref="I5:I27" si="2">G5*ABS(D5)</f>
        <v>1.7714170517927335</v>
      </c>
      <c r="J5" s="4">
        <v>5.2677952252375198</v>
      </c>
      <c r="K5" s="4">
        <v>16.689117</v>
      </c>
      <c r="L5" s="3">
        <v>90</v>
      </c>
      <c r="M5" s="4">
        <v>365.82241865010297</v>
      </c>
      <c r="N5" s="4">
        <v>1.61986567480327</v>
      </c>
      <c r="O5" s="9"/>
      <c r="P5" s="9"/>
    </row>
    <row r="6" spans="1:16" x14ac:dyDescent="0.2">
      <c r="A6" s="2">
        <v>5</v>
      </c>
      <c r="B6" s="3">
        <v>43935</v>
      </c>
      <c r="C6" s="4">
        <v>15.844720000000001</v>
      </c>
      <c r="D6" s="5">
        <v>5.0652812999999998E-2</v>
      </c>
      <c r="E6" s="3">
        <f t="shared" si="0"/>
        <v>1.215667512</v>
      </c>
      <c r="F6" s="6">
        <v>0.99821269108497401</v>
      </c>
      <c r="G6" s="4">
        <v>100.635788798991</v>
      </c>
      <c r="H6" s="3">
        <f t="shared" si="1"/>
        <v>0.12233965898742685</v>
      </c>
      <c r="I6" s="4">
        <f t="shared" si="2"/>
        <v>5.0974857911427858</v>
      </c>
      <c r="J6" s="4">
        <v>50.828482932418098</v>
      </c>
      <c r="K6" s="4">
        <v>18.3522</v>
      </c>
      <c r="L6" s="3">
        <v>105</v>
      </c>
      <c r="M6" s="4">
        <v>229.49651</v>
      </c>
      <c r="N6" s="4">
        <v>4.5862258000000002</v>
      </c>
      <c r="O6" s="9"/>
      <c r="P6" s="9"/>
    </row>
    <row r="7" spans="1:16" x14ac:dyDescent="0.2">
      <c r="A7" s="2">
        <v>6</v>
      </c>
      <c r="B7" s="3">
        <v>43941</v>
      </c>
      <c r="C7" s="4">
        <v>51.869169999999997</v>
      </c>
      <c r="D7" s="5">
        <v>7.5213411999999993E-2</v>
      </c>
      <c r="E7" s="3">
        <f t="shared" si="0"/>
        <v>1.805121888</v>
      </c>
      <c r="F7" s="6">
        <v>0.99434684284400499</v>
      </c>
      <c r="G7" s="4">
        <v>290.034698972934</v>
      </c>
      <c r="H7" s="3">
        <f t="shared" si="1"/>
        <v>0.52354798339553432</v>
      </c>
      <c r="I7" s="4">
        <f t="shared" si="2"/>
        <v>21.814499308147258</v>
      </c>
      <c r="J7" s="4">
        <v>163.067887169849</v>
      </c>
      <c r="K7" s="3" t="s">
        <v>12</v>
      </c>
      <c r="L7" s="3">
        <v>111</v>
      </c>
      <c r="M7" s="3" t="s">
        <v>12</v>
      </c>
      <c r="N7" s="3" t="s">
        <v>12</v>
      </c>
      <c r="O7" s="9"/>
      <c r="P7" s="9"/>
    </row>
    <row r="8" spans="1:16" x14ac:dyDescent="0.2">
      <c r="A8" s="2">
        <v>7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9"/>
      <c r="P8" s="9"/>
    </row>
    <row r="9" spans="1:16" x14ac:dyDescent="0.2">
      <c r="A9" s="2">
        <v>8</v>
      </c>
      <c r="B9" s="3">
        <v>43948</v>
      </c>
      <c r="C9" s="4">
        <v>44.677500000000002</v>
      </c>
      <c r="D9" s="5">
        <v>3.5413643000000002E-2</v>
      </c>
      <c r="E9" s="3">
        <f t="shared" si="0"/>
        <v>0.84992743200000009</v>
      </c>
      <c r="F9" s="6">
        <v>0.99669140307415705</v>
      </c>
      <c r="G9" s="4">
        <v>77.414859990800295</v>
      </c>
      <c r="H9" s="3">
        <f t="shared" si="1"/>
        <v>6.5797013150620448E-2</v>
      </c>
      <c r="I9" s="4">
        <f t="shared" si="2"/>
        <v>2.741542214609185</v>
      </c>
      <c r="J9" s="4">
        <v>47.831529381399498</v>
      </c>
      <c r="K9" s="4">
        <v>18.965533000000001</v>
      </c>
      <c r="L9" s="3">
        <v>118</v>
      </c>
      <c r="M9" s="4">
        <v>322.59827000000001</v>
      </c>
      <c r="N9" s="4">
        <v>2.5585507999999999</v>
      </c>
      <c r="O9" s="9"/>
      <c r="P9" s="9"/>
    </row>
    <row r="10" spans="1:16" x14ac:dyDescent="0.2">
      <c r="A10" s="2">
        <v>9</v>
      </c>
      <c r="B10" s="3">
        <v>43956</v>
      </c>
      <c r="C10" s="4">
        <v>50.648890000000002</v>
      </c>
      <c r="D10" s="5">
        <v>4.8515442999999998E-2</v>
      </c>
      <c r="E10" s="3">
        <f t="shared" si="0"/>
        <v>1.164370632</v>
      </c>
      <c r="F10" s="6">
        <v>0.99745029900006399</v>
      </c>
      <c r="G10" s="4">
        <v>55.251417412906299</v>
      </c>
      <c r="H10" s="3">
        <f t="shared" si="1"/>
        <v>6.4333127811961516E-2</v>
      </c>
      <c r="I10" s="4">
        <f t="shared" si="2"/>
        <v>2.6805469921650631</v>
      </c>
      <c r="J10" s="4">
        <v>30.641245288365401</v>
      </c>
      <c r="K10" s="4" t="s">
        <v>12</v>
      </c>
      <c r="L10" s="3">
        <v>126</v>
      </c>
      <c r="M10" s="4" t="s">
        <v>12</v>
      </c>
      <c r="N10" s="4" t="s">
        <v>12</v>
      </c>
      <c r="O10" s="9"/>
      <c r="P10" s="9"/>
    </row>
    <row r="11" spans="1:16" x14ac:dyDescent="0.2">
      <c r="A11" s="2">
        <v>10</v>
      </c>
      <c r="B11" s="3">
        <v>43963</v>
      </c>
      <c r="C11" s="4">
        <v>54.073329999999999</v>
      </c>
      <c r="D11" s="5">
        <v>7.8175946999999996E-2</v>
      </c>
      <c r="E11" s="3">
        <f t="shared" si="0"/>
        <v>1.8762227279999999</v>
      </c>
      <c r="F11" s="6">
        <v>0.99841813488071496</v>
      </c>
      <c r="G11" s="4">
        <v>111.450364397991</v>
      </c>
      <c r="H11" s="3">
        <f t="shared" si="1"/>
        <v>0.20910570672739273</v>
      </c>
      <c r="I11" s="4">
        <f t="shared" si="2"/>
        <v>8.7127377803080304</v>
      </c>
      <c r="J11" s="4">
        <v>88.876294472821101</v>
      </c>
      <c r="K11" s="4">
        <v>19.343644000000001</v>
      </c>
      <c r="L11" s="3">
        <v>133</v>
      </c>
      <c r="M11" s="4">
        <v>310.23986000000002</v>
      </c>
      <c r="N11" s="4">
        <v>3.6717488999999999</v>
      </c>
      <c r="O11" s="9"/>
      <c r="P11" s="9"/>
    </row>
    <row r="12" spans="1:16" x14ac:dyDescent="0.2">
      <c r="A12" s="2">
        <v>11</v>
      </c>
      <c r="B12" s="3">
        <v>43998</v>
      </c>
      <c r="C12" s="4">
        <v>211.7833</v>
      </c>
      <c r="D12" s="5">
        <v>6.3280297999999999E-2</v>
      </c>
      <c r="E12" s="3">
        <f t="shared" si="0"/>
        <v>1.5187271519999999</v>
      </c>
      <c r="F12" s="6">
        <v>0.98925061287239102</v>
      </c>
      <c r="G12" s="4">
        <v>1398.4102403406</v>
      </c>
      <c r="H12" s="3">
        <f t="shared" si="1"/>
        <v>2.1238036016401147</v>
      </c>
      <c r="I12" s="4">
        <f t="shared" si="2"/>
        <v>88.49181673500479</v>
      </c>
      <c r="J12" s="4">
        <v>1659.63331760608</v>
      </c>
      <c r="K12" s="4">
        <v>23.761680999999999</v>
      </c>
      <c r="L12" s="3">
        <v>168</v>
      </c>
      <c r="M12" s="4">
        <v>231.83590000000001</v>
      </c>
      <c r="N12" s="4">
        <v>1.0211429999999999</v>
      </c>
      <c r="O12" s="9">
        <v>446.64051498692402</v>
      </c>
      <c r="P12" s="9">
        <v>26.026947083650501</v>
      </c>
    </row>
    <row r="13" spans="1:16" x14ac:dyDescent="0.2">
      <c r="A13" s="2">
        <v>12</v>
      </c>
      <c r="B13" s="3">
        <v>43998</v>
      </c>
      <c r="C13" s="4">
        <v>107.08329999999999</v>
      </c>
      <c r="D13" s="5">
        <v>7.5327496999999993E-2</v>
      </c>
      <c r="E13" s="3">
        <f t="shared" si="0"/>
        <v>1.8078599279999998</v>
      </c>
      <c r="F13" s="6">
        <v>0.99757857534358596</v>
      </c>
      <c r="G13" s="4">
        <v>1833.29696375413</v>
      </c>
      <c r="H13" s="3">
        <f t="shared" si="1"/>
        <v>3.31434411689516</v>
      </c>
      <c r="I13" s="4">
        <f t="shared" si="2"/>
        <v>138.09767153729834</v>
      </c>
      <c r="J13" s="4">
        <v>1839.3064919563001</v>
      </c>
      <c r="K13" s="4">
        <v>23.533759</v>
      </c>
      <c r="L13" s="3">
        <v>168</v>
      </c>
      <c r="M13" s="4">
        <v>185.76331999999999</v>
      </c>
      <c r="N13" s="4">
        <v>1.7067455</v>
      </c>
      <c r="O13" s="9">
        <v>425.71917119291902</v>
      </c>
      <c r="P13" s="9">
        <v>27.600774584618399</v>
      </c>
    </row>
    <row r="14" spans="1:16" x14ac:dyDescent="0.2">
      <c r="A14" s="2">
        <v>13</v>
      </c>
      <c r="B14" s="3">
        <v>44008</v>
      </c>
      <c r="C14" s="4">
        <v>52.994399999999999</v>
      </c>
      <c r="D14" s="4" t="s">
        <v>12</v>
      </c>
      <c r="E14" s="3" t="s">
        <v>12</v>
      </c>
      <c r="F14" s="4" t="s">
        <v>12</v>
      </c>
      <c r="G14" s="4" t="s">
        <v>12</v>
      </c>
      <c r="H14" s="3" t="s">
        <v>12</v>
      </c>
      <c r="I14" s="4" t="s">
        <v>12</v>
      </c>
      <c r="J14" s="4" t="s">
        <v>12</v>
      </c>
      <c r="K14" s="4">
        <v>26.738149</v>
      </c>
      <c r="L14" s="3">
        <v>178</v>
      </c>
      <c r="M14" s="4">
        <v>125.02563000000001</v>
      </c>
      <c r="N14" s="4">
        <v>2.4843679000000001</v>
      </c>
      <c r="O14" s="9"/>
      <c r="P14" s="9"/>
    </row>
    <row r="15" spans="1:16" x14ac:dyDescent="0.2">
      <c r="A15" s="2">
        <v>14</v>
      </c>
      <c r="B15" s="3">
        <v>44008</v>
      </c>
      <c r="C15" s="4">
        <v>43.942500000000003</v>
      </c>
      <c r="D15" s="5">
        <v>0.12468608</v>
      </c>
      <c r="E15" s="3">
        <f t="shared" si="0"/>
        <v>2.9924659199999999</v>
      </c>
      <c r="F15" s="6">
        <v>0.99063703961795402</v>
      </c>
      <c r="G15" s="4">
        <v>200.74375276542801</v>
      </c>
      <c r="H15" s="3">
        <f t="shared" si="1"/>
        <v>0.60071883880344912</v>
      </c>
      <c r="I15" s="4">
        <f t="shared" si="2"/>
        <v>25.029951616810379</v>
      </c>
      <c r="J15" s="4">
        <v>149.09514046709799</v>
      </c>
      <c r="K15" s="4">
        <v>26.962033999999999</v>
      </c>
      <c r="L15" s="3">
        <v>178</v>
      </c>
      <c r="M15" s="4">
        <v>180.98241999999999</v>
      </c>
      <c r="N15" s="4">
        <v>4.2651199999999996</v>
      </c>
      <c r="O15" s="9">
        <v>166.60710618196799</v>
      </c>
      <c r="P15" s="9">
        <v>101.259861014725</v>
      </c>
    </row>
    <row r="16" spans="1:16" x14ac:dyDescent="0.2">
      <c r="A16" s="2">
        <v>15</v>
      </c>
      <c r="B16" s="3">
        <v>44011</v>
      </c>
      <c r="C16" s="4">
        <v>7.0332999999999997</v>
      </c>
      <c r="D16" s="4" t="s">
        <v>12</v>
      </c>
      <c r="E16" s="4" t="s">
        <v>12</v>
      </c>
      <c r="F16" s="4" t="s">
        <v>12</v>
      </c>
      <c r="G16" s="4" t="s">
        <v>12</v>
      </c>
      <c r="H16" s="4" t="s">
        <v>12</v>
      </c>
      <c r="I16" s="4" t="s">
        <v>12</v>
      </c>
      <c r="J16" s="4" t="s">
        <v>12</v>
      </c>
      <c r="K16" s="4">
        <v>27.176034999999999</v>
      </c>
      <c r="L16" s="3">
        <v>181</v>
      </c>
      <c r="M16" s="4">
        <v>27.64077</v>
      </c>
      <c r="N16" s="4">
        <v>3.9309957</v>
      </c>
      <c r="O16" s="9"/>
      <c r="P16" s="9"/>
    </row>
    <row r="17" spans="1:16" x14ac:dyDescent="0.2">
      <c r="A17" s="2">
        <v>16</v>
      </c>
      <c r="B17" s="3">
        <v>44011</v>
      </c>
      <c r="C17" s="4">
        <v>24.028890000000001</v>
      </c>
      <c r="D17" s="5">
        <v>4.8228258000000003E-2</v>
      </c>
      <c r="E17" s="3">
        <f t="shared" si="0"/>
        <v>1.1574781920000001</v>
      </c>
      <c r="F17" s="6">
        <v>0.99877258037419103</v>
      </c>
      <c r="G17" s="4">
        <v>914.52296608525603</v>
      </c>
      <c r="H17" s="3">
        <f t="shared" si="1"/>
        <v>1.0585403893268397</v>
      </c>
      <c r="I17" s="4">
        <f t="shared" si="2"/>
        <v>44.105849555284983</v>
      </c>
      <c r="J17" s="4">
        <v>560.06799924931602</v>
      </c>
      <c r="K17" s="4">
        <v>27.684994</v>
      </c>
      <c r="L17" s="3">
        <v>181</v>
      </c>
      <c r="M17" s="4">
        <v>141.71466000000001</v>
      </c>
      <c r="N17" s="4">
        <v>6.3159805000000002</v>
      </c>
      <c r="O17" s="9">
        <v>2446.8786231884101</v>
      </c>
      <c r="P17" s="9">
        <v>380.04419239676201</v>
      </c>
    </row>
    <row r="18" spans="1:16" x14ac:dyDescent="0.2">
      <c r="A18" s="2">
        <v>17</v>
      </c>
      <c r="B18" s="3">
        <v>44029</v>
      </c>
      <c r="C18" s="4">
        <v>31.516670000000001</v>
      </c>
      <c r="D18" s="5">
        <v>0.15412275</v>
      </c>
      <c r="E18" s="3">
        <f t="shared" si="0"/>
        <v>3.6989460000000003</v>
      </c>
      <c r="F18" s="6">
        <v>0.99609409629416601</v>
      </c>
      <c r="G18" s="4">
        <v>195.50981437374401</v>
      </c>
      <c r="H18" s="3">
        <f t="shared" si="1"/>
        <v>0.72318024583850293</v>
      </c>
      <c r="I18" s="4">
        <f t="shared" si="2"/>
        <v>30.132510243270954</v>
      </c>
      <c r="J18" s="4">
        <v>126.00417637639001</v>
      </c>
      <c r="K18" s="4">
        <v>30.628541999999999</v>
      </c>
      <c r="L18" s="3">
        <v>199</v>
      </c>
      <c r="M18" s="4">
        <v>181.96285</v>
      </c>
      <c r="N18" s="4">
        <v>6.5673396000000004</v>
      </c>
      <c r="O18" s="9"/>
      <c r="P18" s="9"/>
    </row>
    <row r="19" spans="1:16" x14ac:dyDescent="0.2">
      <c r="A19" s="2">
        <v>18</v>
      </c>
      <c r="B19" s="3">
        <v>44130</v>
      </c>
      <c r="C19" s="4">
        <v>2.0030559999999999</v>
      </c>
      <c r="D19" s="5">
        <v>0.32696766999999999</v>
      </c>
      <c r="E19" s="3">
        <f t="shared" si="0"/>
        <v>7.8472240800000002</v>
      </c>
      <c r="F19" s="6">
        <v>0.997587244841601</v>
      </c>
      <c r="G19" s="4">
        <v>334.07126532419397</v>
      </c>
      <c r="H19" s="3">
        <f t="shared" si="1"/>
        <v>2.6215320776880842</v>
      </c>
      <c r="I19" s="4">
        <f t="shared" si="2"/>
        <v>109.23050323700349</v>
      </c>
      <c r="J19" s="4">
        <v>157.983512614463</v>
      </c>
      <c r="K19" s="4">
        <v>20.163049999999998</v>
      </c>
      <c r="L19" s="3">
        <v>300</v>
      </c>
      <c r="M19" s="4">
        <v>69.531526999999997</v>
      </c>
      <c r="N19" s="4">
        <v>1.3800307000000001</v>
      </c>
      <c r="O19" s="9"/>
      <c r="P19" s="9"/>
    </row>
    <row r="20" spans="1:16" x14ac:dyDescent="0.2">
      <c r="A20" s="2">
        <v>19</v>
      </c>
      <c r="B20" s="3">
        <v>44130</v>
      </c>
      <c r="C20" s="4">
        <v>22.716670000000001</v>
      </c>
      <c r="D20" s="5">
        <v>0.46220119999999998</v>
      </c>
      <c r="E20" s="3">
        <f t="shared" si="0"/>
        <v>11.092828799999999</v>
      </c>
      <c r="F20" s="6">
        <v>0.99927059000504703</v>
      </c>
      <c r="G20" s="4">
        <v>334.59557147510299</v>
      </c>
      <c r="H20" s="3">
        <f t="shared" si="1"/>
        <v>3.711611391611481</v>
      </c>
      <c r="I20" s="4">
        <f t="shared" si="2"/>
        <v>154.65047465047837</v>
      </c>
      <c r="J20" s="4">
        <v>264.17188187699702</v>
      </c>
      <c r="K20" s="4">
        <v>20.280521</v>
      </c>
      <c r="L20" s="3">
        <v>300</v>
      </c>
      <c r="M20" s="4">
        <v>64.400811000000004</v>
      </c>
      <c r="N20" s="4">
        <v>3.0601671000000001</v>
      </c>
      <c r="O20" s="9"/>
      <c r="P20" s="9"/>
    </row>
    <row r="21" spans="1:16" x14ac:dyDescent="0.2">
      <c r="A21" s="2">
        <v>20</v>
      </c>
      <c r="B21" s="3">
        <v>44130</v>
      </c>
      <c r="C21" s="4">
        <v>24.073889999999999</v>
      </c>
      <c r="D21" s="5">
        <v>0.44771962999999998</v>
      </c>
      <c r="E21" s="3">
        <f t="shared" si="0"/>
        <v>10.74527112</v>
      </c>
      <c r="F21" s="6">
        <v>0.99739476472951505</v>
      </c>
      <c r="G21" s="4">
        <v>369.87726139750202</v>
      </c>
      <c r="H21" s="3">
        <f t="shared" si="1"/>
        <v>3.9744314548392694</v>
      </c>
      <c r="I21" s="4">
        <f t="shared" si="2"/>
        <v>165.60131061830288</v>
      </c>
      <c r="J21" s="4">
        <v>299.19429773885099</v>
      </c>
      <c r="K21" s="4">
        <v>20.286519999999999</v>
      </c>
      <c r="L21" s="3">
        <v>300</v>
      </c>
      <c r="M21" s="4">
        <v>69.802424000000002</v>
      </c>
      <c r="N21" s="4">
        <v>3.0576148000000001</v>
      </c>
      <c r="O21" s="9"/>
      <c r="P21" s="9"/>
    </row>
    <row r="22" spans="1:16" x14ac:dyDescent="0.2">
      <c r="A22" s="2">
        <v>21</v>
      </c>
      <c r="B22" s="3">
        <v>44372</v>
      </c>
      <c r="C22" s="4">
        <v>62.615189999999998</v>
      </c>
      <c r="D22" s="5">
        <v>8.9466387999999994E-2</v>
      </c>
      <c r="E22" s="3">
        <f t="shared" si="0"/>
        <v>2.1471933119999997</v>
      </c>
      <c r="F22" s="6">
        <v>0.99844719772142898</v>
      </c>
      <c r="G22" s="4">
        <v>302.09349402996997</v>
      </c>
      <c r="H22" s="3">
        <f t="shared" si="1"/>
        <v>0.64865312997986335</v>
      </c>
      <c r="I22" s="4">
        <f t="shared" si="2"/>
        <v>27.027213749160975</v>
      </c>
      <c r="J22" s="4">
        <v>245.19981936752399</v>
      </c>
      <c r="K22" s="4">
        <v>26.807926999999999</v>
      </c>
      <c r="L22" s="3">
        <v>176</v>
      </c>
      <c r="M22" s="4">
        <v>278.51616999999999</v>
      </c>
      <c r="N22" s="4">
        <v>4.2456763000000004</v>
      </c>
      <c r="O22" s="9">
        <v>0</v>
      </c>
      <c r="P22" s="9">
        <v>198.164060565836</v>
      </c>
    </row>
    <row r="23" spans="1:16" x14ac:dyDescent="0.2">
      <c r="A23" s="2">
        <v>22</v>
      </c>
      <c r="B23" s="3">
        <v>44376</v>
      </c>
      <c r="C23" s="4">
        <v>50.767499999999998</v>
      </c>
      <c r="D23" s="5">
        <v>3.3223221999999997E-2</v>
      </c>
      <c r="E23" s="3">
        <f t="shared" si="0"/>
        <v>0.79735732799999992</v>
      </c>
      <c r="F23" s="6">
        <v>0.99952218718171004</v>
      </c>
      <c r="G23" s="4">
        <v>364.12589372126001</v>
      </c>
      <c r="H23" s="3">
        <f t="shared" si="1"/>
        <v>0.29033844967319583</v>
      </c>
      <c r="I23" s="4">
        <f t="shared" si="2"/>
        <v>12.097435403049825</v>
      </c>
      <c r="J23" s="4">
        <v>185.65883940703301</v>
      </c>
      <c r="K23" s="4">
        <v>27.592759000000001</v>
      </c>
      <c r="L23" s="3">
        <v>180</v>
      </c>
      <c r="M23" s="4">
        <v>280.21266000000003</v>
      </c>
      <c r="N23" s="4">
        <v>5.7869538</v>
      </c>
      <c r="O23" s="9">
        <v>57.430363401586398</v>
      </c>
      <c r="P23" s="9">
        <v>347.001599421089</v>
      </c>
    </row>
    <row r="24" spans="1:16" x14ac:dyDescent="0.2">
      <c r="A24" s="2">
        <v>23</v>
      </c>
      <c r="B24" s="3">
        <v>44387</v>
      </c>
      <c r="C24" s="4">
        <v>22.839169999999999</v>
      </c>
      <c r="D24" s="5">
        <v>0.24050745000000001</v>
      </c>
      <c r="E24" s="3">
        <f t="shared" si="0"/>
        <v>5.7721788000000007</v>
      </c>
      <c r="F24" s="6">
        <v>0.98720404492323599</v>
      </c>
      <c r="G24" s="4">
        <v>79.352368020344002</v>
      </c>
      <c r="H24" s="3">
        <f t="shared" si="1"/>
        <v>0.45803605641682765</v>
      </c>
      <c r="I24" s="4">
        <f t="shared" si="2"/>
        <v>19.084835684034484</v>
      </c>
      <c r="J24" s="4">
        <v>38.862802019083198</v>
      </c>
      <c r="K24" s="4">
        <v>28.286753999999998</v>
      </c>
      <c r="L24" s="3">
        <v>191</v>
      </c>
      <c r="M24" s="4">
        <v>115.0501</v>
      </c>
      <c r="N24" s="4">
        <v>3.6228281</v>
      </c>
      <c r="O24" s="9">
        <v>544.45663213487705</v>
      </c>
      <c r="P24" s="9">
        <v>131.87106202570101</v>
      </c>
    </row>
    <row r="25" spans="1:16" x14ac:dyDescent="0.2">
      <c r="A25" s="2">
        <v>24</v>
      </c>
      <c r="B25" s="3">
        <v>44498</v>
      </c>
      <c r="C25" s="4">
        <v>37.552219999999998</v>
      </c>
      <c r="D25" s="5">
        <v>0.23640225000000001</v>
      </c>
      <c r="E25" s="3">
        <f t="shared" si="0"/>
        <v>5.673654</v>
      </c>
      <c r="F25" s="6">
        <v>0.99974532342571998</v>
      </c>
      <c r="G25" s="4">
        <v>327.93264836358702</v>
      </c>
      <c r="H25" s="3">
        <f t="shared" si="1"/>
        <v>1.8605763821186589</v>
      </c>
      <c r="I25" s="4">
        <f t="shared" si="2"/>
        <v>77.524015921610797</v>
      </c>
      <c r="J25" s="4">
        <v>305.80392761649898</v>
      </c>
      <c r="K25" s="4">
        <v>20.039266999999999</v>
      </c>
      <c r="L25" s="3">
        <v>302</v>
      </c>
      <c r="M25" s="4">
        <v>145.68567999999999</v>
      </c>
      <c r="N25" s="4">
        <v>0.86231670000000005</v>
      </c>
      <c r="O25" s="9"/>
      <c r="P25" s="9"/>
    </row>
    <row r="26" spans="1:16" x14ac:dyDescent="0.2">
      <c r="A26" s="2">
        <v>25</v>
      </c>
      <c r="B26" s="3">
        <v>44498</v>
      </c>
      <c r="C26" s="4">
        <v>38.516669999999998</v>
      </c>
      <c r="D26" s="5">
        <v>0.21996576000000001</v>
      </c>
      <c r="E26" s="3">
        <f t="shared" si="0"/>
        <v>5.2791782400000002</v>
      </c>
      <c r="F26" s="6">
        <v>0.99883653610515599</v>
      </c>
      <c r="G26" s="4">
        <v>333.830348141049</v>
      </c>
      <c r="H26" s="3">
        <f t="shared" si="1"/>
        <v>1.7623499097578503</v>
      </c>
      <c r="I26" s="4">
        <f t="shared" si="2"/>
        <v>73.431246239910436</v>
      </c>
      <c r="J26" s="4">
        <v>288.95167837247698</v>
      </c>
      <c r="K26" s="4">
        <v>19.916549</v>
      </c>
      <c r="L26" s="3">
        <v>302</v>
      </c>
      <c r="M26" s="4">
        <v>164.36102</v>
      </c>
      <c r="N26" s="4">
        <v>0.97767092</v>
      </c>
      <c r="O26" s="9"/>
      <c r="P26" s="9"/>
    </row>
    <row r="27" spans="1:16" x14ac:dyDescent="0.2">
      <c r="A27" s="2">
        <v>26</v>
      </c>
      <c r="B27" s="3">
        <v>44498</v>
      </c>
      <c r="C27" s="4">
        <v>39.338889999999999</v>
      </c>
      <c r="D27" s="5">
        <v>0.23063333</v>
      </c>
      <c r="E27" s="3">
        <f t="shared" si="0"/>
        <v>5.5351999200000002</v>
      </c>
      <c r="F27" s="6">
        <v>0.99931589765927997</v>
      </c>
      <c r="G27" s="4">
        <v>347.38009488044099</v>
      </c>
      <c r="H27" s="3">
        <f t="shared" si="1"/>
        <v>1.9228182733918096</v>
      </c>
      <c r="I27" s="4">
        <f t="shared" si="2"/>
        <v>80.117428057992058</v>
      </c>
      <c r="J27" s="4">
        <v>271.496871322385</v>
      </c>
      <c r="K27" s="4">
        <v>19.895067999999998</v>
      </c>
      <c r="L27" s="3">
        <v>302</v>
      </c>
      <c r="M27" s="4">
        <v>155.51417000000001</v>
      </c>
      <c r="N27" s="4">
        <v>0.90655607000000005</v>
      </c>
      <c r="O27" s="9"/>
      <c r="P27" s="9"/>
    </row>
    <row r="28" spans="1:16" x14ac:dyDescent="0.2">
      <c r="A28" s="7"/>
      <c r="B28" s="2"/>
      <c r="C28" s="4"/>
      <c r="D28" s="5"/>
      <c r="E28" s="3"/>
      <c r="F28" s="6"/>
      <c r="G28" s="4"/>
      <c r="H28" s="3"/>
      <c r="I28" s="4"/>
      <c r="J28" s="4"/>
      <c r="K28" s="4"/>
      <c r="L28" s="8"/>
      <c r="M28" s="4"/>
      <c r="N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2023-04-06T18:23:32Z</dcterms:created>
  <dcterms:modified xsi:type="dcterms:W3CDTF">2023-04-07T22:02:10Z</dcterms:modified>
</cp:coreProperties>
</file>