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cfg_MapBuildLable_建造列表标签" sheetId="3" r:id="rId1"/>
    <sheet name="cfg_MapBuildItem_建造项数据" sheetId="4" r:id="rId2"/>
    <sheet name="cfg_BuildRule_建造规则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11DB952DD681473FB4EE03EACB5972B0" descr="采集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71055" y="1675130"/>
          <a:ext cx="372745" cy="133350"/>
        </a:xfrm>
        <a:prstGeom prst="rect">
          <a:avLst/>
        </a:prstGeom>
      </xdr:spPr>
    </xdr:pic>
  </etc:cellImage>
  <etc:cellImage>
    <xdr:pic>
      <xdr:nvPicPr>
        <xdr:cNvPr id="6" name="ID_EC401C8039E74F3C84707592782ADD42" descr="防御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058025" y="2595245"/>
          <a:ext cx="370840" cy="132080"/>
        </a:xfrm>
        <a:prstGeom prst="rect">
          <a:avLst/>
        </a:prstGeom>
      </xdr:spPr>
    </xdr:pic>
  </etc:cellImage>
  <etc:cellImage>
    <xdr:pic>
      <xdr:nvPicPr>
        <xdr:cNvPr id="12" name="ID_2124E37D571A45A3B82A1CE67C386555" descr="辅助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58990" y="2651125"/>
          <a:ext cx="373380" cy="133350"/>
        </a:xfrm>
        <a:prstGeom prst="rect">
          <a:avLst/>
        </a:prstGeom>
      </xdr:spPr>
    </xdr:pic>
  </etc:cellImage>
  <etc:cellImage>
    <xdr:pic>
      <xdr:nvPicPr>
        <xdr:cNvPr id="13" name="ID_4B26897A75EF45748134189E36944612" descr="武器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296150" y="1850390"/>
          <a:ext cx="373380" cy="132715"/>
        </a:xfrm>
        <a:prstGeom prst="rect">
          <a:avLst/>
        </a:prstGeom>
      </xdr:spPr>
    </xdr:pic>
  </etc:cellImage>
  <etc:cellImage>
    <xdr:pic>
      <xdr:nvPicPr>
        <xdr:cNvPr id="15" name="ID_172B2CC31B11492395770D6F2C7D2C13" descr="次元凝练器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525125" y="2146935"/>
          <a:ext cx="187325" cy="184785"/>
        </a:xfrm>
        <a:prstGeom prst="rect">
          <a:avLst/>
        </a:prstGeom>
      </xdr:spPr>
    </xdr:pic>
  </etc:cellImage>
  <etc:cellImage>
    <xdr:pic>
      <xdr:nvPicPr>
        <xdr:cNvPr id="7" name="ID_DC657BE3EF0F48C599F4E73846794D6C" descr="熔炉平台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523220" y="1979295"/>
          <a:ext cx="187325" cy="184785"/>
        </a:xfrm>
        <a:prstGeom prst="rect">
          <a:avLst/>
        </a:prstGeom>
      </xdr:spPr>
    </xdr:pic>
  </etc:cellImage>
  <etc:cellImage>
    <xdr:pic>
      <xdr:nvPicPr>
        <xdr:cNvPr id="10" name="ID_CB7DB99F213843098DC98B48E6549399" descr="收解台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505440" y="1763395"/>
          <a:ext cx="187325" cy="184785"/>
        </a:xfrm>
        <a:prstGeom prst="rect">
          <a:avLst/>
        </a:prstGeom>
      </xdr:spPr>
    </xdr:pic>
  </etc:cellImage>
  <etc:cellImage>
    <xdr:pic>
      <xdr:nvPicPr>
        <xdr:cNvPr id="8" name="ID_DD7A77264C354830AA2CAF9635F1ABB5" descr="挖掘钻机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529570" y="1576705"/>
          <a:ext cx="187325" cy="184785"/>
        </a:xfrm>
        <a:prstGeom prst="rect">
          <a:avLst/>
        </a:prstGeom>
      </xdr:spPr>
    </xdr:pic>
  </etc:cellImage>
  <etc:cellImage>
    <xdr:pic>
      <xdr:nvPicPr>
        <xdr:cNvPr id="9" name="ID_E4234769D65744BC868595C020686574" descr="水晶提取器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0355580" y="2235835"/>
          <a:ext cx="187325" cy="184785"/>
        </a:xfrm>
        <a:prstGeom prst="rect">
          <a:avLst/>
        </a:prstGeom>
      </xdr:spPr>
    </xdr:pic>
  </etc:cellImage>
  <etc:cellImage>
    <xdr:pic>
      <xdr:nvPicPr>
        <xdr:cNvPr id="14" name="ID_58F4354A17C645B8B2A28EE1D9CE8D35" descr="布局节点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0367645" y="4699000"/>
          <a:ext cx="187325" cy="184785"/>
        </a:xfrm>
        <a:prstGeom prst="rect">
          <a:avLst/>
        </a:prstGeom>
      </xdr:spPr>
    </xdr:pic>
  </etc:cellImage>
  <etc:cellImage>
    <xdr:pic>
      <xdr:nvPicPr>
        <xdr:cNvPr id="16" name="ID_B8624452D1D348159CEBE0DBB5AA3A01" descr="防御墙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402570" y="4159885"/>
          <a:ext cx="187325" cy="184785"/>
        </a:xfrm>
        <a:prstGeom prst="rect">
          <a:avLst/>
        </a:prstGeom>
      </xdr:spPr>
    </xdr:pic>
  </etc:cellImage>
  <etc:cellImage>
    <xdr:pic>
      <xdr:nvPicPr>
        <xdr:cNvPr id="17" name="ID_9A93E3C46F41412AB0D4E893DC8D978B" descr="治疗塔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0394950" y="4368165"/>
          <a:ext cx="187325" cy="184785"/>
        </a:xfrm>
        <a:prstGeom prst="rect">
          <a:avLst/>
        </a:prstGeom>
      </xdr:spPr>
    </xdr:pic>
  </etc:cellImage>
  <etc:cellImage>
    <xdr:pic>
      <xdr:nvPicPr>
        <xdr:cNvPr id="18" name="ID_014164D4FD4B43B18212B117593F2ABB" descr="导弹无人机塔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24160" y="3627755"/>
          <a:ext cx="187325" cy="184785"/>
        </a:xfrm>
        <a:prstGeom prst="rect">
          <a:avLst/>
        </a:prstGeom>
      </xdr:spPr>
    </xdr:pic>
  </etc:cellImage>
  <etc:cellImage>
    <xdr:pic>
      <xdr:nvPicPr>
        <xdr:cNvPr id="19" name="ID_2891628B4ED24A70861239584F7E6D34" descr="喷火塔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0415270" y="3441065"/>
          <a:ext cx="187325" cy="184785"/>
        </a:xfrm>
        <a:prstGeom prst="rect">
          <a:avLst/>
        </a:prstGeom>
      </xdr:spPr>
    </xdr:pic>
  </etc:cellImage>
  <etc:cellImage>
    <xdr:pic>
      <xdr:nvPicPr>
        <xdr:cNvPr id="20" name="ID_F0E8B596D0DB49BF91B9CD2BA30D2066" descr="射空塔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0405745" y="3277870"/>
          <a:ext cx="187325" cy="184785"/>
        </a:xfrm>
        <a:prstGeom prst="rect">
          <a:avLst/>
        </a:prstGeom>
      </xdr:spPr>
    </xdr:pic>
  </etc:cellImage>
  <etc:cellImage>
    <xdr:pic>
      <xdr:nvPicPr>
        <xdr:cNvPr id="21" name="ID_44F8007616934A468E84143AC6102B1E" descr="射击塔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0401935" y="2733040"/>
          <a:ext cx="187325" cy="184785"/>
        </a:xfrm>
        <a:prstGeom prst="rect">
          <a:avLst/>
        </a:prstGeom>
      </xdr:spPr>
    </xdr:pic>
  </etc:cellImage>
  <etc:cellImage>
    <xdr:pic>
      <xdr:nvPicPr>
        <xdr:cNvPr id="22" name="ID_DA0804D428C54A17841CD70B09B83BF4" descr="迫击炮塔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0403840" y="3112770"/>
          <a:ext cx="187325" cy="184785"/>
        </a:xfrm>
        <a:prstGeom prst="rect">
          <a:avLst/>
        </a:prstGeom>
      </xdr:spPr>
    </xdr:pic>
  </etc:cellImage>
  <etc:cellImage>
    <xdr:pic>
      <xdr:nvPicPr>
        <xdr:cNvPr id="23" name="ID_5052504BEF804D2A92F31853AF402A65" descr="光子塔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0389235" y="2918460"/>
          <a:ext cx="187325" cy="18478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<sst xmlns="http://schemas.openxmlformats.org/spreadsheetml/2006/main" count="205" uniqueCount="147">
  <si>
    <t>该表用于设置建造标签相关配置
数据不想填就写 #BASEVALUE</t>
  </si>
  <si>
    <t>建造列表标签id</t>
  </si>
  <si>
    <t>标签名称</t>
  </si>
  <si>
    <t>标签图标</t>
  </si>
  <si>
    <t>字段导出设置</t>
  </si>
  <si>
    <t>字段名称</t>
  </si>
  <si>
    <t>BuildLableId</t>
  </si>
  <si>
    <t>LableName</t>
  </si>
  <si>
    <t>LablePng</t>
  </si>
  <si>
    <t>数据类型</t>
  </si>
  <si>
    <t>INT</t>
  </si>
  <si>
    <t>STR</t>
  </si>
  <si>
    <t>PNG</t>
  </si>
  <si>
    <t>采集</t>
  </si>
  <si>
    <t>武器</t>
  </si>
  <si>
    <t>防御</t>
  </si>
  <si>
    <t>辅助</t>
  </si>
  <si>
    <t>该表用于设置建造子列表相关配置
数据不想填就写 #BASEVALUE</t>
  </si>
  <si>
    <t>建造项id</t>
  </si>
  <si>
    <t>建造的实体id</t>
  </si>
  <si>
    <t xml:space="preserve">是否需要科技解锁
</t>
  </si>
  <si>
    <t>子列表图标</t>
  </si>
  <si>
    <t>BuildItemId</t>
  </si>
  <si>
    <t>ObjectId</t>
  </si>
  <si>
    <t>IsNeedScience</t>
  </si>
  <si>
    <t>BOOL</t>
  </si>
  <si>
    <t>建造规则ID</t>
  </si>
  <si>
    <t>规则名称</t>
  </si>
  <si>
    <t>检索标签</t>
  </si>
  <si>
    <t>检索队伍，自身|中立|盟友非自身|盟友|敌人|任何。  own|neutral|allyNotOwn|ally|enemy|any</t>
  </si>
  <si>
    <t>搜索距离（像素距离）</t>
  </si>
  <si>
    <t>排除不完整建筑（就是没有建造完成的建筑）</t>
  </si>
  <si>
    <t>最小数量</t>
  </si>
  <si>
    <t>最大数量</t>
  </si>
  <si>
    <t>禁止放置</t>
  </si>
  <si>
    <t>失败信息</t>
  </si>
  <si>
    <t>BuildingID</t>
  </si>
  <si>
    <t>BuildingName</t>
  </si>
  <si>
    <t>searchTags</t>
  </si>
  <si>
    <t>searchTeam</t>
  </si>
  <si>
    <t>searchDistance</t>
  </si>
  <si>
    <t>excludeIncompleteBuildings</t>
  </si>
  <si>
    <t>minCount</t>
  </si>
  <si>
    <t>maxCount</t>
  </si>
  <si>
    <t>blocksPlacement</t>
  </si>
  <si>
    <t>cannotPlaceMessage</t>
  </si>
  <si>
    <t>需要建造在资源地块上</t>
  </si>
  <si>
    <t>资源地块</t>
  </si>
  <si>
    <t>any</t>
  </si>
  <si>
    <t>需要放置在液体地块中</t>
  </si>
  <si>
    <t>液体地块</t>
  </si>
  <si>
    <t>需要建造在城墙上</t>
  </si>
  <si>
    <t>城墙</t>
  </si>
  <si>
    <t>own</t>
  </si>
  <si>
    <t>需要距离某标签建筑一段距离</t>
  </si>
  <si>
    <t>某标签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</si>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</sst>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zoomScale="160" zoomScaleNormal="160" workbookViewId="0">
      <selection activeCell="B5" sqref="B5:B8"/>
    </sheetView>
  </sheetViews>
  <sheetFormatPr defaultColWidth="9" defaultRowHeight="13.5" outlineLevelCol="3"/>
  <cols>
    <col min="1" max="1" width="43.375" customWidth="1"/>
    <col min="2" max="3" width="20.5" customWidth="1"/>
    <col min="4" max="4" width="14" customWidth="1"/>
  </cols>
  <sheetData>
    <row r="1" s="18" customFormat="1" ht="57" customHeight="1" spans="1:4">
      <c r="A1" s="8" t="s">
        <v>0</v>
      </c>
      <c r="B1" s="9" t="s">
        <v>1</v>
      </c>
      <c r="C1" s="9" t="s">
        <v>2</v>
      </c>
      <c r="D1" s="9" t="s">
        <v>3</v>
      </c>
    </row>
    <row r="2" s="19" customFormat="1" ht="14.25" spans="1:4">
      <c r="A2" s="12" t="s">
        <v>4</v>
      </c>
      <c r="B2" s="13">
        <v>1</v>
      </c>
      <c r="C2" s="13">
        <v>2</v>
      </c>
      <c r="D2" s="20">
        <v>3</v>
      </c>
    </row>
    <row r="3" s="19" customFormat="1" ht="14.25" spans="1:4">
      <c r="A3" s="12" t="s">
        <v>5</v>
      </c>
      <c r="B3" s="13" t="s">
        <v>6</v>
      </c>
      <c r="C3" s="13" t="s">
        <v>7</v>
      </c>
      <c r="D3" s="20" t="s">
        <v>8</v>
      </c>
    </row>
    <row r="4" s="19" customFormat="1" ht="14.25" spans="1:4">
      <c r="A4" s="12" t="s">
        <v>9</v>
      </c>
      <c r="B4" s="12" t="s">
        <v>10</v>
      </c>
      <c r="C4" s="12" t="s">
        <v>11</v>
      </c>
      <c r="D4" s="21" t="s">
        <v>12</v>
      </c>
    </row>
    <row r="5" ht="14.25" spans="1:4">
      <c r="A5" s="6">
        <v>1</v>
      </c>
      <c r="B5" s="6">
        <v>1</v>
      </c>
      <c r="C5" s="6" t="s">
        <v>13</v>
      </c>
      <c r="D5" s="22" t="str">
        <f>_xlfn.DISPIMG("ID_11DB952DD681473FB4EE03EACB5972B0",1)</f>
        <v>=DISPIMG("ID_11DB952DD681473FB4EE03EACB5972B0",1)</v>
      </c>
    </row>
    <row r="6" ht="14.25" spans="1:4">
      <c r="A6" s="6">
        <v>1</v>
      </c>
      <c r="B6" s="6">
        <v>2</v>
      </c>
      <c r="C6" s="6" t="s">
        <v>14</v>
      </c>
      <c r="D6" s="22" t="str">
        <f>_xlfn.DISPIMG("ID_4B26897A75EF45748134189E36944612",1)</f>
        <v>=DISPIMG("ID_4B26897A75EF45748134189E36944612",1)</v>
      </c>
    </row>
    <row r="7" ht="14.25" spans="1:4">
      <c r="A7" s="6">
        <v>1</v>
      </c>
      <c r="B7" s="6">
        <v>3</v>
      </c>
      <c r="C7" s="6" t="s">
        <v>15</v>
      </c>
      <c r="D7" s="22" t="str">
        <f>_xlfn.DISPIMG("ID_EC401C8039E74F3C84707592782ADD42",1)</f>
        <v>=DISPIMG("ID_EC401C8039E74F3C84707592782ADD42",1)</v>
      </c>
    </row>
    <row r="8" ht="14.25" spans="1:4">
      <c r="A8" s="6">
        <v>1</v>
      </c>
      <c r="B8" s="6">
        <v>4</v>
      </c>
      <c r="C8" s="6" t="s">
        <v>16</v>
      </c>
      <c r="D8" s="22" t="str">
        <f>_xlfn.DISPIMG("ID_2124E37D571A45A3B82A1CE67C386555",1)</f>
        <v>=DISPIMG("ID_2124E37D571A45A3B82A1CE67C386555",1)</v>
      </c>
    </row>
    <row r="9" ht="59" customHeight="1"/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abSelected="1" zoomScale="115" zoomScaleNormal="115" workbookViewId="0">
      <selection activeCell="D25" sqref="D25"/>
    </sheetView>
  </sheetViews>
  <sheetFormatPr defaultColWidth="9" defaultRowHeight="14.25" outlineLevelCol="5"/>
  <cols>
    <col min="1" max="1" width="43.375" style="6" customWidth="1"/>
    <col min="2" max="2" width="20.5" style="6" customWidth="1"/>
    <col min="3" max="3" width="18.8166666666667" customWidth="1"/>
    <col min="4" max="4" width="15.1333333333333" style="6" customWidth="1"/>
    <col min="5" max="5" width="30.4416666666667" style="6" customWidth="1"/>
    <col min="6" max="6" width="16.9083333333333" style="7" customWidth="1"/>
    <col min="7" max="16383" width="9" style="6"/>
  </cols>
  <sheetData>
    <row r="1" ht="71" customHeight="1" spans="1:6">
      <c r="A1" s="8" t="s">
        <v>17</v>
      </c>
      <c r="B1" s="9" t="s">
        <v>18</v>
      </c>
      <c r="C1" s="9" t="s">
        <v>1</v>
      </c>
      <c r="D1" s="9" t="s">
        <v>19</v>
      </c>
      <c r="E1" s="10" t="s">
        <v>20</v>
      </c>
      <c r="F1" s="11" t="s">
        <v>21</v>
      </c>
    </row>
    <row r="2" spans="1:6">
      <c r="A2" s="12" t="s">
        <v>4</v>
      </c>
      <c r="B2" s="13">
        <v>1</v>
      </c>
      <c r="C2" s="13">
        <v>2</v>
      </c>
      <c r="D2" s="13">
        <v>2</v>
      </c>
      <c r="E2" s="13">
        <v>2</v>
      </c>
      <c r="F2" s="14">
        <v>3</v>
      </c>
    </row>
    <row r="3" ht="20" customHeight="1" spans="1:6">
      <c r="A3" s="12" t="s">
        <v>5</v>
      </c>
      <c r="B3" s="13" t="s">
        <v>22</v>
      </c>
      <c r="C3" s="13" t="s">
        <v>6</v>
      </c>
      <c r="D3" s="13" t="s">
        <v>23</v>
      </c>
      <c r="E3" s="13" t="s">
        <v>24</v>
      </c>
      <c r="F3" s="14" t="s">
        <v>8</v>
      </c>
    </row>
    <row r="4" spans="1:6">
      <c r="A4" s="12" t="s">
        <v>9</v>
      </c>
      <c r="B4" s="12" t="s">
        <v>10</v>
      </c>
      <c r="C4" s="12" t="s">
        <v>10</v>
      </c>
      <c r="D4" s="12" t="s">
        <v>10</v>
      </c>
      <c r="E4" s="12" t="s">
        <v>25</v>
      </c>
      <c r="F4" s="15" t="s">
        <v>12</v>
      </c>
    </row>
    <row r="5" ht="16.8" spans="1:6">
      <c r="A5" s="6">
        <v>1</v>
      </c>
      <c r="B5" s="6">
        <v>101</v>
      </c>
      <c r="C5" s="6">
        <v>1</v>
      </c>
      <c r="D5" s="6">
        <v>101</v>
      </c>
      <c r="E5" s="6" t="b">
        <v>0</v>
      </c>
      <c r="F5" s="6" t="str">
        <f>_xlfn.DISPIMG("ID_DD7A77264C354830AA2CAF9635F1ABB5",1)</f>
        <v>=DISPIMG("ID_DD7A77264C354830AA2CAF9635F1ABB5",1)</v>
      </c>
    </row>
    <row r="6" ht="16.8" spans="1:6">
      <c r="A6" s="6">
        <v>1</v>
      </c>
      <c r="B6" s="6">
        <v>201</v>
      </c>
      <c r="C6" s="6">
        <v>1</v>
      </c>
      <c r="D6" s="6">
        <v>201</v>
      </c>
      <c r="E6" s="6" t="b">
        <v>0</v>
      </c>
      <c r="F6" s="6" t="str">
        <f>_xlfn.DISPIMG("ID_CB7DB99F213843098DC98B48E6549399",1)</f>
        <v>=DISPIMG("ID_CB7DB99F213843098DC98B48E6549399",1)</v>
      </c>
    </row>
    <row r="7" ht="16.8" spans="1:6">
      <c r="A7" s="6">
        <v>1</v>
      </c>
      <c r="B7" s="6">
        <v>301</v>
      </c>
      <c r="C7" s="6">
        <v>1</v>
      </c>
      <c r="D7" s="6">
        <v>301</v>
      </c>
      <c r="E7" s="6" t="b">
        <v>0</v>
      </c>
      <c r="F7" s="6" t="str">
        <f>_xlfn.DISPIMG("ID_DC657BE3EF0F48C599F4E73846794D6C",1)</f>
        <v>=DISPIMG("ID_DC657BE3EF0F48C599F4E73846794D6C",1)</v>
      </c>
    </row>
    <row r="8" ht="23" customHeight="1" spans="1:6">
      <c r="A8" s="6">
        <v>1</v>
      </c>
      <c r="B8" s="6">
        <v>401</v>
      </c>
      <c r="C8" s="6">
        <v>1</v>
      </c>
      <c r="D8" s="6">
        <v>401</v>
      </c>
      <c r="E8" s="6" t="b">
        <v>0</v>
      </c>
      <c r="F8" s="6" t="str">
        <f>_xlfn.DISPIMG("ID_E4234769D65744BC868595C020686574",1)</f>
        <v>=DISPIMG("ID_E4234769D65744BC868595C020686574",1)</v>
      </c>
    </row>
    <row r="9" ht="16.8" spans="1:6">
      <c r="A9" s="6">
        <v>1</v>
      </c>
      <c r="B9" s="6">
        <v>501</v>
      </c>
      <c r="C9" s="6">
        <v>1</v>
      </c>
      <c r="D9" s="6">
        <v>501</v>
      </c>
      <c r="E9" s="6" t="b">
        <v>0</v>
      </c>
      <c r="F9" s="6" t="str">
        <f>_xlfn.DISPIMG("ID_172B2CC31B11492395770D6F2C7D2C13",1)</f>
        <v>=DISPIMG("ID_172B2CC31B11492395770D6F2C7D2C13",1)</v>
      </c>
    </row>
    <row r="10" ht="16.8" spans="1:6">
      <c r="A10" s="6">
        <v>1</v>
      </c>
      <c r="B10" s="6">
        <v>100001</v>
      </c>
      <c r="C10" s="6">
        <v>2</v>
      </c>
      <c r="D10" s="6">
        <v>100001</v>
      </c>
      <c r="E10" s="6" t="b">
        <v>0</v>
      </c>
      <c r="F10" s="6" t="str">
        <f>_xlfn.DISPIMG("ID_44F8007616934A468E84143AC6102B1E",1)</f>
        <v>=DISPIMG("ID_44F8007616934A468E84143AC6102B1E",1)</v>
      </c>
    </row>
    <row r="11" ht="16.8" spans="1:6">
      <c r="A11" s="6">
        <v>1</v>
      </c>
      <c r="B11" s="6">
        <v>100501</v>
      </c>
      <c r="C11" s="6">
        <v>2</v>
      </c>
      <c r="D11" s="6">
        <v>100501</v>
      </c>
      <c r="E11" s="6" t="b">
        <v>0</v>
      </c>
      <c r="F11" s="6" t="str">
        <f>_xlfn.DISPIMG("ID_5052504BEF804D2A92F31853AF402A65",1)</f>
        <v>=DISPIMG("ID_5052504BEF804D2A92F31853AF402A65",1)</v>
      </c>
    </row>
    <row r="12" ht="16.8" spans="1:6">
      <c r="A12" s="6">
        <v>1</v>
      </c>
      <c r="B12" s="6">
        <v>100901</v>
      </c>
      <c r="C12" s="6">
        <v>2</v>
      </c>
      <c r="D12" s="6">
        <v>100901</v>
      </c>
      <c r="E12" s="6" t="b">
        <v>0</v>
      </c>
      <c r="F12" s="6" t="str">
        <f>_xlfn.DISPIMG("ID_DA0804D428C54A17841CD70B09B83BF4",1)</f>
        <v>=DISPIMG("ID_DA0804D428C54A17841CD70B09B83BF4",1)</v>
      </c>
    </row>
    <row r="13" ht="16.8" spans="1:6">
      <c r="A13" s="6">
        <v>1</v>
      </c>
      <c r="B13" s="6">
        <v>101001</v>
      </c>
      <c r="C13" s="6">
        <v>2</v>
      </c>
      <c r="D13" s="6">
        <v>101001</v>
      </c>
      <c r="E13" s="6" t="b">
        <v>0</v>
      </c>
      <c r="F13" s="6" t="str">
        <f>_xlfn.DISPIMG("ID_F0E8B596D0DB49BF91B9CD2BA30D2066",1)</f>
        <v>=DISPIMG("ID_F0E8B596D0DB49BF91B9CD2BA30D2066",1)</v>
      </c>
    </row>
    <row r="14" ht="16.8" spans="1:6">
      <c r="A14" s="6">
        <v>1</v>
      </c>
      <c r="B14" s="6">
        <v>101101</v>
      </c>
      <c r="C14" s="6">
        <v>2</v>
      </c>
      <c r="D14" s="6">
        <v>101101</v>
      </c>
      <c r="E14" s="6" t="b">
        <v>0</v>
      </c>
      <c r="F14" s="6" t="str">
        <f>_xlfn.DISPIMG("ID_2891628B4ED24A70861239584F7E6D34",1)</f>
        <v>=DISPIMG("ID_2891628B4ED24A70861239584F7E6D34",1)</v>
      </c>
    </row>
    <row r="15" ht="16.8" spans="1:6">
      <c r="A15" s="6">
        <v>1</v>
      </c>
      <c r="B15" s="6">
        <v>101201</v>
      </c>
      <c r="C15" s="6">
        <v>2</v>
      </c>
      <c r="D15" s="6">
        <v>101201</v>
      </c>
      <c r="E15" s="6" t="b">
        <v>0</v>
      </c>
      <c r="F15" s="6" t="str">
        <f>_xlfn.DISPIMG("ID_014164D4FD4B43B18212B117593F2ABB",1)</f>
        <v>=DISPIMG("ID_014164D4FD4B43B18212B117593F2ABB",1)</v>
      </c>
    </row>
    <row r="16" ht="16.8" spans="1:6">
      <c r="A16" s="6">
        <v>1</v>
      </c>
      <c r="B16" s="6">
        <v>200001</v>
      </c>
      <c r="C16" s="6">
        <v>3</v>
      </c>
      <c r="D16" s="6">
        <v>200001</v>
      </c>
      <c r="E16" s="6" t="b">
        <v>0</v>
      </c>
      <c r="F16" s="6" t="str">
        <f>_xlfn.DISPIMG("ID_B8624452D1D348159CEBE0DBB5AA3A01",1)</f>
        <v>=DISPIMG("ID_B8624452D1D348159CEBE0DBB5AA3A01",1)</v>
      </c>
    </row>
    <row r="17" ht="16.8" spans="1:6">
      <c r="A17" s="6">
        <v>1</v>
      </c>
      <c r="B17" s="6">
        <v>300001</v>
      </c>
      <c r="C17" s="6">
        <v>4</v>
      </c>
      <c r="D17" s="6">
        <v>300001</v>
      </c>
      <c r="E17" s="6" t="b">
        <v>0</v>
      </c>
      <c r="F17" s="6" t="str">
        <f>_xlfn.DISPIMG("ID_58F4354A17C645B8B2A28EE1D9CE8D35",1)</f>
        <v>=DISPIMG("ID_58F4354A17C645B8B2A28EE1D9CE8D35",1)</v>
      </c>
    </row>
    <row r="18" ht="16.8" spans="1:6">
      <c r="A18" s="6">
        <v>1</v>
      </c>
      <c r="B18" s="6">
        <v>300201</v>
      </c>
      <c r="C18" s="6">
        <v>4</v>
      </c>
      <c r="D18" s="6">
        <v>300201</v>
      </c>
      <c r="E18" s="6" t="b">
        <v>0</v>
      </c>
      <c r="F18" s="6" t="str">
        <f>_xlfn.DISPIMG("ID_9A93E3C46F41412AB0D4E893DC8D978B",1)</f>
        <v>=DISPIMG("ID_9A93E3C46F41412AB0D4E893DC8D978B",1)</v>
      </c>
    </row>
    <row r="19" spans="6:6">
      <c r="F19" s="16"/>
    </row>
    <row r="20" spans="6:6">
      <c r="F20" s="16"/>
    </row>
    <row r="21" spans="6:6">
      <c r="F21" s="16"/>
    </row>
    <row r="22" spans="6:6">
      <c r="F22" s="16"/>
    </row>
    <row r="23" spans="6:6">
      <c r="F23" s="16"/>
    </row>
    <row r="24" spans="6:6">
      <c r="F24" s="16"/>
    </row>
    <row r="25" spans="6:6">
      <c r="F25" s="16"/>
    </row>
    <row r="26" spans="6:6">
      <c r="F26" s="16"/>
    </row>
    <row r="27" spans="6:6">
      <c r="F27" s="16"/>
    </row>
    <row r="28" spans="6:6">
      <c r="F28" s="16"/>
    </row>
    <row r="29" spans="6:6">
      <c r="F29" s="16"/>
    </row>
    <row r="30" spans="6:6">
      <c r="F30" s="16"/>
    </row>
    <row r="31" spans="6:6">
      <c r="F31" s="16"/>
    </row>
    <row r="32" spans="6:6">
      <c r="F32" s="16"/>
    </row>
    <row r="33" spans="6:6">
      <c r="F33" s="16"/>
    </row>
    <row r="34" spans="6:6">
      <c r="F34" s="16"/>
    </row>
    <row r="35" spans="6:6">
      <c r="F35" s="16"/>
    </row>
    <row r="36" spans="6:6">
      <c r="F36" s="16"/>
    </row>
    <row r="37" spans="6:6">
      <c r="F37" s="16"/>
    </row>
    <row r="38" spans="6:6">
      <c r="F38" s="16"/>
    </row>
    <row r="39" spans="6:6">
      <c r="F39" s="16"/>
    </row>
    <row r="40" spans="6:6">
      <c r="F40" s="16"/>
    </row>
    <row r="41" spans="6:6">
      <c r="F41" s="16"/>
    </row>
    <row r="42" spans="6:6">
      <c r="F42" s="16"/>
    </row>
    <row r="43" spans="6:6">
      <c r="F43" s="16"/>
    </row>
    <row r="44" spans="6:6">
      <c r="F44" s="16"/>
    </row>
    <row r="45" spans="6:6">
      <c r="F45" s="16"/>
    </row>
    <row r="46" spans="6:6">
      <c r="F46" s="16"/>
    </row>
    <row r="47" spans="6:6">
      <c r="F47" s="16"/>
    </row>
    <row r="48" spans="6:6">
      <c r="F48" s="16"/>
    </row>
    <row r="49" spans="6:6">
      <c r="F49" s="16"/>
    </row>
    <row r="50" spans="6:6">
      <c r="F50" s="16"/>
    </row>
    <row r="51" spans="6:6">
      <c r="F51" s="16"/>
    </row>
    <row r="52" spans="6:6">
      <c r="F52" s="16"/>
    </row>
    <row r="53" spans="6:6">
      <c r="F53" s="16"/>
    </row>
    <row r="54" ht="15" spans="6:6">
      <c r="F54" s="17"/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160" zoomScaleNormal="160" workbookViewId="0">
      <selection activeCell="C24" sqref="C24"/>
    </sheetView>
  </sheetViews>
  <sheetFormatPr defaultColWidth="9" defaultRowHeight="13.5" outlineLevelRow="7"/>
  <cols>
    <col min="3" max="3" width="24.9916666666667" style="3" customWidth="1"/>
    <col min="5" max="5" width="43.075" customWidth="1"/>
  </cols>
  <sheetData>
    <row r="1" ht="99.75" spans="1:11">
      <c r="A1" s="4" t="s">
        <v>4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ht="28.5" spans="1:11">
      <c r="A2" s="4" t="s">
        <v>4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1</v>
      </c>
      <c r="I2" s="5">
        <v>1</v>
      </c>
      <c r="J2" s="5">
        <v>1</v>
      </c>
      <c r="K2" s="5">
        <v>3</v>
      </c>
    </row>
    <row r="3" ht="57" spans="1:11">
      <c r="A3" s="4" t="s">
        <v>5</v>
      </c>
      <c r="B3" s="5" t="s">
        <v>36</v>
      </c>
      <c r="C3" s="5" t="s">
        <v>37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5" t="s">
        <v>45</v>
      </c>
    </row>
    <row r="4" ht="28.5" spans="1:11">
      <c r="A4" s="4" t="s">
        <v>9</v>
      </c>
      <c r="B4" s="5" t="s">
        <v>10</v>
      </c>
      <c r="C4" s="5" t="s">
        <v>11</v>
      </c>
      <c r="D4" s="5" t="s">
        <v>11</v>
      </c>
      <c r="E4" s="5" t="s">
        <v>11</v>
      </c>
      <c r="F4" s="5" t="s">
        <v>10</v>
      </c>
      <c r="G4" s="5" t="s">
        <v>25</v>
      </c>
      <c r="H4" s="5" t="s">
        <v>10</v>
      </c>
      <c r="I4" s="5" t="s">
        <v>10</v>
      </c>
      <c r="J4" s="5" t="s">
        <v>10</v>
      </c>
      <c r="K4" s="5" t="s">
        <v>10</v>
      </c>
    </row>
    <row r="5" ht="28.5" spans="1:11">
      <c r="A5" s="4">
        <v>1</v>
      </c>
      <c r="B5" s="5">
        <v>1</v>
      </c>
      <c r="C5" s="5" t="s">
        <v>46</v>
      </c>
      <c r="D5" s="5" t="s">
        <v>47</v>
      </c>
      <c r="E5" s="5" t="s">
        <v>48</v>
      </c>
      <c r="F5" s="5">
        <v>20</v>
      </c>
      <c r="G5" s="5" t="b">
        <v>1</v>
      </c>
      <c r="H5" s="5">
        <v>1</v>
      </c>
      <c r="I5" s="5">
        <v>5</v>
      </c>
      <c r="J5" s="5" t="b">
        <v>0</v>
      </c>
      <c r="K5" s="5" t="b">
        <v>0</v>
      </c>
    </row>
    <row r="6" ht="28.5" spans="1:11">
      <c r="A6" s="4">
        <v>1</v>
      </c>
      <c r="B6" s="5">
        <v>2</v>
      </c>
      <c r="C6" s="5" t="s">
        <v>49</v>
      </c>
      <c r="D6" s="5" t="s">
        <v>50</v>
      </c>
      <c r="E6" s="5" t="s">
        <v>48</v>
      </c>
      <c r="F6" s="5">
        <v>20</v>
      </c>
      <c r="G6" s="5" t="b">
        <v>1</v>
      </c>
      <c r="H6" s="5">
        <v>1</v>
      </c>
      <c r="I6" s="5">
        <v>99</v>
      </c>
      <c r="J6" s="5" t="b">
        <v>0</v>
      </c>
      <c r="K6" s="5" t="b">
        <v>0</v>
      </c>
    </row>
    <row r="7" ht="14.25" spans="1:11">
      <c r="A7" s="4">
        <v>1</v>
      </c>
      <c r="B7" s="5">
        <v>3</v>
      </c>
      <c r="C7" s="5" t="s">
        <v>51</v>
      </c>
      <c r="D7" s="5" t="s">
        <v>52</v>
      </c>
      <c r="E7" s="5" t="s">
        <v>53</v>
      </c>
      <c r="F7" s="5">
        <v>20</v>
      </c>
      <c r="G7" s="5" t="b">
        <v>0</v>
      </c>
      <c r="H7" s="5">
        <v>1</v>
      </c>
      <c r="I7" s="5">
        <v>99</v>
      </c>
      <c r="J7" s="5" t="b">
        <v>0</v>
      </c>
      <c r="K7" s="5" t="b">
        <v>0</v>
      </c>
    </row>
    <row r="8" ht="28.5" spans="1:11">
      <c r="A8" s="4">
        <v>3</v>
      </c>
      <c r="B8" s="5">
        <v>4</v>
      </c>
      <c r="C8" s="5" t="s">
        <v>54</v>
      </c>
      <c r="D8" s="5" t="s">
        <v>55</v>
      </c>
      <c r="E8" s="5" t="s">
        <v>53</v>
      </c>
      <c r="F8" s="5">
        <v>20</v>
      </c>
      <c r="G8" s="5" t="b">
        <v>0</v>
      </c>
      <c r="H8" s="5">
        <v>1</v>
      </c>
      <c r="I8" s="5">
        <v>99</v>
      </c>
      <c r="J8" s="5" t="b">
        <v>0</v>
      </c>
      <c r="K8" s="5" t="b">
        <v>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>
      <c r="A2" s="2">
        <v>1</v>
      </c>
      <c r="B2" s="2" t="s">
        <v>25</v>
      </c>
      <c r="C2" s="2" t="s">
        <v>61</v>
      </c>
      <c r="D2" s="2" t="s">
        <v>62</v>
      </c>
      <c r="E2" s="2" t="s">
        <v>63</v>
      </c>
    </row>
    <row r="3" spans="1:5">
      <c r="A3" s="2">
        <v>2</v>
      </c>
      <c r="B3" s="2" t="s">
        <v>64</v>
      </c>
      <c r="C3" s="2" t="s">
        <v>65</v>
      </c>
      <c r="D3" s="2" t="s">
        <v>66</v>
      </c>
      <c r="E3" s="2" t="s">
        <v>67</v>
      </c>
    </row>
    <row r="4" spans="1:5">
      <c r="A4" s="2">
        <v>3</v>
      </c>
      <c r="B4" s="2" t="s">
        <v>10</v>
      </c>
      <c r="C4" s="2" t="s">
        <v>65</v>
      </c>
      <c r="D4" s="2" t="s">
        <v>68</v>
      </c>
      <c r="E4" s="2" t="s">
        <v>69</v>
      </c>
    </row>
    <row r="5" spans="1:5">
      <c r="A5" s="2">
        <v>4</v>
      </c>
      <c r="B5" s="2" t="s">
        <v>70</v>
      </c>
      <c r="C5" s="2" t="s">
        <v>65</v>
      </c>
      <c r="D5" s="2" t="s">
        <v>71</v>
      </c>
      <c r="E5" s="2" t="s">
        <v>72</v>
      </c>
    </row>
    <row r="6" spans="1:5">
      <c r="A6" s="2">
        <v>5</v>
      </c>
      <c r="B6" s="2" t="s">
        <v>73</v>
      </c>
      <c r="C6" s="2" t="s">
        <v>65</v>
      </c>
      <c r="D6" s="2" t="s">
        <v>74</v>
      </c>
      <c r="E6" s="2" t="s">
        <v>75</v>
      </c>
    </row>
    <row r="7" spans="1:5">
      <c r="A7" s="2">
        <v>6</v>
      </c>
      <c r="B7" s="2" t="s">
        <v>11</v>
      </c>
      <c r="C7" s="2"/>
      <c r="D7" s="2" t="s">
        <v>76</v>
      </c>
      <c r="E7" s="2" t="s">
        <v>77</v>
      </c>
    </row>
    <row r="8" spans="1:5">
      <c r="A8" s="2">
        <v>7</v>
      </c>
      <c r="B8" s="2" t="s">
        <v>78</v>
      </c>
      <c r="C8" s="2" t="s">
        <v>79</v>
      </c>
      <c r="D8" s="2" t="s">
        <v>80</v>
      </c>
      <c r="E8" s="2" t="s">
        <v>81</v>
      </c>
    </row>
    <row r="9" spans="1:5">
      <c r="A9" s="2">
        <v>8</v>
      </c>
      <c r="B9" s="2" t="s">
        <v>82</v>
      </c>
      <c r="C9" s="2" t="s">
        <v>79</v>
      </c>
      <c r="D9" s="2" t="s">
        <v>83</v>
      </c>
      <c r="E9" s="2" t="s">
        <v>84</v>
      </c>
    </row>
    <row r="10" spans="1:5">
      <c r="A10" s="2">
        <v>9</v>
      </c>
      <c r="B10" s="2" t="s">
        <v>85</v>
      </c>
      <c r="C10" s="2" t="s">
        <v>79</v>
      </c>
      <c r="D10" s="2" t="s">
        <v>86</v>
      </c>
      <c r="E10" s="2" t="s">
        <v>87</v>
      </c>
    </row>
    <row r="11" spans="1:5">
      <c r="A11" s="2">
        <v>10</v>
      </c>
      <c r="B11" s="2" t="s">
        <v>88</v>
      </c>
      <c r="C11" s="2" t="s">
        <v>79</v>
      </c>
      <c r="D11" s="2" t="s">
        <v>89</v>
      </c>
      <c r="E11" s="2" t="s">
        <v>90</v>
      </c>
    </row>
    <row r="12" spans="1:5">
      <c r="A12" s="2">
        <v>11</v>
      </c>
      <c r="B12" s="2" t="s">
        <v>91</v>
      </c>
      <c r="C12" s="2" t="s">
        <v>79</v>
      </c>
      <c r="D12" s="2" t="s">
        <v>92</v>
      </c>
      <c r="E12" s="2" t="s">
        <v>93</v>
      </c>
    </row>
    <row r="13" spans="1:4">
      <c r="A13" s="2">
        <v>12</v>
      </c>
      <c r="B13" s="2" t="s">
        <v>94</v>
      </c>
      <c r="C13" s="2" t="s">
        <v>79</v>
      </c>
      <c r="D13" s="2" t="s">
        <v>95</v>
      </c>
    </row>
    <row r="14" spans="1:3">
      <c r="A14" s="2">
        <v>13</v>
      </c>
      <c r="B14" s="2" t="s">
        <v>96</v>
      </c>
      <c r="C14" s="2" t="s">
        <v>97</v>
      </c>
    </row>
    <row r="15" spans="1:3">
      <c r="A15" s="2">
        <v>14</v>
      </c>
      <c r="B15" s="2" t="s">
        <v>98</v>
      </c>
      <c r="C15" s="2" t="s">
        <v>97</v>
      </c>
    </row>
    <row r="16" spans="1:3">
      <c r="A16" s="2">
        <v>15</v>
      </c>
      <c r="B16" s="2" t="s">
        <v>99</v>
      </c>
      <c r="C16" s="2" t="s">
        <v>97</v>
      </c>
    </row>
    <row r="17" spans="1:3">
      <c r="A17" s="2">
        <v>16</v>
      </c>
      <c r="B17" s="2" t="s">
        <v>100</v>
      </c>
      <c r="C17" s="2" t="s">
        <v>97</v>
      </c>
    </row>
    <row r="18" spans="1:3">
      <c r="A18" s="2">
        <v>17</v>
      </c>
      <c r="B18" s="2" t="s">
        <v>101</v>
      </c>
      <c r="C18" s="2" t="s">
        <v>97</v>
      </c>
    </row>
    <row r="19" spans="1:3">
      <c r="A19" s="2">
        <v>18</v>
      </c>
      <c r="B19" s="2" t="s">
        <v>102</v>
      </c>
      <c r="C19" s="2" t="s">
        <v>97</v>
      </c>
    </row>
    <row r="20" spans="1:3">
      <c r="A20" s="2">
        <v>19</v>
      </c>
      <c r="B20" s="2" t="s">
        <v>103</v>
      </c>
      <c r="C20" s="2" t="s">
        <v>79</v>
      </c>
    </row>
    <row r="21" spans="1:3">
      <c r="A21" s="2">
        <v>20</v>
      </c>
      <c r="B21" s="2" t="s">
        <v>104</v>
      </c>
      <c r="C21" s="2" t="s">
        <v>79</v>
      </c>
    </row>
    <row r="22" spans="1:3">
      <c r="A22" s="2">
        <v>21</v>
      </c>
      <c r="B22" s="2" t="s">
        <v>105</v>
      </c>
      <c r="C22" s="2" t="s">
        <v>79</v>
      </c>
    </row>
    <row r="23" spans="1:3">
      <c r="A23" s="2">
        <v>22</v>
      </c>
      <c r="B23" s="2" t="s">
        <v>106</v>
      </c>
      <c r="C23" s="2" t="s">
        <v>79</v>
      </c>
    </row>
    <row r="24" spans="1:3">
      <c r="A24" s="2">
        <v>23</v>
      </c>
      <c r="B24" s="2" t="s">
        <v>107</v>
      </c>
      <c r="C24" s="2" t="s">
        <v>79</v>
      </c>
    </row>
    <row r="25" spans="1:3">
      <c r="A25" s="2">
        <v>24</v>
      </c>
      <c r="B25" s="2" t="s">
        <v>108</v>
      </c>
      <c r="C25" s="2" t="s">
        <v>79</v>
      </c>
    </row>
    <row r="26" spans="1:5">
      <c r="A26" s="2">
        <v>25</v>
      </c>
      <c r="B26" s="2" t="s">
        <v>109</v>
      </c>
      <c r="C26" s="2" t="s">
        <v>110</v>
      </c>
      <c r="D26" s="2" t="s">
        <v>111</v>
      </c>
      <c r="E26" s="2" t="s">
        <v>112</v>
      </c>
    </row>
    <row r="27" spans="1:5">
      <c r="A27" s="2">
        <v>26</v>
      </c>
      <c r="B27" s="2" t="s">
        <v>113</v>
      </c>
      <c r="C27" s="2" t="s">
        <v>114</v>
      </c>
      <c r="D27" s="2" t="s">
        <v>115</v>
      </c>
      <c r="E27" s="2" t="s">
        <v>116</v>
      </c>
    </row>
    <row r="28" spans="1:5">
      <c r="A28" s="2">
        <v>27</v>
      </c>
      <c r="B28" s="2" t="s">
        <v>117</v>
      </c>
      <c r="C28" s="2" t="s">
        <v>79</v>
      </c>
      <c r="D28" s="2" t="s">
        <v>118</v>
      </c>
      <c r="E28" s="2" t="s">
        <v>119</v>
      </c>
    </row>
    <row r="29" spans="1:5">
      <c r="A29" s="2">
        <v>28</v>
      </c>
      <c r="B29" s="2" t="s">
        <v>120</v>
      </c>
      <c r="C29" s="2" t="s">
        <v>79</v>
      </c>
      <c r="D29" s="2" t="s">
        <v>121</v>
      </c>
      <c r="E29" s="2" t="s">
        <v>122</v>
      </c>
    </row>
    <row r="30" spans="1:4">
      <c r="A30" s="2">
        <v>29</v>
      </c>
      <c r="B30" s="2" t="s">
        <v>12</v>
      </c>
      <c r="C30" s="2" t="s">
        <v>123</v>
      </c>
      <c r="D30" s="2" t="s">
        <v>124</v>
      </c>
    </row>
    <row r="31" spans="1:5">
      <c r="A31" s="2">
        <v>30</v>
      </c>
      <c r="B31" s="2" t="s">
        <v>125</v>
      </c>
      <c r="C31" s="2" t="s">
        <v>114</v>
      </c>
      <c r="D31" s="2" t="s">
        <v>126</v>
      </c>
      <c r="E31" s="2" t="s">
        <v>127</v>
      </c>
    </row>
    <row r="32" spans="1:5">
      <c r="A32" s="2">
        <v>31</v>
      </c>
      <c r="B32" s="2" t="s">
        <v>128</v>
      </c>
      <c r="C32" s="2" t="s">
        <v>65</v>
      </c>
      <c r="D32" s="2" t="s">
        <v>129</v>
      </c>
      <c r="E32" s="2" t="s">
        <v>130</v>
      </c>
    </row>
    <row r="33" spans="1:5">
      <c r="A33" s="2">
        <v>32</v>
      </c>
      <c r="B33" s="2" t="s">
        <v>131</v>
      </c>
      <c r="C33" s="2" t="s">
        <v>132</v>
      </c>
      <c r="D33" s="2" t="s">
        <v>133</v>
      </c>
      <c r="E33" s="2" t="s">
        <v>132</v>
      </c>
    </row>
    <row r="34" spans="1:5">
      <c r="A34" s="2">
        <v>33</v>
      </c>
      <c r="B34" s="2" t="s">
        <v>134</v>
      </c>
      <c r="C34" s="2" t="s">
        <v>135</v>
      </c>
      <c r="D34" s="2" t="s">
        <v>136</v>
      </c>
      <c r="E34" s="2" t="s">
        <v>135</v>
      </c>
    </row>
    <row r="35" spans="1:5">
      <c r="A35" s="2">
        <v>34</v>
      </c>
      <c r="B35" s="2" t="s">
        <v>137</v>
      </c>
      <c r="C35" s="2" t="s">
        <v>79</v>
      </c>
      <c r="D35" s="2" t="s">
        <v>138</v>
      </c>
      <c r="E35" s="2" t="s">
        <v>127</v>
      </c>
    </row>
    <row r="36" spans="1:5">
      <c r="A36" s="2">
        <v>35</v>
      </c>
      <c r="B36" s="2" t="s">
        <v>139</v>
      </c>
      <c r="C36" s="2"/>
      <c r="D36" s="2" t="s">
        <v>140</v>
      </c>
      <c r="E36" s="2" t="s">
        <v>141</v>
      </c>
    </row>
    <row r="37" spans="1:4">
      <c r="A37" s="2">
        <v>36</v>
      </c>
      <c r="B37" s="2" t="s">
        <v>142</v>
      </c>
      <c r="C37" s="2"/>
      <c r="D37" s="2" t="s">
        <v>143</v>
      </c>
    </row>
    <row r="38" spans="1:5">
      <c r="A38" s="2">
        <v>37</v>
      </c>
      <c r="B38" s="2" t="s">
        <v>144</v>
      </c>
      <c r="C38" s="2" t="s">
        <v>79</v>
      </c>
      <c r="D38" s="2" t="s">
        <v>145</v>
      </c>
      <c r="E38" s="2" t="s">
        <v>146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cfg_MapBuildLable_建造列表标签</vt:lpstr>
      <vt:lpstr>cfg_MapBuildItem_建造项数据</vt:lpstr>
      <vt:lpstr>cfg_BuildRule_建造规则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2025-02-28T14:12:04Z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D618D8C7923F446D88F8F55AE3288232_12</vt:lpwstr>
  </property>
</Properties>
</file>