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860" firstSheet="3" activeTab="4"/>
  </bookViews>
  <sheets>
    <sheet name="cfg_GlobalConfigInt_全局配置Int数据" sheetId="1" r:id="rId1"/>
    <sheet name="cfg_GlobalConfigStr_Str数据" sheetId="2" r:id="rId2"/>
    <sheet name="cfg_GlobalConfigFloat_float数据" sheetId="3" r:id="rId3"/>
    <sheet name="cfg_GlobalConfigList_List数据" sheetId="4" r:id="rId4"/>
    <sheet name="cfg_GlobalConfigPng_Png散图" sheetId="6" r:id="rId5"/>
    <sheet name="数据类型" sheetId="5" r:id="rId6"/>
  </sheets>
  <definedNames>
    <definedName name="ExternalData_1" localSheetId="5">数据类型!#REF!</definedName>
    <definedName name="数据类型_Sheet1" localSheetId="5">数据类型!#REF!</definedName>
    <definedName name="连接" localSheetId="5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3" name="ID_4DF58546C9684EF885F57E66A8C81844" descr="拆除回收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82225" y="1533525"/>
          <a:ext cx="1143000" cy="523875"/>
        </a:xfrm>
        <a:prstGeom prst="rect">
          <a:avLst/>
        </a:prstGeom>
      </xdr:spPr>
    </xdr:pic>
  </etc:cellImage>
  <etc:cellImage>
    <xdr:pic>
      <xdr:nvPicPr>
        <xdr:cNvPr id="2" name="ID_13D1421CF49949B28A045D0662F30214" descr="快速重建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63200" y="2548255"/>
          <a:ext cx="1143000" cy="523875"/>
        </a:xfrm>
        <a:prstGeom prst="rect">
          <a:avLst/>
        </a:prstGeom>
      </xdr:spPr>
    </xdr:pic>
  </etc:cellImage>
  <etc:cellImage>
    <xdr:pic>
      <xdr:nvPicPr>
        <xdr:cNvPr id="4" name="ID_45CA2F1B5A01451F870ED313C24CB678" descr="传送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115550" y="3129280"/>
          <a:ext cx="1143000" cy="523875"/>
        </a:xfrm>
        <a:prstGeom prst="rect">
          <a:avLst/>
        </a:prstGeom>
      </xdr:spPr>
    </xdr:pic>
  </etc:cellImage>
  <etc:cellImage>
    <xdr:pic>
      <xdr:nvPicPr>
        <xdr:cNvPr id="5" name="ID_E615A39914A84A57BF8EA8E908077EAC" descr="一次性道具列表左上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634980" y="3141345"/>
          <a:ext cx="733425" cy="742950"/>
        </a:xfrm>
        <a:prstGeom prst="rect">
          <a:avLst/>
        </a:prstGeom>
      </xdr:spPr>
    </xdr:pic>
  </etc:cellImage>
  <etc:cellImage>
    <xdr:pic>
      <xdr:nvPicPr>
        <xdr:cNvPr id="7" name="ID_CC6A49322DD643D8B44B5B54C6F783E8" descr="一次性道具列表右下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648315" y="5311140"/>
          <a:ext cx="742950" cy="733425"/>
        </a:xfrm>
        <a:prstGeom prst="rect">
          <a:avLst/>
        </a:prstGeom>
      </xdr:spPr>
    </xdr:pic>
  </etc:cellImage>
  <etc:cellImage>
    <xdr:pic>
      <xdr:nvPicPr>
        <xdr:cNvPr id="6" name="ID_86BFAD56A97F43D68FD1A4B3C3F9447C" descr="一次性道具列表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118090" y="6017260"/>
          <a:ext cx="1571625" cy="1571625"/>
        </a:xfrm>
        <a:prstGeom prst="rect">
          <a:avLst/>
        </a:prstGeom>
      </xdr:spPr>
    </xdr:pic>
  </etc:cellImage>
  <etc:cellImage>
    <xdr:pic>
      <xdr:nvPicPr>
        <xdr:cNvPr id="12" name="ID_D7C2BA42ED4C4E3ABEF287762A8CD0E4" descr="建造列表窗口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964545" y="6024245"/>
          <a:ext cx="2249170" cy="749935"/>
        </a:xfrm>
        <a:prstGeom prst="rect">
          <a:avLst/>
        </a:prstGeom>
      </xdr:spPr>
    </xdr:pic>
  </etc:cellImage>
  <etc:cellImage>
    <xdr:pic>
      <xdr:nvPicPr>
        <xdr:cNvPr id="14" name="ID_592F75BF494C463291CC98E844FD0829" descr="建造子列表无内容窗口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896600" y="6931025"/>
          <a:ext cx="762000" cy="768985"/>
        </a:xfrm>
        <a:prstGeom prst="rect">
          <a:avLst/>
        </a:prstGeom>
      </xdr:spPr>
    </xdr:pic>
  </etc:cellImage>
  <etc:cellImage>
    <xdr:pic>
      <xdr:nvPicPr>
        <xdr:cNvPr id="13" name="ID_AD6C04213C134FC1A38B1951EC5C0EF1" descr="建造子列表窗口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426825" y="6763385"/>
          <a:ext cx="762000" cy="768985"/>
        </a:xfrm>
        <a:prstGeom prst="rect">
          <a:avLst/>
        </a:prstGeom>
      </xdr:spPr>
    </xdr:pic>
  </etc:cellImage>
  <etc:cellImage>
    <xdr:pic>
      <xdr:nvPicPr>
        <xdr:cNvPr id="11" name="ID_7A16C4365B5D4F22B4CF6879B4E8370F" descr="建造列表支架左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00160" y="7471410"/>
          <a:ext cx="742950" cy="721360"/>
        </a:xfrm>
        <a:prstGeom prst="rect">
          <a:avLst/>
        </a:prstGeom>
      </xdr:spPr>
    </xdr:pic>
  </etc:cellImage>
  <etc:cellImage>
    <xdr:pic>
      <xdr:nvPicPr>
        <xdr:cNvPr id="10" name="ID_D86BD9E5CFEF411CB0703A9D3BAA4C9E" descr="建造列表支架右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165465" y="6120765"/>
          <a:ext cx="742950" cy="721360"/>
        </a:xfrm>
        <a:prstGeom prst="rect">
          <a:avLst/>
        </a:prstGeom>
      </xdr:spPr>
    </xdr:pic>
  </etc:cellImage>
  <etc:cellImage>
    <xdr:pic>
      <xdr:nvPicPr>
        <xdr:cNvPr id="9" name="ID_FFF7BDEC38BC43F8A720989321AEA61F" descr="建造子列表支架左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795645" y="7644130"/>
          <a:ext cx="228600" cy="993775"/>
        </a:xfrm>
        <a:prstGeom prst="rect">
          <a:avLst/>
        </a:prstGeom>
      </xdr:spPr>
    </xdr:pic>
  </etc:cellImage>
  <etc:cellImage>
    <xdr:pic>
      <xdr:nvPicPr>
        <xdr:cNvPr id="8" name="ID_F561EB521CE94EB893B6D11162CE6E76" descr="建造子列表支架右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503420" y="7004685"/>
          <a:ext cx="228600" cy="993775"/>
        </a:xfrm>
        <a:prstGeom prst="rect">
          <a:avLst/>
        </a:prstGeom>
      </xdr:spPr>
    </xdr:pic>
  </etc:cellImage>
  <etc:cellImage>
    <xdr:pic>
      <xdr:nvPicPr>
        <xdr:cNvPr id="16" name="ID_848BDB4E545D4A0988CB0F859E80787A" descr="玩家名称窗口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433685" y="12815570"/>
          <a:ext cx="1229995" cy="270510"/>
        </a:xfrm>
        <a:prstGeom prst="rect">
          <a:avLst/>
        </a:prstGeom>
      </xdr:spPr>
    </xdr:pic>
  </etc:cellImage>
  <etc:cellImage>
    <xdr:pic>
      <xdr:nvPicPr>
        <xdr:cNvPr id="15" name="ID_39BAF081C8AE48E9878228C81A1396CE" descr="玩家延迟信号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0733405" y="13335000"/>
          <a:ext cx="576580" cy="194310"/>
        </a:xfrm>
        <a:prstGeom prst="rect">
          <a:avLst/>
        </a:prstGeom>
      </xdr:spPr>
    </xdr:pic>
  </etc:cellImage>
  <etc:cellImage>
    <xdr:pic>
      <xdr:nvPicPr>
        <xdr:cNvPr id="17" name="ID_BBEC5DE245F34A54AF2AFE35366EDABA" descr="设置按钮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1004550" y="13833475"/>
          <a:ext cx="565785" cy="588010"/>
        </a:xfrm>
        <a:prstGeom prst="rect">
          <a:avLst/>
        </a:prstGeom>
      </xdr:spPr>
    </xdr:pic>
  </etc:cellImage>
</etc:cellImages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<sst xmlns="http://schemas.openxmlformats.org/spreadsheetml/2006/main" count="192" uniqueCount="123">
  <si>
    <t>第一行 为备注
第二行 为字段导出设置
0为不导出,1为导出主键,2为常规导出
3为最后一个导出的字段（之后随意）
第三行 为字段名称（不能使用KEY_INDEX为字段名称）
第四行 为数据类型
该列为 是否导出
0为不导出 1为导出 2为最后一行导出  数据不想填就写 #BASEVALUE</t>
  </si>
  <si>
    <t>全局配置id
(在这几个表中都必须唯一)</t>
  </si>
  <si>
    <t>全局配置名称</t>
  </si>
  <si>
    <t>全局配置描述</t>
  </si>
  <si>
    <t>全局配置值</t>
  </si>
  <si>
    <t>字段导出设置</t>
  </si>
  <si>
    <t>字段名称</t>
  </si>
  <si>
    <t>Configid</t>
  </si>
  <si>
    <t>ConfigName</t>
  </si>
  <si>
    <t>ConfigDescribe</t>
  </si>
  <si>
    <t>ConfigValue</t>
  </si>
  <si>
    <t>数据类型</t>
  </si>
  <si>
    <t>STR</t>
  </si>
  <si>
    <t>INT</t>
  </si>
  <si>
    <t>MapDefineCameraId</t>
  </si>
  <si>
    <t>地图默认相机id</t>
  </si>
  <si>
    <t>相机相关.xlsx表中的id，是无相机配置下
，默认使用的相机</t>
  </si>
  <si>
    <t>TextSize1</t>
  </si>
  <si>
    <t>游戏常规-主要文字的字号</t>
  </si>
  <si>
    <t>TextSize2</t>
  </si>
  <si>
    <t>游戏常规-次要文字的字号</t>
  </si>
  <si>
    <t>TextSize3</t>
  </si>
  <si>
    <t>游戏常规-文本的字号</t>
  </si>
  <si>
    <t>全局配置id</t>
  </si>
  <si>
    <t>FLOAT</t>
  </si>
  <si>
    <t>&lt;INT&gt;</t>
  </si>
  <si>
    <t>用于配置全局默认图片的配置表
 数据不想填就写 #BASEVALUE</t>
  </si>
  <si>
    <t>全局配置值
图片</t>
  </si>
  <si>
    <t>PNG</t>
  </si>
  <si>
    <t>Map_BuildView_Operate_1</t>
  </si>
  <si>
    <t>拆除回收1</t>
  </si>
  <si>
    <t>作战_建筑界面_操作按钮1_拆除回收</t>
  </si>
  <si>
    <t>Map_BuildView_Operate_2</t>
  </si>
  <si>
    <t>快速重建1</t>
  </si>
  <si>
    <t>作战_建筑界面_操作按钮2_快速重建</t>
  </si>
  <si>
    <t>Map_BuildView_Operate_3</t>
  </si>
  <si>
    <t>传送1</t>
  </si>
  <si>
    <t>作战_建筑界面_操作按钮3_传送</t>
  </si>
  <si>
    <t>Map_ItemView_Img_1</t>
  </si>
  <si>
    <t>一次性道具列表左上</t>
  </si>
  <si>
    <t>Map_ItemView_Img_2</t>
  </si>
  <si>
    <t>一次性道具列表右下</t>
  </si>
  <si>
    <t>Map_ItemView_Img_3</t>
  </si>
  <si>
    <t>一次性道具列表</t>
  </si>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</sst>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left" vertical="center" wrapText="1"/>
    </xf>
    <xf numFmtId="0" fontId="4" fillId="0" borderId="0" xfId="6" applyFont="1">
      <alignment vertical="center"/>
    </xf>
    <xf numFmtId="0" fontId="5" fillId="0" borderId="0" xfId="6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www.wps.cn/officeDocument/2020/cellImage" Target="cellimag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A2" workbookViewId="0">
      <selection activeCell="B16" sqref="B16"/>
    </sheetView>
  </sheetViews>
  <sheetFormatPr defaultColWidth="9" defaultRowHeight="13.5" outlineLevelCol="4"/>
  <cols>
    <col min="1" max="1" width="39.875" style="12" customWidth="1"/>
    <col min="2" max="2" width="40.625" style="12" customWidth="1"/>
    <col min="3" max="3" width="30.375" style="12" customWidth="1"/>
    <col min="4" max="4" width="46.375" style="12" customWidth="1"/>
    <col min="5" max="5" width="27.25" style="12" customWidth="1"/>
  </cols>
  <sheetData>
    <row r="1" ht="142.5" spans="1:5">
      <c r="A1" s="9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ht="14.25" spans="1:5">
      <c r="A2" s="7" t="s">
        <v>5</v>
      </c>
      <c r="B2" s="8">
        <v>1</v>
      </c>
      <c r="C2" s="8">
        <v>2</v>
      </c>
      <c r="D2" s="8">
        <v>0</v>
      </c>
      <c r="E2" s="8">
        <v>3</v>
      </c>
    </row>
    <row r="3" ht="14.25" spans="1: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ht="14.25" spans="1:5">
      <c r="A4" s="7" t="s">
        <v>11</v>
      </c>
      <c r="B4" s="7" t="s">
        <v>12</v>
      </c>
      <c r="C4" s="7" t="s">
        <v>12</v>
      </c>
      <c r="D4" s="7" t="s">
        <v>12</v>
      </c>
      <c r="E4" s="7" t="s">
        <v>13</v>
      </c>
    </row>
    <row r="5" s="12" customFormat="1" ht="36" customHeight="1" spans="1:5">
      <c r="A5" s="12">
        <v>1</v>
      </c>
      <c r="B5" s="12" t="s">
        <v>14</v>
      </c>
      <c r="C5" s="12" t="s">
        <v>15</v>
      </c>
      <c r="D5" s="13" t="s">
        <v>16</v>
      </c>
      <c r="E5" s="12">
        <v>1</v>
      </c>
    </row>
    <row r="6" s="12" customFormat="1"/>
    <row r="7" s="12" customFormat="1" spans="4:4">
      <c r="D7" s="14"/>
    </row>
    <row r="8" s="12" customFormat="1"/>
    <row r="9" s="12" customFormat="1"/>
    <row r="10" s="12" customFormat="1" spans="1:5">
      <c r="A10" s="12">
        <v>1</v>
      </c>
      <c r="B10" s="12" t="s">
        <v>17</v>
      </c>
      <c r="C10" s="12" t="s">
        <v>18</v>
      </c>
      <c r="D10" s="12" t="s">
        <v>18</v>
      </c>
      <c r="E10" s="12">
        <v>36</v>
      </c>
    </row>
    <row r="11" s="12" customFormat="1" spans="1:5">
      <c r="A11" s="12">
        <v>1</v>
      </c>
      <c r="B11" s="12" t="s">
        <v>19</v>
      </c>
      <c r="C11" s="12" t="s">
        <v>20</v>
      </c>
      <c r="D11" s="12" t="s">
        <v>20</v>
      </c>
      <c r="E11" s="12">
        <v>22</v>
      </c>
    </row>
    <row r="12" spans="1:5">
      <c r="A12" s="12">
        <v>1</v>
      </c>
      <c r="B12" s="12" t="s">
        <v>21</v>
      </c>
      <c r="C12" s="12" t="s">
        <v>22</v>
      </c>
      <c r="D12" s="12" t="s">
        <v>22</v>
      </c>
      <c r="E12" s="12">
        <v>16</v>
      </c>
    </row>
  </sheetData>
  <dataValidations count="1">
    <dataValidation type="list" allowBlank="1" showInputMessage="1" showErrorMessage="1" sqref="B4:E4">
      <formula1>数据类型!$B$2:$B$51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4" sqref="B4"/>
    </sheetView>
  </sheetViews>
  <sheetFormatPr defaultColWidth="9" defaultRowHeight="13.5" outlineLevelRow="3" outlineLevelCol="4"/>
  <cols>
    <col min="1" max="1" width="39.875" customWidth="1"/>
    <col min="2" max="2" width="20.5" customWidth="1"/>
    <col min="3" max="3" width="19.125" customWidth="1"/>
    <col min="4" max="4" width="46.375" customWidth="1"/>
    <col min="5" max="5" width="27.25" customWidth="1"/>
  </cols>
  <sheetData>
    <row r="1" ht="142.5" spans="1:5">
      <c r="A1" s="9" t="s">
        <v>0</v>
      </c>
      <c r="B1" s="5" t="s">
        <v>23</v>
      </c>
      <c r="C1" s="5" t="s">
        <v>2</v>
      </c>
      <c r="D1" s="5" t="s">
        <v>3</v>
      </c>
      <c r="E1" s="5" t="s">
        <v>4</v>
      </c>
    </row>
    <row r="2" ht="14.25" spans="1:5">
      <c r="A2" s="7" t="s">
        <v>5</v>
      </c>
      <c r="B2" s="8">
        <v>1</v>
      </c>
      <c r="C2" s="8">
        <v>2</v>
      </c>
      <c r="D2" s="8">
        <v>0</v>
      </c>
      <c r="E2" s="8">
        <v>3</v>
      </c>
    </row>
    <row r="3" ht="14.25" spans="1: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ht="14.25" spans="1:5">
      <c r="A4" s="7" t="s">
        <v>11</v>
      </c>
      <c r="B4" s="7" t="s">
        <v>12</v>
      </c>
      <c r="C4" s="7" t="s">
        <v>12</v>
      </c>
      <c r="D4" s="7" t="s">
        <v>12</v>
      </c>
      <c r="E4" s="7" t="s">
        <v>12</v>
      </c>
    </row>
  </sheetData>
  <dataValidations count="1">
    <dataValidation type="list" allowBlank="1" showInputMessage="1" showErrorMessage="1" sqref="B4:E4">
      <formula1>数据类型!$B$2:$B$51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4" sqref="B4"/>
    </sheetView>
  </sheetViews>
  <sheetFormatPr defaultColWidth="9" defaultRowHeight="13.5" outlineLevelRow="3" outlineLevelCol="4"/>
  <cols>
    <col min="1" max="1" width="39.875" customWidth="1"/>
    <col min="2" max="2" width="20.5" customWidth="1"/>
    <col min="3" max="3" width="19.125" customWidth="1"/>
    <col min="4" max="4" width="46.375" customWidth="1"/>
    <col min="5" max="5" width="27.25" customWidth="1"/>
  </cols>
  <sheetData>
    <row r="1" ht="142.5" spans="1:5">
      <c r="A1" s="9" t="s">
        <v>0</v>
      </c>
      <c r="B1" s="5" t="s">
        <v>23</v>
      </c>
      <c r="C1" s="5" t="s">
        <v>2</v>
      </c>
      <c r="D1" s="5" t="s">
        <v>3</v>
      </c>
      <c r="E1" s="5" t="s">
        <v>4</v>
      </c>
    </row>
    <row r="2" ht="14.25" spans="1:5">
      <c r="A2" s="7" t="s">
        <v>5</v>
      </c>
      <c r="B2" s="8">
        <v>1</v>
      </c>
      <c r="C2" s="8">
        <v>2</v>
      </c>
      <c r="D2" s="8">
        <v>0</v>
      </c>
      <c r="E2" s="8">
        <v>3</v>
      </c>
    </row>
    <row r="3" ht="14.25" spans="1: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ht="14.25" spans="1:5">
      <c r="A4" s="7" t="s">
        <v>11</v>
      </c>
      <c r="B4" s="7" t="s">
        <v>12</v>
      </c>
      <c r="C4" s="7" t="s">
        <v>12</v>
      </c>
      <c r="D4" s="7" t="s">
        <v>12</v>
      </c>
      <c r="E4" s="7" t="s">
        <v>24</v>
      </c>
    </row>
  </sheetData>
  <dataValidations count="1">
    <dataValidation type="list" allowBlank="1" showInputMessage="1" showErrorMessage="1" sqref="B4:E4">
      <formula1>数据类型!$B$2:$B$56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1" sqref="C11"/>
    </sheetView>
  </sheetViews>
  <sheetFormatPr defaultColWidth="9" defaultRowHeight="13.5" outlineLevelRow="7" outlineLevelCol="4"/>
  <cols>
    <col min="1" max="1" width="39.875" customWidth="1"/>
    <col min="2" max="2" width="20.5" customWidth="1"/>
    <col min="3" max="3" width="19.125" customWidth="1"/>
    <col min="4" max="4" width="46.375" customWidth="1"/>
    <col min="5" max="5" width="27.25" customWidth="1"/>
  </cols>
  <sheetData>
    <row r="1" ht="142.5" spans="1:5">
      <c r="A1" s="9" t="s">
        <v>0</v>
      </c>
      <c r="B1" s="5" t="s">
        <v>23</v>
      </c>
      <c r="C1" s="5" t="s">
        <v>2</v>
      </c>
      <c r="D1" s="5" t="s">
        <v>3</v>
      </c>
      <c r="E1" s="5" t="s">
        <v>4</v>
      </c>
    </row>
    <row r="2" ht="14.25" spans="1:5">
      <c r="A2" s="7" t="s">
        <v>5</v>
      </c>
      <c r="B2" s="8">
        <v>1</v>
      </c>
      <c r="C2" s="8">
        <v>2</v>
      </c>
      <c r="D2" s="8">
        <v>0</v>
      </c>
      <c r="E2" s="8">
        <v>3</v>
      </c>
    </row>
    <row r="3" ht="14.25" spans="1: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ht="14.25" spans="1:5">
      <c r="A4" s="7" t="s">
        <v>11</v>
      </c>
      <c r="B4" s="7" t="s">
        <v>12</v>
      </c>
      <c r="C4" s="7" t="s">
        <v>12</v>
      </c>
      <c r="D4" s="7" t="s">
        <v>12</v>
      </c>
      <c r="E4" s="7" t="s">
        <v>25</v>
      </c>
    </row>
    <row r="7" spans="4:4">
      <c r="D7" s="10"/>
    </row>
    <row r="8" spans="4:4">
      <c r="D8" s="11"/>
    </row>
  </sheetData>
  <dataValidations count="1">
    <dataValidation type="list" allowBlank="1" showInputMessage="1" showErrorMessage="1" sqref="B4:E4">
      <formula1>数据类型!$B$2:$B$56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70" zoomScaleNormal="70" topLeftCell="A19" workbookViewId="0">
      <selection activeCell="B24" sqref="B24"/>
    </sheetView>
  </sheetViews>
  <sheetFormatPr defaultColWidth="9" defaultRowHeight="14.25" outlineLevelCol="4"/>
  <cols>
    <col min="1" max="1" width="39.875" style="3" customWidth="1"/>
    <col min="2" max="2" width="26.6083333333333" style="3" customWidth="1"/>
    <col min="3" max="3" width="19.125" style="3" customWidth="1"/>
    <col min="4" max="4" width="46.375" style="3" customWidth="1"/>
    <col min="5" max="5" width="27.25" style="3" customWidth="1"/>
  </cols>
  <sheetData>
    <row r="1" ht="72" customHeight="1" spans="1:5">
      <c r="A1" s="4" t="s">
        <v>26</v>
      </c>
      <c r="B1" s="5" t="s">
        <v>23</v>
      </c>
      <c r="C1" s="5" t="s">
        <v>2</v>
      </c>
      <c r="D1" s="5" t="s">
        <v>3</v>
      </c>
      <c r="E1" s="6" t="s">
        <v>27</v>
      </c>
    </row>
    <row r="2" spans="1:5">
      <c r="A2" s="7" t="s">
        <v>5</v>
      </c>
      <c r="B2" s="8">
        <v>1</v>
      </c>
      <c r="C2" s="8">
        <v>2</v>
      </c>
      <c r="D2" s="8">
        <v>0</v>
      </c>
      <c r="E2" s="8">
        <v>3</v>
      </c>
    </row>
    <row r="3" spans="1: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 s="7" t="s">
        <v>11</v>
      </c>
      <c r="B4" s="7" t="s">
        <v>12</v>
      </c>
      <c r="C4" s="7" t="s">
        <v>12</v>
      </c>
      <c r="D4" s="7" t="s">
        <v>12</v>
      </c>
      <c r="E4" s="7" t="s">
        <v>28</v>
      </c>
    </row>
    <row r="5" ht="43.5" spans="1:5">
      <c r="A5" s="3">
        <v>1</v>
      </c>
      <c r="B5" s="3" t="s">
        <v>29</v>
      </c>
      <c r="C5" s="3" t="s">
        <v>30</v>
      </c>
      <c r="D5" s="3" t="s">
        <v>31</v>
      </c>
      <c r="E5" s="3" t="str">
        <f>_xlfn.DISPIMG("ID_4DF58546C9684EF885F57E66A8C81844",1)</f>
        <v>=DISPIMG("ID_4DF58546C9684EF885F57E66A8C81844",1)</v>
      </c>
    </row>
    <row r="6" ht="43.5" spans="1:5">
      <c r="A6" s="3">
        <v>1</v>
      </c>
      <c r="B6" s="3" t="s">
        <v>32</v>
      </c>
      <c r="C6" s="3" t="s">
        <v>33</v>
      </c>
      <c r="D6" s="3" t="s">
        <v>34</v>
      </c>
      <c r="E6" s="3" t="str">
        <f>_xlfn.DISPIMG("ID_13D1421CF49949B28A045D0662F30214",1)</f>
        <v>=DISPIMG("ID_13D1421CF49949B28A045D0662F30214",1)</v>
      </c>
    </row>
    <row r="7" ht="43.5" spans="1:5">
      <c r="A7" s="3">
        <v>1</v>
      </c>
      <c r="B7" s="3" t="s">
        <v>35</v>
      </c>
      <c r="C7" s="3" t="s">
        <v>36</v>
      </c>
      <c r="D7" s="3" t="s">
        <v>37</v>
      </c>
      <c r="E7" s="3" t="str">
        <f>_xlfn.DISPIMG("ID_45CA2F1B5A01451F870ED313C24CB678",1)</f>
        <v>=DISPIMG("ID_45CA2F1B5A01451F870ED313C24CB678",1)</v>
      </c>
    </row>
    <row r="9" ht="22" customHeight="1"/>
    <row r="10" ht="60.75" spans="1:5">
      <c r="A10" s="3">
        <v>1</v>
      </c>
      <c r="B10" s="3" t="s">
        <v>38</v>
      </c>
      <c r="C10" s="3" t="s">
        <v>39</v>
      </c>
      <c r="E10" s="3" t="str">
        <f>_xlfn.DISPIMG("ID_E615A39914A84A57BF8EA8E908077EAC",1)</f>
        <v>=DISPIMG("ID_E615A39914A84A57BF8EA8E908077EAC",1)</v>
      </c>
    </row>
    <row r="11" ht="51" customHeight="1" spans="1:5">
      <c r="A11" s="3">
        <v>1</v>
      </c>
      <c r="B11" s="3" t="s">
        <v>40</v>
      </c>
      <c r="C11" s="3" t="s">
        <v>41</v>
      </c>
      <c r="E11" s="3" t="str">
        <f>_xlfn.DISPIMG("ID_CC6A49322DD643D8B44B5B54C6F783E8",1)</f>
        <v>=DISPIMG("ID_CC6A49322DD643D8B44B5B54C6F783E8",1)</v>
      </c>
    </row>
    <row r="12" ht="63" customHeight="1" spans="1:5">
      <c r="A12" s="3">
        <v>1</v>
      </c>
      <c r="B12" s="3" t="s">
        <v>42</v>
      </c>
      <c r="C12" s="3" t="s">
        <v>43</v>
      </c>
      <c r="E12" s="3" t="str">
        <f>_xlfn.DISPIMG("ID_86BFAD56A97F43D68FD1A4B3C3F9447C",1)</f>
        <v>=DISPIMG("ID_86BFAD56A97F43D68FD1A4B3C3F9447C",1)</v>
      </c>
    </row>
    <row r="14" ht="56" spans="5:5">
      <c r="E14" s="3" t="str">
        <f>_xlfn.DISPIMG("ID_D7C2BA42ED4C4E3ABEF287762A8CD0E4",1)</f>
        <v>=DISPIMG("ID_D7C2BA42ED4C4E3ABEF287762A8CD0E4",1)</v>
      </c>
    </row>
    <row r="15" ht="77" customHeight="1" spans="5:5">
      <c r="E15" s="3" t="str">
        <f>_xlfn.DISPIMG("ID_AD6C04213C134FC1A38B1951EC5C0EF1",1)</f>
        <v>=DISPIMG("ID_AD6C04213C134FC1A38B1951EC5C0EF1",1)</v>
      </c>
    </row>
    <row r="16" ht="62.8" spans="5:5">
      <c r="E16" s="3" t="str">
        <f>_xlfn.DISPIMG("ID_592F75BF494C463291CC98E844FD0829",1)</f>
        <v>=DISPIMG("ID_592F75BF494C463291CC98E844FD0829",1)</v>
      </c>
    </row>
    <row r="17" ht="77" customHeight="1" spans="5:5">
      <c r="E17" s="3" t="str">
        <f>_xlfn.DISPIMG("ID_D86BD9E5CFEF411CB0703A9D3BAA4C9E",1)</f>
        <v>=DISPIMG("ID_D86BD9E5CFEF411CB0703A9D3BAA4C9E",1)</v>
      </c>
    </row>
    <row r="18" ht="59.05" spans="5:5">
      <c r="E18" s="3" t="str">
        <f>_xlfn.DISPIMG("ID_7A16C4365B5D4F22B4CF6879B4E8370F",1)</f>
        <v>=DISPIMG("ID_7A16C4365B5D4F22B4CF6879B4E8370F",1)</v>
      </c>
    </row>
    <row r="19" ht="80.5" spans="5:5">
      <c r="E19" s="3" t="str">
        <f>_xlfn.DISPIMG("ID_FFF7BDEC38BC43F8A720989321AEA61F",1)</f>
        <v>=DISPIMG("ID_FFF7BDEC38BC43F8A720989321AEA61F",1)</v>
      </c>
    </row>
    <row r="20" ht="107" customHeight="1" spans="5:5">
      <c r="E20" s="3" t="str">
        <f>_xlfn.DISPIMG("ID_F561EB521CE94EB893B6D11162CE6E76",1)</f>
        <v>=DISPIMG("ID_F561EB521CE94EB893B6D11162CE6E76",1)</v>
      </c>
    </row>
    <row r="22" ht="23.55" spans="5:5">
      <c r="E22" s="3" t="str">
        <f>_xlfn.DISPIMG("ID_848BDB4E545D4A0988CB0F859E80787A",1)</f>
        <v>=DISPIMG("ID_848BDB4E545D4A0988CB0F859E80787A",1)</v>
      </c>
    </row>
    <row r="23" ht="17.55" spans="5:5">
      <c r="E23" s="3" t="str">
        <f>_xlfn.DISPIMG("ID_39BAF081C8AE48E9878228C81A1396CE",1)</f>
        <v>=DISPIMG("ID_39BAF081C8AE48E9878228C81A1396CE",1)</v>
      </c>
    </row>
    <row r="24" ht="169.8" spans="5:5">
      <c r="E24" s="3" t="str">
        <f>_xlfn.DISPIMG("ID_BBEC5DE245F34A54AF2AFE35366EDABA",1)</f>
        <v>=DISPIMG("ID_BBEC5DE245F34A54AF2AFE35366EDABA",1)</v>
      </c>
    </row>
  </sheetData>
  <dataValidations count="1">
    <dataValidation type="list" allowBlank="1" showInputMessage="1" showErrorMessage="1" sqref="B4:E4">
      <formula1>数据类型!$B$2:$B$56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25" workbookViewId="0">
      <selection activeCell="D21" sqref="D21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44</v>
      </c>
      <c r="B1" s="1" t="s">
        <v>45</v>
      </c>
      <c r="C1" s="1" t="s">
        <v>46</v>
      </c>
      <c r="D1" s="1" t="s">
        <v>47</v>
      </c>
    </row>
    <row r="2" spans="1:4">
      <c r="A2" s="2">
        <v>1</v>
      </c>
      <c r="B2" s="2" t="s">
        <v>48</v>
      </c>
      <c r="C2" s="2" t="s">
        <v>49</v>
      </c>
      <c r="D2" s="2" t="s">
        <v>50</v>
      </c>
    </row>
    <row r="3" spans="1:4">
      <c r="A3" s="2">
        <v>2</v>
      </c>
      <c r="B3" s="2" t="s">
        <v>51</v>
      </c>
      <c r="C3" s="2" t="s">
        <v>52</v>
      </c>
      <c r="D3" s="2" t="s">
        <v>53</v>
      </c>
    </row>
    <row r="4" spans="1:4">
      <c r="A4" s="2">
        <v>3</v>
      </c>
      <c r="B4" s="2" t="s">
        <v>13</v>
      </c>
      <c r="C4" s="2" t="s">
        <v>54</v>
      </c>
      <c r="D4" s="2" t="s">
        <v>55</v>
      </c>
    </row>
    <row r="5" spans="1:4">
      <c r="A5" s="2">
        <v>4</v>
      </c>
      <c r="B5" s="2" t="s">
        <v>56</v>
      </c>
      <c r="C5" s="2" t="s">
        <v>57</v>
      </c>
      <c r="D5" s="2" t="s">
        <v>58</v>
      </c>
    </row>
    <row r="6" spans="1:4">
      <c r="A6" s="2">
        <v>5</v>
      </c>
      <c r="B6" s="2" t="s">
        <v>24</v>
      </c>
      <c r="C6" s="2" t="s">
        <v>59</v>
      </c>
      <c r="D6" s="2" t="s">
        <v>60</v>
      </c>
    </row>
    <row r="7" spans="1:4">
      <c r="A7" s="2">
        <v>6</v>
      </c>
      <c r="B7" s="2" t="s">
        <v>12</v>
      </c>
      <c r="C7" s="2" t="s">
        <v>61</v>
      </c>
      <c r="D7" s="2" t="s">
        <v>62</v>
      </c>
    </row>
    <row r="8" spans="1:4">
      <c r="A8" s="2">
        <v>7</v>
      </c>
      <c r="B8" s="2" t="s">
        <v>63</v>
      </c>
      <c r="C8" s="2" t="s">
        <v>64</v>
      </c>
      <c r="D8" s="2" t="s">
        <v>65</v>
      </c>
    </row>
    <row r="9" spans="1:4">
      <c r="A9" s="2">
        <v>8</v>
      </c>
      <c r="B9" s="2" t="s">
        <v>66</v>
      </c>
      <c r="C9" s="2" t="s">
        <v>67</v>
      </c>
      <c r="D9" s="2" t="s">
        <v>68</v>
      </c>
    </row>
    <row r="10" spans="1:4">
      <c r="A10" s="2">
        <v>9</v>
      </c>
      <c r="B10" s="2" t="s">
        <v>25</v>
      </c>
      <c r="C10" s="2" t="s">
        <v>69</v>
      </c>
      <c r="D10" s="2" t="s">
        <v>70</v>
      </c>
    </row>
    <row r="11" spans="1:4">
      <c r="A11" s="2">
        <v>10</v>
      </c>
      <c r="B11" s="2" t="s">
        <v>71</v>
      </c>
      <c r="C11" s="2" t="s">
        <v>72</v>
      </c>
      <c r="D11" s="2" t="s">
        <v>73</v>
      </c>
    </row>
    <row r="12" spans="1:4">
      <c r="A12" s="2">
        <v>11</v>
      </c>
      <c r="B12" s="2" t="s">
        <v>74</v>
      </c>
      <c r="C12" s="2" t="s">
        <v>75</v>
      </c>
      <c r="D12" s="2" t="s">
        <v>76</v>
      </c>
    </row>
    <row r="13" spans="1:3">
      <c r="A13" s="2">
        <v>12</v>
      </c>
      <c r="B13" s="2" t="s">
        <v>77</v>
      </c>
      <c r="C13" s="2" t="s">
        <v>78</v>
      </c>
    </row>
    <row r="14" spans="1:2">
      <c r="A14" s="2">
        <v>13</v>
      </c>
      <c r="B14" s="2" t="s">
        <v>79</v>
      </c>
    </row>
    <row r="15" spans="1:2">
      <c r="A15" s="2">
        <v>14</v>
      </c>
      <c r="B15" s="2" t="s">
        <v>80</v>
      </c>
    </row>
    <row r="16" spans="1:2">
      <c r="A16" s="2">
        <v>15</v>
      </c>
      <c r="B16" s="2" t="s">
        <v>81</v>
      </c>
    </row>
    <row r="17" spans="1:2">
      <c r="A17" s="2">
        <v>16</v>
      </c>
      <c r="B17" s="2" t="s">
        <v>82</v>
      </c>
    </row>
    <row r="18" spans="1:2">
      <c r="A18" s="2">
        <v>17</v>
      </c>
      <c r="B18" s="2" t="s">
        <v>83</v>
      </c>
    </row>
    <row r="19" spans="1:2">
      <c r="A19" s="2">
        <v>18</v>
      </c>
      <c r="B19" s="2" t="s">
        <v>84</v>
      </c>
    </row>
    <row r="20" spans="1:2">
      <c r="A20" s="2">
        <v>19</v>
      </c>
      <c r="B20" s="2" t="s">
        <v>85</v>
      </c>
    </row>
    <row r="21" spans="1:2">
      <c r="A21" s="2">
        <v>20</v>
      </c>
      <c r="B21" s="2" t="s">
        <v>86</v>
      </c>
    </row>
    <row r="22" spans="1:2">
      <c r="A22" s="2">
        <v>21</v>
      </c>
      <c r="B22" s="2" t="s">
        <v>87</v>
      </c>
    </row>
    <row r="23" spans="1:2">
      <c r="A23" s="2">
        <v>22</v>
      </c>
      <c r="B23" s="2" t="s">
        <v>88</v>
      </c>
    </row>
    <row r="24" spans="1:2">
      <c r="A24" s="2">
        <v>23</v>
      </c>
      <c r="B24" s="2" t="s">
        <v>89</v>
      </c>
    </row>
    <row r="25" spans="1:2">
      <c r="A25" s="2">
        <v>24</v>
      </c>
      <c r="B25" s="2" t="s">
        <v>90</v>
      </c>
    </row>
    <row r="26" spans="1:4">
      <c r="A26" s="2">
        <v>25</v>
      </c>
      <c r="B26" s="2" t="s">
        <v>91</v>
      </c>
      <c r="C26" s="2" t="s">
        <v>92</v>
      </c>
      <c r="D26" s="2" t="s">
        <v>93</v>
      </c>
    </row>
    <row r="27" spans="1:4">
      <c r="A27" s="2">
        <v>26</v>
      </c>
      <c r="B27" s="2" t="s">
        <v>94</v>
      </c>
      <c r="C27" s="2" t="s">
        <v>95</v>
      </c>
      <c r="D27" s="2" t="s">
        <v>96</v>
      </c>
    </row>
    <row r="28" spans="1:4">
      <c r="A28" s="2">
        <v>27</v>
      </c>
      <c r="B28" s="2" t="s">
        <v>97</v>
      </c>
      <c r="C28" s="2" t="s">
        <v>98</v>
      </c>
      <c r="D28" s="2" t="s">
        <v>99</v>
      </c>
    </row>
    <row r="29" spans="1:4">
      <c r="A29" s="2">
        <v>28</v>
      </c>
      <c r="B29" s="2" t="s">
        <v>100</v>
      </c>
      <c r="C29" s="2" t="s">
        <v>101</v>
      </c>
      <c r="D29" s="2" t="s">
        <v>102</v>
      </c>
    </row>
    <row r="30" spans="1:3">
      <c r="A30" s="2">
        <v>29</v>
      </c>
      <c r="B30" s="2" t="s">
        <v>28</v>
      </c>
      <c r="C30" s="2" t="s">
        <v>103</v>
      </c>
    </row>
    <row r="31" spans="1:4">
      <c r="A31" s="2">
        <v>30</v>
      </c>
      <c r="B31" s="2" t="s">
        <v>104</v>
      </c>
      <c r="C31" s="2" t="s">
        <v>105</v>
      </c>
      <c r="D31" s="2" t="s">
        <v>106</v>
      </c>
    </row>
    <row r="32" spans="1:4">
      <c r="A32" s="2">
        <v>31</v>
      </c>
      <c r="B32" s="2" t="s">
        <v>107</v>
      </c>
      <c r="C32" s="2" t="s">
        <v>108</v>
      </c>
      <c r="D32" s="2" t="s">
        <v>109</v>
      </c>
    </row>
    <row r="33" spans="1:4">
      <c r="A33" s="2">
        <v>32</v>
      </c>
      <c r="B33" s="2" t="s">
        <v>110</v>
      </c>
      <c r="C33" s="2" t="s">
        <v>111</v>
      </c>
      <c r="D33" s="2" t="s">
        <v>112</v>
      </c>
    </row>
    <row r="34" spans="1:4">
      <c r="A34" s="2">
        <v>33</v>
      </c>
      <c r="B34" s="2" t="s">
        <v>113</v>
      </c>
      <c r="C34" s="2" t="s">
        <v>114</v>
      </c>
      <c r="D34" s="2" t="s">
        <v>115</v>
      </c>
    </row>
    <row r="35" spans="1:4">
      <c r="A35" s="2">
        <v>34</v>
      </c>
      <c r="B35" s="2" t="s">
        <v>116</v>
      </c>
      <c r="C35" s="2" t="s">
        <v>117</v>
      </c>
      <c r="D35" s="2" t="s">
        <v>106</v>
      </c>
    </row>
    <row r="36" spans="1:4">
      <c r="A36" s="2">
        <v>35</v>
      </c>
      <c r="B36" s="2" t="s">
        <v>118</v>
      </c>
      <c r="C36" s="2" t="s">
        <v>119</v>
      </c>
      <c r="D36" s="2" t="s">
        <v>120</v>
      </c>
    </row>
    <row r="37" spans="1:3">
      <c r="A37" s="2">
        <v>36</v>
      </c>
      <c r="B37" s="2" t="s">
        <v>121</v>
      </c>
      <c r="C37" s="2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cfg_GlobalConfigInt_全局配置Int数据</vt:lpstr>
      <vt:lpstr>cfg_GlobalConfigStr_Str数据</vt:lpstr>
      <vt:lpstr>cfg_GlobalConfigFloat_float数据</vt:lpstr>
      <vt:lpstr>cfg_GlobalConfigList_List数据</vt:lpstr>
      <vt:lpstr>cfg_GlobalConfigPng_Png散图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2024-10-17T12:07:21Z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5E25F52F797B4C1D8581617A5FDED815_12</vt:lpwstr>
  </property>
</Properties>
</file>