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840" windowHeight="7665" activeTab="1"/>
  </bookViews>
  <sheets>
    <sheet name="cfg_GlobalConfigInt_全局配置Int数据" sheetId="1" r:id="rId1"/>
    <sheet name="cfg_GlobalConfigPng_Png散图" sheetId="6" r:id="rId2"/>
    <sheet name="cfg_GlobalConfigStr_Str数据" sheetId="2" r:id="rId3"/>
    <sheet name="cfg_GlobalConfigFloat_float数据" sheetId="3" r:id="rId4"/>
    <sheet name="cfg_GlobalConfigList_List数据" sheetId="4" r:id="rId5"/>
    <sheet name="数据类型" sheetId="5" r:id="rId6"/>
  </sheets>
  <definedNames>
    <definedName name="ExternalData_1" localSheetId="5">数据类型!#REF!</definedName>
    <definedName name="数据类型_Sheet1" localSheetId="5">数据类型!#REF!</definedName>
    <definedName name="连接" localSheetId="5">数据类型!$A$1:$E$38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3" name="ID_4DF58546C9684EF885F57E66A8C81844" descr="拆除回收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182225" y="1533525"/>
          <a:ext cx="1143000" cy="523875"/>
        </a:xfrm>
        <a:prstGeom prst="rect">
          <a:avLst/>
        </a:prstGeom>
      </xdr:spPr>
    </xdr:pic>
  </etc:cellImage>
  <etc:cellImage>
    <xdr:pic>
      <xdr:nvPicPr>
        <xdr:cNvPr id="2" name="ID_13D1421CF49949B28A045D0662F30214" descr="快速重建1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363200" y="2548255"/>
          <a:ext cx="1143000" cy="523875"/>
        </a:xfrm>
        <a:prstGeom prst="rect">
          <a:avLst/>
        </a:prstGeom>
      </xdr:spPr>
    </xdr:pic>
  </etc:cellImage>
  <etc:cellImage>
    <xdr:pic>
      <xdr:nvPicPr>
        <xdr:cNvPr id="4" name="ID_45CA2F1B5A01451F870ED313C24CB678" descr="传送1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0115550" y="3129280"/>
          <a:ext cx="1143000" cy="523875"/>
        </a:xfrm>
        <a:prstGeom prst="rect">
          <a:avLst/>
        </a:prstGeom>
      </xdr:spPr>
    </xdr:pic>
  </etc:cellImage>
  <etc:cellImage>
    <xdr:pic>
      <xdr:nvPicPr>
        <xdr:cNvPr id="5" name="ID_E615A39914A84A57BF8EA8E908077EAC" descr="一次性道具列表左上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634980" y="3141345"/>
          <a:ext cx="733425" cy="742950"/>
        </a:xfrm>
        <a:prstGeom prst="rect">
          <a:avLst/>
        </a:prstGeom>
      </xdr:spPr>
    </xdr:pic>
  </etc:cellImage>
  <etc:cellImage>
    <xdr:pic>
      <xdr:nvPicPr>
        <xdr:cNvPr id="7" name="ID_CC6A49322DD643D8B44B5B54C6F783E8" descr="一次性道具列表右下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648315" y="5311140"/>
          <a:ext cx="742950" cy="733425"/>
        </a:xfrm>
        <a:prstGeom prst="rect">
          <a:avLst/>
        </a:prstGeom>
      </xdr:spPr>
    </xdr:pic>
  </etc:cellImage>
  <etc:cellImage>
    <xdr:pic>
      <xdr:nvPicPr>
        <xdr:cNvPr id="6" name="ID_86BFAD56A97F43D68FD1A4B3C3F9447C" descr="一次性道具列表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118090" y="6017260"/>
          <a:ext cx="1571625" cy="1571625"/>
        </a:xfrm>
        <a:prstGeom prst="rect">
          <a:avLst/>
        </a:prstGeom>
      </xdr:spPr>
    </xdr:pic>
  </etc:cellImage>
  <etc:cellImage>
    <xdr:pic>
      <xdr:nvPicPr>
        <xdr:cNvPr id="12" name="ID_D7C2BA42ED4C4E3ABEF287762A8CD0E4" descr="建造列表窗口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0964545" y="6024245"/>
          <a:ext cx="2249170" cy="749935"/>
        </a:xfrm>
        <a:prstGeom prst="rect">
          <a:avLst/>
        </a:prstGeom>
      </xdr:spPr>
    </xdr:pic>
  </etc:cellImage>
  <etc:cellImage>
    <xdr:pic>
      <xdr:nvPicPr>
        <xdr:cNvPr id="14" name="ID_592F75BF494C463291CC98E844FD0829" descr="建造子列表无内容窗口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10896600" y="6931025"/>
          <a:ext cx="762000" cy="768985"/>
        </a:xfrm>
        <a:prstGeom prst="rect">
          <a:avLst/>
        </a:prstGeom>
      </xdr:spPr>
    </xdr:pic>
  </etc:cellImage>
  <etc:cellImage>
    <xdr:pic>
      <xdr:nvPicPr>
        <xdr:cNvPr id="13" name="ID_AD6C04213C134FC1A38B1951EC5C0EF1" descr="建造子列表窗口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11426825" y="6763385"/>
          <a:ext cx="762000" cy="768985"/>
        </a:xfrm>
        <a:prstGeom prst="rect">
          <a:avLst/>
        </a:prstGeom>
      </xdr:spPr>
    </xdr:pic>
  </etc:cellImage>
  <etc:cellImage>
    <xdr:pic>
      <xdr:nvPicPr>
        <xdr:cNvPr id="11" name="ID_7A16C4365B5D4F22B4CF6879B4E8370F" descr="建造列表支架左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8900160" y="7471410"/>
          <a:ext cx="742950" cy="721360"/>
        </a:xfrm>
        <a:prstGeom prst="rect">
          <a:avLst/>
        </a:prstGeom>
      </xdr:spPr>
    </xdr:pic>
  </etc:cellImage>
  <etc:cellImage>
    <xdr:pic>
      <xdr:nvPicPr>
        <xdr:cNvPr id="10" name="ID_D86BD9E5CFEF411CB0703A9D3BAA4C9E" descr="建造列表支架右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8165465" y="6120765"/>
          <a:ext cx="742950" cy="721360"/>
        </a:xfrm>
        <a:prstGeom prst="rect">
          <a:avLst/>
        </a:prstGeom>
      </xdr:spPr>
    </xdr:pic>
  </etc:cellImage>
  <etc:cellImage>
    <xdr:pic>
      <xdr:nvPicPr>
        <xdr:cNvPr id="9" name="ID_FFF7BDEC38BC43F8A720989321AEA61F" descr="建造子列表支架左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5795645" y="7644130"/>
          <a:ext cx="228600" cy="993775"/>
        </a:xfrm>
        <a:prstGeom prst="rect">
          <a:avLst/>
        </a:prstGeom>
      </xdr:spPr>
    </xdr:pic>
  </etc:cellImage>
  <etc:cellImage>
    <xdr:pic>
      <xdr:nvPicPr>
        <xdr:cNvPr id="8" name="ID_F561EB521CE94EB893B6D11162CE6E76" descr="建造子列表支架右"/>
        <xdr:cNvPicPr>
          <a:picLocks noChangeAspect="1"/>
        </xdr:cNvPicPr>
      </xdr:nvPicPr>
      <xdr:blipFill>
        <a:blip r:embed="rId13"/>
        <a:stretch>
          <a:fillRect/>
        </a:stretch>
      </xdr:blipFill>
      <xdr:spPr>
        <a:xfrm>
          <a:off x="4503420" y="7004685"/>
          <a:ext cx="228600" cy="993775"/>
        </a:xfrm>
        <a:prstGeom prst="rect">
          <a:avLst/>
        </a:prstGeom>
      </xdr:spPr>
    </xdr:pic>
  </etc:cellImage>
  <etc:cellImage>
    <xdr:pic>
      <xdr:nvPicPr>
        <xdr:cNvPr id="16" name="ID_848BDB4E545D4A0988CB0F859E80787A" descr="玩家名称窗口"/>
        <xdr:cNvPicPr>
          <a:picLocks noChangeAspect="1"/>
        </xdr:cNvPicPr>
      </xdr:nvPicPr>
      <xdr:blipFill>
        <a:blip r:embed="rId14"/>
        <a:stretch>
          <a:fillRect/>
        </a:stretch>
      </xdr:blipFill>
      <xdr:spPr>
        <a:xfrm>
          <a:off x="10433685" y="12815570"/>
          <a:ext cx="1229995" cy="270510"/>
        </a:xfrm>
        <a:prstGeom prst="rect">
          <a:avLst/>
        </a:prstGeom>
      </xdr:spPr>
    </xdr:pic>
  </etc:cellImage>
  <etc:cellImage>
    <xdr:pic>
      <xdr:nvPicPr>
        <xdr:cNvPr id="17" name="ID_BBEC5DE245F34A54AF2AFE35366EDABA" descr="设置按钮"/>
        <xdr:cNvPicPr>
          <a:picLocks noChangeAspect="1"/>
        </xdr:cNvPicPr>
      </xdr:nvPicPr>
      <xdr:blipFill>
        <a:blip r:embed="rId15"/>
        <a:stretch>
          <a:fillRect/>
        </a:stretch>
      </xdr:blipFill>
      <xdr:spPr>
        <a:xfrm>
          <a:off x="11004550" y="13833475"/>
          <a:ext cx="565785" cy="588010"/>
        </a:xfrm>
        <a:prstGeom prst="rect">
          <a:avLst/>
        </a:prstGeom>
      </xdr:spPr>
    </xdr:pic>
  </etc:cellImage>
  <etc:cellImage>
    <xdr:pic>
      <xdr:nvPicPr>
        <xdr:cNvPr id="19" name="ID_3129688A6F744B2ABC15FA1FCF740C56" descr="资源列表-主要显示窗口"/>
        <xdr:cNvPicPr>
          <a:picLocks noChangeAspect="1"/>
        </xdr:cNvPicPr>
      </xdr:nvPicPr>
      <xdr:blipFill>
        <a:blip r:embed="rId16"/>
        <a:stretch>
          <a:fillRect/>
        </a:stretch>
      </xdr:blipFill>
      <xdr:spPr>
        <a:xfrm>
          <a:off x="11352530" y="14878050"/>
          <a:ext cx="10058400" cy="873125"/>
        </a:xfrm>
        <a:prstGeom prst="rect">
          <a:avLst/>
        </a:prstGeom>
      </xdr:spPr>
    </xdr:pic>
  </etc:cellImage>
  <etc:cellImage>
    <xdr:pic>
      <xdr:nvPicPr>
        <xdr:cNvPr id="20" name="ID_E11681D488D244958BDF55FBD406C499" descr="窗口衔接上下"/>
        <xdr:cNvPicPr>
          <a:picLocks noChangeAspect="1"/>
        </xdr:cNvPicPr>
      </xdr:nvPicPr>
      <xdr:blipFill>
        <a:blip r:embed="rId17"/>
        <a:stretch>
          <a:fillRect/>
        </a:stretch>
      </xdr:blipFill>
      <xdr:spPr>
        <a:xfrm>
          <a:off x="11571605" y="3670300"/>
          <a:ext cx="665480" cy="47625"/>
        </a:xfrm>
        <a:prstGeom prst="rect">
          <a:avLst/>
        </a:prstGeom>
      </xdr:spPr>
    </xdr:pic>
  </etc:cellImage>
  <etc:cellImage>
    <xdr:pic>
      <xdr:nvPicPr>
        <xdr:cNvPr id="21" name="ID_38BFD745ADBA4760963B0D72345EF281" descr="窗口衔接左右"/>
        <xdr:cNvPicPr>
          <a:picLocks noChangeAspect="1"/>
        </xdr:cNvPicPr>
      </xdr:nvPicPr>
      <xdr:blipFill>
        <a:blip r:embed="rId18"/>
        <a:stretch>
          <a:fillRect/>
        </a:stretch>
      </xdr:blipFill>
      <xdr:spPr>
        <a:xfrm>
          <a:off x="11790680" y="3889375"/>
          <a:ext cx="47625" cy="666750"/>
        </a:xfrm>
        <a:prstGeom prst="rect">
          <a:avLst/>
        </a:prstGeom>
      </xdr:spPr>
    </xdr:pic>
  </etc:cellImage>
  <etc:cellImage>
    <xdr:pic>
      <xdr:nvPicPr>
        <xdr:cNvPr id="22" name="ID_C46F015444CF47A086C961DB06B2A54A" descr="玩家延迟信号 - 1"/>
        <xdr:cNvPicPr>
          <a:picLocks noChangeAspect="1"/>
        </xdr:cNvPicPr>
      </xdr:nvPicPr>
      <xdr:blipFill>
        <a:blip r:embed="rId19"/>
        <a:stretch>
          <a:fillRect/>
        </a:stretch>
      </xdr:blipFill>
      <xdr:spPr>
        <a:xfrm>
          <a:off x="11470005" y="19780885"/>
          <a:ext cx="190500" cy="194945"/>
        </a:xfrm>
        <a:prstGeom prst="rect">
          <a:avLst/>
        </a:prstGeom>
      </xdr:spPr>
    </xdr:pic>
  </etc:cellImage>
  <etc:cellImage>
    <xdr:pic>
      <xdr:nvPicPr>
        <xdr:cNvPr id="23" name="ID_F4E2DF4D32804525807430394889206F" descr="玩家延迟信号 - 2"/>
        <xdr:cNvPicPr>
          <a:picLocks noChangeAspect="1"/>
        </xdr:cNvPicPr>
      </xdr:nvPicPr>
      <xdr:blipFill>
        <a:blip r:embed="rId20"/>
        <a:stretch>
          <a:fillRect/>
        </a:stretch>
      </xdr:blipFill>
      <xdr:spPr>
        <a:xfrm>
          <a:off x="11442065" y="21932265"/>
          <a:ext cx="190500" cy="194945"/>
        </a:xfrm>
        <a:prstGeom prst="rect">
          <a:avLst/>
        </a:prstGeom>
      </xdr:spPr>
    </xdr:pic>
  </etc:cellImage>
  <etc:cellImage>
    <xdr:pic>
      <xdr:nvPicPr>
        <xdr:cNvPr id="24" name="ID_6170CF5854B9476EACBFBA162F9D861F" descr="玩家延迟信号 - 3"/>
        <xdr:cNvPicPr>
          <a:picLocks noChangeAspect="1"/>
        </xdr:cNvPicPr>
      </xdr:nvPicPr>
      <xdr:blipFill>
        <a:blip r:embed="rId21"/>
        <a:stretch>
          <a:fillRect/>
        </a:stretch>
      </xdr:blipFill>
      <xdr:spPr>
        <a:xfrm>
          <a:off x="11375390" y="22183725"/>
          <a:ext cx="190500" cy="194945"/>
        </a:xfrm>
        <a:prstGeom prst="rect">
          <a:avLst/>
        </a:prstGeom>
      </xdr:spPr>
    </xdr:pic>
  </etc:cellImage>
</etc:cellImages>
</file>

<file path=xl/connections.xml><?xml version="1.0" encoding="utf-8"?>
<connections xmlns="http://schemas.openxmlformats.org/spreadsheetml/2006/main">
  <connection id="1" odcFile="F:\Remnant Afterglow Project\工具\基础配置\数据类型.accdb 数据类型.odc" name="连接" type="1" refreshOnLoad="1" background="1" refreshedVersion="2" saveData="1">
    <dbPr connection="DSN=MS Access Database;DBQ=F:\REMNANT AFTERGLOW PROJECT\工具\基础配置\数据类型.accdb;DefaultDir=F:\REMNANT AFTERGLOW PROJECT\工具\基础配置;DriverId=25;FIL=MS Access;MaxBufferSize=2048;PageTimeout=5;" command="SELECT * FROM `数据类型`  ORDER BY `数据类型编号` ASC" commandType="2"/>
  </connection>
</connections>
</file>

<file path=xl/sharedStrings.xml><?xml version="1.0" encoding="utf-8"?>
<sst xmlns="http://schemas.openxmlformats.org/spreadsheetml/2006/main" count="278" uniqueCount="180">
  <si>
    <t>第一行 为备注
第二行 为字段导出设置
0为不导出,1为导出主键,2为常规导出
3为最后一个导出的字段（之后随意）
第三行 为字段名称（不能使用KEY_INDEX为字段名称）
第四行 为数据类型
该列为 是否导出
0为不导出 1为导出 2为最后一行导出  数据不想填就写 #BASEVALUE</t>
  </si>
  <si>
    <t>全局配置id
(在这几个表中都必须唯一)</t>
  </si>
  <si>
    <t>全局配置名称</t>
  </si>
  <si>
    <t>全局配置描述</t>
  </si>
  <si>
    <t>全局配置值</t>
  </si>
  <si>
    <t>字段导出设置</t>
  </si>
  <si>
    <t>字段名称</t>
  </si>
  <si>
    <t>Configid</t>
  </si>
  <si>
    <t>ConfigName</t>
  </si>
  <si>
    <t>ConfigDescribe</t>
  </si>
  <si>
    <t>ConfigValue</t>
  </si>
  <si>
    <t>数据类型</t>
  </si>
  <si>
    <t>STR</t>
  </si>
  <si>
    <t>INT</t>
  </si>
  <si>
    <t>MapDefineCameraId</t>
  </si>
  <si>
    <t>地图默认相机id</t>
  </si>
  <si>
    <t>相机相关.xlsx表中的id，是无相机配置下
，默认使用的相机</t>
  </si>
  <si>
    <t>TextSize1</t>
  </si>
  <si>
    <t>游戏常规-主要文字的字号</t>
  </si>
  <si>
    <t>TextSize2</t>
  </si>
  <si>
    <t>游戏常规-次要文字的字号</t>
  </si>
  <si>
    <t>TextSize3</t>
  </si>
  <si>
    <t>游戏常规-文本的字号</t>
  </si>
  <si>
    <t>用于配置全局默认图片的配置表
 数据不想填就写 #BASEVALUE</t>
  </si>
  <si>
    <t>全局配置id</t>
  </si>
  <si>
    <t>全局配置值
图片</t>
  </si>
  <si>
    <t>PNG</t>
  </si>
  <si>
    <t>Map_BuildView_Operate_1</t>
  </si>
  <si>
    <t>拆除回收1</t>
  </si>
  <si>
    <t>作战_建筑界面_操作按钮1_拆除回收</t>
  </si>
  <si>
    <t>Map_BuildView_Operate_2</t>
  </si>
  <si>
    <t>快速重建1</t>
  </si>
  <si>
    <t>作战_建筑界面_操作按钮2_快速重建</t>
  </si>
  <si>
    <t>Map_BuildView_Operate_3</t>
  </si>
  <si>
    <t>传送1</t>
  </si>
  <si>
    <t>作战_建筑界面_操作按钮3_传送</t>
  </si>
  <si>
    <t>Map_ItemView_Img_1</t>
  </si>
  <si>
    <t>窗口衔接上下</t>
  </si>
  <si>
    <t>作战_窗口衔接上下</t>
  </si>
  <si>
    <t>Map_ItemView_Img_2</t>
  </si>
  <si>
    <t>窗口衔接左右</t>
  </si>
  <si>
    <t>作战_窗口衔接左右</t>
  </si>
  <si>
    <t>Map_ItemView_Img_3</t>
  </si>
  <si>
    <t>一次性道具列表左上</t>
  </si>
  <si>
    <t>作战_一次性道具列表左上</t>
  </si>
  <si>
    <t>Map_ItemView_Img_4</t>
  </si>
  <si>
    <t>一次性道具列表右下</t>
  </si>
  <si>
    <t>作战_一次性道具列表右下</t>
  </si>
  <si>
    <t>Map_ItemView_Img_5</t>
  </si>
  <si>
    <t>一次性道具列表</t>
  </si>
  <si>
    <t>作战_一次性道具列表</t>
  </si>
  <si>
    <t>Map_BuildListView_1</t>
  </si>
  <si>
    <t>建造列表窗口</t>
  </si>
  <si>
    <t>作战_建造列表窗口</t>
  </si>
  <si>
    <t>Map_BuildListSubView_1</t>
  </si>
  <si>
    <t>建造子列表窗口</t>
  </si>
  <si>
    <t>作战_子列表窗口窗口</t>
  </si>
  <si>
    <t>Map_BuildListSubView_2</t>
  </si>
  <si>
    <t>建造子列表无内容窗口</t>
  </si>
  <si>
    <t>作战_建造子列表无内容窗口</t>
  </si>
  <si>
    <t>Map_BuildList_1</t>
  </si>
  <si>
    <t>建造列表支架右</t>
  </si>
  <si>
    <t>作战_建造列表支架右</t>
  </si>
  <si>
    <t>Map_BuildList_2</t>
  </si>
  <si>
    <t>建造列表支架左</t>
  </si>
  <si>
    <t>作战_建造列表支架左</t>
  </si>
  <si>
    <t>Map_BuildList_3</t>
  </si>
  <si>
    <t>建造子列表支架左</t>
  </si>
  <si>
    <t>作战_建造子列表支架左</t>
  </si>
  <si>
    <t>Map_BuildList_4</t>
  </si>
  <si>
    <t>建造子列表支架右</t>
  </si>
  <si>
    <t>作战_建造子列表支架右</t>
  </si>
  <si>
    <t>Map_PlayerName_1</t>
  </si>
  <si>
    <t>玩家名称窗口</t>
  </si>
  <si>
    <t>作战_玩家名称窗口</t>
  </si>
  <si>
    <t>Map_PlayerDelay_1</t>
  </si>
  <si>
    <t>玩家延迟信号1</t>
  </si>
  <si>
    <t>作战_玩家延迟信号</t>
  </si>
  <si>
    <t>Map_PlayerDelay_2</t>
  </si>
  <si>
    <t>玩家延迟信号2</t>
  </si>
  <si>
    <t>Map_PlayerDelay_3</t>
  </si>
  <si>
    <t>玩家延迟信号3</t>
  </si>
  <si>
    <t>Map_Setting_1</t>
  </si>
  <si>
    <t>设置按钮</t>
  </si>
  <si>
    <t>作战_设置按钮</t>
  </si>
  <si>
    <t>Map_Resources_1</t>
  </si>
  <si>
    <t>资源列表-主要显示窗口</t>
  </si>
  <si>
    <t>作战_资源列表-主要显示窗口</t>
  </si>
  <si>
    <t>FLOAT</t>
  </si>
  <si>
    <t>&lt;INT&gt;</t>
  </si>
  <si>
    <t>数据类型编号</t>
  </si>
  <si>
    <t>数据类型名称</t>
  </si>
  <si>
    <t>默认值</t>
  </si>
  <si>
    <t>数据类型描述</t>
  </si>
  <si>
    <t>数据类型示例</t>
  </si>
  <si>
    <t>BOOL</t>
  </si>
  <si>
    <t>True</t>
  </si>
  <si>
    <t>布尔值，用于表示 是或者否，True为是，False为否</t>
  </si>
  <si>
    <t>True       False</t>
  </si>
  <si>
    <t>SHORT</t>
  </si>
  <si>
    <t>0</t>
  </si>
  <si>
    <t>短整数类型，用于表示一些比较小的整数 -32768 到 32767，少用</t>
  </si>
  <si>
    <t>11112      -21232</t>
  </si>
  <si>
    <t>整数类型，适合在大多数时候用于保存配置id，-2147483648到2147483647</t>
  </si>
  <si>
    <t>1212312321</t>
  </si>
  <si>
    <t>LONG</t>
  </si>
  <si>
    <t>长整数类型，用于保存大的整数，-9223372036854775808到9223372036854775807</t>
  </si>
  <si>
    <t>52122122111111</t>
  </si>
  <si>
    <t>单精度浮点型，整数部分范围很大，小数部分，float的精度为6~7位有效数字，绝对能保证6位小数正常</t>
  </si>
  <si>
    <t>554.1233  622125.1231</t>
  </si>
  <si>
    <t>字符串，用于保存如介绍，描述等文本，通常不必担心长度</t>
  </si>
  <si>
    <t>你好</t>
  </si>
  <si>
    <t>&lt;BOOL&gt;</t>
  </si>
  <si>
    <t>[]</t>
  </si>
  <si>
    <t>布尔值列表，用于保存一个由布尔值组成的列表</t>
  </si>
  <si>
    <t>True|True|False</t>
  </si>
  <si>
    <t>&lt;SHORT&gt;</t>
  </si>
  <si>
    <t>短整数列表，用于保存一个由短整数组成的列表</t>
  </si>
  <si>
    <t>123|121|434|-121</t>
  </si>
  <si>
    <t>整数列表，用于保存一个由整数组成的列表</t>
  </si>
  <si>
    <t>2323232|1212|2343|545</t>
  </si>
  <si>
    <t>&lt;LONG&gt;</t>
  </si>
  <si>
    <t>长整数列表，用于保存一个由长整数组成的列表</t>
  </si>
  <si>
    <t>52122122111111|1223434433</t>
  </si>
  <si>
    <t>&lt;FLOAT&gt;</t>
  </si>
  <si>
    <t>小数列表，用于保存一个由小数组成的列表</t>
  </si>
  <si>
    <t>554.1233|12.12</t>
  </si>
  <si>
    <t>&lt;STR&gt;</t>
  </si>
  <si>
    <t>字符串列表</t>
  </si>
  <si>
    <t>(BOOL)</t>
  </si>
  <si>
    <t>()</t>
  </si>
  <si>
    <t>(SHORT)</t>
  </si>
  <si>
    <t>(INT)</t>
  </si>
  <si>
    <t>(LONG)</t>
  </si>
  <si>
    <t>(FLOAT)</t>
  </si>
  <si>
    <t>(STR)</t>
  </si>
  <si>
    <t>&lt;(BOOL)&gt;</t>
  </si>
  <si>
    <t>&lt;(SHORT)&gt;</t>
  </si>
  <si>
    <t>&lt;(INT)&gt;</t>
  </si>
  <si>
    <t>&lt;(LONG)&gt;</t>
  </si>
  <si>
    <t>&lt;(FLOAT)&gt;</t>
  </si>
  <si>
    <t>&lt;(STR)&gt;</t>
  </si>
  <si>
    <t>LANG</t>
  </si>
  <si>
    <t>KeyBase</t>
  </si>
  <si>
    <t>语言id 是语言配置的id</t>
  </si>
  <si>
    <t>1</t>
  </si>
  <si>
    <t>POINT</t>
  </si>
  <si>
    <t>(0,0)</t>
  </si>
  <si>
    <t>保存小数二维坐标的类型</t>
  </si>
  <si>
    <t>(1.2,3.5)</t>
  </si>
  <si>
    <t>&lt;LANG&gt;</t>
  </si>
  <si>
    <t>语言id列表</t>
  </si>
  <si>
    <t>1|2</t>
  </si>
  <si>
    <t>&lt;POINT&gt;</t>
  </si>
  <si>
    <t>坐标点列表，Vector2的列表，用于保存小数二维坐标列表的类型</t>
  </si>
  <si>
    <t>(1.2,3.5)|(1.4,3.2)</t>
  </si>
  <si>
    <t>null</t>
  </si>
  <si>
    <t>Png图片，通常用于导出散图，导出单元格图片后，放在config\images\下</t>
  </si>
  <si>
    <t>Vector2I</t>
  </si>
  <si>
    <t>整数类型的二维坐标</t>
  </si>
  <si>
    <t>(1,2)</t>
  </si>
  <si>
    <t>ULONG</t>
  </si>
  <si>
    <t>长整数类型，用于保存大的整数，0到18,446,744,073,709,551,615（即2^64 - 1）的非负整数值</t>
  </si>
  <si>
    <t>12312312321</t>
  </si>
  <si>
    <t>RGB</t>
  </si>
  <si>
    <t>(0,0,0)</t>
  </si>
  <si>
    <t>颜色类型rgb (x,x,x) x最大255</t>
  </si>
  <si>
    <t>RGBA</t>
  </si>
  <si>
    <t>(0,0,0,0)</t>
  </si>
  <si>
    <t>颜色类型rgba (x,x,x,x) x最大255</t>
  </si>
  <si>
    <t>&lt;Vector2I&gt;</t>
  </si>
  <si>
    <t>整数类型的整数二维坐标 的列表</t>
  </si>
  <si>
    <t>SequenceMap</t>
  </si>
  <si>
    <t>序列图的json文件名称，记得把对应的图片放在Remnant Afterglow\data\sequence_map文件夹下</t>
  </si>
  <si>
    <t>序列图名称.json</t>
  </si>
  <si>
    <t>BBCode</t>
  </si>
  <si>
    <t>BBCode是一种轻量标记语言，具体填写规则https://docs.godotengine.org/en/latest/tutorials/ui/bbcode_in_richtextlabel.html</t>
  </si>
  <si>
    <t>HashSet&lt;INT&gt;</t>
  </si>
  <si>
    <t>确保唯一的Int列表，c#中的HashSet&lt;int&gt;类型</t>
  </si>
  <si>
    <t>1|2|3|4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</si>
</sst>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2"/>
      <name val="宋体"/>
      <charset val="134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2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75BD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5" borderId="4" applyNumberFormat="0" applyAlignment="0" applyProtection="0">
      <alignment vertical="center"/>
    </xf>
    <xf numFmtId="0" fontId="13" fillId="6" borderId="5" applyNumberFormat="0" applyAlignment="0" applyProtection="0">
      <alignment vertical="center"/>
    </xf>
    <xf numFmtId="0" fontId="14" fillId="6" borderId="4" applyNumberFormat="0" applyAlignment="0" applyProtection="0">
      <alignment vertical="center"/>
    </xf>
    <xf numFmtId="0" fontId="15" fillId="7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1" fillId="0" borderId="0" xfId="0" applyFont="1" applyAlignment="1">
      <alignment vertical="center"/>
    </xf>
    <xf numFmtId="0" fontId="0" fillId="0" borderId="0" xfId="0" applyNumberFormat="1" applyAlignment="1">
      <alignment vertical="center"/>
    </xf>
    <xf numFmtId="49" fontId="2" fillId="2" borderId="0" xfId="0" applyNumberFormat="1" applyFont="1" applyFill="1" applyBorder="1" applyAlignment="1">
      <alignment horizontal="left" vertical="center" wrapText="1"/>
    </xf>
    <xf numFmtId="0" fontId="2" fillId="3" borderId="0" xfId="0" applyFont="1" applyFill="1" applyBorder="1" applyAlignment="1">
      <alignment horizontal="center" vertical="center"/>
    </xf>
    <xf numFmtId="49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3" fillId="0" borderId="0" xfId="6" applyFont="1">
      <alignment vertical="center"/>
    </xf>
    <xf numFmtId="0" fontId="4" fillId="0" borderId="0" xfId="6">
      <alignment vertical="center"/>
    </xf>
    <xf numFmtId="0" fontId="5" fillId="0" borderId="0" xfId="0" applyFont="1" applyAlignment="1">
      <alignment horizontal="center" vertical="center"/>
    </xf>
    <xf numFmtId="49" fontId="2" fillId="2" borderId="0" xfId="0" applyNumberFormat="1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3" fillId="0" borderId="0" xfId="6" applyFont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cellimages.xml.rels><?xml version="1.0" encoding="UTF-8" standalone="yes"?>
<Relationships xmlns="http://schemas.openxmlformats.org/package/2006/relationships"><Relationship Id="rId9" Type="http://schemas.openxmlformats.org/officeDocument/2006/relationships/image" Target="media/image9.png"/><Relationship Id="rId8" Type="http://schemas.openxmlformats.org/officeDocument/2006/relationships/image" Target="media/image8.png"/><Relationship Id="rId7" Type="http://schemas.openxmlformats.org/officeDocument/2006/relationships/image" Target="media/image7.png"/><Relationship Id="rId6" Type="http://schemas.openxmlformats.org/officeDocument/2006/relationships/image" Target="media/image6.png"/><Relationship Id="rId5" Type="http://schemas.openxmlformats.org/officeDocument/2006/relationships/image" Target="media/image5.png"/><Relationship Id="rId4" Type="http://schemas.openxmlformats.org/officeDocument/2006/relationships/image" Target="media/image4.png"/><Relationship Id="rId3" Type="http://schemas.openxmlformats.org/officeDocument/2006/relationships/image" Target="media/image3.png"/><Relationship Id="rId21" Type="http://schemas.openxmlformats.org/officeDocument/2006/relationships/image" Target="media/image21.png"/><Relationship Id="rId20" Type="http://schemas.openxmlformats.org/officeDocument/2006/relationships/image" Target="media/image20.png"/><Relationship Id="rId2" Type="http://schemas.openxmlformats.org/officeDocument/2006/relationships/image" Target="media/image2.png"/><Relationship Id="rId19" Type="http://schemas.openxmlformats.org/officeDocument/2006/relationships/image" Target="media/image19.png"/><Relationship Id="rId18" Type="http://schemas.openxmlformats.org/officeDocument/2006/relationships/image" Target="media/image18.png"/><Relationship Id="rId17" Type="http://schemas.openxmlformats.org/officeDocument/2006/relationships/image" Target="media/image17.png"/><Relationship Id="rId16" Type="http://schemas.openxmlformats.org/officeDocument/2006/relationships/image" Target="media/image16.png"/><Relationship Id="rId15" Type="http://schemas.openxmlformats.org/officeDocument/2006/relationships/image" Target="media/image15.png"/><Relationship Id="rId14" Type="http://schemas.openxmlformats.org/officeDocument/2006/relationships/image" Target="media/image14.png"/><Relationship Id="rId13" Type="http://schemas.openxmlformats.org/officeDocument/2006/relationships/image" Target="media/image13.png"/><Relationship Id="rId12" Type="http://schemas.openxmlformats.org/officeDocument/2006/relationships/image" Target="media/image12.png"/><Relationship Id="rId11" Type="http://schemas.openxmlformats.org/officeDocument/2006/relationships/image" Target="media/image11.png"/><Relationship Id="rId10" Type="http://schemas.openxmlformats.org/officeDocument/2006/relationships/image" Target="media/image10.png"/><Relationship Id="rId1" Type="http://schemas.openxmlformats.org/officeDocument/2006/relationships/image" Target="media/image1.png"/></Relationships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theme" Target="theme/theme1.xml"/><Relationship Id="rId7" Type="http://schemas.openxmlformats.org/officeDocument/2006/relationships/connections" Target="connections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tyles" Target="styles.xml"/><Relationship Id="rId10" Type="http://www.wps.cn/officeDocument/2020/cellImage" Target="cellimages.xml"/><Relationship Id="rId1" Type="http://schemas.openxmlformats.org/officeDocument/2006/relationships/worksheet" Target="worksheets/sheet1.xml"/></Relationships>
</file>

<file path=xl/queryTables/queryTable1.xml><?xml version="1.0" encoding="utf-8"?>
<queryTable xmlns="http://schemas.openxmlformats.org/spreadsheetml/2006/main" name="连接" growShrinkType="overwriteClear" refreshOnLoad="1" connectionId="1" autoFormatId="16" applyNumberFormats="0" applyBorderFormats="0" applyFontFormats="1" applyPatternFormats="1" applyAlignmentFormats="0" applyWidthHeightFormats="0">
  <queryTableRefresh preserveSortFilterLayout="0" nextId="6">
    <queryTableFields count="5">
      <queryTableField id="1" name="数据类型编号"/>
      <queryTableField id="2" name="数据类型名称"/>
      <queryTableField id="3" name="默认值"/>
      <queryTableField id="4" name="数据类型描述"/>
      <queryTableField id="5" name="数据类型示例"/>
    </queryTableFields>
  </queryTableRefresh>
</queryTable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2"/>
  <sheetViews>
    <sheetView topLeftCell="A2" workbookViewId="0">
      <selection activeCell="B16" sqref="B16"/>
    </sheetView>
  </sheetViews>
  <sheetFormatPr defaultColWidth="9" defaultRowHeight="13.5" outlineLevelCol="4"/>
  <cols>
    <col min="1" max="1" width="39.875" style="12" customWidth="1"/>
    <col min="2" max="2" width="40.625" style="12" customWidth="1"/>
    <col min="3" max="3" width="30.375" style="12" customWidth="1"/>
    <col min="4" max="4" width="46.375" style="12" customWidth="1"/>
    <col min="5" max="5" width="27.25" style="12" customWidth="1"/>
  </cols>
  <sheetData>
    <row r="1" ht="142.5" spans="1:5">
      <c r="A1" s="3" t="s">
        <v>0</v>
      </c>
      <c r="B1" s="11" t="s">
        <v>1</v>
      </c>
      <c r="C1" s="4" t="s">
        <v>2</v>
      </c>
      <c r="D1" s="4" t="s">
        <v>3</v>
      </c>
      <c r="E1" s="4" t="s">
        <v>4</v>
      </c>
    </row>
    <row r="2" ht="14.25" spans="1:5">
      <c r="A2" s="5" t="s">
        <v>5</v>
      </c>
      <c r="B2" s="6">
        <v>1</v>
      </c>
      <c r="C2" s="6">
        <v>2</v>
      </c>
      <c r="D2" s="6">
        <v>0</v>
      </c>
      <c r="E2" s="6">
        <v>3</v>
      </c>
    </row>
    <row r="3" ht="14.25" spans="1:5">
      <c r="A3" s="5" t="s">
        <v>6</v>
      </c>
      <c r="B3" s="6" t="s">
        <v>7</v>
      </c>
      <c r="C3" s="6" t="s">
        <v>8</v>
      </c>
      <c r="D3" s="6" t="s">
        <v>9</v>
      </c>
      <c r="E3" s="6" t="s">
        <v>10</v>
      </c>
    </row>
    <row r="4" ht="14.25" spans="1:5">
      <c r="A4" s="5" t="s">
        <v>11</v>
      </c>
      <c r="B4" s="5" t="s">
        <v>12</v>
      </c>
      <c r="C4" s="5" t="s">
        <v>12</v>
      </c>
      <c r="D4" s="5" t="s">
        <v>12</v>
      </c>
      <c r="E4" s="5" t="s">
        <v>13</v>
      </c>
    </row>
    <row r="5" s="12" customFormat="1" ht="36" customHeight="1" spans="1:5">
      <c r="A5" s="12">
        <v>1</v>
      </c>
      <c r="B5" s="12" t="s">
        <v>14</v>
      </c>
      <c r="C5" s="12" t="s">
        <v>15</v>
      </c>
      <c r="D5" s="13" t="s">
        <v>16</v>
      </c>
      <c r="E5" s="12">
        <v>1</v>
      </c>
    </row>
    <row r="6" s="12" customFormat="1"/>
    <row r="7" s="12" customFormat="1" spans="4:4">
      <c r="D7" s="14"/>
    </row>
    <row r="8" s="12" customFormat="1"/>
    <row r="9" s="12" customFormat="1"/>
    <row r="10" s="12" customFormat="1" spans="1:5">
      <c r="A10" s="12">
        <v>1</v>
      </c>
      <c r="B10" s="12" t="s">
        <v>17</v>
      </c>
      <c r="C10" s="12" t="s">
        <v>18</v>
      </c>
      <c r="D10" s="12" t="s">
        <v>18</v>
      </c>
      <c r="E10" s="12">
        <v>36</v>
      </c>
    </row>
    <row r="11" s="12" customFormat="1" spans="1:5">
      <c r="A11" s="12">
        <v>1</v>
      </c>
      <c r="B11" s="12" t="s">
        <v>19</v>
      </c>
      <c r="C11" s="12" t="s">
        <v>20</v>
      </c>
      <c r="D11" s="12" t="s">
        <v>20</v>
      </c>
      <c r="E11" s="12">
        <v>22</v>
      </c>
    </row>
    <row r="12" spans="1:5">
      <c r="A12" s="12">
        <v>1</v>
      </c>
      <c r="B12" s="12" t="s">
        <v>21</v>
      </c>
      <c r="C12" s="12" t="s">
        <v>22</v>
      </c>
      <c r="D12" s="12" t="s">
        <v>22</v>
      </c>
      <c r="E12" s="12">
        <v>16</v>
      </c>
    </row>
  </sheetData>
  <dataValidations count="1">
    <dataValidation type="list" allowBlank="1" showInputMessage="1" showErrorMessage="1" sqref="B4:E4">
      <formula1>数据类型!$B$2:$B$51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2"/>
  <sheetViews>
    <sheetView tabSelected="1" zoomScale="85" zoomScaleNormal="85" topLeftCell="A53" workbookViewId="0">
      <selection activeCell="C60" sqref="C60"/>
    </sheetView>
  </sheetViews>
  <sheetFormatPr defaultColWidth="9" defaultRowHeight="14.25" outlineLevelCol="4"/>
  <cols>
    <col min="1" max="1" width="20.8916666666667" style="9" customWidth="1"/>
    <col min="2" max="2" width="26.6083333333333" style="9" customWidth="1"/>
    <col min="3" max="3" width="24.875" style="9" customWidth="1"/>
    <col min="4" max="4" width="46.375" style="9" customWidth="1"/>
    <col min="5" max="5" width="27.25" style="9" customWidth="1"/>
  </cols>
  <sheetData>
    <row r="1" ht="72" customHeight="1" spans="1:5">
      <c r="A1" s="10" t="s">
        <v>23</v>
      </c>
      <c r="B1" s="4" t="s">
        <v>24</v>
      </c>
      <c r="C1" s="4" t="s">
        <v>2</v>
      </c>
      <c r="D1" s="4" t="s">
        <v>3</v>
      </c>
      <c r="E1" s="11" t="s">
        <v>25</v>
      </c>
    </row>
    <row r="2" spans="1:5">
      <c r="A2" s="5" t="s">
        <v>5</v>
      </c>
      <c r="B2" s="6">
        <v>1</v>
      </c>
      <c r="C2" s="6">
        <v>2</v>
      </c>
      <c r="D2" s="6">
        <v>0</v>
      </c>
      <c r="E2" s="6">
        <v>3</v>
      </c>
    </row>
    <row r="3" spans="1:5">
      <c r="A3" s="5" t="s">
        <v>6</v>
      </c>
      <c r="B3" s="6" t="s">
        <v>7</v>
      </c>
      <c r="C3" s="6" t="s">
        <v>8</v>
      </c>
      <c r="D3" s="6" t="s">
        <v>9</v>
      </c>
      <c r="E3" s="6" t="s">
        <v>10</v>
      </c>
    </row>
    <row r="4" spans="1:5">
      <c r="A4" s="5" t="s">
        <v>11</v>
      </c>
      <c r="B4" s="5" t="s">
        <v>12</v>
      </c>
      <c r="C4" s="5" t="s">
        <v>12</v>
      </c>
      <c r="D4" s="5" t="s">
        <v>12</v>
      </c>
      <c r="E4" s="5" t="s">
        <v>26</v>
      </c>
    </row>
    <row r="37" ht="43.5" spans="1:5">
      <c r="A37" s="9">
        <v>1</v>
      </c>
      <c r="B37" s="9" t="s">
        <v>27</v>
      </c>
      <c r="C37" s="9" t="s">
        <v>28</v>
      </c>
      <c r="D37" s="9" t="s">
        <v>29</v>
      </c>
      <c r="E37" s="9" t="str">
        <f>_xlfn.DISPIMG("ID_4DF58546C9684EF885F57E66A8C81844",1)</f>
        <v>=DISPIMG("ID_4DF58546C9684EF885F57E66A8C81844",1)</v>
      </c>
    </row>
    <row r="38" ht="43.5" spans="1:5">
      <c r="A38" s="9">
        <v>1</v>
      </c>
      <c r="B38" s="9" t="s">
        <v>30</v>
      </c>
      <c r="C38" s="9" t="s">
        <v>31</v>
      </c>
      <c r="D38" s="9" t="s">
        <v>32</v>
      </c>
      <c r="E38" s="9" t="str">
        <f>_xlfn.DISPIMG("ID_13D1421CF49949B28A045D0662F30214",1)</f>
        <v>=DISPIMG("ID_13D1421CF49949B28A045D0662F30214",1)</v>
      </c>
    </row>
    <row r="39" ht="43.5" spans="1:5">
      <c r="A39" s="9">
        <v>1</v>
      </c>
      <c r="B39" s="9" t="s">
        <v>33</v>
      </c>
      <c r="C39" s="9" t="s">
        <v>34</v>
      </c>
      <c r="D39" s="9" t="s">
        <v>35</v>
      </c>
      <c r="E39" s="9" t="str">
        <f>_xlfn.DISPIMG("ID_45CA2F1B5A01451F870ED313C24CB678",1)</f>
        <v>=DISPIMG("ID_45CA2F1B5A01451F870ED313C24CB678",1)</v>
      </c>
    </row>
    <row r="41" ht="22" customHeight="1"/>
    <row r="42" spans="1:5">
      <c r="A42" s="9">
        <v>1</v>
      </c>
      <c r="B42" s="9" t="s">
        <v>36</v>
      </c>
      <c r="C42" s="9" t="s">
        <v>37</v>
      </c>
      <c r="D42" s="9" t="s">
        <v>38</v>
      </c>
      <c r="E42" s="9" t="str">
        <f>_xlfn.DISPIMG("ID_E11681D488D244958BDF55FBD406C499",1)</f>
        <v>=DISPIMG("ID_E11681D488D244958BDF55FBD406C499",1)</v>
      </c>
    </row>
    <row r="43" ht="54.75" spans="1:5">
      <c r="A43" s="9">
        <v>1</v>
      </c>
      <c r="B43" s="9" t="s">
        <v>39</v>
      </c>
      <c r="C43" s="9" t="s">
        <v>40</v>
      </c>
      <c r="D43" s="9" t="s">
        <v>41</v>
      </c>
      <c r="E43" s="9" t="str">
        <f>_xlfn.DISPIMG("ID_38BFD745ADBA4760963B0D72345EF281",1)</f>
        <v>=DISPIMG("ID_38BFD745ADBA4760963B0D72345EF281",1)</v>
      </c>
    </row>
    <row r="44" ht="60.75" spans="1:5">
      <c r="A44" s="9">
        <v>1</v>
      </c>
      <c r="B44" s="9" t="s">
        <v>42</v>
      </c>
      <c r="C44" s="9" t="s">
        <v>43</v>
      </c>
      <c r="D44" s="9" t="s">
        <v>44</v>
      </c>
      <c r="E44" s="9" t="str">
        <f>_xlfn.DISPIMG("ID_E615A39914A84A57BF8EA8E908077EAC",1)</f>
        <v>=DISPIMG("ID_E615A39914A84A57BF8EA8E908077EAC",1)</v>
      </c>
    </row>
    <row r="45" ht="51" customHeight="1" spans="1:5">
      <c r="A45" s="9">
        <v>1</v>
      </c>
      <c r="B45" s="9" t="s">
        <v>45</v>
      </c>
      <c r="C45" s="9" t="s">
        <v>46</v>
      </c>
      <c r="D45" s="9" t="s">
        <v>47</v>
      </c>
      <c r="E45" s="9" t="str">
        <f>_xlfn.DISPIMG("ID_CC6A49322DD643D8B44B5B54C6F783E8",1)</f>
        <v>=DISPIMG("ID_CC6A49322DD643D8B44B5B54C6F783E8",1)</v>
      </c>
    </row>
    <row r="46" ht="63" customHeight="1" spans="1:5">
      <c r="A46" s="9">
        <v>1</v>
      </c>
      <c r="B46" s="9" t="s">
        <v>48</v>
      </c>
      <c r="C46" s="9" t="s">
        <v>49</v>
      </c>
      <c r="D46" s="9" t="s">
        <v>50</v>
      </c>
      <c r="E46" s="9" t="str">
        <f>_xlfn.DISPIMG("ID_86BFAD56A97F43D68FD1A4B3C3F9447C",1)</f>
        <v>=DISPIMG("ID_86BFAD56A97F43D68FD1A4B3C3F9447C",1)</v>
      </c>
    </row>
    <row r="48" ht="56" spans="1:5">
      <c r="A48" s="9">
        <v>1</v>
      </c>
      <c r="B48" s="9" t="s">
        <v>51</v>
      </c>
      <c r="C48" s="9" t="s">
        <v>52</v>
      </c>
      <c r="D48" s="9" t="s">
        <v>53</v>
      </c>
      <c r="E48" s="9" t="str">
        <f>_xlfn.DISPIMG("ID_D7C2BA42ED4C4E3ABEF287762A8CD0E4",1)</f>
        <v>=DISPIMG("ID_D7C2BA42ED4C4E3ABEF287762A8CD0E4",1)</v>
      </c>
    </row>
    <row r="49" ht="77" customHeight="1" spans="1:5">
      <c r="A49" s="9">
        <v>1</v>
      </c>
      <c r="B49" s="9" t="s">
        <v>54</v>
      </c>
      <c r="C49" s="9" t="s">
        <v>55</v>
      </c>
      <c r="D49" s="9" t="s">
        <v>56</v>
      </c>
      <c r="E49" s="9" t="str">
        <f>_xlfn.DISPIMG("ID_AD6C04213C134FC1A38B1951EC5C0EF1",1)</f>
        <v>=DISPIMG("ID_AD6C04213C134FC1A38B1951EC5C0EF1",1)</v>
      </c>
    </row>
    <row r="50" ht="62.8" spans="1:5">
      <c r="A50" s="9">
        <v>1</v>
      </c>
      <c r="B50" s="9" t="s">
        <v>57</v>
      </c>
      <c r="C50" s="9" t="s">
        <v>58</v>
      </c>
      <c r="D50" s="9" t="s">
        <v>59</v>
      </c>
      <c r="E50" s="9" t="str">
        <f>_xlfn.DISPIMG("ID_592F75BF494C463291CC98E844FD0829",1)</f>
        <v>=DISPIMG("ID_592F75BF494C463291CC98E844FD0829",1)</v>
      </c>
    </row>
    <row r="51" ht="77" customHeight="1" spans="1:5">
      <c r="A51" s="9">
        <v>1</v>
      </c>
      <c r="B51" s="9" t="s">
        <v>60</v>
      </c>
      <c r="C51" s="9" t="s">
        <v>61</v>
      </c>
      <c r="D51" s="9" t="s">
        <v>62</v>
      </c>
      <c r="E51" s="9" t="str">
        <f>_xlfn.DISPIMG("ID_D86BD9E5CFEF411CB0703A9D3BAA4C9E",1)</f>
        <v>=DISPIMG("ID_D86BD9E5CFEF411CB0703A9D3BAA4C9E",1)</v>
      </c>
    </row>
    <row r="52" ht="59.05" spans="1:5">
      <c r="A52" s="9">
        <v>1</v>
      </c>
      <c r="B52" s="9" t="s">
        <v>63</v>
      </c>
      <c r="C52" s="9" t="s">
        <v>64</v>
      </c>
      <c r="D52" s="9" t="s">
        <v>65</v>
      </c>
      <c r="E52" s="9" t="str">
        <f>_xlfn.DISPIMG("ID_7A16C4365B5D4F22B4CF6879B4E8370F",1)</f>
        <v>=DISPIMG("ID_7A16C4365B5D4F22B4CF6879B4E8370F",1)</v>
      </c>
    </row>
    <row r="53" ht="80.5" spans="1:5">
      <c r="A53" s="9">
        <v>1</v>
      </c>
      <c r="B53" s="9" t="s">
        <v>66</v>
      </c>
      <c r="C53" s="9" t="s">
        <v>67</v>
      </c>
      <c r="D53" s="9" t="s">
        <v>68</v>
      </c>
      <c r="E53" s="9" t="str">
        <f>_xlfn.DISPIMG("ID_FFF7BDEC38BC43F8A720989321AEA61F",1)</f>
        <v>=DISPIMG("ID_FFF7BDEC38BC43F8A720989321AEA61F",1)</v>
      </c>
    </row>
    <row r="54" ht="107" customHeight="1" spans="1:5">
      <c r="A54" s="9">
        <v>1</v>
      </c>
      <c r="B54" s="9" t="s">
        <v>69</v>
      </c>
      <c r="C54" s="9" t="s">
        <v>70</v>
      </c>
      <c r="D54" s="9" t="s">
        <v>71</v>
      </c>
      <c r="E54" s="9" t="str">
        <f>_xlfn.DISPIMG("ID_F561EB521CE94EB893B6D11162CE6E76",1)</f>
        <v>=DISPIMG("ID_F561EB521CE94EB893B6D11162CE6E76",1)</v>
      </c>
    </row>
    <row r="56" ht="23.55" spans="1:5">
      <c r="A56" s="9">
        <v>1</v>
      </c>
      <c r="B56" s="9" t="s">
        <v>72</v>
      </c>
      <c r="C56" s="9" t="s">
        <v>73</v>
      </c>
      <c r="D56" s="9" t="s">
        <v>74</v>
      </c>
      <c r="E56" s="9" t="str">
        <f>_xlfn.DISPIMG("ID_848BDB4E545D4A0988CB0F859E80787A",1)</f>
        <v>=DISPIMG("ID_848BDB4E545D4A0988CB0F859E80787A",1)</v>
      </c>
    </row>
    <row r="57" ht="17.6" spans="1:5">
      <c r="A57" s="9">
        <v>1</v>
      </c>
      <c r="B57" s="9" t="s">
        <v>75</v>
      </c>
      <c r="C57" s="9" t="s">
        <v>76</v>
      </c>
      <c r="D57" s="9" t="s">
        <v>77</v>
      </c>
      <c r="E57" s="9" t="str">
        <f>_xlfn.DISPIMG("ID_C46F015444CF47A086C961DB06B2A54A",1)</f>
        <v>=DISPIMG("ID_C46F015444CF47A086C961DB06B2A54A",1)</v>
      </c>
    </row>
    <row r="58" ht="17.6" spans="1:5">
      <c r="A58" s="9">
        <v>1</v>
      </c>
      <c r="B58" s="9" t="s">
        <v>78</v>
      </c>
      <c r="C58" s="9" t="s">
        <v>79</v>
      </c>
      <c r="D58" s="9" t="s">
        <v>77</v>
      </c>
      <c r="E58" s="9" t="str">
        <f>_xlfn.DISPIMG("ID_F4E2DF4D32804525807430394889206F",1)</f>
        <v>=DISPIMG("ID_F4E2DF4D32804525807430394889206F",1)</v>
      </c>
    </row>
    <row r="59" ht="34" customHeight="1" spans="1:5">
      <c r="A59" s="9">
        <v>1</v>
      </c>
      <c r="B59" s="9" t="s">
        <v>80</v>
      </c>
      <c r="C59" s="9" t="s">
        <v>81</v>
      </c>
      <c r="D59" s="9" t="s">
        <v>77</v>
      </c>
      <c r="E59" s="9" t="str">
        <f>_xlfn.DISPIMG("ID_6170CF5854B9476EACBFBA162F9D861F",1)</f>
        <v>=DISPIMG("ID_6170CF5854B9476EACBFBA162F9D861F",1)</v>
      </c>
    </row>
    <row r="60" ht="48.55" spans="1:5">
      <c r="A60" s="9">
        <v>1</v>
      </c>
      <c r="B60" s="9" t="s">
        <v>82</v>
      </c>
      <c r="C60" s="9" t="s">
        <v>83</v>
      </c>
      <c r="D60" s="9" t="s">
        <v>84</v>
      </c>
      <c r="E60" s="9" t="str">
        <f>_xlfn.DISPIMG("ID_BBEC5DE245F34A54AF2AFE35366EDABA",1)</f>
        <v>=DISPIMG("ID_BBEC5DE245F34A54AF2AFE35366EDABA",1)</v>
      </c>
    </row>
    <row r="62" ht="16.2" spans="1:5">
      <c r="A62" s="9">
        <v>1</v>
      </c>
      <c r="B62" s="9" t="s">
        <v>85</v>
      </c>
      <c r="C62" s="9" t="s">
        <v>86</v>
      </c>
      <c r="D62" s="9" t="s">
        <v>87</v>
      </c>
      <c r="E62" s="9" t="str">
        <f>_xlfn.DISPIMG("ID_3129688A6F744B2ABC15FA1FCF740C56",1)</f>
        <v>=DISPIMG("ID_3129688A6F744B2ABC15FA1FCF740C56",1)</v>
      </c>
    </row>
  </sheetData>
  <dataValidations count="1">
    <dataValidation type="list" allowBlank="1" showInputMessage="1" showErrorMessage="1" sqref="B4:E4">
      <formula1>数据类型!$B$2:$B$56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"/>
  <sheetViews>
    <sheetView workbookViewId="0">
      <selection activeCell="B4" sqref="B4"/>
    </sheetView>
  </sheetViews>
  <sheetFormatPr defaultColWidth="9" defaultRowHeight="13.5" outlineLevelRow="3" outlineLevelCol="4"/>
  <cols>
    <col min="1" max="1" width="39.875" customWidth="1"/>
    <col min="2" max="2" width="20.5" customWidth="1"/>
    <col min="3" max="3" width="19.125" customWidth="1"/>
    <col min="4" max="4" width="46.375" customWidth="1"/>
    <col min="5" max="5" width="27.25" customWidth="1"/>
  </cols>
  <sheetData>
    <row r="1" ht="142.5" spans="1:5">
      <c r="A1" s="3" t="s">
        <v>0</v>
      </c>
      <c r="B1" s="4" t="s">
        <v>24</v>
      </c>
      <c r="C1" s="4" t="s">
        <v>2</v>
      </c>
      <c r="D1" s="4" t="s">
        <v>3</v>
      </c>
      <c r="E1" s="4" t="s">
        <v>4</v>
      </c>
    </row>
    <row r="2" ht="14.25" spans="1:5">
      <c r="A2" s="5" t="s">
        <v>5</v>
      </c>
      <c r="B2" s="6">
        <v>1</v>
      </c>
      <c r="C2" s="6">
        <v>2</v>
      </c>
      <c r="D2" s="6">
        <v>0</v>
      </c>
      <c r="E2" s="6">
        <v>3</v>
      </c>
    </row>
    <row r="3" ht="14.25" spans="1:5">
      <c r="A3" s="5" t="s">
        <v>6</v>
      </c>
      <c r="B3" s="6" t="s">
        <v>7</v>
      </c>
      <c r="C3" s="6" t="s">
        <v>8</v>
      </c>
      <c r="D3" s="6" t="s">
        <v>9</v>
      </c>
      <c r="E3" s="6" t="s">
        <v>10</v>
      </c>
    </row>
    <row r="4" ht="14.25" spans="1:5">
      <c r="A4" s="5" t="s">
        <v>11</v>
      </c>
      <c r="B4" s="5" t="s">
        <v>12</v>
      </c>
      <c r="C4" s="5" t="s">
        <v>12</v>
      </c>
      <c r="D4" s="5" t="s">
        <v>12</v>
      </c>
      <c r="E4" s="5" t="s">
        <v>12</v>
      </c>
    </row>
  </sheetData>
  <dataValidations count="1">
    <dataValidation type="list" allowBlank="1" showInputMessage="1" showErrorMessage="1" sqref="B4:E4">
      <formula1>数据类型!$B$2:$B$51</formula1>
    </dataValidation>
  </dataValidation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"/>
  <sheetViews>
    <sheetView workbookViewId="0">
      <selection activeCell="B4" sqref="B4"/>
    </sheetView>
  </sheetViews>
  <sheetFormatPr defaultColWidth="9" defaultRowHeight="13.5" outlineLevelRow="3" outlineLevelCol="4"/>
  <cols>
    <col min="1" max="1" width="39.875" customWidth="1"/>
    <col min="2" max="2" width="20.5" customWidth="1"/>
    <col min="3" max="3" width="19.125" customWidth="1"/>
    <col min="4" max="4" width="46.375" customWidth="1"/>
    <col min="5" max="5" width="27.25" customWidth="1"/>
  </cols>
  <sheetData>
    <row r="1" ht="142.5" spans="1:5">
      <c r="A1" s="3" t="s">
        <v>0</v>
      </c>
      <c r="B1" s="4" t="s">
        <v>24</v>
      </c>
      <c r="C1" s="4" t="s">
        <v>2</v>
      </c>
      <c r="D1" s="4" t="s">
        <v>3</v>
      </c>
      <c r="E1" s="4" t="s">
        <v>4</v>
      </c>
    </row>
    <row r="2" ht="14.25" spans="1:5">
      <c r="A2" s="5" t="s">
        <v>5</v>
      </c>
      <c r="B2" s="6">
        <v>1</v>
      </c>
      <c r="C2" s="6">
        <v>2</v>
      </c>
      <c r="D2" s="6">
        <v>0</v>
      </c>
      <c r="E2" s="6">
        <v>3</v>
      </c>
    </row>
    <row r="3" ht="14.25" spans="1:5">
      <c r="A3" s="5" t="s">
        <v>6</v>
      </c>
      <c r="B3" s="6" t="s">
        <v>7</v>
      </c>
      <c r="C3" s="6" t="s">
        <v>8</v>
      </c>
      <c r="D3" s="6" t="s">
        <v>9</v>
      </c>
      <c r="E3" s="6" t="s">
        <v>10</v>
      </c>
    </row>
    <row r="4" ht="14.25" spans="1:5">
      <c r="A4" s="5" t="s">
        <v>11</v>
      </c>
      <c r="B4" s="5" t="s">
        <v>12</v>
      </c>
      <c r="C4" s="5" t="s">
        <v>12</v>
      </c>
      <c r="D4" s="5" t="s">
        <v>12</v>
      </c>
      <c r="E4" s="5" t="s">
        <v>88</v>
      </c>
    </row>
  </sheetData>
  <dataValidations count="1">
    <dataValidation type="list" allowBlank="1" showInputMessage="1" showErrorMessage="1" sqref="B4:E4">
      <formula1>数据类型!$B$2:$B$56</formula1>
    </dataValidation>
  </dataValidation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8"/>
  <sheetViews>
    <sheetView workbookViewId="0">
      <selection activeCell="C11" sqref="C11"/>
    </sheetView>
  </sheetViews>
  <sheetFormatPr defaultColWidth="9" defaultRowHeight="13.5" outlineLevelRow="7" outlineLevelCol="4"/>
  <cols>
    <col min="1" max="1" width="39.875" customWidth="1"/>
    <col min="2" max="2" width="20.5" customWidth="1"/>
    <col min="3" max="3" width="19.125" customWidth="1"/>
    <col min="4" max="4" width="46.375" customWidth="1"/>
    <col min="5" max="5" width="27.25" customWidth="1"/>
  </cols>
  <sheetData>
    <row r="1" ht="142.5" spans="1:5">
      <c r="A1" s="3" t="s">
        <v>0</v>
      </c>
      <c r="B1" s="4" t="s">
        <v>24</v>
      </c>
      <c r="C1" s="4" t="s">
        <v>2</v>
      </c>
      <c r="D1" s="4" t="s">
        <v>3</v>
      </c>
      <c r="E1" s="4" t="s">
        <v>4</v>
      </c>
    </row>
    <row r="2" ht="14.25" spans="1:5">
      <c r="A2" s="5" t="s">
        <v>5</v>
      </c>
      <c r="B2" s="6">
        <v>1</v>
      </c>
      <c r="C2" s="6">
        <v>2</v>
      </c>
      <c r="D2" s="6">
        <v>0</v>
      </c>
      <c r="E2" s="6">
        <v>3</v>
      </c>
    </row>
    <row r="3" ht="14.25" spans="1:5">
      <c r="A3" s="5" t="s">
        <v>6</v>
      </c>
      <c r="B3" s="6" t="s">
        <v>7</v>
      </c>
      <c r="C3" s="6" t="s">
        <v>8</v>
      </c>
      <c r="D3" s="6" t="s">
        <v>9</v>
      </c>
      <c r="E3" s="6" t="s">
        <v>10</v>
      </c>
    </row>
    <row r="4" ht="14.25" spans="1:5">
      <c r="A4" s="5" t="s">
        <v>11</v>
      </c>
      <c r="B4" s="5" t="s">
        <v>12</v>
      </c>
      <c r="C4" s="5" t="s">
        <v>12</v>
      </c>
      <c r="D4" s="5" t="s">
        <v>12</v>
      </c>
      <c r="E4" s="5" t="s">
        <v>89</v>
      </c>
    </row>
    <row r="7" spans="4:4">
      <c r="D7" s="7"/>
    </row>
    <row r="8" spans="4:4">
      <c r="D8" s="8"/>
    </row>
  </sheetData>
  <dataValidations count="1">
    <dataValidation type="list" allowBlank="1" showInputMessage="1" showErrorMessage="1" sqref="B4:E4">
      <formula1>数据类型!$B$2:$B$56</formula1>
    </dataValidation>
  </dataValidation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8"/>
  <sheetViews>
    <sheetView topLeftCell="A25" workbookViewId="0">
      <selection activeCell="D21" sqref="D21"/>
    </sheetView>
  </sheetViews>
  <sheetFormatPr defaultColWidth="9" defaultRowHeight="13.5" outlineLevelCol="4"/>
  <cols>
    <col min="1" max="2" width="13.75" customWidth="1"/>
    <col min="3" max="3" width="10.375" customWidth="1"/>
    <col min="4" max="4" width="79.9166666666667" customWidth="1"/>
    <col min="5" max="5" width="28.25" customWidth="1"/>
  </cols>
  <sheetData>
    <row r="1" spans="1:5">
      <c r="A1" s="1" t="s">
        <v>90</v>
      </c>
      <c r="B1" s="1" t="s">
        <v>91</v>
      </c>
      <c r="C1" s="1" t="s">
        <v>92</v>
      </c>
      <c r="D1" s="1" t="s">
        <v>93</v>
      </c>
      <c r="E1" s="1" t="s">
        <v>94</v>
      </c>
    </row>
    <row r="2" spans="1:5">
      <c r="A2" s="2">
        <v>1</v>
      </c>
      <c r="B2" s="2" t="s">
        <v>95</v>
      </c>
      <c r="C2" s="2" t="s">
        <v>96</v>
      </c>
      <c r="D2" s="2" t="s">
        <v>97</v>
      </c>
      <c r="E2" s="2" t="s">
        <v>98</v>
      </c>
    </row>
    <row r="3" spans="1:5">
      <c r="A3" s="2">
        <v>2</v>
      </c>
      <c r="B3" s="2" t="s">
        <v>99</v>
      </c>
      <c r="C3" s="2" t="s">
        <v>100</v>
      </c>
      <c r="D3" s="2" t="s">
        <v>101</v>
      </c>
      <c r="E3" s="2" t="s">
        <v>102</v>
      </c>
    </row>
    <row r="4" spans="1:5">
      <c r="A4" s="2">
        <v>3</v>
      </c>
      <c r="B4" s="2" t="s">
        <v>13</v>
      </c>
      <c r="C4" s="2" t="s">
        <v>100</v>
      </c>
      <c r="D4" s="2" t="s">
        <v>103</v>
      </c>
      <c r="E4" s="2" t="s">
        <v>104</v>
      </c>
    </row>
    <row r="5" spans="1:5">
      <c r="A5" s="2">
        <v>4</v>
      </c>
      <c r="B5" s="2" t="s">
        <v>105</v>
      </c>
      <c r="C5" s="2" t="s">
        <v>100</v>
      </c>
      <c r="D5" s="2" t="s">
        <v>106</v>
      </c>
      <c r="E5" s="2" t="s">
        <v>107</v>
      </c>
    </row>
    <row r="6" spans="1:5">
      <c r="A6" s="2">
        <v>5</v>
      </c>
      <c r="B6" s="2" t="s">
        <v>88</v>
      </c>
      <c r="C6" s="2" t="s">
        <v>100</v>
      </c>
      <c r="D6" s="2" t="s">
        <v>108</v>
      </c>
      <c r="E6" s="2" t="s">
        <v>109</v>
      </c>
    </row>
    <row r="7" spans="1:5">
      <c r="A7" s="2">
        <v>6</v>
      </c>
      <c r="B7" s="2" t="s">
        <v>12</v>
      </c>
      <c r="C7" s="2"/>
      <c r="D7" s="2" t="s">
        <v>110</v>
      </c>
      <c r="E7" s="2" t="s">
        <v>111</v>
      </c>
    </row>
    <row r="8" spans="1:5">
      <c r="A8" s="2">
        <v>7</v>
      </c>
      <c r="B8" s="2" t="s">
        <v>112</v>
      </c>
      <c r="C8" s="2" t="s">
        <v>113</v>
      </c>
      <c r="D8" s="2" t="s">
        <v>114</v>
      </c>
      <c r="E8" s="2" t="s">
        <v>115</v>
      </c>
    </row>
    <row r="9" spans="1:5">
      <c r="A9" s="2">
        <v>8</v>
      </c>
      <c r="B9" s="2" t="s">
        <v>116</v>
      </c>
      <c r="C9" s="2" t="s">
        <v>113</v>
      </c>
      <c r="D9" s="2" t="s">
        <v>117</v>
      </c>
      <c r="E9" s="2" t="s">
        <v>118</v>
      </c>
    </row>
    <row r="10" spans="1:5">
      <c r="A10" s="2">
        <v>9</v>
      </c>
      <c r="B10" s="2" t="s">
        <v>89</v>
      </c>
      <c r="C10" s="2" t="s">
        <v>113</v>
      </c>
      <c r="D10" s="2" t="s">
        <v>119</v>
      </c>
      <c r="E10" s="2" t="s">
        <v>120</v>
      </c>
    </row>
    <row r="11" spans="1:5">
      <c r="A11" s="2">
        <v>10</v>
      </c>
      <c r="B11" s="2" t="s">
        <v>121</v>
      </c>
      <c r="C11" s="2" t="s">
        <v>113</v>
      </c>
      <c r="D11" s="2" t="s">
        <v>122</v>
      </c>
      <c r="E11" s="2" t="s">
        <v>123</v>
      </c>
    </row>
    <row r="12" spans="1:5">
      <c r="A12" s="2">
        <v>11</v>
      </c>
      <c r="B12" s="2" t="s">
        <v>124</v>
      </c>
      <c r="C12" s="2" t="s">
        <v>113</v>
      </c>
      <c r="D12" s="2" t="s">
        <v>125</v>
      </c>
      <c r="E12" s="2" t="s">
        <v>126</v>
      </c>
    </row>
    <row r="13" spans="1:4">
      <c r="A13" s="2">
        <v>12</v>
      </c>
      <c r="B13" s="2" t="s">
        <v>127</v>
      </c>
      <c r="C13" s="2" t="s">
        <v>113</v>
      </c>
      <c r="D13" s="2" t="s">
        <v>128</v>
      </c>
    </row>
    <row r="14" spans="1:3">
      <c r="A14" s="2">
        <v>13</v>
      </c>
      <c r="B14" s="2" t="s">
        <v>129</v>
      </c>
      <c r="C14" s="2" t="s">
        <v>130</v>
      </c>
    </row>
    <row r="15" spans="1:3">
      <c r="A15" s="2">
        <v>14</v>
      </c>
      <c r="B15" s="2" t="s">
        <v>131</v>
      </c>
      <c r="C15" s="2" t="s">
        <v>130</v>
      </c>
    </row>
    <row r="16" spans="1:3">
      <c r="A16" s="2">
        <v>15</v>
      </c>
      <c r="B16" s="2" t="s">
        <v>132</v>
      </c>
      <c r="C16" s="2" t="s">
        <v>130</v>
      </c>
    </row>
    <row r="17" spans="1:3">
      <c r="A17" s="2">
        <v>16</v>
      </c>
      <c r="B17" s="2" t="s">
        <v>133</v>
      </c>
      <c r="C17" s="2" t="s">
        <v>130</v>
      </c>
    </row>
    <row r="18" spans="1:3">
      <c r="A18" s="2">
        <v>17</v>
      </c>
      <c r="B18" s="2" t="s">
        <v>134</v>
      </c>
      <c r="C18" s="2" t="s">
        <v>130</v>
      </c>
    </row>
    <row r="19" spans="1:3">
      <c r="A19" s="2">
        <v>18</v>
      </c>
      <c r="B19" s="2" t="s">
        <v>135</v>
      </c>
      <c r="C19" s="2" t="s">
        <v>130</v>
      </c>
    </row>
    <row r="20" spans="1:3">
      <c r="A20" s="2">
        <v>19</v>
      </c>
      <c r="B20" s="2" t="s">
        <v>136</v>
      </c>
      <c r="C20" s="2" t="s">
        <v>113</v>
      </c>
    </row>
    <row r="21" spans="1:3">
      <c r="A21" s="2">
        <v>20</v>
      </c>
      <c r="B21" s="2" t="s">
        <v>137</v>
      </c>
      <c r="C21" s="2" t="s">
        <v>113</v>
      </c>
    </row>
    <row r="22" spans="1:3">
      <c r="A22" s="2">
        <v>21</v>
      </c>
      <c r="B22" s="2" t="s">
        <v>138</v>
      </c>
      <c r="C22" s="2" t="s">
        <v>113</v>
      </c>
    </row>
    <row r="23" spans="1:3">
      <c r="A23" s="2">
        <v>22</v>
      </c>
      <c r="B23" s="2" t="s">
        <v>139</v>
      </c>
      <c r="C23" s="2" t="s">
        <v>113</v>
      </c>
    </row>
    <row r="24" spans="1:3">
      <c r="A24" s="2">
        <v>23</v>
      </c>
      <c r="B24" s="2" t="s">
        <v>140</v>
      </c>
      <c r="C24" s="2" t="s">
        <v>113</v>
      </c>
    </row>
    <row r="25" spans="1:3">
      <c r="A25" s="2">
        <v>24</v>
      </c>
      <c r="B25" s="2" t="s">
        <v>141</v>
      </c>
      <c r="C25" s="2" t="s">
        <v>113</v>
      </c>
    </row>
    <row r="26" spans="1:5">
      <c r="A26" s="2">
        <v>25</v>
      </c>
      <c r="B26" s="2" t="s">
        <v>142</v>
      </c>
      <c r="C26" s="2" t="s">
        <v>143</v>
      </c>
      <c r="D26" s="2" t="s">
        <v>144</v>
      </c>
      <c r="E26" s="2" t="s">
        <v>145</v>
      </c>
    </row>
    <row r="27" spans="1:5">
      <c r="A27" s="2">
        <v>26</v>
      </c>
      <c r="B27" s="2" t="s">
        <v>146</v>
      </c>
      <c r="C27" s="2" t="s">
        <v>147</v>
      </c>
      <c r="D27" s="2" t="s">
        <v>148</v>
      </c>
      <c r="E27" s="2" t="s">
        <v>149</v>
      </c>
    </row>
    <row r="28" spans="1:5">
      <c r="A28" s="2">
        <v>27</v>
      </c>
      <c r="B28" s="2" t="s">
        <v>150</v>
      </c>
      <c r="C28" s="2" t="s">
        <v>113</v>
      </c>
      <c r="D28" s="2" t="s">
        <v>151</v>
      </c>
      <c r="E28" s="2" t="s">
        <v>152</v>
      </c>
    </row>
    <row r="29" spans="1:5">
      <c r="A29" s="2">
        <v>28</v>
      </c>
      <c r="B29" s="2" t="s">
        <v>153</v>
      </c>
      <c r="C29" s="2" t="s">
        <v>113</v>
      </c>
      <c r="D29" s="2" t="s">
        <v>154</v>
      </c>
      <c r="E29" s="2" t="s">
        <v>155</v>
      </c>
    </row>
    <row r="30" spans="1:4">
      <c r="A30" s="2">
        <v>29</v>
      </c>
      <c r="B30" s="2" t="s">
        <v>26</v>
      </c>
      <c r="C30" s="2" t="s">
        <v>156</v>
      </c>
      <c r="D30" s="2" t="s">
        <v>157</v>
      </c>
    </row>
    <row r="31" spans="1:5">
      <c r="A31" s="2">
        <v>30</v>
      </c>
      <c r="B31" s="2" t="s">
        <v>158</v>
      </c>
      <c r="C31" s="2" t="s">
        <v>147</v>
      </c>
      <c r="D31" s="2" t="s">
        <v>159</v>
      </c>
      <c r="E31" s="2" t="s">
        <v>160</v>
      </c>
    </row>
    <row r="32" spans="1:5">
      <c r="A32" s="2">
        <v>31</v>
      </c>
      <c r="B32" s="2" t="s">
        <v>161</v>
      </c>
      <c r="C32" s="2" t="s">
        <v>100</v>
      </c>
      <c r="D32" s="2" t="s">
        <v>162</v>
      </c>
      <c r="E32" s="2" t="s">
        <v>163</v>
      </c>
    </row>
    <row r="33" spans="1:5">
      <c r="A33" s="2">
        <v>32</v>
      </c>
      <c r="B33" s="2" t="s">
        <v>164</v>
      </c>
      <c r="C33" s="2" t="s">
        <v>165</v>
      </c>
      <c r="D33" s="2" t="s">
        <v>166</v>
      </c>
      <c r="E33" s="2" t="s">
        <v>165</v>
      </c>
    </row>
    <row r="34" spans="1:5">
      <c r="A34" s="2">
        <v>33</v>
      </c>
      <c r="B34" s="2" t="s">
        <v>167</v>
      </c>
      <c r="C34" s="2" t="s">
        <v>168</v>
      </c>
      <c r="D34" s="2" t="s">
        <v>169</v>
      </c>
      <c r="E34" s="2" t="s">
        <v>168</v>
      </c>
    </row>
    <row r="35" spans="1:5">
      <c r="A35" s="2">
        <v>34</v>
      </c>
      <c r="B35" s="2" t="s">
        <v>170</v>
      </c>
      <c r="C35" s="2" t="s">
        <v>113</v>
      </c>
      <c r="D35" s="2" t="s">
        <v>171</v>
      </c>
      <c r="E35" s="2" t="s">
        <v>160</v>
      </c>
    </row>
    <row r="36" spans="1:5">
      <c r="A36" s="2">
        <v>35</v>
      </c>
      <c r="B36" s="2" t="s">
        <v>172</v>
      </c>
      <c r="C36" s="2"/>
      <c r="D36" s="2" t="s">
        <v>173</v>
      </c>
      <c r="E36" s="2" t="s">
        <v>174</v>
      </c>
    </row>
    <row r="37" spans="1:4">
      <c r="A37" s="2">
        <v>36</v>
      </c>
      <c r="B37" s="2" t="s">
        <v>175</v>
      </c>
      <c r="C37" s="2"/>
      <c r="D37" s="2" t="s">
        <v>176</v>
      </c>
    </row>
    <row r="38" spans="1:5">
      <c r="A38" s="2">
        <v>37</v>
      </c>
      <c r="B38" s="2" t="s">
        <v>177</v>
      </c>
      <c r="C38" s="2" t="s">
        <v>113</v>
      </c>
      <c r="D38" s="2" t="s">
        <v>178</v>
      </c>
      <c r="E38" s="2" t="s">
        <v>179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cfg_GlobalConfigInt_全局配置Int数据</vt:lpstr>
      <vt:lpstr>cfg_GlobalConfigPng_Png散图</vt:lpstr>
      <vt:lpstr>cfg_GlobalConfigStr_Str数据</vt:lpstr>
      <vt:lpstr>cfg_GlobalConfigFloat_float数据</vt:lpstr>
      <vt:lpstr>cfg_GlobalConfigList_List数据</vt:lpstr>
      <vt:lpstr>数据类型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企业用户_679568696</cp:lastModifiedBy>
  <dcterms:created xsi:type="dcterms:W3CDTF">2023-05-12T11:15:00Z</dcterms:created>
  <dcterms:modified xsi:type="dcterms:W3CDTF">2024-12-13T03:37:50Z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2052-12.1.0.19302</vt:lpwstr>
  </property>
  <property fmtid="{D5CDD505-2E9C-101B-9397-08002B2CF9AE}" pid="3" name="ICV">
    <vt:lpwstr>5E25F52F797B4C1D8581617A5FDED815_12</vt:lpwstr>
  </property>
</Properties>
</file>