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-30M合约5年" sheetId="1" r:id="rId1"/>
    <sheet name="浙江公司物联网卡分类管控细则" sheetId="2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<sst xmlns="http://schemas.openxmlformats.org/spreadsheetml/2006/main" count="438" uniqueCount="147">
  <si>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</si>
  <si>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</si>
  <si>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</si>
  <si>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</si>
  <si>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</si>
  <si>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</si>
  <si>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</si>
  <si>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</si>
  <si>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</si>
  <si>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武汉山海时代网络科技有限公司</t>
  </si>
  <si>
    <t>黑名单客户判断（不需要填写，自动判断）</t>
  </si>
  <si>
    <t>应用场景</t>
  </si>
  <si>
    <t>具体描述使用场景</t>
  </si>
  <si>
    <t>POS机、共享洗衣机</t>
  </si>
  <si>
    <t>采购量</t>
  </si>
  <si>
    <t>“一张卡+一个模组增值服务”为一套</t>
  </si>
  <si>
    <t>50万</t>
  </si>
  <si>
    <t>合同年限</t>
  </si>
  <si>
    <t>合同签订年限（年）</t>
  </si>
  <si>
    <t>落地计划</t>
  </si>
  <si>
    <t>预计落地的时间及相关计划</t>
  </si>
  <si>
    <t>12月落地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</si>
  <si>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</si>
  <si>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</si>
  <si>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</si>
  <si>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</si>
  <si>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</si>
  <si>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</si>
  <si>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</si>
  <si>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</si>
  <si>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</si>
  <si>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</si>
  <si>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</si>
  <si>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</si>
  <si>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测试期6个月；沉默期6个月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</si>
  <si>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</si>
  <si>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</si>
  <si>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</si>
  <si>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</si>
  <si>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</si>
  <si>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</si>
  <si>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</si>
  <si>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</si>
  <si>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</si>
  <si>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</si>
  <si>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</si>
  <si>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</si>
  <si>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</si>
  <si>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</si>
  <si>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</si>
  <si>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</si>
  <si>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</si>
  <si>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</si>
  <si>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</si>
  <si>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</si>
  <si>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</si>
  <si>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</si>
  <si>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</si>
  <si>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</si>
  <si>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</si>
  <si>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</si>
  <si>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</si>
  <si>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</si>
  <si>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</si>
  <si>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</si>
  <si>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</si>
  <si>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</si>
  <si>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</si>
  <si>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</si>
  <si>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</si>
  <si>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</si>
  <si>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</si>
  <si>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</si>
  <si>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</si>
  <si>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</si>
  <si>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利尔达NT26E YMA-PQ-B01</t>
  </si>
  <si>
    <t>入围价格</t>
  </si>
  <si>
    <t>未入围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</si>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</sst>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34" workbookViewId="0">
      <selection activeCell="P42" sqref="P42"/>
    </sheetView>
  </sheetViews>
  <sheetFormatPr defaultColWidth="9" defaultRowHeight="14"/>
  <cols>
    <col min="1" max="1" width="8" style="17" customWidth="1"/>
    <col min="2" max="2" width="21.25" style="18" customWidth="1"/>
    <col min="3" max="3" width="39" style="17" customWidth="1"/>
    <col min="4" max="4" width="45.375" style="17" customWidth="1"/>
    <col min="5" max="5" width="15.125" style="19" customWidth="1"/>
    <col min="6" max="6" width="9" style="19" hidden="1" customWidth="1"/>
    <col min="7" max="7" width="24.25" style="19" hidden="1" customWidth="1"/>
    <col min="8" max="9" width="38.125" style="19" hidden="1" customWidth="1"/>
    <col min="10" max="12" width="9" style="19" hidden="1" customWidth="1"/>
    <col min="13" max="13" width="35.5" style="19" hidden="1" customWidth="1"/>
    <col min="14" max="14" width="7" style="19" hidden="1" customWidth="1"/>
    <col min="15" max="15" width="5.2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ht="28" spans="1:4">
      <c r="A4" s="24">
        <v>1</v>
      </c>
      <c r="B4" s="25" t="s">
        <v>7</v>
      </c>
      <c r="C4" s="26" t="s">
        <v>8</v>
      </c>
      <c r="D4" s="27" t="s">
        <v>9</v>
      </c>
    </row>
    <row r="5" ht="27" customHeight="1" spans="1:4">
      <c r="A5" s="24"/>
      <c r="B5" s="25"/>
      <c r="C5" s="28" t="s">
        <v>10</v>
      </c>
      <c r="D5" s="29" t="e">
        <f>VLOOKUP(D4,[1]全网黑名单集团清单202012!A:A,1,)</f>
        <v>#N/A</v>
      </c>
    </row>
    <row r="6" ht="27" customHeight="1" spans="1:4">
      <c r="A6" s="24">
        <v>2</v>
      </c>
      <c r="B6" s="25" t="s">
        <v>11</v>
      </c>
      <c r="C6" s="26" t="s">
        <v>12</v>
      </c>
      <c r="D6" s="30" t="s">
        <v>13</v>
      </c>
    </row>
    <row r="7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ht="27" customHeight="1" spans="1:4">
      <c r="A8" s="24"/>
      <c r="B8" s="25" t="s">
        <v>17</v>
      </c>
      <c r="C8" s="26" t="s">
        <v>18</v>
      </c>
      <c r="D8" s="24">
        <v>5</v>
      </c>
    </row>
    <row r="9" ht="27" customHeight="1" spans="1:4">
      <c r="A9" s="24">
        <v>4</v>
      </c>
      <c r="B9" s="25" t="s">
        <v>19</v>
      </c>
      <c r="C9" s="26" t="s">
        <v>20</v>
      </c>
      <c r="D9" s="24" t="s">
        <v>21</v>
      </c>
    </row>
    <row r="10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ht="23.25" customHeight="1" spans="1:4">
      <c r="A11" s="34"/>
      <c r="B11" s="35"/>
      <c r="C11" s="26" t="s">
        <v>25</v>
      </c>
      <c r="D11" s="33">
        <v>0.05</v>
      </c>
    </row>
    <row r="12" spans="1:4">
      <c r="A12" s="24">
        <v>6</v>
      </c>
      <c r="B12" s="25" t="s">
        <v>26</v>
      </c>
      <c r="C12" s="26" t="s">
        <v>27</v>
      </c>
      <c r="D12" s="24" t="s">
        <v>24</v>
      </c>
    </row>
    <row r="13" spans="1:17">
      <c r="A13" s="24"/>
      <c r="B13" s="25" t="s">
        <v>28</v>
      </c>
      <c r="C13" s="26" t="s">
        <v>29</v>
      </c>
      <c r="D13" s="24" t="s">
        <v>30</v>
      </c>
      <c r="Q13" s="19" t="s">
        <v>31</v>
      </c>
    </row>
    <row r="14" ht="27" customHeight="1" spans="1:4">
      <c r="A14" s="24">
        <v>7</v>
      </c>
      <c r="B14" s="25" t="s">
        <v>32</v>
      </c>
      <c r="C14" s="26" t="s">
        <v>33</v>
      </c>
      <c r="D14" s="24" t="s">
        <v>34</v>
      </c>
    </row>
    <row r="15" ht="18" customHeight="1" spans="1:4">
      <c r="A15" s="24">
        <v>8</v>
      </c>
      <c r="B15" s="25" t="s">
        <v>35</v>
      </c>
      <c r="C15" s="26" t="s">
        <v>36</v>
      </c>
      <c r="D15" s="24" t="s">
        <v>37</v>
      </c>
    </row>
    <row r="16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ht="23.25" customHeight="1" spans="1:4">
      <c r="A17" s="24"/>
      <c r="B17" s="25"/>
      <c r="C17" s="28" t="s">
        <v>41</v>
      </c>
      <c r="D17" s="29" t="str">
        <f>VLOOKUP(D16,[1]浙江公司物联网卡分类管控细则!B:I,8,)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1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4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26" t="s">
        <v>30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26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26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42">
        <v>16.5</v>
      </c>
      <c r="F36" s="26"/>
      <c r="G36" s="26"/>
      <c r="H36" s="28" t="s">
        <v>81</v>
      </c>
      <c r="I36" s="28" t="str">
        <f>VLOOKUP(I35,[1]模组增值服务产品及其预缴清单!B:C,2,)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43" t="s">
        <v>82</v>
      </c>
      <c r="F37" s="26"/>
      <c r="G37" s="26"/>
      <c r="H37" s="28" t="s">
        <v>83</v>
      </c>
      <c r="I37" s="28">
        <f>VLOOKUP(I35,[1]模组增值服务产品及其预缴清单!B:D,3,)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VLOOKUP(D37,[1]模组增值服务产品及其预缴清单!B:C,2,)</f>
        <v>物联网单网单功能模组增值服务产品预缴（Cat1）-40元/个</v>
      </c>
      <c r="F38" s="24">
        <v>4</v>
      </c>
      <c r="G38" s="26" t="s">
        <v>57</v>
      </c>
      <c r="H38" s="24" t="s">
        <v>58</v>
      </c>
      <c r="I38" s="24"/>
      <c r="K38" s="26"/>
      <c r="L38" s="26"/>
      <c r="M38" s="28" t="s">
        <v>81</v>
      </c>
      <c r="N38" s="28" t="e">
        <f>VLOOKUP(N37,[1]模组增值服务产品及其预缴清单!B:C,2,)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VLOOKUP(D37,[1]模组增值服务产品及其预缴清单!B:D,3,)</f>
        <v>40</v>
      </c>
      <c r="F39" s="24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VLOOKUP(N37,[1]模组增值服务产品及其预缴清单!B:D,3,)</f>
        <v>#N/A</v>
      </c>
    </row>
    <row r="40" ht="22.5" customHeight="1" spans="1:14">
      <c r="A40" s="24">
        <v>4</v>
      </c>
      <c r="B40" s="26" t="s">
        <v>57</v>
      </c>
      <c r="C40" s="44" t="s">
        <v>58</v>
      </c>
      <c r="D40" s="45">
        <v>0.0925</v>
      </c>
      <c r="F40" s="37"/>
      <c r="G40" s="37"/>
      <c r="H40" s="37"/>
      <c r="I40" s="37"/>
      <c r="K40" s="24"/>
      <c r="L40" s="26"/>
      <c r="M40" s="24"/>
      <c r="N40" s="24"/>
    </row>
    <row r="41" ht="34.5" customHeight="1" spans="1:16">
      <c r="A41" s="24"/>
      <c r="B41" s="26"/>
      <c r="C41" s="46" t="s">
        <v>84</v>
      </c>
      <c r="D41" s="47">
        <f>D40*D39</f>
        <v>3.7</v>
      </c>
      <c r="F41" s="23"/>
      <c r="G41" s="23"/>
      <c r="H41" s="23"/>
      <c r="I41" s="48"/>
      <c r="K41" s="24"/>
      <c r="L41" s="26"/>
      <c r="M41" s="29"/>
      <c r="N41" s="29"/>
      <c r="P41" s="49"/>
    </row>
    <row r="42" ht="22.5" customHeight="1" spans="1:14">
      <c r="A42" s="37" t="s">
        <v>85</v>
      </c>
      <c r="B42" s="37"/>
      <c r="C42" s="37"/>
      <c r="D42" s="37"/>
      <c r="F42" s="29" t="s">
        <v>51</v>
      </c>
      <c r="G42" s="29">
        <f>I22*I24*I8*0.5*I11</f>
        <v>0</v>
      </c>
      <c r="H42" s="29">
        <f>I22*I24*I8-I22*I24*I8*0.5*I11</f>
        <v>0</v>
      </c>
      <c r="I42" s="29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8" t="s">
        <v>89</v>
      </c>
      <c r="K43" s="23" t="s">
        <v>86</v>
      </c>
      <c r="L43" s="23" t="s">
        <v>87</v>
      </c>
      <c r="M43" s="23" t="s">
        <v>88</v>
      </c>
      <c r="N43" s="48" t="s">
        <v>89</v>
      </c>
    </row>
    <row r="44" ht="22.5" customHeight="1" spans="1:16">
      <c r="A44" s="29" t="s">
        <v>90</v>
      </c>
      <c r="B44" s="29">
        <f>D22*12*D8*0.2*D11</f>
        <v>0.6</v>
      </c>
      <c r="C44" s="29">
        <f>D22*D26*12*D8-D22*12*D8*0.2*D11</f>
        <v>13.8</v>
      </c>
      <c r="D44" s="29">
        <f>D36/(D41+C44)</f>
        <v>0.942857142857143</v>
      </c>
      <c r="E44" s="19">
        <f>D41+B44+C44</f>
        <v>18.1</v>
      </c>
      <c r="K44" s="29"/>
      <c r="L44" s="29"/>
      <c r="M44" s="29"/>
      <c r="N44" s="29"/>
      <c r="P44" s="49"/>
    </row>
    <row r="45" ht="22.5" customHeight="1" spans="1:14">
      <c r="A45" s="29" t="s">
        <v>51</v>
      </c>
      <c r="B45" s="29"/>
      <c r="C45" s="29"/>
      <c r="D45" s="29"/>
      <c r="K45" s="29" t="s">
        <v>51</v>
      </c>
      <c r="L45" s="29">
        <f>N24*N8*0.1*N11</f>
        <v>0</v>
      </c>
      <c r="M45" s="29">
        <f>N24*N26*N8-N24*N8*0.1*N11</f>
        <v>0</v>
      </c>
      <c r="N45" s="29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A1" sqref="A1:S21"/>
    </sheetView>
  </sheetViews>
  <sheetFormatPr defaultColWidth="8.66666666666667" defaultRowHeight="14"/>
  <sheetData>
    <row r="1" ht="16.5" spans="1:19">
      <c r="A1" s="1" t="s">
        <v>91</v>
      </c>
      <c r="B1" s="1" t="s">
        <v>92</v>
      </c>
      <c r="C1" s="2" t="s">
        <v>93</v>
      </c>
      <c r="D1" s="3"/>
      <c r="E1" s="3"/>
      <c r="F1" s="3"/>
      <c r="G1" s="3"/>
      <c r="H1" s="4"/>
      <c r="I1" s="5" t="s">
        <v>94</v>
      </c>
      <c r="J1" s="11" t="s">
        <v>95</v>
      </c>
      <c r="K1" s="11"/>
      <c r="L1" s="11"/>
      <c r="M1" s="11"/>
      <c r="N1" s="11"/>
      <c r="O1" s="11"/>
      <c r="P1" s="11"/>
      <c r="Q1" s="11"/>
      <c r="R1" s="14" t="s">
        <v>96</v>
      </c>
      <c r="S1" s="14"/>
    </row>
    <row r="2" ht="16.5" spans="1:19">
      <c r="A2" s="1"/>
      <c r="B2" s="1"/>
      <c r="C2" s="5" t="s">
        <v>97</v>
      </c>
      <c r="D2" s="5"/>
      <c r="E2" s="5"/>
      <c r="F2" s="5" t="s">
        <v>98</v>
      </c>
      <c r="G2" s="5"/>
      <c r="H2" s="5"/>
      <c r="I2" s="5"/>
      <c r="J2" s="11" t="s">
        <v>99</v>
      </c>
      <c r="K2" s="11"/>
      <c r="L2" s="11"/>
      <c r="M2" s="11" t="s">
        <v>100</v>
      </c>
      <c r="N2" s="11" t="s">
        <v>101</v>
      </c>
      <c r="O2" s="11" t="s">
        <v>102</v>
      </c>
      <c r="P2" s="11" t="s">
        <v>103</v>
      </c>
      <c r="Q2" s="11" t="s">
        <v>28</v>
      </c>
      <c r="R2" s="14" t="s">
        <v>104</v>
      </c>
      <c r="S2" s="14" t="s">
        <v>105</v>
      </c>
    </row>
    <row r="3" ht="33" spans="1:19">
      <c r="A3" s="1"/>
      <c r="B3" s="1"/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110</v>
      </c>
      <c r="H3" s="5" t="s">
        <v>111</v>
      </c>
      <c r="I3" s="5"/>
      <c r="J3" s="11" t="s">
        <v>112</v>
      </c>
      <c r="K3" s="11" t="s">
        <v>113</v>
      </c>
      <c r="L3" s="11" t="s">
        <v>114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115</v>
      </c>
      <c r="B4" s="7" t="s">
        <v>116</v>
      </c>
      <c r="C4" s="8" t="s">
        <v>117</v>
      </c>
      <c r="D4" s="8" t="s">
        <v>117</v>
      </c>
      <c r="E4" s="8" t="s">
        <v>117</v>
      </c>
      <c r="F4" s="8" t="s">
        <v>118</v>
      </c>
      <c r="G4" s="8" t="s">
        <v>119</v>
      </c>
      <c r="H4" s="8" t="s">
        <v>120</v>
      </c>
      <c r="I4" s="8" t="s">
        <v>121</v>
      </c>
      <c r="J4" s="12" t="s">
        <v>122</v>
      </c>
      <c r="K4" s="12" t="s">
        <v>122</v>
      </c>
      <c r="L4" s="12" t="s">
        <v>122</v>
      </c>
      <c r="M4" s="12"/>
      <c r="N4" s="12" t="s">
        <v>122</v>
      </c>
      <c r="O4" s="12"/>
      <c r="P4" s="12" t="s">
        <v>122</v>
      </c>
      <c r="Q4" s="12" t="s">
        <v>122</v>
      </c>
      <c r="R4" s="15"/>
      <c r="S4" s="15" t="s">
        <v>122</v>
      </c>
    </row>
    <row r="5" ht="16.5" spans="1:19">
      <c r="A5" s="9"/>
      <c r="B5" s="7" t="s">
        <v>123</v>
      </c>
      <c r="C5" s="8" t="s">
        <v>117</v>
      </c>
      <c r="D5" s="8" t="s">
        <v>117</v>
      </c>
      <c r="E5" s="8" t="s">
        <v>117</v>
      </c>
      <c r="F5" s="8" t="s">
        <v>118</v>
      </c>
      <c r="G5" s="8" t="s">
        <v>124</v>
      </c>
      <c r="H5" s="8" t="s">
        <v>120</v>
      </c>
      <c r="I5" s="8" t="s">
        <v>121</v>
      </c>
      <c r="J5" s="12" t="s">
        <v>122</v>
      </c>
      <c r="K5" s="12" t="s">
        <v>122</v>
      </c>
      <c r="L5" s="12" t="s">
        <v>122</v>
      </c>
      <c r="M5" s="12"/>
      <c r="N5" s="12"/>
      <c r="O5" s="12" t="s">
        <v>122</v>
      </c>
      <c r="P5" s="12"/>
      <c r="Q5" s="12" t="s">
        <v>122</v>
      </c>
      <c r="R5" s="15"/>
      <c r="S5" s="15" t="s">
        <v>122</v>
      </c>
    </row>
    <row r="6" ht="16.5" spans="1:19">
      <c r="A6" s="9"/>
      <c r="B6" s="7" t="s">
        <v>125</v>
      </c>
      <c r="C6" s="8" t="s">
        <v>117</v>
      </c>
      <c r="D6" s="8" t="s">
        <v>117</v>
      </c>
      <c r="E6" s="8" t="s">
        <v>117</v>
      </c>
      <c r="F6" s="8" t="s">
        <v>126</v>
      </c>
      <c r="G6" s="8" t="s">
        <v>119</v>
      </c>
      <c r="H6" s="8" t="s">
        <v>127</v>
      </c>
      <c r="I6" s="8" t="s">
        <v>121</v>
      </c>
      <c r="J6" s="12" t="s">
        <v>122</v>
      </c>
      <c r="K6" s="12" t="s">
        <v>122</v>
      </c>
      <c r="L6" s="12"/>
      <c r="M6" s="12" t="s">
        <v>122</v>
      </c>
      <c r="N6" s="12" t="s">
        <v>122</v>
      </c>
      <c r="O6" s="12"/>
      <c r="P6" s="12" t="s">
        <v>122</v>
      </c>
      <c r="Q6" s="12"/>
      <c r="R6" s="15"/>
      <c r="S6" s="15" t="s">
        <v>122</v>
      </c>
    </row>
    <row r="7" ht="16.5" spans="1:19">
      <c r="A7" s="9"/>
      <c r="B7" s="7" t="s">
        <v>128</v>
      </c>
      <c r="C7" s="8" t="s">
        <v>117</v>
      </c>
      <c r="D7" s="8" t="s">
        <v>117</v>
      </c>
      <c r="E7" s="8" t="s">
        <v>117</v>
      </c>
      <c r="F7" s="8" t="s">
        <v>126</v>
      </c>
      <c r="G7" s="8" t="s">
        <v>119</v>
      </c>
      <c r="H7" s="8" t="s">
        <v>129</v>
      </c>
      <c r="I7" s="13" t="s">
        <v>130</v>
      </c>
      <c r="J7" s="12" t="s">
        <v>122</v>
      </c>
      <c r="K7" s="12" t="s">
        <v>122</v>
      </c>
      <c r="L7" s="12"/>
      <c r="M7" s="12" t="s">
        <v>122</v>
      </c>
      <c r="N7" s="12"/>
      <c r="O7" s="12"/>
      <c r="P7" s="12"/>
      <c r="Q7" s="12"/>
      <c r="R7" s="15" t="s">
        <v>122</v>
      </c>
      <c r="S7" s="15"/>
    </row>
    <row r="8" ht="16.5" spans="1:19">
      <c r="A8" s="9"/>
      <c r="B8" s="7" t="s">
        <v>131</v>
      </c>
      <c r="C8" s="8" t="s">
        <v>117</v>
      </c>
      <c r="D8" s="8" t="s">
        <v>117</v>
      </c>
      <c r="E8" s="8" t="s">
        <v>117</v>
      </c>
      <c r="F8" s="8" t="s">
        <v>126</v>
      </c>
      <c r="G8" s="8" t="s">
        <v>124</v>
      </c>
      <c r="H8" s="8" t="s">
        <v>127</v>
      </c>
      <c r="I8" s="8" t="s">
        <v>121</v>
      </c>
      <c r="J8" s="12" t="s">
        <v>122</v>
      </c>
      <c r="K8" s="12" t="s">
        <v>122</v>
      </c>
      <c r="L8" s="12"/>
      <c r="M8" s="12"/>
      <c r="N8" s="12" t="s">
        <v>122</v>
      </c>
      <c r="O8" s="12" t="s">
        <v>122</v>
      </c>
      <c r="P8" s="12" t="s">
        <v>122</v>
      </c>
      <c r="Q8" s="12" t="s">
        <v>122</v>
      </c>
      <c r="R8" s="15"/>
      <c r="S8" s="15" t="s">
        <v>122</v>
      </c>
    </row>
    <row r="9" ht="16.5" spans="1:19">
      <c r="A9" s="10"/>
      <c r="B9" s="7" t="s">
        <v>132</v>
      </c>
      <c r="C9" s="8" t="s">
        <v>117</v>
      </c>
      <c r="D9" s="8" t="s">
        <v>117</v>
      </c>
      <c r="E9" s="8" t="s">
        <v>117</v>
      </c>
      <c r="F9" s="8" t="s">
        <v>126</v>
      </c>
      <c r="G9" s="8" t="s">
        <v>124</v>
      </c>
      <c r="H9" s="8" t="s">
        <v>129</v>
      </c>
      <c r="I9" s="8" t="s">
        <v>121</v>
      </c>
      <c r="J9" s="12" t="s">
        <v>122</v>
      </c>
      <c r="K9" s="12" t="s">
        <v>122</v>
      </c>
      <c r="L9" s="12"/>
      <c r="M9" s="12"/>
      <c r="N9" s="12"/>
      <c r="O9" s="12" t="s">
        <v>122</v>
      </c>
      <c r="P9" s="12" t="s">
        <v>122</v>
      </c>
      <c r="Q9" s="12" t="s">
        <v>122</v>
      </c>
      <c r="R9" s="15"/>
      <c r="S9" s="15" t="s">
        <v>122</v>
      </c>
    </row>
    <row r="10" ht="16.5" spans="1:19">
      <c r="A10" s="6" t="s">
        <v>133</v>
      </c>
      <c r="B10" s="7" t="s">
        <v>134</v>
      </c>
      <c r="C10" s="8" t="s">
        <v>135</v>
      </c>
      <c r="D10" s="8" t="s">
        <v>117</v>
      </c>
      <c r="E10" s="8" t="s">
        <v>117</v>
      </c>
      <c r="F10" s="8" t="s">
        <v>118</v>
      </c>
      <c r="G10" s="8" t="s">
        <v>119</v>
      </c>
      <c r="H10" s="8" t="s">
        <v>120</v>
      </c>
      <c r="I10" s="8" t="s">
        <v>121</v>
      </c>
      <c r="J10" s="12"/>
      <c r="K10" s="12" t="s">
        <v>122</v>
      </c>
      <c r="L10" s="12" t="s">
        <v>122</v>
      </c>
      <c r="M10" s="12"/>
      <c r="N10" s="12" t="s">
        <v>122</v>
      </c>
      <c r="O10" s="12"/>
      <c r="P10" s="12" t="s">
        <v>122</v>
      </c>
      <c r="Q10" s="12" t="s">
        <v>122</v>
      </c>
      <c r="R10" s="15"/>
      <c r="S10" s="15" t="s">
        <v>122</v>
      </c>
    </row>
    <row r="11" ht="16.5" spans="1:19">
      <c r="A11" s="9"/>
      <c r="B11" s="7" t="s">
        <v>136</v>
      </c>
      <c r="C11" s="8" t="s">
        <v>135</v>
      </c>
      <c r="D11" s="8" t="s">
        <v>117</v>
      </c>
      <c r="E11" s="8" t="s">
        <v>117</v>
      </c>
      <c r="F11" s="8" t="s">
        <v>118</v>
      </c>
      <c r="G11" s="8" t="s">
        <v>124</v>
      </c>
      <c r="H11" s="8" t="s">
        <v>120</v>
      </c>
      <c r="I11" s="8" t="s">
        <v>121</v>
      </c>
      <c r="J11" s="12"/>
      <c r="K11" s="12" t="s">
        <v>122</v>
      </c>
      <c r="L11" s="12" t="s">
        <v>122</v>
      </c>
      <c r="M11" s="12"/>
      <c r="N11" s="12"/>
      <c r="O11" s="12" t="s">
        <v>122</v>
      </c>
      <c r="P11" s="12"/>
      <c r="Q11" s="12" t="s">
        <v>122</v>
      </c>
      <c r="R11" s="15"/>
      <c r="S11" s="15" t="s">
        <v>122</v>
      </c>
    </row>
    <row r="12" ht="16.5" spans="1:19">
      <c r="A12" s="9"/>
      <c r="B12" s="7" t="s">
        <v>137</v>
      </c>
      <c r="C12" s="8" t="s">
        <v>135</v>
      </c>
      <c r="D12" s="8" t="s">
        <v>117</v>
      </c>
      <c r="E12" s="8" t="s">
        <v>117</v>
      </c>
      <c r="F12" s="8" t="s">
        <v>126</v>
      </c>
      <c r="G12" s="8" t="s">
        <v>119</v>
      </c>
      <c r="H12" s="8" t="s">
        <v>127</v>
      </c>
      <c r="I12" s="8" t="s">
        <v>121</v>
      </c>
      <c r="J12" s="12"/>
      <c r="K12" s="12" t="s">
        <v>122</v>
      </c>
      <c r="L12" s="12"/>
      <c r="M12" s="12" t="s">
        <v>122</v>
      </c>
      <c r="N12" s="12" t="s">
        <v>122</v>
      </c>
      <c r="O12" s="12"/>
      <c r="P12" s="12" t="s">
        <v>122</v>
      </c>
      <c r="Q12" s="12"/>
      <c r="R12" s="15"/>
      <c r="S12" s="15" t="s">
        <v>122</v>
      </c>
    </row>
    <row r="13" ht="16.5" spans="1:19">
      <c r="A13" s="9"/>
      <c r="B13" s="7" t="s">
        <v>138</v>
      </c>
      <c r="C13" s="8" t="s">
        <v>135</v>
      </c>
      <c r="D13" s="8" t="s">
        <v>117</v>
      </c>
      <c r="E13" s="8" t="s">
        <v>117</v>
      </c>
      <c r="F13" s="8" t="s">
        <v>126</v>
      </c>
      <c r="G13" s="8" t="s">
        <v>119</v>
      </c>
      <c r="H13" s="8" t="s">
        <v>129</v>
      </c>
      <c r="I13" s="13" t="s">
        <v>130</v>
      </c>
      <c r="J13" s="12"/>
      <c r="K13" s="12" t="s">
        <v>122</v>
      </c>
      <c r="L13" s="12"/>
      <c r="M13" s="12" t="s">
        <v>122</v>
      </c>
      <c r="N13" s="12"/>
      <c r="O13" s="12"/>
      <c r="P13" s="12"/>
      <c r="Q13" s="12"/>
      <c r="R13" s="15" t="s">
        <v>122</v>
      </c>
      <c r="S13" s="15"/>
    </row>
    <row r="14" ht="16.5" spans="1:19">
      <c r="A14" s="9"/>
      <c r="B14" s="7" t="s">
        <v>139</v>
      </c>
      <c r="C14" s="8" t="s">
        <v>135</v>
      </c>
      <c r="D14" s="8" t="s">
        <v>117</v>
      </c>
      <c r="E14" s="8" t="s">
        <v>117</v>
      </c>
      <c r="F14" s="8" t="s">
        <v>126</v>
      </c>
      <c r="G14" s="8" t="s">
        <v>124</v>
      </c>
      <c r="H14" s="8" t="s">
        <v>127</v>
      </c>
      <c r="I14" s="8" t="s">
        <v>121</v>
      </c>
      <c r="J14" s="12"/>
      <c r="K14" s="12" t="s">
        <v>122</v>
      </c>
      <c r="L14" s="12"/>
      <c r="M14" s="12"/>
      <c r="N14" s="12" t="s">
        <v>122</v>
      </c>
      <c r="O14" s="12" t="s">
        <v>122</v>
      </c>
      <c r="P14" s="12" t="s">
        <v>122</v>
      </c>
      <c r="Q14" s="12" t="s">
        <v>122</v>
      </c>
      <c r="R14" s="15"/>
      <c r="S14" s="15" t="s">
        <v>122</v>
      </c>
    </row>
    <row r="15" ht="16.5" spans="1:19">
      <c r="A15" s="10"/>
      <c r="B15" s="7" t="s">
        <v>140</v>
      </c>
      <c r="C15" s="8" t="s">
        <v>135</v>
      </c>
      <c r="D15" s="8" t="s">
        <v>117</v>
      </c>
      <c r="E15" s="8" t="s">
        <v>117</v>
      </c>
      <c r="F15" s="8" t="s">
        <v>126</v>
      </c>
      <c r="G15" s="8" t="s">
        <v>124</v>
      </c>
      <c r="H15" s="8" t="s">
        <v>129</v>
      </c>
      <c r="I15" s="8" t="s">
        <v>121</v>
      </c>
      <c r="J15" s="12"/>
      <c r="K15" s="12" t="s">
        <v>122</v>
      </c>
      <c r="L15" s="12"/>
      <c r="M15" s="12"/>
      <c r="N15" s="12"/>
      <c r="O15" s="12" t="s">
        <v>122</v>
      </c>
      <c r="P15" s="12" t="s">
        <v>122</v>
      </c>
      <c r="Q15" s="12" t="s">
        <v>122</v>
      </c>
      <c r="R15" s="15"/>
      <c r="S15" s="15" t="s">
        <v>122</v>
      </c>
    </row>
    <row r="16" ht="16.5" spans="1:19">
      <c r="A16" s="6" t="s">
        <v>141</v>
      </c>
      <c r="B16" s="7" t="s">
        <v>142</v>
      </c>
      <c r="C16" s="8" t="s">
        <v>135</v>
      </c>
      <c r="D16" s="8" t="s">
        <v>135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  <c r="J16" s="12"/>
      <c r="K16" s="12"/>
      <c r="L16" s="12" t="s">
        <v>122</v>
      </c>
      <c r="M16" s="12"/>
      <c r="N16" s="12" t="s">
        <v>122</v>
      </c>
      <c r="O16" s="12"/>
      <c r="P16" s="12" t="s">
        <v>122</v>
      </c>
      <c r="Q16" s="12" t="s">
        <v>122</v>
      </c>
      <c r="R16" s="15"/>
      <c r="S16" s="15" t="s">
        <v>122</v>
      </c>
    </row>
    <row r="17" ht="16.5" spans="1:19">
      <c r="A17" s="9"/>
      <c r="B17" s="7" t="s">
        <v>143</v>
      </c>
      <c r="C17" s="8" t="s">
        <v>135</v>
      </c>
      <c r="D17" s="8" t="s">
        <v>135</v>
      </c>
      <c r="E17" s="8" t="s">
        <v>117</v>
      </c>
      <c r="F17" s="8" t="s">
        <v>118</v>
      </c>
      <c r="G17" s="8" t="s">
        <v>124</v>
      </c>
      <c r="H17" s="8" t="s">
        <v>120</v>
      </c>
      <c r="I17" s="8" t="s">
        <v>121</v>
      </c>
      <c r="J17" s="12"/>
      <c r="K17" s="12"/>
      <c r="L17" s="12" t="s">
        <v>122</v>
      </c>
      <c r="M17" s="12"/>
      <c r="N17" s="12"/>
      <c r="O17" s="12" t="s">
        <v>122</v>
      </c>
      <c r="P17" s="12"/>
      <c r="Q17" s="12" t="s">
        <v>122</v>
      </c>
      <c r="R17" s="15"/>
      <c r="S17" s="15" t="s">
        <v>122</v>
      </c>
    </row>
    <row r="18" ht="16.5" spans="1:19">
      <c r="A18" s="9"/>
      <c r="B18" s="7" t="s">
        <v>144</v>
      </c>
      <c r="C18" s="8" t="s">
        <v>135</v>
      </c>
      <c r="D18" s="8" t="s">
        <v>135</v>
      </c>
      <c r="E18" s="8" t="s">
        <v>117</v>
      </c>
      <c r="F18" s="8" t="s">
        <v>126</v>
      </c>
      <c r="G18" s="8" t="s">
        <v>119</v>
      </c>
      <c r="H18" s="8" t="s">
        <v>127</v>
      </c>
      <c r="I18" s="8" t="s">
        <v>121</v>
      </c>
      <c r="J18" s="12"/>
      <c r="K18" s="12"/>
      <c r="L18" s="12"/>
      <c r="M18" s="12" t="s">
        <v>122</v>
      </c>
      <c r="N18" s="12" t="s">
        <v>122</v>
      </c>
      <c r="O18" s="12"/>
      <c r="P18" s="12" t="s">
        <v>122</v>
      </c>
      <c r="Q18" s="12"/>
      <c r="R18" s="15"/>
      <c r="S18" s="15" t="s">
        <v>122</v>
      </c>
    </row>
    <row r="19" ht="16.5" spans="1:19">
      <c r="A19" s="9"/>
      <c r="B19" s="7" t="s">
        <v>145</v>
      </c>
      <c r="C19" s="8" t="s">
        <v>135</v>
      </c>
      <c r="D19" s="8" t="s">
        <v>135</v>
      </c>
      <c r="E19" s="8" t="s">
        <v>117</v>
      </c>
      <c r="F19" s="8" t="s">
        <v>126</v>
      </c>
      <c r="G19" s="8" t="s">
        <v>119</v>
      </c>
      <c r="H19" s="8" t="s">
        <v>129</v>
      </c>
      <c r="I19" s="13" t="s">
        <v>130</v>
      </c>
      <c r="J19" s="12"/>
      <c r="K19" s="12"/>
      <c r="L19" s="12"/>
      <c r="M19" s="12" t="s">
        <v>122</v>
      </c>
      <c r="N19" s="12"/>
      <c r="O19" s="12"/>
      <c r="P19" s="12"/>
      <c r="Q19" s="12"/>
      <c r="R19" s="15" t="s">
        <v>122</v>
      </c>
      <c r="S19" s="15"/>
    </row>
    <row r="20" ht="16.5" spans="1:19">
      <c r="A20" s="9"/>
      <c r="B20" s="7" t="s">
        <v>146</v>
      </c>
      <c r="C20" s="8" t="s">
        <v>135</v>
      </c>
      <c r="D20" s="8" t="s">
        <v>135</v>
      </c>
      <c r="E20" s="8" t="s">
        <v>117</v>
      </c>
      <c r="F20" s="8" t="s">
        <v>126</v>
      </c>
      <c r="G20" s="8" t="s">
        <v>124</v>
      </c>
      <c r="H20" s="8" t="s">
        <v>127</v>
      </c>
      <c r="I20" s="8" t="s">
        <v>121</v>
      </c>
      <c r="J20" s="12"/>
      <c r="K20" s="12"/>
      <c r="L20" s="12"/>
      <c r="M20" s="12"/>
      <c r="N20" s="12" t="s">
        <v>122</v>
      </c>
      <c r="O20" s="12" t="s">
        <v>122</v>
      </c>
      <c r="P20" s="12" t="s">
        <v>122</v>
      </c>
      <c r="Q20" s="12" t="s">
        <v>122</v>
      </c>
      <c r="R20" s="15"/>
      <c r="S20" s="15" t="s">
        <v>122</v>
      </c>
    </row>
    <row r="21" ht="16.5" spans="1:19">
      <c r="A21" s="10"/>
      <c r="B21" s="7" t="s">
        <v>40</v>
      </c>
      <c r="C21" s="8" t="s">
        <v>135</v>
      </c>
      <c r="D21" s="8" t="s">
        <v>135</v>
      </c>
      <c r="E21" s="8" t="s">
        <v>117</v>
      </c>
      <c r="F21" s="8" t="s">
        <v>126</v>
      </c>
      <c r="G21" s="8" t="s">
        <v>124</v>
      </c>
      <c r="H21" s="8" t="s">
        <v>129</v>
      </c>
      <c r="I21" s="8" t="s">
        <v>121</v>
      </c>
      <c r="J21" s="12"/>
      <c r="K21" s="12"/>
      <c r="L21" s="12"/>
      <c r="M21" s="12"/>
      <c r="N21" s="12"/>
      <c r="O21" s="12" t="s">
        <v>122</v>
      </c>
      <c r="P21" s="12" t="s">
        <v>122</v>
      </c>
      <c r="Q21" s="12" t="s">
        <v>122</v>
      </c>
      <c r="R21" s="15"/>
      <c r="S21" s="15" t="s">
        <v>122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2015-06-05T18:19:00Z</dcterms:created>
  <dcterms:modified xsi:type="dcterms:W3CDTF">2023-12-20T05:58:42Z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2052-11.8.2.12085</vt:lpwstr>
  </property>
</Properties>
</file>