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<sst xmlns="http://schemas.openxmlformats.org/spreadsheetml/2006/main" count="609" uniqueCount="298">
  <si>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</si>
  <si>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</si>
  <si>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</si>
  <si>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</si>
  <si>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</si>
  <si>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</si>
  <si>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</si>
  <si>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</si>
  <si>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</si>
  <si>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嘉兴南舟科技有限公司</t>
  </si>
  <si>
    <t>黑名单客户判断（不需要填写，自动判断）</t>
  </si>
  <si>
    <t>应用场景</t>
  </si>
  <si>
    <t>具体描述使用场景</t>
  </si>
  <si>
    <t>NB电表</t>
  </si>
  <si>
    <t>采购量</t>
  </si>
  <si>
    <t>“一张卡+一个模组增值服务”为一套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</si>
  <si>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5万</t>
    </r>
  </si>
  <si>
    <t>合同年限</t>
  </si>
  <si>
    <t>合同签订年限（年）</t>
  </si>
  <si>
    <t>落地计划</t>
  </si>
  <si>
    <t>预计落地的时间及相关计划</t>
  </si>
  <si>
    <t>2024年1月-2024年12月完成落地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</si>
  <si>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</si>
  <si>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</si>
  <si>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</si>
  <si>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</si>
  <si>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</si>
  <si>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</si>
  <si>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</si>
  <si>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</si>
  <si>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</si>
  <si>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</si>
  <si>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</si>
  <si>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</si>
  <si>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</si>
  <si>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</si>
  <si>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</si>
  <si>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</si>
  <si>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</si>
  <si>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</si>
  <si>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</si>
  <si>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</si>
  <si>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</si>
  <si>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</si>
  <si>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</si>
  <si>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</si>
  <si>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</si>
  <si>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</si>
  <si>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</si>
  <si>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</si>
  <si>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</si>
  <si>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</si>
  <si>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</si>
  <si>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</si>
  <si>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</si>
  <si>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</si>
  <si>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</si>
  <si>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</si>
  <si>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0M</t>
    </r>
  </si>
  <si>
    <t>是否符合底线</t>
  </si>
  <si>
    <t>卡品</t>
  </si>
  <si>
    <t>卡类型</t>
  </si>
  <si>
    <t>卡费收取情况（元/卡）</t>
  </si>
  <si>
    <t>消费级贴片卡</t>
  </si>
  <si>
    <t>语音/短信</t>
  </si>
  <si>
    <t>如果需要语音/短信，则在此备注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</si>
  <si>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</si>
  <si>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</si>
  <si>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</si>
  <si>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</si>
  <si>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</si>
  <si>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</si>
  <si>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</si>
  <si>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</si>
  <si>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</si>
  <si>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r>
      <rPr>
        <sz val="11"/>
        <color theme="1"/>
        <rFont val="宋体"/>
        <charset val="134"/>
        <scheme val="minor"/>
      </rPr>
      <t>中移物联，M</t>
    </r>
    <r>
      <rPr>
        <sz val="11"/>
        <color theme="1"/>
        <rFont val="宋体"/>
        <charset val="134"/>
        <scheme val="minor"/>
      </rPr>
      <t>5311-DB</t>
    </r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</si>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</sst>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workbookViewId="0">
      <selection activeCell="B45" sqref="B45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3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10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0.05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24</v>
      </c>
    </row>
    <row r="13" s="26" customFormat="1" spans="1:17">
      <c r="A13" s="33"/>
      <c r="B13" s="34" t="s">
        <v>28</v>
      </c>
      <c r="C13" s="35" t="s">
        <v>29</v>
      </c>
      <c r="D13" s="33" t="s">
        <v>30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/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35"/>
      <c r="F23" s="48"/>
      <c r="G23" s="35"/>
      <c r="H23" s="35" t="s">
        <v>54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55</v>
      </c>
      <c r="C24" s="35" t="s">
        <v>52</v>
      </c>
      <c r="D24" s="35">
        <v>10</v>
      </c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52</v>
      </c>
      <c r="N24" s="35"/>
    </row>
    <row r="25" ht="22.5" customHeight="1" spans="1:14">
      <c r="A25" s="35"/>
      <c r="B25" s="35"/>
      <c r="C25" s="35" t="s">
        <v>54</v>
      </c>
      <c r="D25" s="49" t="s">
        <v>58</v>
      </c>
      <c r="F25" s="35"/>
      <c r="G25" s="35"/>
      <c r="H25" s="35" t="s">
        <v>59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0.08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59</v>
      </c>
      <c r="D27" s="49" t="s">
        <v>30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35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49" t="s">
        <v>66</v>
      </c>
      <c r="F29" s="31" t="s">
        <v>67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68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67</v>
      </c>
      <c r="B31" s="31"/>
      <c r="C31" s="31"/>
      <c r="D31" s="31"/>
      <c r="F31" s="35">
        <v>1</v>
      </c>
      <c r="G31" s="35" t="s">
        <v>69</v>
      </c>
      <c r="H31" s="35" t="s">
        <v>70</v>
      </c>
      <c r="I31" s="35" t="s">
        <v>70</v>
      </c>
      <c r="K31" s="31" t="s">
        <v>67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71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69</v>
      </c>
      <c r="C33" s="35" t="s">
        <v>72</v>
      </c>
      <c r="D33" s="35" t="s">
        <v>70</v>
      </c>
      <c r="F33" s="35">
        <v>2</v>
      </c>
      <c r="G33" s="35" t="s">
        <v>73</v>
      </c>
      <c r="H33" s="35" t="s">
        <v>74</v>
      </c>
      <c r="I33" s="35"/>
      <c r="K33" s="35">
        <v>1</v>
      </c>
      <c r="L33" s="35" t="s">
        <v>69</v>
      </c>
      <c r="M33" s="35" t="s">
        <v>72</v>
      </c>
      <c r="N33" s="35"/>
    </row>
    <row r="34" s="25" customFormat="1" ht="22.5" customHeight="1" spans="1:14">
      <c r="A34" s="35"/>
      <c r="B34" s="35"/>
      <c r="C34" s="35" t="s">
        <v>71</v>
      </c>
      <c r="D34" s="49" t="s">
        <v>75</v>
      </c>
      <c r="F34" s="35"/>
      <c r="G34" s="35"/>
      <c r="H34" s="35" t="s">
        <v>76</v>
      </c>
      <c r="I34" s="35"/>
      <c r="K34" s="35"/>
      <c r="L34" s="35"/>
      <c r="M34" s="35" t="s">
        <v>71</v>
      </c>
      <c r="N34" s="35"/>
    </row>
    <row r="35" ht="22.5" customHeight="1" spans="1:14">
      <c r="A35" s="35">
        <v>2</v>
      </c>
      <c r="B35" s="35" t="s">
        <v>73</v>
      </c>
      <c r="C35" s="35" t="s">
        <v>74</v>
      </c>
      <c r="D35" s="35" t="s">
        <v>77</v>
      </c>
      <c r="F35" s="35">
        <v>3</v>
      </c>
      <c r="G35" s="35" t="s">
        <v>78</v>
      </c>
      <c r="H35" s="35" t="s">
        <v>79</v>
      </c>
      <c r="I35" s="35" t="s">
        <v>80</v>
      </c>
      <c r="K35" s="35">
        <v>2</v>
      </c>
      <c r="L35" s="35" t="s">
        <v>73</v>
      </c>
      <c r="M35" s="35" t="s">
        <v>74</v>
      </c>
      <c r="N35" s="35"/>
    </row>
    <row r="36" ht="22.5" customHeight="1" spans="1:14">
      <c r="A36" s="35"/>
      <c r="B36" s="35"/>
      <c r="C36" s="35" t="s">
        <v>76</v>
      </c>
      <c r="D36" s="35">
        <v>15.5</v>
      </c>
      <c r="F36" s="35"/>
      <c r="G36" s="35"/>
      <c r="H36" s="37" t="s">
        <v>81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76</v>
      </c>
      <c r="N36" s="35"/>
    </row>
    <row r="37" ht="22.5" customHeight="1" spans="1:14">
      <c r="A37" s="35">
        <v>3</v>
      </c>
      <c r="B37" s="35" t="s">
        <v>78</v>
      </c>
      <c r="C37" s="35" t="s">
        <v>79</v>
      </c>
      <c r="D37" s="35" t="s">
        <v>80</v>
      </c>
      <c r="F37" s="35"/>
      <c r="G37" s="35"/>
      <c r="H37" s="37" t="s">
        <v>82</v>
      </c>
      <c r="I37" s="37">
        <f>VLOOKUP(I35,模组增值服务产品及其预缴清单!B:D,3,)</f>
        <v>20</v>
      </c>
      <c r="K37" s="35">
        <v>3</v>
      </c>
      <c r="L37" s="35" t="s">
        <v>78</v>
      </c>
      <c r="M37" s="35" t="s">
        <v>79</v>
      </c>
      <c r="N37" s="35"/>
    </row>
    <row r="38" ht="22.5" customHeight="1" spans="1:14">
      <c r="A38" s="35"/>
      <c r="B38" s="35"/>
      <c r="C38" s="37" t="s">
        <v>81</v>
      </c>
      <c r="D38" s="37" t="str">
        <f>VLOOKUP(D37,模组增值服务产品及其预缴清单!B:C,2,)</f>
        <v>物联网单网单功能模组增值服务产品预缴（NB）-20元/个</v>
      </c>
      <c r="F38" s="24">
        <v>4</v>
      </c>
      <c r="G38" s="35" t="s">
        <v>56</v>
      </c>
      <c r="H38" s="24" t="s">
        <v>57</v>
      </c>
      <c r="I38" s="24"/>
      <c r="K38" s="35"/>
      <c r="L38" s="35"/>
      <c r="M38" s="37" t="s">
        <v>81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82</v>
      </c>
      <c r="D39" s="37">
        <v>20</v>
      </c>
      <c r="F39" s="24"/>
      <c r="G39" s="35"/>
      <c r="H39" s="38" t="s">
        <v>83</v>
      </c>
      <c r="I39" s="38">
        <f>I37*I38</f>
        <v>0</v>
      </c>
      <c r="K39" s="35"/>
      <c r="L39" s="35"/>
      <c r="M39" s="37" t="s">
        <v>82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56</v>
      </c>
      <c r="C40" s="24" t="s">
        <v>57</v>
      </c>
      <c r="D40" s="51">
        <v>0.45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38" t="s">
        <v>83</v>
      </c>
      <c r="D41" s="52">
        <f>D39*D40</f>
        <v>9</v>
      </c>
      <c r="F41" s="32"/>
      <c r="G41" s="32"/>
      <c r="H41" s="32"/>
      <c r="I41" s="54"/>
      <c r="K41" s="24"/>
      <c r="L41" s="35"/>
      <c r="M41" s="38"/>
      <c r="N41" s="38"/>
      <c r="P41" s="55"/>
    </row>
    <row r="42" ht="22.5" customHeight="1" spans="1:14">
      <c r="A42" s="46" t="s">
        <v>84</v>
      </c>
      <c r="B42" s="46"/>
      <c r="C42" s="46"/>
      <c r="D42" s="46"/>
      <c r="F42" s="53" t="s">
        <v>51</v>
      </c>
      <c r="G42" s="53">
        <f>I22*I24*I8*0.5*I11</f>
        <v>0</v>
      </c>
      <c r="H42" s="53">
        <f>I22*I24*I8-I22*I24*I8*0.5*I11</f>
        <v>0</v>
      </c>
      <c r="I42" s="53" t="e">
        <f>I34/(I39+H42)</f>
        <v>#DIV/0!</v>
      </c>
      <c r="K42" s="46" t="s">
        <v>84</v>
      </c>
      <c r="L42" s="46"/>
      <c r="M42" s="46"/>
      <c r="N42" s="46"/>
    </row>
    <row r="43" ht="38.25" customHeight="1" spans="1:14">
      <c r="A43" s="32" t="s">
        <v>85</v>
      </c>
      <c r="B43" s="32" t="s">
        <v>86</v>
      </c>
      <c r="C43" s="32" t="s">
        <v>87</v>
      </c>
      <c r="D43" s="54" t="s">
        <v>88</v>
      </c>
      <c r="K43" s="32" t="s">
        <v>85</v>
      </c>
      <c r="L43" s="32" t="s">
        <v>86</v>
      </c>
      <c r="M43" s="32" t="s">
        <v>87</v>
      </c>
      <c r="N43" s="54" t="s">
        <v>88</v>
      </c>
    </row>
    <row r="44" ht="22.5" customHeight="1" spans="1:14">
      <c r="A44" s="53" t="s">
        <v>89</v>
      </c>
      <c r="B44" s="53"/>
      <c r="C44" s="53"/>
      <c r="D44" s="53"/>
      <c r="K44" s="53" t="s">
        <v>89</v>
      </c>
      <c r="L44" s="53">
        <f>N22*12*N8*0.1*N11</f>
        <v>0</v>
      </c>
      <c r="M44" s="53">
        <f>N22*N26*12*N8-N22*12*N8*0.1*N11</f>
        <v>0</v>
      </c>
      <c r="N44" s="53" t="e">
        <f>N36/(N41+M44)</f>
        <v>#DIV/0!</v>
      </c>
    </row>
    <row r="45" ht="22.5" customHeight="1" spans="1:14">
      <c r="A45" s="53" t="s">
        <v>51</v>
      </c>
      <c r="B45" s="53">
        <f>D24*D26*0.5*D8*D11</f>
        <v>0.2</v>
      </c>
      <c r="C45" s="53">
        <f>D24*D26*D8-B45</f>
        <v>7.8</v>
      </c>
      <c r="D45" s="53">
        <f>D36/(D41+C45)</f>
        <v>0.922619047619048</v>
      </c>
      <c r="E45">
        <f>B45+C45+D41</f>
        <v>17</v>
      </c>
      <c r="K45" s="53" t="s">
        <v>51</v>
      </c>
      <c r="L45" s="53">
        <f>N24*N8*0.1*N11</f>
        <v>0</v>
      </c>
      <c r="M45" s="53">
        <f>N24*N26*N8-N24*N8*0.1*N11</f>
        <v>0</v>
      </c>
      <c r="N45" s="53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conditionalFormatting sqref="D44 I42">
    <cfRule type="cellIs" dxfId="1" priority="6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90</v>
      </c>
    </row>
    <row r="2" spans="1:1">
      <c r="A2" t="s">
        <v>91</v>
      </c>
    </row>
    <row r="3" spans="1:1">
      <c r="A3" t="s">
        <v>48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  <row r="9" spans="1:1">
      <c r="A9" t="s">
        <v>97</v>
      </c>
    </row>
    <row r="10" spans="1:1">
      <c r="A10" t="s">
        <v>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99</v>
      </c>
    </row>
    <row r="4" spans="1:1">
      <c r="A4" t="s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69</v>
      </c>
      <c r="B1" s="23" t="s">
        <v>101</v>
      </c>
      <c r="C1" s="23" t="s">
        <v>102</v>
      </c>
      <c r="D1" s="23" t="s">
        <v>103</v>
      </c>
    </row>
    <row r="2" spans="1:4">
      <c r="A2" s="24" t="s">
        <v>104</v>
      </c>
      <c r="B2" s="24" t="s">
        <v>105</v>
      </c>
      <c r="C2" s="24" t="s">
        <v>106</v>
      </c>
      <c r="D2" s="24">
        <v>15</v>
      </c>
    </row>
    <row r="3" spans="1:4">
      <c r="A3" s="24" t="s">
        <v>70</v>
      </c>
      <c r="B3" s="24" t="s">
        <v>80</v>
      </c>
      <c r="C3" s="24" t="s">
        <v>107</v>
      </c>
      <c r="D3" s="24">
        <v>20</v>
      </c>
    </row>
    <row r="4" spans="1:4">
      <c r="A4" s="24" t="s">
        <v>108</v>
      </c>
      <c r="B4" s="24" t="s">
        <v>109</v>
      </c>
      <c r="C4" s="24" t="s">
        <v>110</v>
      </c>
      <c r="D4" s="24">
        <v>40</v>
      </c>
    </row>
    <row r="5" spans="1:4">
      <c r="A5" s="24" t="s">
        <v>111</v>
      </c>
      <c r="B5" s="24" t="s">
        <v>112</v>
      </c>
      <c r="C5" s="24" t="s">
        <v>113</v>
      </c>
      <c r="D5" s="24">
        <v>100</v>
      </c>
    </row>
    <row r="6" spans="1:4">
      <c r="A6" s="24" t="s">
        <v>114</v>
      </c>
      <c r="B6" s="24" t="s">
        <v>115</v>
      </c>
      <c r="C6" s="24" t="s">
        <v>116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117</v>
      </c>
    </row>
    <row r="2" spans="1:1">
      <c r="A2" s="18" t="s">
        <v>118</v>
      </c>
    </row>
    <row r="3" spans="1:1">
      <c r="A3" s="19" t="s">
        <v>119</v>
      </c>
    </row>
    <row r="4" spans="1:1">
      <c r="A4" s="19" t="s">
        <v>120</v>
      </c>
    </row>
    <row r="5" spans="1:1">
      <c r="A5" s="20" t="s">
        <v>121</v>
      </c>
    </row>
    <row r="6" spans="1:1">
      <c r="A6" s="20" t="s">
        <v>122</v>
      </c>
    </row>
    <row r="7" spans="1:1">
      <c r="A7" s="20" t="s">
        <v>123</v>
      </c>
    </row>
    <row r="8" spans="1:1">
      <c r="A8" s="20" t="s">
        <v>124</v>
      </c>
    </row>
    <row r="9" spans="1:1">
      <c r="A9" s="20" t="s">
        <v>125</v>
      </c>
    </row>
    <row r="10" spans="1:1">
      <c r="A10" s="20" t="s">
        <v>126</v>
      </c>
    </row>
    <row r="11" spans="1:1">
      <c r="A11" s="20" t="s">
        <v>127</v>
      </c>
    </row>
    <row r="12" spans="1:1">
      <c r="A12" s="20" t="s">
        <v>128</v>
      </c>
    </row>
    <row r="13" spans="1:1">
      <c r="A13" s="20" t="s">
        <v>129</v>
      </c>
    </row>
    <row r="14" spans="1:1">
      <c r="A14" s="20" t="s">
        <v>130</v>
      </c>
    </row>
    <row r="15" spans="1:1">
      <c r="A15" s="20" t="s">
        <v>131</v>
      </c>
    </row>
    <row r="16" spans="1:1">
      <c r="A16" s="20" t="s">
        <v>132</v>
      </c>
    </row>
    <row r="17" spans="1:1">
      <c r="A17" s="20" t="s">
        <v>133</v>
      </c>
    </row>
    <row r="18" spans="1:1">
      <c r="A18" s="20" t="s">
        <v>134</v>
      </c>
    </row>
    <row r="19" spans="1:1">
      <c r="A19" s="20" t="s">
        <v>135</v>
      </c>
    </row>
    <row r="20" spans="1:1">
      <c r="A20" s="20" t="s">
        <v>136</v>
      </c>
    </row>
    <row r="21" spans="1:1">
      <c r="A21" s="20" t="s">
        <v>137</v>
      </c>
    </row>
    <row r="22" spans="1:1">
      <c r="A22" s="20" t="s">
        <v>138</v>
      </c>
    </row>
    <row r="23" spans="1:1">
      <c r="A23" s="20" t="s">
        <v>139</v>
      </c>
    </row>
    <row r="24" spans="1:1">
      <c r="A24" s="20" t="s">
        <v>140</v>
      </c>
    </row>
    <row r="25" spans="1:1">
      <c r="A25" s="20" t="s">
        <v>141</v>
      </c>
    </row>
    <row r="26" spans="1:1">
      <c r="A26" s="20" t="s">
        <v>142</v>
      </c>
    </row>
    <row r="27" spans="1:1">
      <c r="A27" s="20" t="s">
        <v>143</v>
      </c>
    </row>
    <row r="28" spans="1:1">
      <c r="A28" s="20" t="s">
        <v>144</v>
      </c>
    </row>
    <row r="29" spans="1:1">
      <c r="A29" s="20" t="s">
        <v>145</v>
      </c>
    </row>
    <row r="30" spans="1:1">
      <c r="A30" s="20" t="s">
        <v>146</v>
      </c>
    </row>
    <row r="31" spans="1:1">
      <c r="A31" s="20" t="s">
        <v>147</v>
      </c>
    </row>
    <row r="32" spans="1:1">
      <c r="A32" s="20" t="s">
        <v>148</v>
      </c>
    </row>
    <row r="33" spans="1:1">
      <c r="A33" s="20" t="s">
        <v>149</v>
      </c>
    </row>
    <row r="34" spans="1:1">
      <c r="A34" s="20" t="s">
        <v>150</v>
      </c>
    </row>
    <row r="35" spans="1:1">
      <c r="A35" s="20" t="s">
        <v>151</v>
      </c>
    </row>
    <row r="36" spans="1:1">
      <c r="A36" s="20" t="s">
        <v>152</v>
      </c>
    </row>
    <row r="37" spans="1:1">
      <c r="A37" s="20" t="s">
        <v>153</v>
      </c>
    </row>
    <row r="38" spans="1:1">
      <c r="A38" s="20" t="s">
        <v>154</v>
      </c>
    </row>
    <row r="39" spans="1:1">
      <c r="A39" s="20" t="s">
        <v>155</v>
      </c>
    </row>
    <row r="40" spans="1:1">
      <c r="A40" s="20" t="s">
        <v>156</v>
      </c>
    </row>
    <row r="41" spans="1:1">
      <c r="A41" s="20" t="s">
        <v>157</v>
      </c>
    </row>
    <row r="42" spans="1:1">
      <c r="A42" s="20" t="s">
        <v>158</v>
      </c>
    </row>
    <row r="43" spans="1:1">
      <c r="A43" s="20" t="s">
        <v>159</v>
      </c>
    </row>
    <row r="44" spans="1:1">
      <c r="A44" s="20" t="s">
        <v>160</v>
      </c>
    </row>
    <row r="45" spans="1:1">
      <c r="A45" s="20" t="s">
        <v>161</v>
      </c>
    </row>
    <row r="46" spans="1:1">
      <c r="A46" s="21" t="s">
        <v>162</v>
      </c>
    </row>
    <row r="47" spans="1:1">
      <c r="A47" s="21" t="s">
        <v>163</v>
      </c>
    </row>
    <row r="48" spans="1:1">
      <c r="A48" s="21" t="s">
        <v>164</v>
      </c>
    </row>
    <row r="49" spans="1:1">
      <c r="A49" s="21" t="s">
        <v>165</v>
      </c>
    </row>
    <row r="50" spans="1:1">
      <c r="A50" s="21" t="s">
        <v>166</v>
      </c>
    </row>
    <row r="51" spans="1:1">
      <c r="A51" s="21" t="s">
        <v>167</v>
      </c>
    </row>
    <row r="52" spans="1:1">
      <c r="A52" s="21" t="s">
        <v>168</v>
      </c>
    </row>
    <row r="53" spans="1:1">
      <c r="A53" s="21" t="s">
        <v>169</v>
      </c>
    </row>
    <row r="54" spans="1:1">
      <c r="A54" s="21" t="s">
        <v>170</v>
      </c>
    </row>
    <row r="55" spans="1:1">
      <c r="A55" s="21" t="s">
        <v>171</v>
      </c>
    </row>
    <row r="56" spans="1:1">
      <c r="A56" s="21" t="s">
        <v>172</v>
      </c>
    </row>
    <row r="57" spans="1:1">
      <c r="A57" s="21" t="s">
        <v>173</v>
      </c>
    </row>
    <row r="58" spans="1:1">
      <c r="A58" s="21" t="s">
        <v>174</v>
      </c>
    </row>
    <row r="59" spans="1:1">
      <c r="A59" s="21" t="s">
        <v>175</v>
      </c>
    </row>
    <row r="60" spans="1:1">
      <c r="A60" s="21" t="s">
        <v>176</v>
      </c>
    </row>
    <row r="61" spans="1:1">
      <c r="A61" s="21" t="s">
        <v>177</v>
      </c>
    </row>
    <row r="62" spans="1:1">
      <c r="A62" s="21" t="s">
        <v>178</v>
      </c>
    </row>
    <row r="63" spans="1:1">
      <c r="A63" s="21" t="s">
        <v>179</v>
      </c>
    </row>
    <row r="64" spans="1:1">
      <c r="A64" s="21" t="s">
        <v>180</v>
      </c>
    </row>
    <row r="65" spans="1:1">
      <c r="A65" s="21" t="s">
        <v>181</v>
      </c>
    </row>
    <row r="66" spans="1:1">
      <c r="A66" s="21" t="s">
        <v>182</v>
      </c>
    </row>
    <row r="67" spans="1:1">
      <c r="A67" s="21" t="s">
        <v>183</v>
      </c>
    </row>
    <row r="68" spans="1:1">
      <c r="A68" s="21" t="s">
        <v>184</v>
      </c>
    </row>
    <row r="69" spans="1:1">
      <c r="A69" s="21" t="s">
        <v>185</v>
      </c>
    </row>
    <row r="70" spans="1:1">
      <c r="A70" s="21" t="s">
        <v>186</v>
      </c>
    </row>
    <row r="71" spans="1:1">
      <c r="A71" s="21" t="s">
        <v>187</v>
      </c>
    </row>
    <row r="72" spans="1:1">
      <c r="A72" s="21" t="s">
        <v>188</v>
      </c>
    </row>
    <row r="73" spans="1:1">
      <c r="A73" s="21" t="s">
        <v>189</v>
      </c>
    </row>
    <row r="74" spans="1:1">
      <c r="A74" s="21" t="s">
        <v>190</v>
      </c>
    </row>
    <row r="75" spans="1:1">
      <c r="A75" s="21" t="s">
        <v>191</v>
      </c>
    </row>
    <row r="76" spans="1:1">
      <c r="A76" s="21" t="s">
        <v>192</v>
      </c>
    </row>
    <row r="77" spans="1:1">
      <c r="A77" s="21" t="s">
        <v>193</v>
      </c>
    </row>
    <row r="78" spans="1:1">
      <c r="A78" s="21" t="s">
        <v>194</v>
      </c>
    </row>
    <row r="79" spans="1:1">
      <c r="A79" s="21" t="s">
        <v>195</v>
      </c>
    </row>
    <row r="80" spans="1:1">
      <c r="A80" s="21" t="s">
        <v>196</v>
      </c>
    </row>
    <row r="81" spans="1:1">
      <c r="A81" s="21" t="s">
        <v>197</v>
      </c>
    </row>
    <row r="82" spans="1:1">
      <c r="A82" s="21" t="s">
        <v>198</v>
      </c>
    </row>
    <row r="83" spans="1:1">
      <c r="A83" s="21" t="s">
        <v>199</v>
      </c>
    </row>
    <row r="84" spans="1:1">
      <c r="A84" s="21" t="s">
        <v>200</v>
      </c>
    </row>
    <row r="85" spans="1:1">
      <c r="A85" s="21" t="s">
        <v>201</v>
      </c>
    </row>
    <row r="86" spans="1:1">
      <c r="A86" s="21" t="s">
        <v>202</v>
      </c>
    </row>
    <row r="87" spans="1:1">
      <c r="A87" s="21" t="s">
        <v>203</v>
      </c>
    </row>
    <row r="88" spans="1:1">
      <c r="A88" s="21" t="s">
        <v>204</v>
      </c>
    </row>
    <row r="89" spans="1:1">
      <c r="A89" s="21" t="s">
        <v>205</v>
      </c>
    </row>
    <row r="90" spans="1:1">
      <c r="A90" s="21" t="s">
        <v>206</v>
      </c>
    </row>
    <row r="91" spans="1:1">
      <c r="A91" s="21" t="s">
        <v>207</v>
      </c>
    </row>
    <row r="92" spans="1:1">
      <c r="A92" s="21" t="s">
        <v>208</v>
      </c>
    </row>
    <row r="93" spans="1:1">
      <c r="A93" s="21" t="s">
        <v>209</v>
      </c>
    </row>
    <row r="94" spans="1:1">
      <c r="A94" s="21" t="s">
        <v>210</v>
      </c>
    </row>
    <row r="95" spans="1:1">
      <c r="A95" s="21" t="s">
        <v>211</v>
      </c>
    </row>
    <row r="96" spans="1:1">
      <c r="A96" s="21" t="s">
        <v>212</v>
      </c>
    </row>
    <row r="97" spans="1:1">
      <c r="A97" s="21" t="s">
        <v>213</v>
      </c>
    </row>
    <row r="98" spans="1:1">
      <c r="A98" s="21" t="s">
        <v>214</v>
      </c>
    </row>
    <row r="99" spans="1:1">
      <c r="A99" s="21" t="s">
        <v>215</v>
      </c>
    </row>
    <row r="100" spans="1:1">
      <c r="A100" s="21" t="s">
        <v>216</v>
      </c>
    </row>
    <row r="101" spans="1:1">
      <c r="A101" s="21" t="s">
        <v>217</v>
      </c>
    </row>
    <row r="102" spans="1:1">
      <c r="A102" s="21" t="s">
        <v>218</v>
      </c>
    </row>
    <row r="103" spans="1:1">
      <c r="A103" s="21" t="s">
        <v>219</v>
      </c>
    </row>
    <row r="104" spans="1:1">
      <c r="A104" s="21" t="s">
        <v>220</v>
      </c>
    </row>
    <row r="105" spans="1:1">
      <c r="A105" s="21" t="s">
        <v>221</v>
      </c>
    </row>
    <row r="106" spans="1:1">
      <c r="A106" s="21" t="s">
        <v>222</v>
      </c>
    </row>
    <row r="107" spans="1:1">
      <c r="A107" s="21" t="s">
        <v>223</v>
      </c>
    </row>
    <row r="108" spans="1:1">
      <c r="A108" s="21" t="s">
        <v>224</v>
      </c>
    </row>
    <row r="109" spans="1:1">
      <c r="A109" s="21" t="s">
        <v>225</v>
      </c>
    </row>
    <row r="110" spans="1:1">
      <c r="A110" s="21" t="s">
        <v>226</v>
      </c>
    </row>
    <row r="111" spans="1:1">
      <c r="A111" s="21" t="s">
        <v>227</v>
      </c>
    </row>
    <row r="112" spans="1:1">
      <c r="A112" s="21" t="s">
        <v>228</v>
      </c>
    </row>
    <row r="113" spans="1:1">
      <c r="A113" s="21" t="s">
        <v>229</v>
      </c>
    </row>
    <row r="114" spans="1:1">
      <c r="A114" s="21" t="s">
        <v>230</v>
      </c>
    </row>
    <row r="115" spans="1:1">
      <c r="A115" s="21" t="s">
        <v>231</v>
      </c>
    </row>
    <row r="116" spans="1:1">
      <c r="A116" s="21" t="s">
        <v>232</v>
      </c>
    </row>
    <row r="117" spans="1:1">
      <c r="A117" s="21" t="s">
        <v>233</v>
      </c>
    </row>
    <row r="118" spans="1:1">
      <c r="A118" s="21" t="s">
        <v>234</v>
      </c>
    </row>
    <row r="119" spans="1:1">
      <c r="A119" s="22" t="s">
        <v>235</v>
      </c>
    </row>
    <row r="120" spans="1:1">
      <c r="A120" s="22" t="s">
        <v>236</v>
      </c>
    </row>
    <row r="121" spans="1:1">
      <c r="A121" s="22" t="s">
        <v>237</v>
      </c>
    </row>
    <row r="122" spans="1:1">
      <c r="A122" s="22" t="s">
        <v>197</v>
      </c>
    </row>
    <row r="123" spans="1:1">
      <c r="A123" s="22" t="s">
        <v>143</v>
      </c>
    </row>
    <row r="124" spans="1:1">
      <c r="A124" s="22" t="s">
        <v>238</v>
      </c>
    </row>
    <row r="125" spans="1:1">
      <c r="A125" s="22" t="s">
        <v>187</v>
      </c>
    </row>
    <row r="126" spans="1:1">
      <c r="A126" s="18" t="s">
        <v>239</v>
      </c>
    </row>
    <row r="127" spans="1:1">
      <c r="A127" s="18" t="s">
        <v>240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28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293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294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295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40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2024-01-31T05:44:13Z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C6FCF15F792F4C659F3530E628B45351</vt:lpwstr>
  </property>
</Properties>
</file>