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通道类套餐名称" sheetId="11" state="hidden" r:id="rId2"/>
    <sheet name="入围模组清单" sheetId="10" state="hidden" r:id="rId3"/>
    <sheet name="模组增值服务产品及其预缴清单" sheetId="9" state="hidden" r:id="rId4"/>
    <sheet name="全网黑名单集团清单202012" sheetId="7" state="hidden" r:id="rId5"/>
    <sheet name="浙江公司物联网卡分类管控细则" sheetId="8" r:id="rId6"/>
    <sheet name="是否" sheetId="13" state="hidden" r:id="rId7"/>
    <sheet name="卡费收取标准" sheetId="12" state="hidden" r:id="rId8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<sst xmlns="http://schemas.openxmlformats.org/spreadsheetml/2006/main" count="580" uniqueCount="297">
  <si>
    <t>单网单功能模组增值服务产品需求收集表</t>
  </si>
  <si>
    <t>自动生成，不需要填写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</si>
  <si>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</si>
  <si>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</si>
  <si>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</si>
  <si>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</si>
  <si>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</si>
  <si>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</si>
  <si>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</si>
  <si>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浙江海得新能源有限公司</t>
  </si>
  <si>
    <t>黑名单客户判断（不需要填写，自动判断）</t>
  </si>
  <si>
    <t>应用场景</t>
  </si>
  <si>
    <t>具体描述使用场景</t>
  </si>
  <si>
    <t>储能控制器</t>
  </si>
  <si>
    <t>采购量</t>
  </si>
  <si>
    <t>“一张卡+一个模组增值服务”为一套</t>
  </si>
  <si>
    <t>2万</t>
  </si>
  <si>
    <t>合同年限</t>
  </si>
  <si>
    <t>合同签订年限（年）</t>
  </si>
  <si>
    <t>落地计划</t>
  </si>
  <si>
    <t>预计落地的时间及相关计划</t>
  </si>
  <si>
    <t>每月1K需求</t>
  </si>
  <si>
    <t>出省情况</t>
  </si>
  <si>
    <t>是否叠加出省限制</t>
  </si>
  <si>
    <t>否</t>
  </si>
  <si>
    <t>省外占比</t>
  </si>
  <si>
    <t>流量共享</t>
  </si>
  <si>
    <t>是否开通流量共享</t>
  </si>
  <si>
    <t>是</t>
  </si>
  <si>
    <t>机卡绑定</t>
  </si>
  <si>
    <t>是否开通机卡绑定</t>
  </si>
  <si>
    <t>测试期沉默期情况</t>
  </si>
  <si>
    <t>明确测试期、沉默期分别为几个月；
一般“测试期+沉默期”不超过优惠期的一半</t>
  </si>
  <si>
    <t>测试期：6个月；沉默期:6个月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</si>
  <si>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</si>
  <si>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</si>
  <si>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</si>
  <si>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</si>
  <si>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</si>
  <si>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C1</t>
  </si>
  <si>
    <t>原始风险判断（不需要填写，自动判断）</t>
  </si>
  <si>
    <t>客户需求说明（普通物联卡及2017版NB）</t>
  </si>
  <si>
    <t>客户需求说明（2020版NB）</t>
  </si>
  <si>
    <t>客户需求说明（车联网）</t>
  </si>
  <si>
    <t>通道类产品</t>
  </si>
  <si>
    <t>资费版本</t>
  </si>
  <si>
    <t>2014机器卡/2017版/2020版</t>
  </si>
  <si>
    <t>2022版定向流量</t>
  </si>
  <si>
    <t>月包产品(与年包二选一)</t>
  </si>
  <si>
    <t>月费标准价</t>
  </si>
  <si>
    <t>年包产品</t>
  </si>
  <si>
    <t>年费标准价</t>
  </si>
  <si>
    <t>包含的免费资源（月）</t>
  </si>
  <si>
    <t>4G</t>
  </si>
  <si>
    <t>包含的免费资源（年）</t>
  </si>
  <si>
    <t>年包产品(与月包二选一)</t>
  </si>
  <si>
    <t>折扣</t>
  </si>
  <si>
    <t>目标折扣</t>
  </si>
  <si>
    <t>是否符合底线</t>
  </si>
  <si>
    <t>卡品</t>
  </si>
  <si>
    <t>卡类型</t>
  </si>
  <si>
    <t>卡费收取情况（元/卡）</t>
  </si>
  <si>
    <t>消费级卡</t>
  </si>
  <si>
    <t>语音/短信</t>
  </si>
  <si>
    <t>如果需要语音/短信，则在此备注</t>
  </si>
  <si>
    <t>0元/张</t>
  </si>
  <si>
    <t>模组增值服务产品</t>
  </si>
  <si>
    <t>无</t>
  </si>
  <si>
    <t>模组类型</t>
  </si>
  <si>
    <t>NB</t>
  </si>
  <si>
    <t>模组厂家及其型号</t>
  </si>
  <si>
    <t>2G/NB/Cat1/4G</t>
  </si>
  <si>
    <t>Cat1</t>
  </si>
  <si>
    <t>移远EC200U-CNAA-N05-SGNSA Cat.1模组</t>
  </si>
  <si>
    <t>入围情况</t>
  </si>
  <si>
    <t>是否已入围</t>
  </si>
  <si>
    <t>已入围</t>
  </si>
  <si>
    <t>入围价格</t>
  </si>
  <si>
    <t>模组增值服务产品订购</t>
  </si>
  <si>
    <t>产品名称</t>
  </si>
  <si>
    <t>物联网单网单功能模组增值服务产品（Cat1）-40元/个</t>
  </si>
  <si>
    <t>对应预缴（需与订购产品一一对应）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</si>
  <si>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</si>
  <si>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</si>
  <si>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</si>
  <si>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</si>
  <si>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</si>
  <si>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</si>
  <si>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</si>
  <si>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月包产品</t>
  </si>
  <si>
    <t>2020版通用流量</t>
  </si>
  <si>
    <t>2020版定向流量</t>
  </si>
  <si>
    <t>2020版NB A档</t>
  </si>
  <si>
    <t>2020版NB B档</t>
  </si>
  <si>
    <t>2017版通用流量</t>
  </si>
  <si>
    <t>2017版定向流量</t>
  </si>
  <si>
    <t>2017版NB A档</t>
  </si>
  <si>
    <t>2017版NB B档</t>
  </si>
  <si>
    <t>2014物联网个人机器卡套餐（通用）</t>
  </si>
  <si>
    <t>2014物联网个人机器卡套餐（定向）</t>
  </si>
  <si>
    <t>未入围</t>
  </si>
  <si>
    <t>入围模组清单</t>
  </si>
  <si>
    <t>物联网单网单功能模组增值服务产品</t>
  </si>
  <si>
    <t>对应预缴</t>
  </si>
  <si>
    <t>单价（元/个）</t>
  </si>
  <si>
    <t>2G</t>
  </si>
  <si>
    <t>物联网单网单功能模组增值服务产品（2G）-15元/个</t>
  </si>
  <si>
    <t>物联网单网单功能模组增值服务产品预缴（2G）-15元/个</t>
  </si>
  <si>
    <t>物联网单网单功能模组增值服务产品（NB）-20元/个</t>
  </si>
  <si>
    <t>物联网单网单功能模组增值服务产品预缴（NB）-20元/个</t>
  </si>
  <si>
    <t>物联网单网单功能模组增值服务产品预缴（Cat1）-40元/个</t>
  </si>
  <si>
    <t>物联网单网单功能模组增值服务产品（4G）-100元/个</t>
  </si>
  <si>
    <t>物联网单网单功能模组增值服务产品预缴（4G）-100元/个</t>
  </si>
  <si>
    <t>5G</t>
  </si>
  <si>
    <t>物联网单网单功能模组增值服务产品（5G）-1000元/个</t>
  </si>
  <si>
    <t>物联网单网单功能模组增值服务产品预缴（5G）-1000元/个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</si>
  <si>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</si>
  <si>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</si>
  <si>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</si>
  <si>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</si>
  <si>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</si>
  <si>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</si>
  <si>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</si>
  <si>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</si>
  <si>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</si>
  <si>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</si>
  <si>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</si>
  <si>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</si>
  <si>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</si>
  <si>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</si>
  <si>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</si>
  <si>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</si>
  <si>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</si>
  <si>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</si>
  <si>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</si>
  <si>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</si>
  <si>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</si>
  <si>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</si>
  <si>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</si>
  <si>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</si>
  <si>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</si>
  <si>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</si>
  <si>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</si>
  <si>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</si>
  <si>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</si>
  <si>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</si>
  <si>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</si>
  <si>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</si>
  <si>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</si>
  <si>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</si>
  <si>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</si>
  <si>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</si>
  <si>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</si>
  <si>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</si>
  <si>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</si>
  <si>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</si>
  <si>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</si>
  <si>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</si>
  <si>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</si>
  <si>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</si>
  <si>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</si>
  <si>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</si>
  <si>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</si>
  <si>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</si>
  <si>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</si>
  <si>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</si>
  <si>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</si>
  <si>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</si>
  <si>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</si>
  <si>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</si>
  <si>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</si>
  <si>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</si>
  <si>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</si>
  <si>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</si>
  <si>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</si>
  <si>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</si>
  <si>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</si>
  <si>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</si>
  <si>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</si>
  <si>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</si>
  <si>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</si>
  <si>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</si>
  <si>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</si>
  <si>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</si>
  <si>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</si>
  <si>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</si>
  <si>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</si>
  <si>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</si>
  <si>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</si>
  <si>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</si>
  <si>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</si>
  <si>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</si>
  <si>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</si>
  <si>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</si>
  <si>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</si>
  <si>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</si>
  <si>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</si>
  <si>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</si>
  <si>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</si>
  <si>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</si>
  <si>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</si>
  <si>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</si>
  <si>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</si>
  <si>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</si>
  <si>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</si>
  <si>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</si>
  <si>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</si>
  <si>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</si>
  <si>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</si>
  <si>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</si>
  <si>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</si>
  <si>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</si>
  <si>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</si>
  <si>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</si>
  <si>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</si>
  <si>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</si>
  <si>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</si>
  <si>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</si>
  <si>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</si>
  <si>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</si>
  <si>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</si>
  <si>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</si>
  <si>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</si>
  <si>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</si>
  <si>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</si>
  <si>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</si>
  <si>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</si>
  <si>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</si>
  <si>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</si>
  <si>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</si>
  <si>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</si>
  <si>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</si>
  <si>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</si>
  <si>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</si>
  <si>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</si>
  <si>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</si>
  <si>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</si>
  <si>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</si>
  <si>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</si>
  <si>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</si>
  <si>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</si>
  <si>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</si>
  <si>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</si>
  <si>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</si>
  <si>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</si>
  <si>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</si>
  <si>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</si>
  <si>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</si>
  <si>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</si>
  <si>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</si>
  <si>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</si>
  <si>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</si>
  <si>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</si>
  <si>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</si>
  <si>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</si>
  <si>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</si>
  <si>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</si>
  <si>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</si>
  <si>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</si>
  <si>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</si>
  <si>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</si>
  <si>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</si>
  <si>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</si>
  <si>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</si>
  <si>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</si>
  <si>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</si>
  <si>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</si>
  <si>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</si>
  <si>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</si>
  <si>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</si>
  <si>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</si>
  <si>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</si>
  <si>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</si>
  <si>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</si>
  <si>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</si>
  <si>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</si>
  <si>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</si>
  <si>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</si>
  <si>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</si>
  <si>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</si>
  <si>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</si>
  <si>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</si>
  <si>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</si>
  <si>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</si>
  <si>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</si>
  <si>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</si>
  <si>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</si>
  <si>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</si>
  <si>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</si>
  <si>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</si>
  <si>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</si>
  <si>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</si>
  <si>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</si>
  <si>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</si>
  <si>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</si>
  <si>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</si>
  <si>
    <t>卡费收取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</si>
</sst>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35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7" fillId="19" borderId="14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32" fillId="0" borderId="0">
      <alignment vertical="center"/>
    </xf>
  </cellStyleXfs>
  <cellXfs count="5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77" fontId="12" fillId="8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47"/>
  <sheetViews>
    <sheetView tabSelected="1" zoomScale="85" zoomScaleNormal="85" topLeftCell="A25" workbookViewId="0">
      <selection activeCell="D36" sqref="D36"/>
    </sheetView>
  </sheetViews>
  <sheetFormatPr defaultColWidth="9" defaultRowHeight="14"/>
  <cols>
    <col min="1" max="1" width="8" style="27" customWidth="1"/>
    <col min="2" max="2" width="21.2545454545455" style="28" customWidth="1"/>
    <col min="3" max="3" width="39" style="27" customWidth="1"/>
    <col min="4" max="4" width="45.3727272727273" style="27" customWidth="1"/>
    <col min="5" max="5" width="15.1272727272727" customWidth="1"/>
    <col min="6" max="6" width="9" hidden="1" customWidth="1"/>
    <col min="7" max="7" width="24.2545454545455" hidden="1" customWidth="1"/>
    <col min="8" max="9" width="38.1272727272727" hidden="1" customWidth="1"/>
    <col min="10" max="12" width="9" hidden="1" customWidth="1"/>
    <col min="13" max="13" width="35.5" hidden="1" customWidth="1"/>
    <col min="14" max="14" width="7" hidden="1" customWidth="1"/>
    <col min="15" max="15" width="5.25454545454545" hidden="1" customWidth="1"/>
  </cols>
  <sheetData>
    <row r="1" ht="34.5" customHeight="1" spans="1:7">
      <c r="A1" s="29" t="s">
        <v>0</v>
      </c>
      <c r="B1" s="29"/>
      <c r="C1" s="29"/>
      <c r="D1" s="29"/>
      <c r="G1" s="30" t="s">
        <v>1</v>
      </c>
    </row>
    <row r="2" ht="21.75" customHeight="1" spans="1:4">
      <c r="A2" s="31" t="s">
        <v>2</v>
      </c>
      <c r="B2" s="31"/>
      <c r="C2" s="31"/>
      <c r="D2" s="31"/>
    </row>
    <row r="3" s="25" customFormat="1" spans="1:4">
      <c r="A3" s="32" t="s">
        <v>3</v>
      </c>
      <c r="B3" s="32" t="s">
        <v>4</v>
      </c>
      <c r="C3" s="32" t="s">
        <v>5</v>
      </c>
      <c r="D3" s="32" t="s">
        <v>6</v>
      </c>
    </row>
    <row r="4" s="26" customFormat="1" ht="42" spans="1:4">
      <c r="A4" s="33">
        <v>1</v>
      </c>
      <c r="B4" s="34" t="s">
        <v>7</v>
      </c>
      <c r="C4" s="35" t="s">
        <v>8</v>
      </c>
      <c r="D4" s="36" t="s">
        <v>9</v>
      </c>
    </row>
    <row r="5" s="26" customFormat="1" ht="27" customHeight="1" spans="1:4">
      <c r="A5" s="33"/>
      <c r="B5" s="34"/>
      <c r="C5" s="37" t="s">
        <v>10</v>
      </c>
      <c r="D5" s="38" t="e">
        <f>VLOOKUP(D4,全网黑名单集团清单202012!A:A,1,)</f>
        <v>#N/A</v>
      </c>
    </row>
    <row r="6" s="26" customFormat="1" ht="27" customHeight="1" spans="1:4">
      <c r="A6" s="33">
        <v>2</v>
      </c>
      <c r="B6" s="34" t="s">
        <v>11</v>
      </c>
      <c r="C6" s="35" t="s">
        <v>12</v>
      </c>
      <c r="D6" s="33" t="s">
        <v>13</v>
      </c>
    </row>
    <row r="7" s="26" customFormat="1" ht="27" customHeight="1" spans="1:4">
      <c r="A7" s="33">
        <v>3</v>
      </c>
      <c r="B7" s="34" t="s">
        <v>14</v>
      </c>
      <c r="C7" s="35" t="s">
        <v>15</v>
      </c>
      <c r="D7" s="39" t="s">
        <v>16</v>
      </c>
    </row>
    <row r="8" s="26" customFormat="1" ht="27" customHeight="1" spans="1:4">
      <c r="A8" s="33"/>
      <c r="B8" s="34" t="s">
        <v>17</v>
      </c>
      <c r="C8" s="35" t="s">
        <v>18</v>
      </c>
      <c r="D8" s="33">
        <v>2</v>
      </c>
    </row>
    <row r="9" s="26" customFormat="1" ht="27" customHeight="1" spans="1:4">
      <c r="A9" s="33">
        <v>4</v>
      </c>
      <c r="B9" s="34" t="s">
        <v>19</v>
      </c>
      <c r="C9" s="35" t="s">
        <v>20</v>
      </c>
      <c r="D9" s="39" t="s">
        <v>21</v>
      </c>
    </row>
    <row r="10" s="26" customFormat="1" ht="18" customHeight="1" spans="1:4">
      <c r="A10" s="40">
        <v>5</v>
      </c>
      <c r="B10" s="41" t="s">
        <v>22</v>
      </c>
      <c r="C10" s="35" t="s">
        <v>23</v>
      </c>
      <c r="D10" s="42" t="s">
        <v>24</v>
      </c>
    </row>
    <row r="11" s="26" customFormat="1" ht="23.25" customHeight="1" spans="1:4">
      <c r="A11" s="43"/>
      <c r="B11" s="44"/>
      <c r="C11" s="35" t="s">
        <v>25</v>
      </c>
      <c r="D11" s="42">
        <v>0.2</v>
      </c>
    </row>
    <row r="12" s="26" customFormat="1" spans="1:4">
      <c r="A12" s="33">
        <v>6</v>
      </c>
      <c r="B12" s="34" t="s">
        <v>26</v>
      </c>
      <c r="C12" s="35" t="s">
        <v>27</v>
      </c>
      <c r="D12" s="33" t="s">
        <v>28</v>
      </c>
    </row>
    <row r="13" s="26" customFormat="1" spans="1:4">
      <c r="A13" s="33"/>
      <c r="B13" s="34" t="s">
        <v>29</v>
      </c>
      <c r="C13" s="35" t="s">
        <v>30</v>
      </c>
      <c r="D13" s="33" t="s">
        <v>28</v>
      </c>
    </row>
    <row r="14" s="26" customFormat="1" ht="27" customHeight="1" spans="1:4">
      <c r="A14" s="33">
        <v>7</v>
      </c>
      <c r="B14" s="34" t="s">
        <v>31</v>
      </c>
      <c r="C14" s="35" t="s">
        <v>32</v>
      </c>
      <c r="D14" s="39" t="s">
        <v>33</v>
      </c>
    </row>
    <row r="15" s="26" customFormat="1" ht="18" customHeight="1" spans="1:4">
      <c r="A15" s="33">
        <v>8</v>
      </c>
      <c r="B15" s="34" t="s">
        <v>34</v>
      </c>
      <c r="C15" s="35" t="s">
        <v>35</v>
      </c>
      <c r="D15" s="39" t="s">
        <v>36</v>
      </c>
    </row>
    <row r="16" s="26" customFormat="1" ht="42" spans="1:4">
      <c r="A16" s="33">
        <v>9</v>
      </c>
      <c r="B16" s="34" t="s">
        <v>37</v>
      </c>
      <c r="C16" s="35" t="s">
        <v>38</v>
      </c>
      <c r="D16" s="7" t="s">
        <v>39</v>
      </c>
    </row>
    <row r="17" s="26" customFormat="1" ht="23.25" customHeight="1" spans="1:4">
      <c r="A17" s="33"/>
      <c r="B17" s="34"/>
      <c r="C17" s="37" t="s">
        <v>40</v>
      </c>
      <c r="D17" s="38" t="str">
        <f>VLOOKUP(D16,浙江公司物联网卡分类管控细则!B:I,8,)</f>
        <v>中风险</v>
      </c>
    </row>
    <row r="18" ht="34.5" customHeight="1" spans="1:14">
      <c r="A18" s="45" t="s">
        <v>41</v>
      </c>
      <c r="B18" s="45"/>
      <c r="C18" s="45"/>
      <c r="D18" s="45"/>
      <c r="F18" s="46" t="s">
        <v>42</v>
      </c>
      <c r="G18" s="46"/>
      <c r="H18" s="46"/>
      <c r="I18" s="46"/>
      <c r="K18" s="46" t="s">
        <v>43</v>
      </c>
      <c r="L18" s="46"/>
      <c r="M18" s="46"/>
      <c r="N18" s="46"/>
    </row>
    <row r="19" ht="30.75" customHeight="1" spans="1:14">
      <c r="A19" s="31" t="s">
        <v>44</v>
      </c>
      <c r="B19" s="31"/>
      <c r="C19" s="31"/>
      <c r="D19" s="31"/>
      <c r="F19" s="31" t="s">
        <v>44</v>
      </c>
      <c r="G19" s="31"/>
      <c r="H19" s="31"/>
      <c r="I19" s="31"/>
      <c r="K19" s="31" t="s">
        <v>44</v>
      </c>
      <c r="L19" s="31"/>
      <c r="M19" s="31"/>
      <c r="N19" s="31"/>
    </row>
    <row r="20" ht="15.75" customHeight="1" spans="1:14">
      <c r="A20" s="32" t="s">
        <v>3</v>
      </c>
      <c r="B20" s="32" t="s">
        <v>4</v>
      </c>
      <c r="C20" s="32" t="s">
        <v>5</v>
      </c>
      <c r="D20" s="32" t="s">
        <v>6</v>
      </c>
      <c r="F20" s="32" t="s">
        <v>3</v>
      </c>
      <c r="G20" s="32" t="s">
        <v>4</v>
      </c>
      <c r="H20" s="32" t="s">
        <v>5</v>
      </c>
      <c r="I20" s="32" t="s">
        <v>6</v>
      </c>
      <c r="K20" s="32" t="s">
        <v>3</v>
      </c>
      <c r="L20" s="32" t="s">
        <v>4</v>
      </c>
      <c r="M20" s="32" t="s">
        <v>5</v>
      </c>
      <c r="N20" s="32" t="s">
        <v>6</v>
      </c>
    </row>
    <row r="21" ht="22.5" customHeight="1" spans="1:14">
      <c r="A21" s="35">
        <v>1</v>
      </c>
      <c r="B21" s="35" t="s">
        <v>45</v>
      </c>
      <c r="C21" s="35" t="s">
        <v>46</v>
      </c>
      <c r="D21" s="35" t="s">
        <v>47</v>
      </c>
      <c r="F21" s="35">
        <v>1</v>
      </c>
      <c r="G21" s="35" t="s">
        <v>45</v>
      </c>
      <c r="H21" s="35" t="s">
        <v>46</v>
      </c>
      <c r="I21" s="35"/>
      <c r="K21" s="35">
        <v>1</v>
      </c>
      <c r="L21" s="35" t="s">
        <v>45</v>
      </c>
      <c r="M21" s="35" t="s">
        <v>46</v>
      </c>
      <c r="N21" s="35"/>
    </row>
    <row r="22" ht="22.5" customHeight="1" spans="1:14">
      <c r="A22" s="35">
        <v>2</v>
      </c>
      <c r="B22" s="35" t="s">
        <v>48</v>
      </c>
      <c r="C22" s="35" t="s">
        <v>49</v>
      </c>
      <c r="D22" s="35">
        <v>12</v>
      </c>
      <c r="F22" s="47">
        <v>2</v>
      </c>
      <c r="G22" s="35" t="s">
        <v>50</v>
      </c>
      <c r="H22" s="35" t="s">
        <v>51</v>
      </c>
      <c r="I22" s="35"/>
      <c r="K22" s="35">
        <v>2</v>
      </c>
      <c r="L22" s="35" t="s">
        <v>48</v>
      </c>
      <c r="M22" s="35" t="s">
        <v>49</v>
      </c>
      <c r="N22" s="35"/>
    </row>
    <row r="23" ht="22.5" customHeight="1" spans="1:14">
      <c r="A23" s="35"/>
      <c r="B23" s="35"/>
      <c r="C23" s="35" t="s">
        <v>52</v>
      </c>
      <c r="D23" s="48" t="s">
        <v>53</v>
      </c>
      <c r="F23" s="49"/>
      <c r="G23" s="35"/>
      <c r="H23" s="35" t="s">
        <v>54</v>
      </c>
      <c r="I23" s="35"/>
      <c r="K23" s="35"/>
      <c r="L23" s="35"/>
      <c r="M23" s="35" t="s">
        <v>52</v>
      </c>
      <c r="N23" s="35"/>
    </row>
    <row r="24" ht="22.5" customHeight="1" spans="1:14">
      <c r="A24" s="35"/>
      <c r="B24" s="35" t="s">
        <v>55</v>
      </c>
      <c r="C24" s="35" t="s">
        <v>51</v>
      </c>
      <c r="D24" s="35"/>
      <c r="F24" s="35">
        <v>3</v>
      </c>
      <c r="G24" s="35" t="s">
        <v>56</v>
      </c>
      <c r="H24" s="35" t="s">
        <v>57</v>
      </c>
      <c r="I24" s="35"/>
      <c r="K24" s="35"/>
      <c r="L24" s="35" t="s">
        <v>55</v>
      </c>
      <c r="M24" s="35" t="s">
        <v>51</v>
      </c>
      <c r="N24" s="35"/>
    </row>
    <row r="25" ht="22.5" customHeight="1" spans="1:14">
      <c r="A25" s="35"/>
      <c r="B25" s="35"/>
      <c r="C25" s="35" t="s">
        <v>54</v>
      </c>
      <c r="D25" s="35"/>
      <c r="F25" s="35"/>
      <c r="G25" s="35"/>
      <c r="H25" s="35" t="s">
        <v>58</v>
      </c>
      <c r="I25" s="35"/>
      <c r="K25" s="35"/>
      <c r="L25" s="35"/>
      <c r="M25" s="35" t="s">
        <v>54</v>
      </c>
      <c r="N25" s="35"/>
    </row>
    <row r="26" ht="22.5" customHeight="1" spans="1:14">
      <c r="A26" s="35">
        <v>3</v>
      </c>
      <c r="B26" s="35" t="s">
        <v>56</v>
      </c>
      <c r="C26" s="35" t="s">
        <v>57</v>
      </c>
      <c r="D26" s="50">
        <v>0.21</v>
      </c>
      <c r="F26" s="35">
        <v>4</v>
      </c>
      <c r="G26" s="35" t="s">
        <v>59</v>
      </c>
      <c r="H26" s="35" t="s">
        <v>60</v>
      </c>
      <c r="I26" s="35"/>
      <c r="K26" s="35">
        <v>3</v>
      </c>
      <c r="L26" s="35" t="s">
        <v>56</v>
      </c>
      <c r="M26" s="35" t="s">
        <v>57</v>
      </c>
      <c r="N26" s="35"/>
    </row>
    <row r="27" ht="22.5" customHeight="1" spans="1:14">
      <c r="A27" s="35"/>
      <c r="B27" s="35"/>
      <c r="C27" s="35" t="s">
        <v>58</v>
      </c>
      <c r="D27" s="48" t="s">
        <v>28</v>
      </c>
      <c r="F27" s="35"/>
      <c r="G27" s="35"/>
      <c r="H27" s="35" t="s">
        <v>61</v>
      </c>
      <c r="I27" s="35"/>
      <c r="K27" s="35"/>
      <c r="L27" s="35"/>
      <c r="M27" s="35" t="s">
        <v>58</v>
      </c>
      <c r="N27" s="35"/>
    </row>
    <row r="28" ht="22.5" customHeight="1" spans="1:14">
      <c r="A28" s="35">
        <v>4</v>
      </c>
      <c r="B28" s="35" t="s">
        <v>59</v>
      </c>
      <c r="C28" s="35" t="s">
        <v>60</v>
      </c>
      <c r="D28" s="48" t="s">
        <v>62</v>
      </c>
      <c r="F28" s="35">
        <v>5</v>
      </c>
      <c r="G28" s="35" t="s">
        <v>63</v>
      </c>
      <c r="H28" s="35" t="s">
        <v>64</v>
      </c>
      <c r="I28" s="35"/>
      <c r="K28" s="35">
        <v>4</v>
      </c>
      <c r="L28" s="35" t="s">
        <v>59</v>
      </c>
      <c r="M28" s="35" t="s">
        <v>60</v>
      </c>
      <c r="N28" s="35"/>
    </row>
    <row r="29" ht="22.5" customHeight="1" spans="1:14">
      <c r="A29" s="35"/>
      <c r="B29" s="35"/>
      <c r="C29" s="35" t="s">
        <v>61</v>
      </c>
      <c r="D29" s="48" t="s">
        <v>65</v>
      </c>
      <c r="F29" s="31" t="s">
        <v>66</v>
      </c>
      <c r="G29" s="31"/>
      <c r="H29" s="31"/>
      <c r="I29" s="31"/>
      <c r="K29" s="35"/>
      <c r="L29" s="35"/>
      <c r="M29" s="35" t="s">
        <v>61</v>
      </c>
      <c r="N29" s="35"/>
    </row>
    <row r="30" ht="22.5" customHeight="1" spans="1:14">
      <c r="A30" s="35">
        <v>5</v>
      </c>
      <c r="B30" s="35" t="s">
        <v>63</v>
      </c>
      <c r="C30" s="35" t="s">
        <v>64</v>
      </c>
      <c r="D30" s="35" t="s">
        <v>67</v>
      </c>
      <c r="F30" s="32" t="s">
        <v>3</v>
      </c>
      <c r="G30" s="32" t="s">
        <v>4</v>
      </c>
      <c r="H30" s="32" t="s">
        <v>5</v>
      </c>
      <c r="I30" s="32" t="s">
        <v>6</v>
      </c>
      <c r="K30" s="35">
        <v>5</v>
      </c>
      <c r="L30" s="35" t="s">
        <v>63</v>
      </c>
      <c r="M30" s="35" t="s">
        <v>64</v>
      </c>
      <c r="N30" s="35"/>
    </row>
    <row r="31" ht="22.5" customHeight="1" spans="1:14">
      <c r="A31" s="31" t="s">
        <v>66</v>
      </c>
      <c r="B31" s="31"/>
      <c r="C31" s="31"/>
      <c r="D31" s="31"/>
      <c r="F31" s="35">
        <v>1</v>
      </c>
      <c r="G31" s="35" t="s">
        <v>68</v>
      </c>
      <c r="H31" s="35" t="s">
        <v>69</v>
      </c>
      <c r="I31" s="35" t="s">
        <v>69</v>
      </c>
      <c r="K31" s="31" t="s">
        <v>66</v>
      </c>
      <c r="L31" s="31"/>
      <c r="M31" s="31"/>
      <c r="N31" s="31"/>
    </row>
    <row r="32" ht="22.5" customHeight="1" spans="1:14">
      <c r="A32" s="32" t="s">
        <v>3</v>
      </c>
      <c r="B32" s="32" t="s">
        <v>4</v>
      </c>
      <c r="C32" s="32" t="s">
        <v>5</v>
      </c>
      <c r="D32" s="32" t="s">
        <v>6</v>
      </c>
      <c r="F32" s="35"/>
      <c r="G32" s="35"/>
      <c r="H32" s="35" t="s">
        <v>70</v>
      </c>
      <c r="I32" s="35"/>
      <c r="K32" s="32" t="s">
        <v>3</v>
      </c>
      <c r="L32" s="32" t="s">
        <v>4</v>
      </c>
      <c r="M32" s="32" t="s">
        <v>5</v>
      </c>
      <c r="N32" s="32" t="s">
        <v>6</v>
      </c>
    </row>
    <row r="33" ht="22.5" customHeight="1" spans="1:14">
      <c r="A33" s="35">
        <v>1</v>
      </c>
      <c r="B33" s="35" t="s">
        <v>68</v>
      </c>
      <c r="C33" s="35" t="s">
        <v>71</v>
      </c>
      <c r="D33" s="35" t="s">
        <v>72</v>
      </c>
      <c r="F33" s="35"/>
      <c r="G33" s="35"/>
      <c r="H33" s="35"/>
      <c r="I33" s="35"/>
      <c r="K33" s="35"/>
      <c r="L33" s="35"/>
      <c r="M33" s="35"/>
      <c r="N33" s="35"/>
    </row>
    <row r="34" s="25" customFormat="1" ht="22.5" customHeight="1" spans="1:14">
      <c r="A34" s="35"/>
      <c r="B34" s="35"/>
      <c r="C34" s="35" t="s">
        <v>70</v>
      </c>
      <c r="D34" s="48" t="s">
        <v>73</v>
      </c>
      <c r="F34" s="35"/>
      <c r="G34" s="35"/>
      <c r="H34" s="35"/>
      <c r="I34" s="35"/>
      <c r="K34" s="35"/>
      <c r="L34" s="35"/>
      <c r="M34" s="35"/>
      <c r="N34" s="35"/>
    </row>
    <row r="35" ht="22.5" customHeight="1" spans="1:14">
      <c r="A35" s="35">
        <v>2</v>
      </c>
      <c r="B35" s="35" t="s">
        <v>74</v>
      </c>
      <c r="C35" s="35" t="s">
        <v>75</v>
      </c>
      <c r="D35" s="35" t="s">
        <v>76</v>
      </c>
      <c r="F35" s="35"/>
      <c r="G35" s="35"/>
      <c r="H35" s="35"/>
      <c r="I35" s="35"/>
      <c r="K35" s="35"/>
      <c r="L35" s="35"/>
      <c r="M35" s="35"/>
      <c r="N35" s="35"/>
    </row>
    <row r="36" ht="22.5" customHeight="1" spans="1:14">
      <c r="A36" s="35"/>
      <c r="B36" s="35"/>
      <c r="C36" s="51" t="s">
        <v>77</v>
      </c>
      <c r="D36" s="51">
        <v>50.52</v>
      </c>
      <c r="F36" s="35"/>
      <c r="G36" s="35"/>
      <c r="H36" s="37"/>
      <c r="I36" s="37"/>
      <c r="K36" s="35"/>
      <c r="L36" s="35"/>
      <c r="M36" s="35"/>
      <c r="N36" s="35"/>
    </row>
    <row r="37" ht="22.5" customHeight="1" spans="1:14">
      <c r="A37" s="35">
        <v>3</v>
      </c>
      <c r="B37" s="35" t="s">
        <v>78</v>
      </c>
      <c r="C37" s="35" t="s">
        <v>79</v>
      </c>
      <c r="D37" s="35" t="s">
        <v>80</v>
      </c>
      <c r="F37" s="35"/>
      <c r="G37" s="35"/>
      <c r="H37" s="37"/>
      <c r="I37" s="37"/>
      <c r="K37" s="35"/>
      <c r="L37" s="35"/>
      <c r="M37" s="35"/>
      <c r="N37" s="35"/>
    </row>
    <row r="38" ht="22.5" customHeight="1" spans="1:14">
      <c r="A38" s="35"/>
      <c r="B38" s="35"/>
      <c r="C38" s="37" t="s">
        <v>81</v>
      </c>
      <c r="D38" s="37" t="str">
        <f>VLOOKUP(D37,模组增值服务产品及其预缴清单!B:C,2,)</f>
        <v>物联网单网单功能模组增值服务产品预缴（Cat1）-40元/个</v>
      </c>
      <c r="F38" s="24"/>
      <c r="G38" s="35"/>
      <c r="H38" s="24"/>
      <c r="I38" s="24"/>
      <c r="K38" s="35"/>
      <c r="L38" s="35"/>
      <c r="M38" s="37"/>
      <c r="N38" s="37"/>
    </row>
    <row r="39" ht="22.5" customHeight="1" spans="1:14">
      <c r="A39" s="35"/>
      <c r="B39" s="35"/>
      <c r="C39" s="37" t="s">
        <v>82</v>
      </c>
      <c r="D39" s="37">
        <f>VLOOKUP(D37,模组增值服务产品及其预缴清单!B:D,3,)</f>
        <v>40</v>
      </c>
      <c r="F39" s="24"/>
      <c r="G39" s="35"/>
      <c r="H39" s="38"/>
      <c r="I39" s="38"/>
      <c r="K39" s="35"/>
      <c r="L39" s="35"/>
      <c r="M39" s="37"/>
      <c r="N39" s="37"/>
    </row>
    <row r="40" ht="22.5" customHeight="1" spans="1:14">
      <c r="A40" s="24">
        <v>4</v>
      </c>
      <c r="B40" s="35" t="s">
        <v>56</v>
      </c>
      <c r="C40" s="52" t="s">
        <v>57</v>
      </c>
      <c r="D40" s="53">
        <v>0.238</v>
      </c>
      <c r="F40" s="46"/>
      <c r="G40" s="46"/>
      <c r="H40" s="46"/>
      <c r="I40" s="46"/>
      <c r="K40" s="24"/>
      <c r="L40" s="35"/>
      <c r="M40" s="24"/>
      <c r="N40" s="24"/>
    </row>
    <row r="41" ht="34.5" customHeight="1" spans="1:14">
      <c r="A41" s="24"/>
      <c r="B41" s="35"/>
      <c r="C41" s="54" t="s">
        <v>83</v>
      </c>
      <c r="D41" s="55">
        <f>D39*D40</f>
        <v>9.52</v>
      </c>
      <c r="F41" s="32"/>
      <c r="G41" s="32"/>
      <c r="H41" s="32"/>
      <c r="I41" s="57"/>
      <c r="K41" s="24"/>
      <c r="L41" s="35"/>
      <c r="M41" s="38"/>
      <c r="N41" s="38"/>
    </row>
    <row r="42" ht="22.5" customHeight="1" spans="1:14">
      <c r="A42" s="46" t="s">
        <v>84</v>
      </c>
      <c r="B42" s="46"/>
      <c r="C42" s="46"/>
      <c r="D42" s="46"/>
      <c r="F42" s="56"/>
      <c r="G42" s="56"/>
      <c r="H42" s="56"/>
      <c r="I42" s="56"/>
      <c r="K42" s="46"/>
      <c r="L42" s="46"/>
      <c r="M42" s="46"/>
      <c r="N42" s="46"/>
    </row>
    <row r="43" ht="38.25" customHeight="1" spans="1:14">
      <c r="A43" s="32" t="s">
        <v>85</v>
      </c>
      <c r="B43" s="32" t="s">
        <v>86</v>
      </c>
      <c r="C43" s="32" t="s">
        <v>87</v>
      </c>
      <c r="D43" s="57" t="s">
        <v>88</v>
      </c>
      <c r="K43" s="32"/>
      <c r="L43" s="32"/>
      <c r="M43" s="32"/>
      <c r="N43" s="57"/>
    </row>
    <row r="44" ht="22.5" customHeight="1" spans="1:14">
      <c r="A44" s="56" t="s">
        <v>89</v>
      </c>
      <c r="B44" s="56">
        <f>D22*12*D8*0.2*D11</f>
        <v>11.52</v>
      </c>
      <c r="C44" s="56">
        <f>D22*D26*12*D8-D22*12*D8*0.2*D11</f>
        <v>48.96</v>
      </c>
      <c r="D44" s="56">
        <f>D36/(D41+C44)</f>
        <v>0.863885088919289</v>
      </c>
      <c r="K44" s="56"/>
      <c r="L44" s="56"/>
      <c r="M44" s="56"/>
      <c r="N44" s="56"/>
    </row>
    <row r="45" ht="22.5" customHeight="1" spans="1:14">
      <c r="A45" s="56" t="s">
        <v>50</v>
      </c>
      <c r="B45" s="56"/>
      <c r="C45" s="56"/>
      <c r="D45" s="56"/>
      <c r="K45" s="56"/>
      <c r="L45" s="56"/>
      <c r="M45" s="56"/>
      <c r="N45" s="56"/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4" operator="equal">
      <formula>"未入围"</formula>
    </cfRule>
  </conditionalFormatting>
  <conditionalFormatting sqref="D35">
    <cfRule type="cellIs" dxfId="0" priority="8" operator="equal">
      <formula>"未入围"</formula>
    </cfRule>
  </conditionalFormatting>
  <conditionalFormatting sqref="N35">
    <cfRule type="cellIs" dxfId="0" priority="2" operator="equal">
      <formula>"未入围"</formula>
    </cfRule>
  </conditionalFormatting>
  <conditionalFormatting sqref="N44:N45">
    <cfRule type="cellIs" dxfId="1" priority="1" operator="lessThanOrEqual">
      <formula>0</formula>
    </cfRule>
  </conditionalFormatting>
  <conditionalFormatting sqref="D44 I42">
    <cfRule type="cellIs" dxfId="1" priority="5" operator="lessThanOrEqual">
      <formula>0</formula>
    </cfRule>
  </conditionalFormatting>
  <dataValidations count="7">
    <dataValidation type="list" allowBlank="1" showInputMessage="1" showErrorMessage="1" sqref="D21">
      <formula1>通道类套餐名称!$A$1:$A$11</formula1>
    </dataValidation>
    <dataValidation type="list" allowBlank="1" showInputMessage="1" showErrorMessage="1" sqref="I21 N21">
      <formula1>通道类套餐名称!$A$1:$A$10</formula1>
    </dataValidation>
    <dataValidation type="list" allowBlank="1" showInputMessage="1" showErrorMessage="1" sqref="I27 N29">
      <formula1>卡费收取标准!$A$2:$A$4</formula1>
    </dataValidation>
    <dataValidation type="list" allowBlank="1" showInputMessage="1" showErrorMessage="1" sqref="I33 D35 N35">
      <formula1>入围模组清单!$A$2:$A$3</formula1>
    </dataValidation>
    <dataValidation type="list" allowBlank="1" showInputMessage="1" showErrorMessage="1" sqref="I31 D33 N33">
      <formula1>模组增值服务产品及其预缴清单!$A$2:$A$5</formula1>
    </dataValidation>
    <dataValidation type="list" allowBlank="1" showInputMessage="1" showErrorMessage="1" sqref="I35 D37 N37">
      <formula1>模组增值服务产品及其预缴清单!$B$2:$B$5</formula1>
    </dataValidation>
    <dataValidation type="list" allowBlank="1" showInputMessage="1" showErrorMessage="1" sqref="D12:D13">
      <formula1>是否!$A$1:$A$2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1"/>
  <sheetViews>
    <sheetView workbookViewId="0">
      <selection activeCell="A11" sqref="A11"/>
    </sheetView>
  </sheetViews>
  <sheetFormatPr defaultColWidth="9" defaultRowHeight="14"/>
  <cols>
    <col min="1" max="1" width="30.6272727272727" customWidth="1"/>
  </cols>
  <sheetData>
    <row r="1" spans="1:1">
      <c r="A1" t="s">
        <v>90</v>
      </c>
    </row>
    <row r="2" spans="1:1">
      <c r="A2" t="s">
        <v>91</v>
      </c>
    </row>
    <row r="3" spans="1:1">
      <c r="A3" t="s">
        <v>92</v>
      </c>
    </row>
    <row r="4" spans="1:1">
      <c r="A4" t="s">
        <v>93</v>
      </c>
    </row>
    <row r="5" spans="1:1">
      <c r="A5" t="s">
        <v>94</v>
      </c>
    </row>
    <row r="6" spans="1:1">
      <c r="A6" t="s">
        <v>95</v>
      </c>
    </row>
    <row r="7" spans="1:1">
      <c r="A7" t="s">
        <v>96</v>
      </c>
    </row>
    <row r="8" spans="1:1">
      <c r="A8" t="s">
        <v>97</v>
      </c>
    </row>
    <row r="9" spans="1:1">
      <c r="A9" t="s">
        <v>98</v>
      </c>
    </row>
    <row r="10" spans="1:1">
      <c r="A10" t="s">
        <v>99</v>
      </c>
    </row>
    <row r="11" spans="1:1">
      <c r="A11" t="s">
        <v>47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4"/>
  <sheetViews>
    <sheetView workbookViewId="0">
      <selection activeCell="B10" sqref="B10"/>
    </sheetView>
  </sheetViews>
  <sheetFormatPr defaultColWidth="9" defaultRowHeight="14" outlineLevelRow="3"/>
  <sheetData>
    <row r="1" spans="1:1">
      <c r="A1" t="s">
        <v>75</v>
      </c>
    </row>
    <row r="2" spans="1:1">
      <c r="A2" t="s">
        <v>76</v>
      </c>
    </row>
    <row r="3" spans="1:1">
      <c r="A3" t="s">
        <v>100</v>
      </c>
    </row>
    <row r="4" spans="1:1">
      <c r="A4" t="s">
        <v>101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"/>
  <sheetViews>
    <sheetView workbookViewId="0">
      <selection activeCell="B3" sqref="B3"/>
    </sheetView>
  </sheetViews>
  <sheetFormatPr defaultColWidth="9" defaultRowHeight="14" outlineLevelRow="5" outlineLevelCol="3"/>
  <cols>
    <col min="2" max="3" width="55" customWidth="1"/>
    <col min="4" max="4" width="14.2545454545455" customWidth="1"/>
  </cols>
  <sheetData>
    <row r="1" spans="1:4">
      <c r="A1" s="23" t="s">
        <v>68</v>
      </c>
      <c r="B1" s="23" t="s">
        <v>102</v>
      </c>
      <c r="C1" s="23" t="s">
        <v>103</v>
      </c>
      <c r="D1" s="23" t="s">
        <v>104</v>
      </c>
    </row>
    <row r="2" spans="1:4">
      <c r="A2" s="24" t="s">
        <v>105</v>
      </c>
      <c r="B2" s="24" t="s">
        <v>106</v>
      </c>
      <c r="C2" s="24" t="s">
        <v>107</v>
      </c>
      <c r="D2" s="24">
        <v>15</v>
      </c>
    </row>
    <row r="3" spans="1:4">
      <c r="A3" s="24" t="s">
        <v>69</v>
      </c>
      <c r="B3" s="24" t="s">
        <v>108</v>
      </c>
      <c r="C3" s="24" t="s">
        <v>109</v>
      </c>
      <c r="D3" s="24">
        <v>20</v>
      </c>
    </row>
    <row r="4" spans="1:4">
      <c r="A4" s="24" t="s">
        <v>72</v>
      </c>
      <c r="B4" s="24" t="s">
        <v>80</v>
      </c>
      <c r="C4" s="24" t="s">
        <v>110</v>
      </c>
      <c r="D4" s="24">
        <v>40</v>
      </c>
    </row>
    <row r="5" spans="1:4">
      <c r="A5" s="24" t="s">
        <v>53</v>
      </c>
      <c r="B5" s="24" t="s">
        <v>111</v>
      </c>
      <c r="C5" s="24" t="s">
        <v>112</v>
      </c>
      <c r="D5" s="24">
        <v>100</v>
      </c>
    </row>
    <row r="6" spans="1:4">
      <c r="A6" s="24" t="s">
        <v>113</v>
      </c>
      <c r="B6" s="24" t="s">
        <v>114</v>
      </c>
      <c r="C6" s="24" t="s">
        <v>115</v>
      </c>
      <c r="D6" s="24">
        <v>1000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127"/>
  <sheetViews>
    <sheetView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116</v>
      </c>
    </row>
    <row r="2" spans="1:1">
      <c r="A2" s="18" t="s">
        <v>117</v>
      </c>
    </row>
    <row r="3" spans="1:1">
      <c r="A3" s="19" t="s">
        <v>118</v>
      </c>
    </row>
    <row r="4" spans="1:1">
      <c r="A4" s="19" t="s">
        <v>119</v>
      </c>
    </row>
    <row r="5" spans="1:1">
      <c r="A5" s="20" t="s">
        <v>120</v>
      </c>
    </row>
    <row r="6" spans="1:1">
      <c r="A6" s="20" t="s">
        <v>121</v>
      </c>
    </row>
    <row r="7" spans="1:1">
      <c r="A7" s="20" t="s">
        <v>122</v>
      </c>
    </row>
    <row r="8" spans="1:1">
      <c r="A8" s="20" t="s">
        <v>123</v>
      </c>
    </row>
    <row r="9" spans="1:1">
      <c r="A9" s="20" t="s">
        <v>124</v>
      </c>
    </row>
    <row r="10" spans="1:1">
      <c r="A10" s="20" t="s">
        <v>125</v>
      </c>
    </row>
    <row r="11" spans="1:1">
      <c r="A11" s="20" t="s">
        <v>126</v>
      </c>
    </row>
    <row r="12" spans="1:1">
      <c r="A12" s="20" t="s">
        <v>127</v>
      </c>
    </row>
    <row r="13" spans="1:1">
      <c r="A13" s="20" t="s">
        <v>128</v>
      </c>
    </row>
    <row r="14" spans="1:1">
      <c r="A14" s="20" t="s">
        <v>129</v>
      </c>
    </row>
    <row r="15" spans="1:1">
      <c r="A15" s="20" t="s">
        <v>130</v>
      </c>
    </row>
    <row r="16" spans="1:1">
      <c r="A16" s="20" t="s">
        <v>131</v>
      </c>
    </row>
    <row r="17" spans="1:1">
      <c r="A17" s="20" t="s">
        <v>132</v>
      </c>
    </row>
    <row r="18" spans="1:1">
      <c r="A18" s="20" t="s">
        <v>133</v>
      </c>
    </row>
    <row r="19" spans="1:1">
      <c r="A19" s="20" t="s">
        <v>134</v>
      </c>
    </row>
    <row r="20" spans="1:1">
      <c r="A20" s="20" t="s">
        <v>135</v>
      </c>
    </row>
    <row r="21" spans="1:1">
      <c r="A21" s="20" t="s">
        <v>136</v>
      </c>
    </row>
    <row r="22" spans="1:1">
      <c r="A22" s="20" t="s">
        <v>137</v>
      </c>
    </row>
    <row r="23" spans="1:1">
      <c r="A23" s="20" t="s">
        <v>138</v>
      </c>
    </row>
    <row r="24" spans="1:1">
      <c r="A24" s="20" t="s">
        <v>139</v>
      </c>
    </row>
    <row r="25" spans="1:1">
      <c r="A25" s="20" t="s">
        <v>140</v>
      </c>
    </row>
    <row r="26" spans="1:1">
      <c r="A26" s="20" t="s">
        <v>141</v>
      </c>
    </row>
    <row r="27" spans="1:1">
      <c r="A27" s="20" t="s">
        <v>142</v>
      </c>
    </row>
    <row r="28" spans="1:1">
      <c r="A28" s="20" t="s">
        <v>143</v>
      </c>
    </row>
    <row r="29" spans="1:1">
      <c r="A29" s="20" t="s">
        <v>144</v>
      </c>
    </row>
    <row r="30" spans="1:1">
      <c r="A30" s="20" t="s">
        <v>145</v>
      </c>
    </row>
    <row r="31" spans="1:1">
      <c r="A31" s="20" t="s">
        <v>146</v>
      </c>
    </row>
    <row r="32" spans="1:1">
      <c r="A32" s="20" t="s">
        <v>147</v>
      </c>
    </row>
    <row r="33" spans="1:1">
      <c r="A33" s="20" t="s">
        <v>148</v>
      </c>
    </row>
    <row r="34" spans="1:1">
      <c r="A34" s="20" t="s">
        <v>149</v>
      </c>
    </row>
    <row r="35" spans="1:1">
      <c r="A35" s="20" t="s">
        <v>150</v>
      </c>
    </row>
    <row r="36" spans="1:1">
      <c r="A36" s="20" t="s">
        <v>151</v>
      </c>
    </row>
    <row r="37" spans="1:1">
      <c r="A37" s="20" t="s">
        <v>152</v>
      </c>
    </row>
    <row r="38" spans="1:1">
      <c r="A38" s="20" t="s">
        <v>153</v>
      </c>
    </row>
    <row r="39" spans="1:1">
      <c r="A39" s="20" t="s">
        <v>154</v>
      </c>
    </row>
    <row r="40" spans="1:1">
      <c r="A40" s="20" t="s">
        <v>155</v>
      </c>
    </row>
    <row r="41" spans="1:1">
      <c r="A41" s="20" t="s">
        <v>156</v>
      </c>
    </row>
    <row r="42" spans="1:1">
      <c r="A42" s="20" t="s">
        <v>157</v>
      </c>
    </row>
    <row r="43" spans="1:1">
      <c r="A43" s="20" t="s">
        <v>158</v>
      </c>
    </row>
    <row r="44" spans="1:1">
      <c r="A44" s="20" t="s">
        <v>159</v>
      </c>
    </row>
    <row r="45" spans="1:1">
      <c r="A45" s="20" t="s">
        <v>160</v>
      </c>
    </row>
    <row r="46" spans="1:1">
      <c r="A46" s="21" t="s">
        <v>161</v>
      </c>
    </row>
    <row r="47" spans="1:1">
      <c r="A47" s="21" t="s">
        <v>162</v>
      </c>
    </row>
    <row r="48" spans="1:1">
      <c r="A48" s="21" t="s">
        <v>163</v>
      </c>
    </row>
    <row r="49" spans="1:1">
      <c r="A49" s="21" t="s">
        <v>164</v>
      </c>
    </row>
    <row r="50" spans="1:1">
      <c r="A50" s="21" t="s">
        <v>165</v>
      </c>
    </row>
    <row r="51" spans="1:1">
      <c r="A51" s="21" t="s">
        <v>166</v>
      </c>
    </row>
    <row r="52" spans="1:1">
      <c r="A52" s="21" t="s">
        <v>167</v>
      </c>
    </row>
    <row r="53" spans="1:1">
      <c r="A53" s="21" t="s">
        <v>168</v>
      </c>
    </row>
    <row r="54" spans="1:1">
      <c r="A54" s="21" t="s">
        <v>169</v>
      </c>
    </row>
    <row r="55" spans="1:1">
      <c r="A55" s="21" t="s">
        <v>170</v>
      </c>
    </row>
    <row r="56" spans="1:1">
      <c r="A56" s="21" t="s">
        <v>171</v>
      </c>
    </row>
    <row r="57" spans="1:1">
      <c r="A57" s="21" t="s">
        <v>172</v>
      </c>
    </row>
    <row r="58" spans="1:1">
      <c r="A58" s="21" t="s">
        <v>173</v>
      </c>
    </row>
    <row r="59" spans="1:1">
      <c r="A59" s="21" t="s">
        <v>174</v>
      </c>
    </row>
    <row r="60" spans="1:1">
      <c r="A60" s="21" t="s">
        <v>175</v>
      </c>
    </row>
    <row r="61" spans="1:1">
      <c r="A61" s="21" t="s">
        <v>176</v>
      </c>
    </row>
    <row r="62" spans="1:1">
      <c r="A62" s="21" t="s">
        <v>177</v>
      </c>
    </row>
    <row r="63" spans="1:1">
      <c r="A63" s="21" t="s">
        <v>178</v>
      </c>
    </row>
    <row r="64" spans="1:1">
      <c r="A64" s="21" t="s">
        <v>179</v>
      </c>
    </row>
    <row r="65" spans="1:1">
      <c r="A65" s="21" t="s">
        <v>180</v>
      </c>
    </row>
    <row r="66" spans="1:1">
      <c r="A66" s="21" t="s">
        <v>181</v>
      </c>
    </row>
    <row r="67" spans="1:1">
      <c r="A67" s="21" t="s">
        <v>182</v>
      </c>
    </row>
    <row r="68" spans="1:1">
      <c r="A68" s="21" t="s">
        <v>183</v>
      </c>
    </row>
    <row r="69" spans="1:1">
      <c r="A69" s="21" t="s">
        <v>184</v>
      </c>
    </row>
    <row r="70" spans="1:1">
      <c r="A70" s="21" t="s">
        <v>185</v>
      </c>
    </row>
    <row r="71" spans="1:1">
      <c r="A71" s="21" t="s">
        <v>186</v>
      </c>
    </row>
    <row r="72" spans="1:1">
      <c r="A72" s="21" t="s">
        <v>187</v>
      </c>
    </row>
    <row r="73" spans="1:1">
      <c r="A73" s="21" t="s">
        <v>188</v>
      </c>
    </row>
    <row r="74" spans="1:1">
      <c r="A74" s="21" t="s">
        <v>189</v>
      </c>
    </row>
    <row r="75" spans="1:1">
      <c r="A75" s="21" t="s">
        <v>190</v>
      </c>
    </row>
    <row r="76" spans="1:1">
      <c r="A76" s="21" t="s">
        <v>191</v>
      </c>
    </row>
    <row r="77" spans="1:1">
      <c r="A77" s="21" t="s">
        <v>192</v>
      </c>
    </row>
    <row r="78" spans="1:1">
      <c r="A78" s="21" t="s">
        <v>193</v>
      </c>
    </row>
    <row r="79" spans="1:1">
      <c r="A79" s="21" t="s">
        <v>194</v>
      </c>
    </row>
    <row r="80" spans="1:1">
      <c r="A80" s="21" t="s">
        <v>195</v>
      </c>
    </row>
    <row r="81" spans="1:1">
      <c r="A81" s="21" t="s">
        <v>196</v>
      </c>
    </row>
    <row r="82" spans="1:1">
      <c r="A82" s="21" t="s">
        <v>197</v>
      </c>
    </row>
    <row r="83" spans="1:1">
      <c r="A83" s="21" t="s">
        <v>198</v>
      </c>
    </row>
    <row r="84" spans="1:1">
      <c r="A84" s="21" t="s">
        <v>199</v>
      </c>
    </row>
    <row r="85" spans="1:1">
      <c r="A85" s="21" t="s">
        <v>200</v>
      </c>
    </row>
    <row r="86" spans="1:1">
      <c r="A86" s="21" t="s">
        <v>201</v>
      </c>
    </row>
    <row r="87" spans="1:1">
      <c r="A87" s="21" t="s">
        <v>202</v>
      </c>
    </row>
    <row r="88" spans="1:1">
      <c r="A88" s="21" t="s">
        <v>203</v>
      </c>
    </row>
    <row r="89" spans="1:1">
      <c r="A89" s="21" t="s">
        <v>204</v>
      </c>
    </row>
    <row r="90" spans="1:1">
      <c r="A90" s="21" t="s">
        <v>205</v>
      </c>
    </row>
    <row r="91" spans="1:1">
      <c r="A91" s="21" t="s">
        <v>206</v>
      </c>
    </row>
    <row r="92" spans="1:1">
      <c r="A92" s="21" t="s">
        <v>207</v>
      </c>
    </row>
    <row r="93" spans="1:1">
      <c r="A93" s="21" t="s">
        <v>208</v>
      </c>
    </row>
    <row r="94" spans="1:1">
      <c r="A94" s="21" t="s">
        <v>209</v>
      </c>
    </row>
    <row r="95" spans="1:1">
      <c r="A95" s="21" t="s">
        <v>210</v>
      </c>
    </row>
    <row r="96" spans="1:1">
      <c r="A96" s="21" t="s">
        <v>211</v>
      </c>
    </row>
    <row r="97" spans="1:1">
      <c r="A97" s="21" t="s">
        <v>212</v>
      </c>
    </row>
    <row r="98" spans="1:1">
      <c r="A98" s="21" t="s">
        <v>213</v>
      </c>
    </row>
    <row r="99" spans="1:1">
      <c r="A99" s="21" t="s">
        <v>214</v>
      </c>
    </row>
    <row r="100" spans="1:1">
      <c r="A100" s="21" t="s">
        <v>215</v>
      </c>
    </row>
    <row r="101" spans="1:1">
      <c r="A101" s="21" t="s">
        <v>216</v>
      </c>
    </row>
    <row r="102" spans="1:1">
      <c r="A102" s="21" t="s">
        <v>217</v>
      </c>
    </row>
    <row r="103" spans="1:1">
      <c r="A103" s="21" t="s">
        <v>218</v>
      </c>
    </row>
    <row r="104" spans="1:1">
      <c r="A104" s="21" t="s">
        <v>219</v>
      </c>
    </row>
    <row r="105" spans="1:1">
      <c r="A105" s="21" t="s">
        <v>220</v>
      </c>
    </row>
    <row r="106" spans="1:1">
      <c r="A106" s="21" t="s">
        <v>221</v>
      </c>
    </row>
    <row r="107" spans="1:1">
      <c r="A107" s="21" t="s">
        <v>222</v>
      </c>
    </row>
    <row r="108" spans="1:1">
      <c r="A108" s="21" t="s">
        <v>223</v>
      </c>
    </row>
    <row r="109" spans="1:1">
      <c r="A109" s="21" t="s">
        <v>224</v>
      </c>
    </row>
    <row r="110" spans="1:1">
      <c r="A110" s="21" t="s">
        <v>225</v>
      </c>
    </row>
    <row r="111" spans="1:1">
      <c r="A111" s="21" t="s">
        <v>226</v>
      </c>
    </row>
    <row r="112" spans="1:1">
      <c r="A112" s="21" t="s">
        <v>227</v>
      </c>
    </row>
    <row r="113" spans="1:1">
      <c r="A113" s="21" t="s">
        <v>228</v>
      </c>
    </row>
    <row r="114" spans="1:1">
      <c r="A114" s="21" t="s">
        <v>229</v>
      </c>
    </row>
    <row r="115" spans="1:1">
      <c r="A115" s="21" t="s">
        <v>230</v>
      </c>
    </row>
    <row r="116" spans="1:1">
      <c r="A116" s="21" t="s">
        <v>231</v>
      </c>
    </row>
    <row r="117" spans="1:1">
      <c r="A117" s="21" t="s">
        <v>232</v>
      </c>
    </row>
    <row r="118" spans="1:1">
      <c r="A118" s="21" t="s">
        <v>233</v>
      </c>
    </row>
    <row r="119" spans="1:1">
      <c r="A119" s="22" t="s">
        <v>234</v>
      </c>
    </row>
    <row r="120" spans="1:1">
      <c r="A120" s="22" t="s">
        <v>235</v>
      </c>
    </row>
    <row r="121" spans="1:1">
      <c r="A121" s="22" t="s">
        <v>236</v>
      </c>
    </row>
    <row r="122" spans="1:1">
      <c r="A122" s="22" t="s">
        <v>196</v>
      </c>
    </row>
    <row r="123" spans="1:1">
      <c r="A123" s="22" t="s">
        <v>142</v>
      </c>
    </row>
    <row r="124" spans="1:1">
      <c r="A124" s="22" t="s">
        <v>237</v>
      </c>
    </row>
    <row r="125" spans="1:1">
      <c r="A125" s="22" t="s">
        <v>186</v>
      </c>
    </row>
    <row r="126" spans="1:1">
      <c r="A126" s="18" t="s">
        <v>238</v>
      </c>
    </row>
    <row r="127" spans="1:1">
      <c r="A127" s="18" t="s">
        <v>239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S21"/>
  <sheetViews>
    <sheetView topLeftCell="A7" workbookViewId="0">
      <selection activeCell="G20" sqref="G20"/>
    </sheetView>
  </sheetViews>
  <sheetFormatPr defaultColWidth="9" defaultRowHeight="14"/>
  <sheetData>
    <row r="1" ht="16.5" spans="1:19">
      <c r="A1" s="1" t="s">
        <v>240</v>
      </c>
      <c r="B1" s="1" t="s">
        <v>241</v>
      </c>
      <c r="C1" s="2" t="s">
        <v>242</v>
      </c>
      <c r="D1" s="3"/>
      <c r="E1" s="3"/>
      <c r="F1" s="3"/>
      <c r="G1" s="3"/>
      <c r="H1" s="4"/>
      <c r="I1" s="5" t="s">
        <v>243</v>
      </c>
      <c r="J1" s="11" t="s">
        <v>244</v>
      </c>
      <c r="K1" s="11"/>
      <c r="L1" s="11"/>
      <c r="M1" s="11"/>
      <c r="N1" s="11"/>
      <c r="O1" s="11"/>
      <c r="P1" s="11"/>
      <c r="Q1" s="11"/>
      <c r="R1" s="14" t="s">
        <v>245</v>
      </c>
      <c r="S1" s="14"/>
    </row>
    <row r="2" ht="16.5" spans="1:19">
      <c r="A2" s="1"/>
      <c r="B2" s="1"/>
      <c r="C2" s="5" t="s">
        <v>246</v>
      </c>
      <c r="D2" s="5"/>
      <c r="E2" s="5"/>
      <c r="F2" s="5" t="s">
        <v>247</v>
      </c>
      <c r="G2" s="5"/>
      <c r="H2" s="5"/>
      <c r="I2" s="5"/>
      <c r="J2" s="11" t="s">
        <v>248</v>
      </c>
      <c r="K2" s="11"/>
      <c r="L2" s="11"/>
      <c r="M2" s="11" t="s">
        <v>249</v>
      </c>
      <c r="N2" s="11" t="s">
        <v>250</v>
      </c>
      <c r="O2" s="11" t="s">
        <v>251</v>
      </c>
      <c r="P2" s="11" t="s">
        <v>252</v>
      </c>
      <c r="Q2" s="11" t="s">
        <v>29</v>
      </c>
      <c r="R2" s="14" t="s">
        <v>253</v>
      </c>
      <c r="S2" s="14" t="s">
        <v>254</v>
      </c>
    </row>
    <row r="3" ht="33" spans="1:19">
      <c r="A3" s="1"/>
      <c r="B3" s="1"/>
      <c r="C3" s="5" t="s">
        <v>255</v>
      </c>
      <c r="D3" s="5" t="s">
        <v>256</v>
      </c>
      <c r="E3" s="5" t="s">
        <v>257</v>
      </c>
      <c r="F3" s="5" t="s">
        <v>258</v>
      </c>
      <c r="G3" s="5" t="s">
        <v>259</v>
      </c>
      <c r="H3" s="5" t="s">
        <v>260</v>
      </c>
      <c r="I3" s="5"/>
      <c r="J3" s="11" t="s">
        <v>261</v>
      </c>
      <c r="K3" s="11" t="s">
        <v>262</v>
      </c>
      <c r="L3" s="11" t="s">
        <v>263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264</v>
      </c>
      <c r="B4" s="7" t="s">
        <v>265</v>
      </c>
      <c r="C4" s="8" t="s">
        <v>266</v>
      </c>
      <c r="D4" s="8" t="s">
        <v>266</v>
      </c>
      <c r="E4" s="8" t="s">
        <v>266</v>
      </c>
      <c r="F4" s="8" t="s">
        <v>267</v>
      </c>
      <c r="G4" s="8" t="s">
        <v>268</v>
      </c>
      <c r="H4" s="8" t="s">
        <v>269</v>
      </c>
      <c r="I4" s="8" t="s">
        <v>270</v>
      </c>
      <c r="J4" s="12" t="s">
        <v>271</v>
      </c>
      <c r="K4" s="12" t="s">
        <v>271</v>
      </c>
      <c r="L4" s="12" t="s">
        <v>271</v>
      </c>
      <c r="M4" s="12"/>
      <c r="N4" s="12" t="s">
        <v>271</v>
      </c>
      <c r="O4" s="12"/>
      <c r="P4" s="12" t="s">
        <v>271</v>
      </c>
      <c r="Q4" s="12" t="s">
        <v>271</v>
      </c>
      <c r="R4" s="15"/>
      <c r="S4" s="15" t="s">
        <v>271</v>
      </c>
    </row>
    <row r="5" ht="16.5" spans="1:19">
      <c r="A5" s="9"/>
      <c r="B5" s="7" t="s">
        <v>272</v>
      </c>
      <c r="C5" s="8" t="s">
        <v>266</v>
      </c>
      <c r="D5" s="8" t="s">
        <v>266</v>
      </c>
      <c r="E5" s="8" t="s">
        <v>266</v>
      </c>
      <c r="F5" s="8" t="s">
        <v>267</v>
      </c>
      <c r="G5" s="8" t="s">
        <v>273</v>
      </c>
      <c r="H5" s="8" t="s">
        <v>269</v>
      </c>
      <c r="I5" s="8" t="s">
        <v>270</v>
      </c>
      <c r="J5" s="12" t="s">
        <v>271</v>
      </c>
      <c r="K5" s="12" t="s">
        <v>271</v>
      </c>
      <c r="L5" s="12" t="s">
        <v>271</v>
      </c>
      <c r="M5" s="12"/>
      <c r="N5" s="12"/>
      <c r="O5" s="12" t="s">
        <v>271</v>
      </c>
      <c r="P5" s="12"/>
      <c r="Q5" s="12" t="s">
        <v>271</v>
      </c>
      <c r="R5" s="15"/>
      <c r="S5" s="15" t="s">
        <v>271</v>
      </c>
    </row>
    <row r="6" ht="16.5" spans="1:19">
      <c r="A6" s="9"/>
      <c r="B6" s="7" t="s">
        <v>274</v>
      </c>
      <c r="C6" s="8" t="s">
        <v>266</v>
      </c>
      <c r="D6" s="8" t="s">
        <v>266</v>
      </c>
      <c r="E6" s="8" t="s">
        <v>266</v>
      </c>
      <c r="F6" s="8" t="s">
        <v>275</v>
      </c>
      <c r="G6" s="8" t="s">
        <v>268</v>
      </c>
      <c r="H6" s="8" t="s">
        <v>276</v>
      </c>
      <c r="I6" s="8" t="s">
        <v>270</v>
      </c>
      <c r="J6" s="12" t="s">
        <v>271</v>
      </c>
      <c r="K6" s="12" t="s">
        <v>271</v>
      </c>
      <c r="L6" s="12"/>
      <c r="M6" s="12" t="s">
        <v>271</v>
      </c>
      <c r="N6" s="12" t="s">
        <v>271</v>
      </c>
      <c r="O6" s="12"/>
      <c r="P6" s="12" t="s">
        <v>271</v>
      </c>
      <c r="Q6" s="12"/>
      <c r="R6" s="15"/>
      <c r="S6" s="15" t="s">
        <v>271</v>
      </c>
    </row>
    <row r="7" ht="16.5" spans="1:19">
      <c r="A7" s="9"/>
      <c r="B7" s="7" t="s">
        <v>277</v>
      </c>
      <c r="C7" s="8" t="s">
        <v>266</v>
      </c>
      <c r="D7" s="8" t="s">
        <v>266</v>
      </c>
      <c r="E7" s="8" t="s">
        <v>266</v>
      </c>
      <c r="F7" s="8" t="s">
        <v>275</v>
      </c>
      <c r="G7" s="8" t="s">
        <v>268</v>
      </c>
      <c r="H7" s="8" t="s">
        <v>278</v>
      </c>
      <c r="I7" s="13" t="s">
        <v>279</v>
      </c>
      <c r="J7" s="12" t="s">
        <v>271</v>
      </c>
      <c r="K7" s="12" t="s">
        <v>271</v>
      </c>
      <c r="L7" s="12"/>
      <c r="M7" s="12" t="s">
        <v>271</v>
      </c>
      <c r="N7" s="12"/>
      <c r="O7" s="12"/>
      <c r="P7" s="12"/>
      <c r="Q7" s="12"/>
      <c r="R7" s="15" t="s">
        <v>271</v>
      </c>
      <c r="S7" s="15"/>
    </row>
    <row r="8" ht="16.5" spans="1:19">
      <c r="A8" s="9"/>
      <c r="B8" s="7" t="s">
        <v>280</v>
      </c>
      <c r="C8" s="8" t="s">
        <v>266</v>
      </c>
      <c r="D8" s="8" t="s">
        <v>266</v>
      </c>
      <c r="E8" s="8" t="s">
        <v>266</v>
      </c>
      <c r="F8" s="8" t="s">
        <v>275</v>
      </c>
      <c r="G8" s="8" t="s">
        <v>273</v>
      </c>
      <c r="H8" s="8" t="s">
        <v>276</v>
      </c>
      <c r="I8" s="8" t="s">
        <v>270</v>
      </c>
      <c r="J8" s="12" t="s">
        <v>271</v>
      </c>
      <c r="K8" s="12" t="s">
        <v>271</v>
      </c>
      <c r="L8" s="12"/>
      <c r="M8" s="12"/>
      <c r="N8" s="12" t="s">
        <v>271</v>
      </c>
      <c r="O8" s="12" t="s">
        <v>271</v>
      </c>
      <c r="P8" s="12" t="s">
        <v>271</v>
      </c>
      <c r="Q8" s="12" t="s">
        <v>271</v>
      </c>
      <c r="R8" s="15"/>
      <c r="S8" s="15" t="s">
        <v>271</v>
      </c>
    </row>
    <row r="9" ht="16.5" spans="1:19">
      <c r="A9" s="10"/>
      <c r="B9" s="7" t="s">
        <v>281</v>
      </c>
      <c r="C9" s="8" t="s">
        <v>266</v>
      </c>
      <c r="D9" s="8" t="s">
        <v>266</v>
      </c>
      <c r="E9" s="8" t="s">
        <v>266</v>
      </c>
      <c r="F9" s="8" t="s">
        <v>275</v>
      </c>
      <c r="G9" s="8" t="s">
        <v>273</v>
      </c>
      <c r="H9" s="8" t="s">
        <v>278</v>
      </c>
      <c r="I9" s="8" t="s">
        <v>270</v>
      </c>
      <c r="J9" s="12" t="s">
        <v>271</v>
      </c>
      <c r="K9" s="12" t="s">
        <v>271</v>
      </c>
      <c r="L9" s="12"/>
      <c r="M9" s="12"/>
      <c r="N9" s="12"/>
      <c r="O9" s="12" t="s">
        <v>271</v>
      </c>
      <c r="P9" s="12" t="s">
        <v>271</v>
      </c>
      <c r="Q9" s="12" t="s">
        <v>271</v>
      </c>
      <c r="R9" s="15"/>
      <c r="S9" s="15" t="s">
        <v>271</v>
      </c>
    </row>
    <row r="10" ht="16.5" spans="1:19">
      <c r="A10" s="6" t="s">
        <v>282</v>
      </c>
      <c r="B10" s="7" t="s">
        <v>283</v>
      </c>
      <c r="C10" s="8" t="s">
        <v>284</v>
      </c>
      <c r="D10" s="8" t="s">
        <v>266</v>
      </c>
      <c r="E10" s="8" t="s">
        <v>266</v>
      </c>
      <c r="F10" s="8" t="s">
        <v>267</v>
      </c>
      <c r="G10" s="8" t="s">
        <v>268</v>
      </c>
      <c r="H10" s="8" t="s">
        <v>269</v>
      </c>
      <c r="I10" s="8" t="s">
        <v>270</v>
      </c>
      <c r="J10" s="12"/>
      <c r="K10" s="12" t="s">
        <v>271</v>
      </c>
      <c r="L10" s="12" t="s">
        <v>271</v>
      </c>
      <c r="M10" s="12"/>
      <c r="N10" s="12" t="s">
        <v>271</v>
      </c>
      <c r="O10" s="12"/>
      <c r="P10" s="12" t="s">
        <v>271</v>
      </c>
      <c r="Q10" s="12" t="s">
        <v>271</v>
      </c>
      <c r="R10" s="15"/>
      <c r="S10" s="15" t="s">
        <v>271</v>
      </c>
    </row>
    <row r="11" ht="16.5" spans="1:19">
      <c r="A11" s="9"/>
      <c r="B11" s="7" t="s">
        <v>285</v>
      </c>
      <c r="C11" s="8" t="s">
        <v>284</v>
      </c>
      <c r="D11" s="8" t="s">
        <v>266</v>
      </c>
      <c r="E11" s="8" t="s">
        <v>266</v>
      </c>
      <c r="F11" s="8" t="s">
        <v>267</v>
      </c>
      <c r="G11" s="8" t="s">
        <v>273</v>
      </c>
      <c r="H11" s="8" t="s">
        <v>269</v>
      </c>
      <c r="I11" s="8" t="s">
        <v>270</v>
      </c>
      <c r="J11" s="12"/>
      <c r="K11" s="12" t="s">
        <v>271</v>
      </c>
      <c r="L11" s="12" t="s">
        <v>271</v>
      </c>
      <c r="M11" s="12"/>
      <c r="N11" s="12"/>
      <c r="O11" s="12" t="s">
        <v>271</v>
      </c>
      <c r="P11" s="12"/>
      <c r="Q11" s="12" t="s">
        <v>271</v>
      </c>
      <c r="R11" s="15"/>
      <c r="S11" s="15" t="s">
        <v>271</v>
      </c>
    </row>
    <row r="12" ht="16.5" spans="1:19">
      <c r="A12" s="9"/>
      <c r="B12" s="7" t="s">
        <v>286</v>
      </c>
      <c r="C12" s="8" t="s">
        <v>284</v>
      </c>
      <c r="D12" s="8" t="s">
        <v>266</v>
      </c>
      <c r="E12" s="8" t="s">
        <v>266</v>
      </c>
      <c r="F12" s="8" t="s">
        <v>275</v>
      </c>
      <c r="G12" s="8" t="s">
        <v>268</v>
      </c>
      <c r="H12" s="8" t="s">
        <v>276</v>
      </c>
      <c r="I12" s="8" t="s">
        <v>270</v>
      </c>
      <c r="J12" s="12"/>
      <c r="K12" s="12" t="s">
        <v>271</v>
      </c>
      <c r="L12" s="12"/>
      <c r="M12" s="12" t="s">
        <v>271</v>
      </c>
      <c r="N12" s="12" t="s">
        <v>271</v>
      </c>
      <c r="O12" s="12"/>
      <c r="P12" s="12" t="s">
        <v>271</v>
      </c>
      <c r="Q12" s="12"/>
      <c r="R12" s="15"/>
      <c r="S12" s="15" t="s">
        <v>271</v>
      </c>
    </row>
    <row r="13" ht="16.5" spans="1:19">
      <c r="A13" s="9"/>
      <c r="B13" s="7" t="s">
        <v>287</v>
      </c>
      <c r="C13" s="8" t="s">
        <v>284</v>
      </c>
      <c r="D13" s="8" t="s">
        <v>266</v>
      </c>
      <c r="E13" s="8" t="s">
        <v>266</v>
      </c>
      <c r="F13" s="8" t="s">
        <v>275</v>
      </c>
      <c r="G13" s="8" t="s">
        <v>268</v>
      </c>
      <c r="H13" s="8" t="s">
        <v>278</v>
      </c>
      <c r="I13" s="13" t="s">
        <v>279</v>
      </c>
      <c r="J13" s="12"/>
      <c r="K13" s="12" t="s">
        <v>271</v>
      </c>
      <c r="L13" s="12"/>
      <c r="M13" s="12" t="s">
        <v>271</v>
      </c>
      <c r="N13" s="12"/>
      <c r="O13" s="12"/>
      <c r="P13" s="12"/>
      <c r="Q13" s="12"/>
      <c r="R13" s="15" t="s">
        <v>271</v>
      </c>
      <c r="S13" s="15"/>
    </row>
    <row r="14" ht="16.5" spans="1:19">
      <c r="A14" s="9"/>
      <c r="B14" s="7" t="s">
        <v>288</v>
      </c>
      <c r="C14" s="8" t="s">
        <v>284</v>
      </c>
      <c r="D14" s="8" t="s">
        <v>266</v>
      </c>
      <c r="E14" s="8" t="s">
        <v>266</v>
      </c>
      <c r="F14" s="8" t="s">
        <v>275</v>
      </c>
      <c r="G14" s="8" t="s">
        <v>273</v>
      </c>
      <c r="H14" s="8" t="s">
        <v>276</v>
      </c>
      <c r="I14" s="8" t="s">
        <v>270</v>
      </c>
      <c r="J14" s="12"/>
      <c r="K14" s="12" t="s">
        <v>271</v>
      </c>
      <c r="L14" s="12"/>
      <c r="M14" s="12"/>
      <c r="N14" s="12" t="s">
        <v>271</v>
      </c>
      <c r="O14" s="12" t="s">
        <v>271</v>
      </c>
      <c r="P14" s="12" t="s">
        <v>271</v>
      </c>
      <c r="Q14" s="12" t="s">
        <v>271</v>
      </c>
      <c r="R14" s="15"/>
      <c r="S14" s="15" t="s">
        <v>271</v>
      </c>
    </row>
    <row r="15" ht="16.5" spans="1:19">
      <c r="A15" s="10"/>
      <c r="B15" s="7" t="s">
        <v>289</v>
      </c>
      <c r="C15" s="8" t="s">
        <v>284</v>
      </c>
      <c r="D15" s="8" t="s">
        <v>266</v>
      </c>
      <c r="E15" s="8" t="s">
        <v>266</v>
      </c>
      <c r="F15" s="8" t="s">
        <v>275</v>
      </c>
      <c r="G15" s="8" t="s">
        <v>273</v>
      </c>
      <c r="H15" s="8" t="s">
        <v>278</v>
      </c>
      <c r="I15" s="8" t="s">
        <v>270</v>
      </c>
      <c r="J15" s="12"/>
      <c r="K15" s="12" t="s">
        <v>271</v>
      </c>
      <c r="L15" s="12"/>
      <c r="M15" s="12"/>
      <c r="N15" s="12"/>
      <c r="O15" s="12" t="s">
        <v>271</v>
      </c>
      <c r="P15" s="12" t="s">
        <v>271</v>
      </c>
      <c r="Q15" s="12" t="s">
        <v>271</v>
      </c>
      <c r="R15" s="15"/>
      <c r="S15" s="15" t="s">
        <v>271</v>
      </c>
    </row>
    <row r="16" ht="16.5" spans="1:19">
      <c r="A16" s="6" t="s">
        <v>290</v>
      </c>
      <c r="B16" s="7" t="s">
        <v>39</v>
      </c>
      <c r="C16" s="8" t="s">
        <v>284</v>
      </c>
      <c r="D16" s="8" t="s">
        <v>284</v>
      </c>
      <c r="E16" s="8" t="s">
        <v>266</v>
      </c>
      <c r="F16" s="8" t="s">
        <v>267</v>
      </c>
      <c r="G16" s="8" t="s">
        <v>268</v>
      </c>
      <c r="H16" s="8" t="s">
        <v>269</v>
      </c>
      <c r="I16" s="8" t="s">
        <v>270</v>
      </c>
      <c r="J16" s="12"/>
      <c r="K16" s="12"/>
      <c r="L16" s="12" t="s">
        <v>271</v>
      </c>
      <c r="M16" s="12"/>
      <c r="N16" s="12" t="s">
        <v>271</v>
      </c>
      <c r="O16" s="12"/>
      <c r="P16" s="12" t="s">
        <v>271</v>
      </c>
      <c r="Q16" s="12" t="s">
        <v>271</v>
      </c>
      <c r="R16" s="15"/>
      <c r="S16" s="15" t="s">
        <v>271</v>
      </c>
    </row>
    <row r="17" ht="16.5" spans="1:19">
      <c r="A17" s="9"/>
      <c r="B17" s="7" t="s">
        <v>291</v>
      </c>
      <c r="C17" s="8" t="s">
        <v>284</v>
      </c>
      <c r="D17" s="8" t="s">
        <v>284</v>
      </c>
      <c r="E17" s="8" t="s">
        <v>266</v>
      </c>
      <c r="F17" s="8" t="s">
        <v>267</v>
      </c>
      <c r="G17" s="8" t="s">
        <v>273</v>
      </c>
      <c r="H17" s="8" t="s">
        <v>269</v>
      </c>
      <c r="I17" s="8" t="s">
        <v>270</v>
      </c>
      <c r="J17" s="12"/>
      <c r="K17" s="12"/>
      <c r="L17" s="12" t="s">
        <v>271</v>
      </c>
      <c r="M17" s="12"/>
      <c r="N17" s="12"/>
      <c r="O17" s="12" t="s">
        <v>271</v>
      </c>
      <c r="P17" s="12"/>
      <c r="Q17" s="12" t="s">
        <v>271</v>
      </c>
      <c r="R17" s="15"/>
      <c r="S17" s="15" t="s">
        <v>271</v>
      </c>
    </row>
    <row r="18" ht="16.5" spans="1:19">
      <c r="A18" s="9"/>
      <c r="B18" s="7" t="s">
        <v>292</v>
      </c>
      <c r="C18" s="8" t="s">
        <v>284</v>
      </c>
      <c r="D18" s="8" t="s">
        <v>284</v>
      </c>
      <c r="E18" s="8" t="s">
        <v>266</v>
      </c>
      <c r="F18" s="8" t="s">
        <v>275</v>
      </c>
      <c r="G18" s="8" t="s">
        <v>268</v>
      </c>
      <c r="H18" s="8" t="s">
        <v>276</v>
      </c>
      <c r="I18" s="8" t="s">
        <v>270</v>
      </c>
      <c r="J18" s="12"/>
      <c r="K18" s="12"/>
      <c r="L18" s="12"/>
      <c r="M18" s="12" t="s">
        <v>271</v>
      </c>
      <c r="N18" s="12" t="s">
        <v>271</v>
      </c>
      <c r="O18" s="12"/>
      <c r="P18" s="12" t="s">
        <v>271</v>
      </c>
      <c r="Q18" s="12"/>
      <c r="R18" s="15"/>
      <c r="S18" s="15" t="s">
        <v>271</v>
      </c>
    </row>
    <row r="19" ht="16.5" spans="1:19">
      <c r="A19" s="9"/>
      <c r="B19" s="7" t="s">
        <v>293</v>
      </c>
      <c r="C19" s="8" t="s">
        <v>284</v>
      </c>
      <c r="D19" s="8" t="s">
        <v>284</v>
      </c>
      <c r="E19" s="8" t="s">
        <v>266</v>
      </c>
      <c r="F19" s="8" t="s">
        <v>275</v>
      </c>
      <c r="G19" s="8" t="s">
        <v>268</v>
      </c>
      <c r="H19" s="8" t="s">
        <v>278</v>
      </c>
      <c r="I19" s="13" t="s">
        <v>279</v>
      </c>
      <c r="J19" s="12"/>
      <c r="K19" s="12"/>
      <c r="L19" s="12"/>
      <c r="M19" s="12" t="s">
        <v>271</v>
      </c>
      <c r="N19" s="12"/>
      <c r="O19" s="12"/>
      <c r="P19" s="12"/>
      <c r="Q19" s="12"/>
      <c r="R19" s="15" t="s">
        <v>271</v>
      </c>
      <c r="S19" s="15"/>
    </row>
    <row r="20" ht="16.5" spans="1:19">
      <c r="A20" s="9"/>
      <c r="B20" s="7" t="s">
        <v>294</v>
      </c>
      <c r="C20" s="8" t="s">
        <v>284</v>
      </c>
      <c r="D20" s="8" t="s">
        <v>284</v>
      </c>
      <c r="E20" s="8" t="s">
        <v>266</v>
      </c>
      <c r="F20" s="8" t="s">
        <v>275</v>
      </c>
      <c r="G20" s="8" t="s">
        <v>273</v>
      </c>
      <c r="H20" s="8" t="s">
        <v>276</v>
      </c>
      <c r="I20" s="8" t="s">
        <v>270</v>
      </c>
      <c r="J20" s="12"/>
      <c r="K20" s="12"/>
      <c r="L20" s="12"/>
      <c r="M20" s="12"/>
      <c r="N20" s="12" t="s">
        <v>271</v>
      </c>
      <c r="O20" s="12" t="s">
        <v>271</v>
      </c>
      <c r="P20" s="12" t="s">
        <v>271</v>
      </c>
      <c r="Q20" s="12" t="s">
        <v>271</v>
      </c>
      <c r="R20" s="15"/>
      <c r="S20" s="15" t="s">
        <v>271</v>
      </c>
    </row>
    <row r="21" ht="16.5" spans="1:19">
      <c r="A21" s="10"/>
      <c r="B21" s="7" t="s">
        <v>295</v>
      </c>
      <c r="C21" s="8" t="s">
        <v>284</v>
      </c>
      <c r="D21" s="8" t="s">
        <v>284</v>
      </c>
      <c r="E21" s="8" t="s">
        <v>266</v>
      </c>
      <c r="F21" s="8" t="s">
        <v>275</v>
      </c>
      <c r="G21" s="8" t="s">
        <v>273</v>
      </c>
      <c r="H21" s="8" t="s">
        <v>278</v>
      </c>
      <c r="I21" s="8" t="s">
        <v>270</v>
      </c>
      <c r="J21" s="12"/>
      <c r="K21" s="12"/>
      <c r="L21" s="12"/>
      <c r="M21" s="12"/>
      <c r="N21" s="12"/>
      <c r="O21" s="12" t="s">
        <v>271</v>
      </c>
      <c r="P21" s="12" t="s">
        <v>271</v>
      </c>
      <c r="Q21" s="12" t="s">
        <v>271</v>
      </c>
      <c r="R21" s="15"/>
      <c r="S21" s="15" t="s">
        <v>271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2"/>
  <sheetViews>
    <sheetView workbookViewId="0">
      <selection activeCell="F38" sqref="F38"/>
    </sheetView>
  </sheetViews>
  <sheetFormatPr defaultColWidth="9" defaultRowHeight="14" outlineLevelRow="1"/>
  <sheetData>
    <row r="1" spans="1:1">
      <c r="A1" t="s">
        <v>28</v>
      </c>
    </row>
    <row r="2" spans="1:1">
      <c r="A2" t="s">
        <v>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4"/>
  <sheetViews>
    <sheetView workbookViewId="0">
      <selection activeCell="C8" sqref="C8"/>
    </sheetView>
  </sheetViews>
  <sheetFormatPr defaultColWidth="9" defaultRowHeight="14" outlineLevelRow="3"/>
  <sheetData>
    <row r="1" spans="1:1">
      <c r="A1" t="s">
        <v>296</v>
      </c>
    </row>
    <row r="2" spans="1:1">
      <c r="A2">
        <v>1</v>
      </c>
    </row>
    <row r="3" spans="1:1">
      <c r="A3">
        <v>2</v>
      </c>
    </row>
    <row r="4" spans="1:1">
      <c r="A4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营销要素表</vt:lpstr>
      <vt:lpstr>通道类套餐名称</vt:lpstr>
      <vt:lpstr>入围模组清单</vt:lpstr>
      <vt:lpstr>模组增值服务产品及其预缴清单</vt:lpstr>
      <vt:lpstr>全网黑名单集团清单202012</vt:lpstr>
      <vt:lpstr>浙江公司物联网卡分类管控细则</vt:lpstr>
      <vt:lpstr>是否</vt:lpstr>
      <vt:lpstr>卡费收取标准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2006-09-14T11:21:00Z</dcterms:created>
  <dcterms:modified xsi:type="dcterms:W3CDTF">2024-02-06T09:58:58Z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7C0152C6CFF84C2396989B01873F2071</vt:lpwstr>
  </property>
</Properties>
</file>