
<file path=[Content_Types].xml><?xml version="1.0" encoding="utf-8"?>
<Types xmlns="http://schemas.openxmlformats.org/package/2006/content-types">
  <Default Extension="wmf" ContentType="image/x-wmf"/>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bookViews>
  <sheets>
    <sheet name="Sheet1" sheetId="1" r:id="rId1"/>
  </sheets>
  <calcPr calcId="144525"/>
</workbook>
</file>

<file path=xl/comments1.xml><?xml version="1.0" encoding="utf-8"?>
<comments xmlns="http://schemas.openxmlformats.org/spreadsheetml/2006/main">
  <authors>
    <author>yanyi5@zj.cmcc</author>
    <author>沈冰|shenb_jx</author>
  </authors>
  <commentList>
    <comment ref="Z4" authorId="0">
      <text>
        <r>
          <rPr>
            <b/>
            <sz val="9"/>
            <rFont val="宋体"/>
            <charset val="134"/>
          </rPr>
          <t>yanyi5@zj.cmcc:</t>
        </r>
        <r>
          <rPr>
            <sz val="9"/>
            <rFont val="宋体"/>
            <charset val="134"/>
          </rPr>
          <t xml:space="preserve">
理论值</t>
        </r>
      </text>
    </comment>
    <comment ref="AB4" authorId="1">
      <text>
        <r>
          <rPr>
            <sz val="9"/>
            <rFont val="宋体"/>
            <charset val="134"/>
          </rPr>
          <t>预算带动的收入增长</t>
        </r>
      </text>
    </comment>
  </commentList>
</comments>
</file>

<file path=xl/sharedStrings.xml><?xml version="1.0" encoding="utf-8"?>
<sst xmlns="http://schemas.openxmlformats.org/spreadsheetml/2006/main" count="193" uniqueCount="131">
  <si>
    <t>25年收入成本情况</t>
  </si>
  <si>
    <t>分类</t>
  </si>
  <si>
    <t>其中：产品情况</t>
  </si>
  <si>
    <t>其中：项目拆分</t>
  </si>
  <si>
    <t>25年成本预估</t>
  </si>
  <si>
    <t>产品大类</t>
  </si>
  <si>
    <t>24年收入</t>
  </si>
  <si>
    <t>25年收入目标</t>
  </si>
  <si>
    <t>增幅目标</t>
  </si>
  <si>
    <t>变动原因</t>
  </si>
  <si>
    <t>（如有降本增效措施，可在此处同步测算说明）</t>
  </si>
  <si>
    <t>产品小类</t>
  </si>
  <si>
    <t>25年项目拆分金额</t>
  </si>
  <si>
    <t>备注</t>
  </si>
  <si>
    <t>费用名称</t>
  </si>
  <si>
    <t>预算项目编号</t>
  </si>
  <si>
    <t>预算项目名称</t>
  </si>
  <si>
    <t>新项目名称
（请参考省公司下发新预算项目颗粒度指引附表，可进一步细化新增）</t>
  </si>
  <si>
    <t>项目主要内容
（项目实施原因、目标、内容）</t>
  </si>
  <si>
    <t>子项目
次序号（请按优先级排序）</t>
  </si>
  <si>
    <t>子项目
星级（3星/2星/1星）</t>
  </si>
  <si>
    <t>子项目
类型</t>
  </si>
  <si>
    <t>子项目
内容</t>
  </si>
  <si>
    <t>项目计划</t>
  </si>
  <si>
    <t>牵头负责人/联系人</t>
  </si>
  <si>
    <t>本地预算</t>
  </si>
  <si>
    <t>省分摊预算</t>
  </si>
  <si>
    <t>25年收入</t>
  </si>
  <si>
    <t>增幅</t>
  </si>
  <si>
    <r>
      <rPr>
        <sz val="11"/>
        <color theme="1"/>
        <rFont val="宋体"/>
        <charset val="134"/>
        <scheme val="minor"/>
      </rPr>
      <t>备注（</t>
    </r>
    <r>
      <rPr>
        <b/>
        <sz val="11"/>
        <color rgb="FFFF0000"/>
        <rFont val="宋体"/>
        <charset val="134"/>
        <scheme val="minor"/>
      </rPr>
      <t>写明存量、新签情况</t>
    </r>
    <r>
      <rPr>
        <sz val="11"/>
        <color theme="1"/>
        <rFont val="宋体"/>
        <charset val="134"/>
        <scheme val="minor"/>
      </rPr>
      <t>）</t>
    </r>
  </si>
  <si>
    <t>目标</t>
  </si>
  <si>
    <t>云（实际使用值，按业务发生）</t>
  </si>
  <si>
    <t>24年成本预算-本地</t>
  </si>
  <si>
    <t>25年成本预算目标</t>
  </si>
  <si>
    <t>带动收入增长额</t>
  </si>
  <si>
    <t>同比增长额</t>
  </si>
  <si>
    <t>同比增长率</t>
  </si>
  <si>
    <t>2025年测算需求说明（包含业务内容、业务量、单价等要素）</t>
  </si>
  <si>
    <t>24年省分摊预算</t>
  </si>
  <si>
    <t>25年省分摊预算</t>
  </si>
  <si>
    <t>25年预算说明</t>
  </si>
  <si>
    <t>物联网</t>
  </si>
  <si>
    <t>通道收入</t>
  </si>
  <si>
    <t>2024年1-9月收入4186.7万，全年收入约4870万。2025年物联网卡预计净增180万户，月均出账240万元（含存量递延），即2025年物联卡收入达2880万元；卡+模组预计新增发展120万套，单片模组收入按照16元测算，收入预计新增1920万，收入合计4800万元。</t>
  </si>
  <si>
    <t>业务平台维护支撑费</t>
  </si>
  <si>
    <t>24ZQ012C</t>
  </si>
  <si>
    <t>政企部自有增值业务</t>
  </si>
  <si>
    <t>政企-本地业务支撑-物联网连接</t>
  </si>
  <si>
    <t>物联网APN专网路由器维护</t>
  </si>
  <si>
    <t>汤清/何江</t>
  </si>
  <si>
    <t>-</t>
  </si>
  <si>
    <t>新增维护需求成本</t>
  </si>
  <si>
    <t>参考《关于嘉兴市公交公司无线支付等项目配套交换路由设备维护采购项目》，路由器维护加维保预计2.4万一年，签约3年7.2万</t>
  </si>
  <si>
    <t>合同履约成本</t>
  </si>
  <si>
    <t>24ZQ21001C</t>
  </si>
  <si>
    <t>政企合同履约</t>
  </si>
  <si>
    <t>政企-合同履约-物联网</t>
  </si>
  <si>
    <t>物联网模组采购</t>
  </si>
  <si>
    <t>汤清/倪加明</t>
  </si>
  <si>
    <t>24年模组发展较多</t>
  </si>
  <si>
    <t>25年预计预计发展卡+模组业务120万套，单片模组收入按照16元测算，收入预计新增1920万，单片模组成本按照14.5元测算，成本预计1740万。</t>
  </si>
  <si>
    <t>SIM卡成本</t>
  </si>
  <si>
    <t>24SC004C</t>
  </si>
  <si>
    <t>政企-物联网SIM卡</t>
  </si>
  <si>
    <t>业务SIM卡费</t>
  </si>
  <si>
    <t>25年预计考核净增用户数预计180万户，其中计划销户60万户，故合计需新增240万户，采购价格1.5元/张，整体预计需要成本360万。</t>
  </si>
  <si>
    <t>政企-本地业务支撑-物联网应用</t>
  </si>
  <si>
    <t>物联网条线使用支撑费主要用于卡+模组集中运营。</t>
  </si>
  <si>
    <t>2025年发展国际业务，预估业务发展40万元，具体按单与国际公司明确结算金额。</t>
  </si>
  <si>
    <t>经与省公司沟通，实际为结算给物联网公司的支撑费，非实际业务发生需要结算的比例(与按B市场收入分摊无异)。目前评估仍为5万元。</t>
  </si>
  <si>
    <t>云IOT</t>
  </si>
  <si>
    <t xml:space="preserve">2024年预计发展1900万元，考虑明年千里眼、和对讲等业务考核导向，部分业务迁移到千里眼、和对讲DICT，云IOT预计收入1300万元。
</t>
  </si>
  <si>
    <t>云IOT结算费</t>
  </si>
  <si>
    <t>考虑明年千里眼和对讲等业务考核导向，部分业务迁移到千里眼和对讲DICT</t>
  </si>
  <si>
    <t>按平均利润6.5%测算，1300万收入预计成本1216万。</t>
  </si>
  <si>
    <t>OneNET/OnePARK/OnePoint/OneTraffice</t>
  </si>
  <si>
    <t>24年1-9月100万，全年预计110万，25年按增长36%，150万</t>
  </si>
  <si>
    <t>OneNET/OnePARK/OnePoint/OneTraffice结算费</t>
  </si>
  <si>
    <t>预计增收150万，按5.5%利润，需要成本142万</t>
  </si>
  <si>
    <t>千里眼产品</t>
  </si>
  <si>
    <t>2024年1-9月收入253.4万，全年收入约330万。25年存量递延收入约180万，月新增发展行业视频500路（行业版200路、小微版300路），单路收入450元，收入预计新增270万，总收入450万。</t>
  </si>
  <si>
    <t>政企-合同履约-视频监控</t>
  </si>
  <si>
    <t>千里眼终端采购费用</t>
  </si>
  <si>
    <t>月新增发展行业视频500路（行业版200路、小微版300路），单路收入450元，收入预计新增270万，总收入450万，单摄像头成本120元，总成本预计72万元。</t>
  </si>
  <si>
    <t>省公司按B收入分摊到地市，参考24年</t>
  </si>
  <si>
    <t>千里眼DICT</t>
  </si>
  <si>
    <t>24年收入按千里眼收入目标达成测算，25年按1000万测算</t>
  </si>
  <si>
    <t>10CW039F</t>
  </si>
  <si>
    <t>省公司按实分摊到地市，按5.5%利润，预计需要成本945万</t>
  </si>
  <si>
    <t>和对讲产品</t>
  </si>
  <si>
    <t>24年1-9月收入340万，24年收入约430万，
25年专用终端月递延收入约240万元，新增专用终端3000户，收入500元/户，成本330元/户，新增收入150万，成本99万，工作机递延收入约800户96万元，新增工作机1200户，收入2850元/户，利润按10%测算，成本2565元/户，预计新增收入114万（按3年收一年114万），成本308万，以上合计收入600万，成本407万。</t>
  </si>
  <si>
    <t>政企-合同履约-和对讲</t>
  </si>
  <si>
    <t>和对讲终端采购费用</t>
  </si>
  <si>
    <t>25年专用终端月递延收入约240万元，新增专用终端3000户，收入500元/户，成本330元/户，新增收入150万，成本99万，工作机递延收入约800户96万元，新增工作机1200户，收入2850元/户，利润按10%测算，成本2565元/户，预计新增收入114万（按3年收一年114万），成本308万，以上合计收入600万，成本407万。</t>
  </si>
  <si>
    <t>和对讲DICT</t>
  </si>
  <si>
    <t>24年1-9月和对讲dict收入15万，海宁饭卡预计100万，合计收入预计115万。25年按1000万测算。</t>
  </si>
  <si>
    <t>烟感</t>
  </si>
  <si>
    <t>前面办理业务陆续到期，存量递延收入约，剩余约70余户，收入70元/户，全年收入约0.5万</t>
  </si>
  <si>
    <t>烟感产品结算</t>
  </si>
  <si>
    <t>停止发展存量陆续到期</t>
  </si>
  <si>
    <t>前期业务陆续到期，预计剩余结算尾款0.4-0.5万</t>
  </si>
  <si>
    <t>OneNET\OnePark基础服务</t>
  </si>
  <si>
    <t>省公司向物联网公司统结支撑费用，无单独业务收入</t>
  </si>
  <si>
    <t>10CW069F</t>
  </si>
  <si>
    <t>OnePoint高精度定位</t>
  </si>
  <si>
    <t>2210SP24030006ZQ</t>
  </si>
  <si>
    <t>OneTraffic智慧交通</t>
  </si>
  <si>
    <t>找TA</t>
  </si>
  <si>
    <t>存量业务到期</t>
  </si>
  <si>
    <t>10CW057F</t>
  </si>
  <si>
    <t>省内自办业务结算（政企客户部）</t>
  </si>
  <si>
    <t>通信与信息服务成本-业务平台维护支撑费</t>
  </si>
  <si>
    <t>找TA产品</t>
  </si>
  <si>
    <t>业务停止发展存量已到期</t>
  </si>
  <si>
    <t>存量已到期不必结算</t>
  </si>
  <si>
    <t>定位通</t>
  </si>
  <si>
    <t>10CW057F017</t>
  </si>
  <si>
    <t>存量定位通业务按实结算</t>
  </si>
  <si>
    <t>和交通</t>
  </si>
  <si>
    <t>24年综合部车载定位终端约4.3万</t>
  </si>
  <si>
    <t>上研支撑服务</t>
  </si>
  <si>
    <t>中移车队</t>
  </si>
  <si>
    <t>业务未发展</t>
  </si>
  <si>
    <t>5G</t>
  </si>
  <si>
    <t>5G产品</t>
  </si>
  <si>
    <t>1、5G快线发展100线，贡献收入20万元；
2、5G双域专网发展100家，贡献收入60万元；
3、5G专网发展5家，贡献收入30万元；
4、5G专网一次性服务费产品发展15家，贡献收入150万。
5、5GOnecyber增值服务包发展200万元。
6、核电存量项目转收1300万元。</t>
  </si>
  <si>
    <t>物联网公司支撑费</t>
  </si>
  <si>
    <t>5G专网（OneCyber平台）</t>
  </si>
  <si>
    <t>汤清/詹高扬</t>
  </si>
  <si>
    <t>每台CPE设备1200元，采购CPE设备100台，使用成本12万。
新增OneCyber增值服务包，按95%占收比测算，需成本190万元。</t>
  </si>
  <si>
    <t>按23年B市场收入占比分摊，故预估成本不变</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</si>
</sst>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0%"/>
  </numFmts>
  <fonts count="33">
    <font>
      <sz val="11"/>
      <color theme="1"/>
      <name val="宋体"/>
      <charset val="134"/>
      <scheme val="minor"/>
    </font>
    <font>
      <sz val="11"/>
      <color theme="1"/>
      <name val="宋体"/>
      <charset val="134"/>
      <scheme val="minor"/>
    </font>
    <font>
      <b/>
      <sz val="12"/>
      <color theme="1"/>
      <name val="宋体"/>
      <charset val="134"/>
      <scheme val="minor"/>
    </font>
    <font>
      <b/>
      <sz val="11"/>
      <color theme="1"/>
      <name val="宋体"/>
      <charset val="134"/>
      <scheme val="minor"/>
    </font>
    <font>
      <sz val="11"/>
      <color rgb="FFFF0000"/>
      <name val="宋体"/>
      <charset val="134"/>
      <scheme val="minor"/>
    </font>
    <font>
      <sz val="11"/>
      <color theme="1"/>
      <name val="微软雅黑"/>
      <charset val="134"/>
    </font>
    <font>
      <sz val="12"/>
      <name val="微软雅黑"/>
      <charset val="134"/>
    </font>
    <font>
      <b/>
      <sz val="11"/>
      <color rgb="FFFF0000"/>
      <name val="微软雅黑"/>
      <charset val="134"/>
    </font>
    <font>
      <b/>
      <sz val="11"/>
      <color rgb="FFFF0000"/>
      <name val="宋体"/>
      <charset val="134"/>
      <scheme val="minor"/>
    </font>
    <font>
      <sz val="10"/>
      <color theme="1"/>
      <name val="宋体"/>
      <charset val="134"/>
      <scheme val="minor"/>
    </font>
    <font>
      <sz val="11"/>
      <name val="宋体"/>
      <charset val="134"/>
      <scheme val="minor"/>
    </font>
    <font>
      <sz val="10"/>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43">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theme="0" tint="-0.149998474074526"/>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0" tint="-0.149937437055574"/>
        <bgColor indexed="64"/>
      </patternFill>
    </fill>
    <fill>
      <patternFill patternType="solid">
        <fgColor theme="9" tint="0.799920651875362"/>
        <bgColor indexed="64"/>
      </patternFill>
    </fill>
    <fill>
      <patternFill patternType="solid">
        <fgColor theme="8" tint="0.799920651875362"/>
        <bgColor indexed="64"/>
      </patternFill>
    </fill>
    <fill>
      <patternFill patternType="solid">
        <fgColor theme="9" tint="0.799951170384838"/>
        <bgColor indexed="64"/>
      </patternFill>
    </fill>
    <fill>
      <patternFill patternType="solid">
        <fgColor theme="8" tint="0.79995117038483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2" fillId="12" borderId="0" applyNumberFormat="0" applyBorder="0" applyAlignment="0" applyProtection="0">
      <alignment vertical="center"/>
    </xf>
    <xf numFmtId="0" fontId="13" fillId="1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4" borderId="0" applyNumberFormat="0" applyBorder="0" applyAlignment="0" applyProtection="0">
      <alignment vertical="center"/>
    </xf>
    <xf numFmtId="0" fontId="14" fillId="15" borderId="0" applyNumberFormat="0" applyBorder="0" applyAlignment="0" applyProtection="0">
      <alignment vertical="center"/>
    </xf>
    <xf numFmtId="43" fontId="0" fillId="0" borderId="0" applyFont="0" applyFill="0" applyBorder="0" applyAlignment="0" applyProtection="0">
      <alignment vertical="center"/>
    </xf>
    <xf numFmtId="0" fontId="15" fillId="16" borderId="0" applyNumberFormat="0" applyBorder="0" applyAlignment="0" applyProtection="0">
      <alignment vertical="center"/>
    </xf>
    <xf numFmtId="0" fontId="16" fillId="0" borderId="0" applyNumberFormat="0" applyFill="0" applyBorder="0" applyAlignment="0" applyProtection="0">
      <alignment vertical="center"/>
    </xf>
    <xf numFmtId="9" fontId="1"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7" borderId="12" applyNumberFormat="0" applyFont="0" applyAlignment="0" applyProtection="0">
      <alignment vertical="center"/>
    </xf>
    <xf numFmtId="0" fontId="15" fillId="18"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0" borderId="13" applyNumberFormat="0" applyFill="0" applyAlignment="0" applyProtection="0">
      <alignment vertical="center"/>
    </xf>
    <xf numFmtId="0" fontId="15" fillId="19" borderId="0" applyNumberFormat="0" applyBorder="0" applyAlignment="0" applyProtection="0">
      <alignment vertical="center"/>
    </xf>
    <xf numFmtId="0" fontId="18" fillId="0" borderId="14" applyNumberFormat="0" applyFill="0" applyAlignment="0" applyProtection="0">
      <alignment vertical="center"/>
    </xf>
    <xf numFmtId="0" fontId="15" fillId="20" borderId="0" applyNumberFormat="0" applyBorder="0" applyAlignment="0" applyProtection="0">
      <alignment vertical="center"/>
    </xf>
    <xf numFmtId="0" fontId="24" fillId="21" borderId="15" applyNumberFormat="0" applyAlignment="0" applyProtection="0">
      <alignment vertical="center"/>
    </xf>
    <xf numFmtId="0" fontId="25" fillId="21" borderId="11" applyNumberFormat="0" applyAlignment="0" applyProtection="0">
      <alignment vertical="center"/>
    </xf>
    <xf numFmtId="0" fontId="26" fillId="22" borderId="16" applyNumberFormat="0" applyAlignment="0" applyProtection="0">
      <alignment vertical="center"/>
    </xf>
    <xf numFmtId="0" fontId="12" fillId="23" borderId="0" applyNumberFormat="0" applyBorder="0" applyAlignment="0" applyProtection="0">
      <alignment vertical="center"/>
    </xf>
    <xf numFmtId="0" fontId="15" fillId="24" borderId="0" applyNumberFormat="0" applyBorder="0" applyAlignment="0" applyProtection="0">
      <alignment vertical="center"/>
    </xf>
    <xf numFmtId="0" fontId="27" fillId="0" borderId="17" applyNumberFormat="0" applyFill="0" applyAlignment="0" applyProtection="0">
      <alignment vertical="center"/>
    </xf>
    <xf numFmtId="0" fontId="28" fillId="0" borderId="18" applyNumberFormat="0" applyFill="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12" fillId="27" borderId="0" applyNumberFormat="0" applyBorder="0" applyAlignment="0" applyProtection="0">
      <alignment vertical="center"/>
    </xf>
    <xf numFmtId="0" fontId="15"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2" fillId="35" borderId="0" applyNumberFormat="0" applyBorder="0" applyAlignment="0" applyProtection="0">
      <alignment vertical="center"/>
    </xf>
    <xf numFmtId="0" fontId="12" fillId="36" borderId="0" applyNumberFormat="0" applyBorder="0" applyAlignment="0" applyProtection="0">
      <alignment vertical="center"/>
    </xf>
    <xf numFmtId="0" fontId="15" fillId="37" borderId="0" applyNumberFormat="0" applyBorder="0" applyAlignment="0" applyProtection="0">
      <alignment vertical="center"/>
    </xf>
    <xf numFmtId="0" fontId="12" fillId="38" borderId="0" applyNumberFormat="0" applyBorder="0" applyAlignment="0" applyProtection="0">
      <alignment vertical="center"/>
    </xf>
    <xf numFmtId="0" fontId="15" fillId="39" borderId="0" applyNumberFormat="0" applyBorder="0" applyAlignment="0" applyProtection="0">
      <alignment vertical="center"/>
    </xf>
    <xf numFmtId="0" fontId="15" fillId="40" borderId="0" applyNumberFormat="0" applyBorder="0" applyAlignment="0" applyProtection="0">
      <alignment vertical="center"/>
    </xf>
    <xf numFmtId="0" fontId="12" fillId="41" borderId="0" applyNumberFormat="0" applyBorder="0" applyAlignment="0" applyProtection="0">
      <alignment vertical="center"/>
    </xf>
    <xf numFmtId="0" fontId="15" fillId="42" borderId="0" applyNumberFormat="0" applyBorder="0" applyAlignment="0" applyProtection="0">
      <alignment vertical="center"/>
    </xf>
  </cellStyleXfs>
  <cellXfs count="126">
    <xf numFmtId="0" fontId="0" fillId="0" borderId="0" xfId="0"/>
    <xf numFmtId="0" fontId="1" fillId="0" borderId="0" xfId="0" applyFont="1" applyFill="1" applyAlignment="1">
      <alignment vertical="center"/>
    </xf>
    <xf numFmtId="0" fontId="1" fillId="0" borderId="0" xfId="0" applyFont="1" applyFill="1" applyAlignment="1"/>
    <xf numFmtId="0" fontId="1" fillId="2" borderId="0" xfId="0" applyFont="1" applyFill="1" applyAlignment="1"/>
    <xf numFmtId="0" fontId="1" fillId="3" borderId="0" xfId="0" applyFont="1" applyFill="1" applyAlignment="1"/>
    <xf numFmtId="0" fontId="1" fillId="0" borderId="0" xfId="0" applyFont="1" applyFill="1" applyAlignment="1">
      <alignment horizontal="center" vertical="center"/>
    </xf>
    <xf numFmtId="0" fontId="2" fillId="4" borderId="0" xfId="0" applyFont="1" applyFill="1" applyAlignment="1">
      <alignment horizontal="center" vertical="center"/>
    </xf>
    <xf numFmtId="0" fontId="2" fillId="4" borderId="0" xfId="0" applyFont="1" applyFill="1" applyAlignment="1">
      <alignment horizontal="center" vertical="center" wrapText="1"/>
    </xf>
    <xf numFmtId="177" fontId="2" fillId="4" borderId="0" xfId="11" applyNumberFormat="1" applyFont="1" applyFill="1" applyAlignment="1">
      <alignment horizontal="center" vertical="center" wrapText="1"/>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1" fillId="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177" fontId="1" fillId="6" borderId="3" xfId="11" applyNumberFormat="1"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3" fillId="4" borderId="5"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7" borderId="4" xfId="0" applyFont="1" applyFill="1" applyBorder="1" applyAlignment="1">
      <alignment horizontal="center" vertical="center"/>
    </xf>
    <xf numFmtId="0" fontId="1" fillId="8" borderId="4" xfId="0" applyFont="1" applyFill="1" applyBorder="1" applyAlignment="1">
      <alignment horizontal="center" vertical="center" wrapText="1"/>
    </xf>
    <xf numFmtId="0" fontId="4" fillId="9" borderId="4" xfId="0" applyFont="1" applyFill="1" applyBorder="1" applyAlignment="1">
      <alignment horizontal="center" vertical="center" wrapText="1"/>
    </xf>
    <xf numFmtId="177" fontId="1" fillId="9" borderId="7" xfId="11" applyNumberFormat="1" applyFont="1" applyFill="1" applyBorder="1" applyAlignment="1">
      <alignment horizontal="center" vertical="center" wrapText="1"/>
    </xf>
    <xf numFmtId="177" fontId="1" fillId="0" borderId="1" xfId="11" applyNumberFormat="1" applyFont="1" applyFill="1" applyBorder="1" applyAlignment="1">
      <alignment horizontal="center" vertical="center" wrapText="1"/>
    </xf>
    <xf numFmtId="0" fontId="3" fillId="7" borderId="4" xfId="0" applyFont="1" applyFill="1" applyBorder="1" applyAlignment="1">
      <alignment horizontal="center" vertical="center" wrapText="1"/>
    </xf>
    <xf numFmtId="0" fontId="1" fillId="10" borderId="4" xfId="0" applyFont="1" applyFill="1" applyBorder="1" applyAlignment="1">
      <alignment horizontal="center" vertical="center"/>
    </xf>
    <xf numFmtId="0" fontId="3"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177" fontId="1" fillId="3" borderId="8" xfId="11" applyNumberFormat="1" applyFont="1" applyFill="1" applyBorder="1" applyAlignment="1">
      <alignment horizontal="center" vertical="center" wrapText="1"/>
    </xf>
    <xf numFmtId="177" fontId="1" fillId="2" borderId="1" xfId="11" applyNumberFormat="1" applyFont="1" applyFill="1" applyBorder="1" applyAlignment="1">
      <alignment horizontal="center" vertical="center" wrapText="1"/>
    </xf>
    <xf numFmtId="0" fontId="3" fillId="3" borderId="6" xfId="0" applyFont="1" applyFill="1" applyBorder="1" applyAlignment="1">
      <alignment horizontal="center" vertical="center" wrapText="1"/>
    </xf>
    <xf numFmtId="0" fontId="1" fillId="3" borderId="6" xfId="0" applyFont="1" applyFill="1" applyBorder="1" applyAlignment="1">
      <alignment horizontal="center" vertical="center"/>
    </xf>
    <xf numFmtId="0" fontId="3" fillId="7" borderId="6" xfId="0" applyFont="1" applyFill="1" applyBorder="1" applyAlignment="1">
      <alignment horizontal="center" vertical="center"/>
    </xf>
    <xf numFmtId="0" fontId="1" fillId="8" borderId="6" xfId="0" applyFont="1" applyFill="1" applyBorder="1" applyAlignment="1">
      <alignment horizontal="center" vertical="center" wrapText="1"/>
    </xf>
    <xf numFmtId="0" fontId="4" fillId="9" borderId="6" xfId="0" applyFont="1" applyFill="1" applyBorder="1" applyAlignment="1">
      <alignment horizontal="center" vertical="center" wrapText="1"/>
    </xf>
    <xf numFmtId="177" fontId="1" fillId="9" borderId="8" xfId="11" applyNumberFormat="1" applyFont="1" applyFill="1" applyBorder="1" applyAlignment="1">
      <alignment horizontal="center" vertical="center" wrapText="1"/>
    </xf>
    <xf numFmtId="0" fontId="3" fillId="7" borderId="6" xfId="0" applyFont="1" applyFill="1" applyBorder="1" applyAlignment="1">
      <alignment horizontal="center" vertical="center" wrapText="1"/>
    </xf>
    <xf numFmtId="0" fontId="1" fillId="10" borderId="6" xfId="0" applyFont="1" applyFill="1" applyBorder="1" applyAlignment="1">
      <alignment horizontal="center" vertical="center"/>
    </xf>
    <xf numFmtId="0" fontId="3" fillId="7" borderId="5" xfId="0" applyFont="1" applyFill="1" applyBorder="1" applyAlignment="1">
      <alignment horizontal="center" vertical="center" wrapText="1"/>
    </xf>
    <xf numFmtId="0" fontId="1" fillId="10" borderId="5" xfId="0" applyFont="1" applyFill="1" applyBorder="1" applyAlignment="1">
      <alignment horizontal="center" vertical="center"/>
    </xf>
    <xf numFmtId="177" fontId="1" fillId="0" borderId="3" xfId="11" applyNumberFormat="1" applyFont="1" applyFill="1" applyBorder="1" applyAlignment="1">
      <alignment horizontal="center" vertical="center" wrapText="1"/>
    </xf>
    <xf numFmtId="0" fontId="3"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3" fillId="3" borderId="3" xfId="0" applyFont="1" applyFill="1" applyBorder="1" applyAlignment="1">
      <alignment horizontal="center" vertical="center" wrapText="1"/>
    </xf>
    <xf numFmtId="177" fontId="1" fillId="2" borderId="3" xfId="11" applyNumberFormat="1"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3" xfId="0" applyFont="1" applyFill="1" applyBorder="1" applyAlignment="1">
      <alignment vertical="center" wrapText="1"/>
    </xf>
    <xf numFmtId="0" fontId="3" fillId="7" borderId="3" xfId="0" applyFont="1" applyFill="1" applyBorder="1" applyAlignment="1">
      <alignment horizontal="center" vertical="center" wrapText="1"/>
    </xf>
    <xf numFmtId="0" fontId="1" fillId="10" borderId="3" xfId="0" applyFont="1" applyFill="1" applyBorder="1" applyAlignment="1">
      <alignment horizontal="center" vertical="center"/>
    </xf>
    <xf numFmtId="177" fontId="1" fillId="6" borderId="3" xfId="11" applyNumberFormat="1" applyFill="1" applyBorder="1" applyAlignment="1">
      <alignment horizontal="center" vertical="center" wrapText="1"/>
    </xf>
    <xf numFmtId="177" fontId="1" fillId="0" borderId="3" xfId="11" applyNumberFormat="1" applyFill="1" applyBorder="1" applyAlignment="1">
      <alignment horizontal="center" vertical="center" wrapText="1"/>
    </xf>
    <xf numFmtId="0" fontId="3" fillId="4" borderId="4" xfId="0" applyFont="1" applyFill="1" applyBorder="1" applyAlignment="1">
      <alignment horizontal="center" vertical="center" wrapText="1"/>
    </xf>
    <xf numFmtId="0" fontId="1" fillId="5" borderId="4" xfId="0" applyFont="1" applyFill="1" applyBorder="1" applyAlignment="1">
      <alignment horizontal="center" vertical="center"/>
    </xf>
    <xf numFmtId="0" fontId="1" fillId="4" borderId="9"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11" borderId="4" xfId="0" applyFont="1" applyFill="1" applyBorder="1" applyAlignment="1">
      <alignment horizontal="center" vertical="center"/>
    </xf>
    <xf numFmtId="177" fontId="1" fillId="11" borderId="3" xfId="11" applyNumberFormat="1" applyFont="1" applyFill="1" applyBorder="1" applyAlignment="1">
      <alignment horizontal="center" vertical="center"/>
    </xf>
    <xf numFmtId="0" fontId="1" fillId="0" borderId="4" xfId="0" applyFont="1" applyFill="1" applyBorder="1" applyAlignment="1">
      <alignment horizontal="left" vertical="center" wrapText="1"/>
    </xf>
    <xf numFmtId="176" fontId="1" fillId="9" borderId="3" xfId="0" applyNumberFormat="1" applyFont="1" applyFill="1" applyBorder="1" applyAlignment="1">
      <alignment horizontal="center" vertical="center"/>
    </xf>
    <xf numFmtId="0" fontId="1" fillId="0" borderId="3" xfId="0" applyFont="1" applyFill="1" applyBorder="1" applyAlignment="1">
      <alignment horizontal="center" vertical="center"/>
    </xf>
    <xf numFmtId="0" fontId="5" fillId="0" borderId="3" xfId="0" applyFont="1" applyFill="1" applyBorder="1" applyAlignment="1">
      <alignment horizontal="left" vertical="center"/>
    </xf>
    <xf numFmtId="177" fontId="1" fillId="3" borderId="3" xfId="11" applyNumberFormat="1" applyFont="1" applyFill="1" applyBorder="1" applyAlignment="1">
      <alignment horizontal="center" vertical="center"/>
    </xf>
    <xf numFmtId="0" fontId="1" fillId="2" borderId="6" xfId="0" applyFont="1" applyFill="1" applyBorder="1" applyAlignment="1">
      <alignment horizontal="left" vertical="center" wrapText="1"/>
    </xf>
    <xf numFmtId="176" fontId="1" fillId="3" borderId="3"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5" fillId="2" borderId="3" xfId="0" applyFont="1" applyFill="1" applyBorder="1" applyAlignment="1">
      <alignment horizontal="left" vertical="center"/>
    </xf>
    <xf numFmtId="0" fontId="5" fillId="3" borderId="3" xfId="0" applyFont="1" applyFill="1" applyBorder="1" applyAlignment="1">
      <alignment horizontal="left" vertical="center"/>
    </xf>
    <xf numFmtId="0" fontId="1" fillId="11"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11" borderId="5" xfId="0" applyFont="1" applyFill="1" applyBorder="1" applyAlignment="1">
      <alignment horizontal="center" vertical="center"/>
    </xf>
    <xf numFmtId="0" fontId="1" fillId="0" borderId="5" xfId="0" applyFont="1" applyFill="1" applyBorder="1" applyAlignment="1">
      <alignment horizontal="left" vertical="center" wrapText="1"/>
    </xf>
    <xf numFmtId="0" fontId="1" fillId="2" borderId="3" xfId="0" applyFont="1" applyFill="1" applyBorder="1" applyAlignment="1">
      <alignment vertical="center" wrapText="1"/>
    </xf>
    <xf numFmtId="0" fontId="5" fillId="3" borderId="3" xfId="0" applyFont="1" applyFill="1" applyBorder="1" applyAlignment="1">
      <alignment horizontal="center" vertical="center" wrapText="1"/>
    </xf>
    <xf numFmtId="0" fontId="6" fillId="3" borderId="3" xfId="0" applyFont="1" applyFill="1" applyBorder="1" applyAlignment="1">
      <alignment vertical="center"/>
    </xf>
    <xf numFmtId="0" fontId="1" fillId="11" borderId="3" xfId="0" applyFont="1" applyFill="1" applyBorder="1" applyAlignment="1">
      <alignment horizontal="center" vertical="center"/>
    </xf>
    <xf numFmtId="0" fontId="1" fillId="0" borderId="3" xfId="0" applyFont="1" applyFill="1" applyBorder="1" applyAlignment="1">
      <alignment vertical="center" wrapText="1"/>
    </xf>
    <xf numFmtId="0" fontId="1" fillId="6" borderId="4" xfId="0" applyFont="1" applyFill="1" applyBorder="1" applyAlignment="1">
      <alignment horizontal="center" vertical="center"/>
    </xf>
    <xf numFmtId="0" fontId="1" fillId="0" borderId="4" xfId="0" applyFont="1" applyFill="1" applyBorder="1" applyAlignment="1">
      <alignment horizontal="center" vertical="center"/>
    </xf>
    <xf numFmtId="0" fontId="4" fillId="3"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1" fillId="4"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0" borderId="3" xfId="0" applyFont="1" applyFill="1" applyBorder="1" applyAlignment="1"/>
    <xf numFmtId="0" fontId="1" fillId="10" borderId="3"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4" xfId="0" applyFont="1" applyFill="1" applyBorder="1" applyAlignment="1">
      <alignment horizontal="center" vertical="center"/>
    </xf>
    <xf numFmtId="0" fontId="1" fillId="11" borderId="3" xfId="0" applyFont="1" applyFill="1" applyBorder="1" applyAlignment="1">
      <alignment horizontal="center" vertical="center" wrapText="1"/>
    </xf>
    <xf numFmtId="9" fontId="1" fillId="9" borderId="3" xfId="11" applyFill="1" applyBorder="1" applyAlignment="1">
      <alignment horizontal="center" vertical="center" wrapText="1"/>
    </xf>
    <xf numFmtId="0" fontId="1" fillId="2" borderId="3" xfId="0" applyFont="1" applyFill="1" applyBorder="1" applyAlignment="1"/>
    <xf numFmtId="0" fontId="9" fillId="3" borderId="3" xfId="0" applyFont="1" applyFill="1" applyBorder="1" applyAlignment="1">
      <alignment horizontal="center" vertical="center" wrapText="1"/>
    </xf>
    <xf numFmtId="9" fontId="1" fillId="3" borderId="3" xfId="11" applyFill="1" applyBorder="1" applyAlignment="1">
      <alignment horizontal="center" vertical="center" wrapText="1"/>
    </xf>
    <xf numFmtId="0" fontId="9"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1" fillId="3" borderId="3" xfId="0" applyFont="1" applyFill="1" applyBorder="1" applyAlignment="1"/>
    <xf numFmtId="0" fontId="4" fillId="10" borderId="3"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1" fillId="9" borderId="6" xfId="0" applyFont="1" applyFill="1" applyBorder="1" applyAlignment="1">
      <alignment horizontal="center" vertical="center"/>
    </xf>
    <xf numFmtId="0" fontId="9" fillId="9" borderId="3" xfId="0" applyFont="1" applyFill="1" applyBorder="1" applyAlignment="1">
      <alignment vertical="center" wrapText="1"/>
    </xf>
    <xf numFmtId="0" fontId="1" fillId="9" borderId="5" xfId="0" applyFont="1" applyFill="1" applyBorder="1" applyAlignment="1">
      <alignment horizontal="center" vertical="center"/>
    </xf>
    <xf numFmtId="0" fontId="9" fillId="3" borderId="3" xfId="0" applyFont="1" applyFill="1" applyBorder="1" applyAlignment="1">
      <alignment horizontal="left" vertical="center" wrapText="1"/>
    </xf>
    <xf numFmtId="177" fontId="9" fillId="3" borderId="3" xfId="0" applyNumberFormat="1" applyFont="1" applyFill="1" applyBorder="1" applyAlignment="1">
      <alignment horizontal="center" vertical="center" wrapText="1"/>
    </xf>
    <xf numFmtId="0" fontId="1" fillId="10" borderId="3" xfId="0" applyFont="1" applyFill="1" applyBorder="1" applyAlignment="1">
      <alignment vertical="center" wrapText="1"/>
    </xf>
    <xf numFmtId="0" fontId="9" fillId="8" borderId="3" xfId="0" applyFont="1" applyFill="1" applyBorder="1" applyAlignment="1">
      <alignment vertical="center" wrapText="1"/>
    </xf>
    <xf numFmtId="0" fontId="1" fillId="6" borderId="3" xfId="0" applyFont="1" applyFill="1" applyBorder="1" applyAlignment="1">
      <alignment vertical="center" wrapText="1"/>
    </xf>
    <xf numFmtId="0" fontId="3" fillId="4" borderId="9" xfId="0" applyFont="1" applyFill="1" applyBorder="1" applyAlignment="1">
      <alignment horizontal="center" vertical="center"/>
    </xf>
    <xf numFmtId="0" fontId="4" fillId="0" borderId="0" xfId="0" applyFont="1" applyFill="1" applyAlignment="1">
      <alignment vertical="center"/>
    </xf>
    <xf numFmtId="0" fontId="4" fillId="2" borderId="0" xfId="0" applyFont="1" applyFill="1" applyAlignment="1">
      <alignment vertical="center"/>
    </xf>
    <xf numFmtId="0" fontId="4" fillId="3" borderId="0" xfId="0" applyFont="1" applyFill="1" applyAlignment="1">
      <alignment vertical="center"/>
    </xf>
    <xf numFmtId="0" fontId="1" fillId="0" borderId="3"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176" fontId="11" fillId="3" borderId="3"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4"/>
  <sheetViews>
    <sheetView tabSelected="1" zoomScale="70" zoomScaleNormal="70" topLeftCell="L4" workbookViewId="0">
      <selection activeCell="N6" sqref="$A6:$XFD8"/>
    </sheetView>
  </sheetViews>
  <sheetFormatPr defaultColWidth="9" defaultRowHeight="14"/>
  <cols>
    <col min="11" max="11" width="50.1272727272727" customWidth="1"/>
    <col min="32" max="32" width="18.6272727272727" customWidth="1"/>
  </cols>
  <sheetData>
    <row r="1" s="1" customFormat="1" ht="17.1" customHeight="1" spans="1:35">
      <c r="A1" s="6" t="s">
        <v>0</v>
      </c>
      <c r="B1" s="7"/>
      <c r="C1" s="7"/>
      <c r="D1" s="8"/>
      <c r="E1" s="8"/>
      <c r="F1" s="8"/>
      <c r="G1" s="7"/>
      <c r="H1" s="6"/>
      <c r="I1" s="6"/>
      <c r="J1" s="6"/>
      <c r="K1" s="7"/>
      <c r="L1" s="6"/>
      <c r="M1" s="6"/>
      <c r="N1" s="6"/>
      <c r="O1" s="6"/>
      <c r="P1" s="6"/>
      <c r="Q1" s="6"/>
      <c r="R1" s="6"/>
      <c r="S1" s="6"/>
      <c r="T1" s="6"/>
      <c r="U1" s="6"/>
      <c r="V1" s="6"/>
      <c r="W1" s="6"/>
      <c r="X1" s="6"/>
      <c r="Y1" s="6"/>
      <c r="Z1" s="6"/>
      <c r="AA1" s="6"/>
      <c r="AB1" s="6"/>
      <c r="AC1" s="6"/>
      <c r="AD1" s="6"/>
      <c r="AE1" s="6"/>
      <c r="AF1" s="6"/>
      <c r="AG1" s="6"/>
      <c r="AH1" s="6"/>
      <c r="AI1" s="6"/>
    </row>
    <row r="2" s="1" customFormat="1" ht="17.1" customHeight="1" spans="1:35">
      <c r="A2" s="9" t="s">
        <v>1</v>
      </c>
      <c r="B2" s="10"/>
      <c r="C2" s="10"/>
      <c r="D2" s="10"/>
      <c r="E2" s="10"/>
      <c r="F2" s="10"/>
      <c r="G2" s="11" t="s">
        <v>2</v>
      </c>
      <c r="H2" s="12"/>
      <c r="I2" s="12"/>
      <c r="J2" s="12"/>
      <c r="K2" s="11"/>
      <c r="L2" s="12" t="s">
        <v>3</v>
      </c>
      <c r="M2" s="12"/>
      <c r="N2" s="9" t="s">
        <v>4</v>
      </c>
      <c r="O2" s="10"/>
      <c r="P2" s="10"/>
      <c r="Q2" s="10"/>
      <c r="R2" s="10"/>
      <c r="S2" s="10"/>
      <c r="T2" s="10"/>
      <c r="U2" s="10"/>
      <c r="V2" s="10"/>
      <c r="W2" s="10"/>
      <c r="X2" s="10"/>
      <c r="Y2" s="10"/>
      <c r="Z2" s="10"/>
      <c r="AA2" s="10"/>
      <c r="AB2" s="10"/>
      <c r="AC2" s="10"/>
      <c r="AD2" s="10"/>
      <c r="AE2" s="10"/>
      <c r="AF2" s="10"/>
      <c r="AG2" s="10"/>
      <c r="AH2" s="10"/>
      <c r="AI2" s="118"/>
    </row>
    <row r="3" s="1" customFormat="1" ht="30.95" customHeight="1" spans="1:35">
      <c r="A3" s="13" t="s">
        <v>5</v>
      </c>
      <c r="B3" s="14" t="s">
        <v>6</v>
      </c>
      <c r="C3" s="15" t="s">
        <v>7</v>
      </c>
      <c r="D3" s="16" t="s">
        <v>8</v>
      </c>
      <c r="E3" s="16" t="s">
        <v>9</v>
      </c>
      <c r="F3" s="17" t="s">
        <v>10</v>
      </c>
      <c r="G3" s="18" t="s">
        <v>11</v>
      </c>
      <c r="H3" s="19"/>
      <c r="I3" s="19"/>
      <c r="J3" s="19"/>
      <c r="K3" s="59"/>
      <c r="L3" s="18" t="s">
        <v>12</v>
      </c>
      <c r="M3" s="60" t="s">
        <v>13</v>
      </c>
      <c r="N3" s="61" t="s">
        <v>14</v>
      </c>
      <c r="O3" s="61" t="s">
        <v>15</v>
      </c>
      <c r="P3" s="61" t="s">
        <v>16</v>
      </c>
      <c r="Q3" s="17" t="s">
        <v>17</v>
      </c>
      <c r="R3" s="17" t="s">
        <v>18</v>
      </c>
      <c r="S3" s="88" t="s">
        <v>19</v>
      </c>
      <c r="T3" s="89" t="s">
        <v>20</v>
      </c>
      <c r="U3" s="17" t="s">
        <v>21</v>
      </c>
      <c r="V3" s="17" t="s">
        <v>22</v>
      </c>
      <c r="W3" s="17" t="s">
        <v>23</v>
      </c>
      <c r="X3" s="61" t="s">
        <v>24</v>
      </c>
      <c r="Y3" s="91" t="s">
        <v>25</v>
      </c>
      <c r="Z3" s="91"/>
      <c r="AA3" s="91"/>
      <c r="AB3" s="91"/>
      <c r="AC3" s="91"/>
      <c r="AD3" s="91"/>
      <c r="AE3" s="91"/>
      <c r="AF3" s="91"/>
      <c r="AG3" s="91" t="s">
        <v>26</v>
      </c>
      <c r="AH3" s="91"/>
      <c r="AI3" s="91"/>
    </row>
    <row r="4" s="1" customFormat="1" ht="62.1" customHeight="1" spans="1:35">
      <c r="A4" s="20"/>
      <c r="B4" s="21"/>
      <c r="C4" s="22"/>
      <c r="D4" s="16"/>
      <c r="E4" s="16"/>
      <c r="F4" s="23"/>
      <c r="G4" s="24" t="s">
        <v>1</v>
      </c>
      <c r="H4" s="14" t="s">
        <v>6</v>
      </c>
      <c r="I4" s="15" t="s">
        <v>27</v>
      </c>
      <c r="J4" s="16" t="s">
        <v>28</v>
      </c>
      <c r="K4" s="62" t="s">
        <v>29</v>
      </c>
      <c r="L4" s="63" t="s">
        <v>30</v>
      </c>
      <c r="M4" s="61"/>
      <c r="N4" s="64"/>
      <c r="O4" s="64"/>
      <c r="P4" s="64"/>
      <c r="Q4" s="23"/>
      <c r="R4" s="23"/>
      <c r="S4" s="33"/>
      <c r="T4" s="90"/>
      <c r="U4" s="23"/>
      <c r="V4" s="23"/>
      <c r="W4" s="23"/>
      <c r="X4" s="64"/>
      <c r="Y4" s="92" t="s">
        <v>31</v>
      </c>
      <c r="Z4" s="93" t="s">
        <v>32</v>
      </c>
      <c r="AA4" s="94" t="s">
        <v>33</v>
      </c>
      <c r="AB4" s="94" t="s">
        <v>34</v>
      </c>
      <c r="AC4" s="95" t="s">
        <v>35</v>
      </c>
      <c r="AD4" s="95" t="s">
        <v>36</v>
      </c>
      <c r="AE4" s="95" t="s">
        <v>9</v>
      </c>
      <c r="AF4" s="94" t="s">
        <v>37</v>
      </c>
      <c r="AG4" s="60" t="s">
        <v>38</v>
      </c>
      <c r="AH4" s="60" t="s">
        <v>39</v>
      </c>
      <c r="AI4" s="60" t="s">
        <v>40</v>
      </c>
    </row>
    <row r="5" s="2" customFormat="1" ht="35.25" customHeight="1" spans="1:36">
      <c r="A5" s="25" t="s">
        <v>41</v>
      </c>
      <c r="B5" s="26">
        <v>10635</v>
      </c>
      <c r="C5" s="27">
        <v>12100</v>
      </c>
      <c r="D5" s="28">
        <v>0.137752703338035</v>
      </c>
      <c r="E5" s="28"/>
      <c r="F5" s="29"/>
      <c r="G5" s="30" t="s">
        <v>42</v>
      </c>
      <c r="H5" s="31">
        <v>4870</v>
      </c>
      <c r="I5" s="65">
        <v>4800</v>
      </c>
      <c r="J5" s="66">
        <f>I5/H5-1</f>
        <v>-0.0143737166324436</v>
      </c>
      <c r="K5" s="67" t="s">
        <v>43</v>
      </c>
      <c r="L5" s="68">
        <v>4200</v>
      </c>
      <c r="M5" s="69"/>
      <c r="N5" s="70" t="s">
        <v>44</v>
      </c>
      <c r="O5" s="70" t="s">
        <v>45</v>
      </c>
      <c r="P5" s="70" t="s">
        <v>46</v>
      </c>
      <c r="Q5" s="70" t="s">
        <v>47</v>
      </c>
      <c r="R5" s="70" t="s">
        <v>48</v>
      </c>
      <c r="S5" s="70"/>
      <c r="T5" s="70"/>
      <c r="U5" s="70"/>
      <c r="V5" s="70"/>
      <c r="W5" s="70"/>
      <c r="X5" s="70" t="s">
        <v>49</v>
      </c>
      <c r="Y5" s="96"/>
      <c r="Z5" s="97">
        <v>0</v>
      </c>
      <c r="AA5" s="98">
        <v>7.2</v>
      </c>
      <c r="AB5" s="99">
        <v>1920</v>
      </c>
      <c r="AC5" s="100">
        <f>AA5-Z5</f>
        <v>7.2</v>
      </c>
      <c r="AD5" s="101" t="s">
        <v>50</v>
      </c>
      <c r="AE5" s="98" t="s">
        <v>51</v>
      </c>
      <c r="AF5" s="98" t="s">
        <v>52</v>
      </c>
      <c r="AG5" s="85"/>
      <c r="AH5" s="85"/>
      <c r="AI5" s="85"/>
      <c r="AJ5" s="119"/>
    </row>
    <row r="6" s="3" customFormat="1" ht="35.25" customHeight="1" spans="1:36">
      <c r="A6" s="32"/>
      <c r="B6" s="23"/>
      <c r="C6" s="33"/>
      <c r="D6" s="34"/>
      <c r="E6" s="34"/>
      <c r="F6" s="35"/>
      <c r="G6" s="36"/>
      <c r="H6" s="37"/>
      <c r="I6" s="37"/>
      <c r="J6" s="71"/>
      <c r="K6" s="72"/>
      <c r="L6" s="73"/>
      <c r="M6" s="74"/>
      <c r="N6" s="75" t="s">
        <v>53</v>
      </c>
      <c r="O6" s="75" t="s">
        <v>54</v>
      </c>
      <c r="P6" s="75" t="s">
        <v>55</v>
      </c>
      <c r="Q6" s="75" t="s">
        <v>56</v>
      </c>
      <c r="R6" s="75" t="s">
        <v>57</v>
      </c>
      <c r="S6" s="75"/>
      <c r="T6" s="75"/>
      <c r="U6" s="75"/>
      <c r="V6" s="75"/>
      <c r="W6" s="75"/>
      <c r="X6" s="75" t="s">
        <v>58</v>
      </c>
      <c r="Y6" s="102"/>
      <c r="Z6" s="95">
        <v>2160</v>
      </c>
      <c r="AA6" s="103">
        <v>1740</v>
      </c>
      <c r="AB6" s="37"/>
      <c r="AC6" s="95">
        <f t="shared" ref="AC6:AC12" si="0">AA6-Z6</f>
        <v>-420</v>
      </c>
      <c r="AD6" s="104">
        <f>AC6/Z6</f>
        <v>-0.194444444444444</v>
      </c>
      <c r="AE6" s="95" t="s">
        <v>59</v>
      </c>
      <c r="AF6" s="105" t="s">
        <v>60</v>
      </c>
      <c r="AG6" s="81"/>
      <c r="AH6" s="81"/>
      <c r="AI6" s="81"/>
      <c r="AJ6" s="120"/>
    </row>
    <row r="7" s="3" customFormat="1" ht="35.25" customHeight="1" spans="1:36">
      <c r="A7" s="32"/>
      <c r="B7" s="23"/>
      <c r="C7" s="33"/>
      <c r="D7" s="34"/>
      <c r="E7" s="34"/>
      <c r="F7" s="35"/>
      <c r="G7" s="36"/>
      <c r="H7" s="37"/>
      <c r="I7" s="37"/>
      <c r="J7" s="71"/>
      <c r="K7" s="72"/>
      <c r="L7" s="73"/>
      <c r="M7" s="74"/>
      <c r="N7" s="75" t="s">
        <v>61</v>
      </c>
      <c r="O7" s="75" t="s">
        <v>62</v>
      </c>
      <c r="P7" s="75" t="s">
        <v>63</v>
      </c>
      <c r="Q7" s="75" t="s">
        <v>63</v>
      </c>
      <c r="R7" s="75" t="s">
        <v>64</v>
      </c>
      <c r="S7" s="75"/>
      <c r="T7" s="75"/>
      <c r="U7" s="75"/>
      <c r="V7" s="75"/>
      <c r="W7" s="75"/>
      <c r="X7" s="75" t="s">
        <v>58</v>
      </c>
      <c r="Y7" s="102"/>
      <c r="Z7" s="106">
        <v>285</v>
      </c>
      <c r="AA7" s="103">
        <v>360</v>
      </c>
      <c r="AB7" s="37"/>
      <c r="AC7" s="95">
        <f t="shared" si="0"/>
        <v>75</v>
      </c>
      <c r="AD7" s="104">
        <f>AC7/Z7</f>
        <v>0.263157894736842</v>
      </c>
      <c r="AE7" s="95"/>
      <c r="AF7" s="105" t="s">
        <v>65</v>
      </c>
      <c r="AG7" s="81"/>
      <c r="AH7" s="81"/>
      <c r="AI7" s="81"/>
      <c r="AJ7" s="120"/>
    </row>
    <row r="8" s="4" customFormat="1" ht="35.25" customHeight="1" spans="1:36">
      <c r="A8" s="32"/>
      <c r="B8" s="23"/>
      <c r="C8" s="33"/>
      <c r="D8" s="34"/>
      <c r="E8" s="34"/>
      <c r="F8" s="35"/>
      <c r="G8" s="36"/>
      <c r="H8" s="37"/>
      <c r="I8" s="37"/>
      <c r="J8" s="71"/>
      <c r="K8" s="72"/>
      <c r="L8" s="73"/>
      <c r="M8" s="74"/>
      <c r="N8" s="76" t="s">
        <v>46</v>
      </c>
      <c r="O8" s="76" t="s">
        <v>45</v>
      </c>
      <c r="P8" s="76" t="s">
        <v>46</v>
      </c>
      <c r="Q8" s="76" t="s">
        <v>66</v>
      </c>
      <c r="R8" s="76"/>
      <c r="S8" s="76"/>
      <c r="T8" s="76"/>
      <c r="U8" s="76"/>
      <c r="V8" s="76"/>
      <c r="W8" s="76"/>
      <c r="X8" s="76" t="s">
        <v>49</v>
      </c>
      <c r="Y8" s="107"/>
      <c r="Z8" s="106">
        <v>300</v>
      </c>
      <c r="AA8" s="103">
        <v>300</v>
      </c>
      <c r="AB8" s="37"/>
      <c r="AC8" s="95">
        <f t="shared" si="0"/>
        <v>0</v>
      </c>
      <c r="AD8" s="104">
        <f>AC8/Z8</f>
        <v>0</v>
      </c>
      <c r="AE8" s="95"/>
      <c r="AF8" s="105" t="s">
        <v>67</v>
      </c>
      <c r="AG8" s="95"/>
      <c r="AH8" s="95"/>
      <c r="AI8" s="52"/>
      <c r="AJ8" s="121"/>
    </row>
    <row r="9" s="2" customFormat="1" ht="35.25" customHeight="1" spans="1:36">
      <c r="A9" s="38"/>
      <c r="B9" s="39"/>
      <c r="C9" s="40"/>
      <c r="D9" s="41"/>
      <c r="E9" s="41"/>
      <c r="F9" s="29"/>
      <c r="G9" s="42"/>
      <c r="H9" s="43"/>
      <c r="I9" s="77"/>
      <c r="J9" s="66"/>
      <c r="K9" s="78"/>
      <c r="L9" s="68"/>
      <c r="M9" s="69"/>
      <c r="N9" s="70"/>
      <c r="O9" s="70"/>
      <c r="P9" s="70"/>
      <c r="Q9" s="70"/>
      <c r="R9" s="70"/>
      <c r="S9" s="70"/>
      <c r="T9" s="70"/>
      <c r="U9" s="70"/>
      <c r="V9" s="70"/>
      <c r="W9" s="70"/>
      <c r="X9" s="70" t="s">
        <v>58</v>
      </c>
      <c r="Y9" s="96"/>
      <c r="Z9" s="108"/>
      <c r="AA9" s="109"/>
      <c r="AB9" s="110"/>
      <c r="AC9" s="100">
        <f t="shared" si="0"/>
        <v>0</v>
      </c>
      <c r="AD9" s="101"/>
      <c r="AE9" s="98"/>
      <c r="AF9" s="111"/>
      <c r="AG9" s="122">
        <v>30</v>
      </c>
      <c r="AH9" s="122">
        <v>30</v>
      </c>
      <c r="AI9" s="85" t="s">
        <v>68</v>
      </c>
      <c r="AJ9" s="119"/>
    </row>
    <row r="10" s="2" customFormat="1" ht="35.25" customHeight="1" spans="1:36">
      <c r="A10" s="38"/>
      <c r="B10" s="39"/>
      <c r="C10" s="40"/>
      <c r="D10" s="41"/>
      <c r="E10" s="41"/>
      <c r="F10" s="29"/>
      <c r="G10" s="44"/>
      <c r="H10" s="45"/>
      <c r="I10" s="79"/>
      <c r="J10" s="66"/>
      <c r="K10" s="80"/>
      <c r="L10" s="68"/>
      <c r="M10" s="69"/>
      <c r="N10" s="70"/>
      <c r="O10" s="70"/>
      <c r="P10" s="70"/>
      <c r="Q10" s="70"/>
      <c r="R10" s="70"/>
      <c r="S10" s="70"/>
      <c r="T10" s="70"/>
      <c r="U10" s="70"/>
      <c r="V10" s="70"/>
      <c r="W10" s="70"/>
      <c r="X10" s="70" t="s">
        <v>58</v>
      </c>
      <c r="Y10" s="96"/>
      <c r="Z10" s="97"/>
      <c r="AA10" s="109"/>
      <c r="AB10" s="112"/>
      <c r="AC10" s="100">
        <f t="shared" si="0"/>
        <v>0</v>
      </c>
      <c r="AD10" s="101"/>
      <c r="AE10" s="109"/>
      <c r="AF10" s="111"/>
      <c r="AG10" s="122">
        <v>5</v>
      </c>
      <c r="AH10" s="123">
        <v>5</v>
      </c>
      <c r="AI10" s="85" t="s">
        <v>69</v>
      </c>
      <c r="AJ10" s="119"/>
    </row>
    <row r="11" s="4" customFormat="1" ht="35.25" customHeight="1" spans="1:36">
      <c r="A11" s="38"/>
      <c r="B11" s="39"/>
      <c r="C11" s="40"/>
      <c r="D11" s="41"/>
      <c r="E11" s="41"/>
      <c r="F11" s="46"/>
      <c r="G11" s="47" t="s">
        <v>70</v>
      </c>
      <c r="H11" s="48">
        <v>1900</v>
      </c>
      <c r="I11" s="51">
        <v>1300</v>
      </c>
      <c r="J11" s="71">
        <f t="shared" ref="J11:J21" si="1">I11/H11-1</f>
        <v>-0.315789473684211</v>
      </c>
      <c r="K11" s="52" t="s">
        <v>71</v>
      </c>
      <c r="L11" s="68"/>
      <c r="M11" s="69"/>
      <c r="N11" s="76" t="s">
        <v>46</v>
      </c>
      <c r="O11" s="76" t="s">
        <v>45</v>
      </c>
      <c r="P11" s="76" t="s">
        <v>46</v>
      </c>
      <c r="Q11" s="76" t="s">
        <v>66</v>
      </c>
      <c r="R11" s="76" t="s">
        <v>72</v>
      </c>
      <c r="S11" s="76"/>
      <c r="T11" s="76"/>
      <c r="U11" s="76"/>
      <c r="V11" s="76"/>
      <c r="W11" s="76"/>
      <c r="X11" s="76" t="s">
        <v>49</v>
      </c>
      <c r="Y11" s="107"/>
      <c r="Z11" s="95">
        <v>1780</v>
      </c>
      <c r="AA11" s="103">
        <v>1216</v>
      </c>
      <c r="AB11" s="103">
        <v>1300</v>
      </c>
      <c r="AC11" s="103">
        <f t="shared" si="0"/>
        <v>-564</v>
      </c>
      <c r="AD11" s="101">
        <f>AC11/Z11</f>
        <v>-0.31685393258427</v>
      </c>
      <c r="AE11" s="113" t="s">
        <v>73</v>
      </c>
      <c r="AF11" s="105" t="s">
        <v>74</v>
      </c>
      <c r="AG11" s="95"/>
      <c r="AH11" s="95"/>
      <c r="AI11" s="52"/>
      <c r="AJ11" s="121"/>
    </row>
    <row r="12" s="4" customFormat="1" ht="43.5" customHeight="1" spans="1:36">
      <c r="A12" s="38"/>
      <c r="B12" s="39"/>
      <c r="C12" s="40"/>
      <c r="D12" s="41"/>
      <c r="E12" s="41"/>
      <c r="F12" s="46"/>
      <c r="G12" s="49" t="s">
        <v>75</v>
      </c>
      <c r="H12" s="48">
        <v>110</v>
      </c>
      <c r="I12" s="51">
        <v>150</v>
      </c>
      <c r="J12" s="71">
        <f t="shared" si="1"/>
        <v>0.363636363636364</v>
      </c>
      <c r="K12" s="52" t="s">
        <v>76</v>
      </c>
      <c r="L12" s="68"/>
      <c r="M12" s="69"/>
      <c r="N12" s="76" t="s">
        <v>46</v>
      </c>
      <c r="O12" s="76" t="s">
        <v>45</v>
      </c>
      <c r="P12" s="76" t="s">
        <v>46</v>
      </c>
      <c r="Q12" s="76" t="s">
        <v>66</v>
      </c>
      <c r="R12" s="76" t="s">
        <v>77</v>
      </c>
      <c r="S12" s="76"/>
      <c r="T12" s="76"/>
      <c r="U12" s="76"/>
      <c r="V12" s="76"/>
      <c r="W12" s="76"/>
      <c r="X12" s="76" t="s">
        <v>49</v>
      </c>
      <c r="Y12" s="107"/>
      <c r="Z12" s="95">
        <v>105</v>
      </c>
      <c r="AA12" s="103">
        <v>142</v>
      </c>
      <c r="AB12" s="103">
        <v>40</v>
      </c>
      <c r="AC12" s="103">
        <f t="shared" si="0"/>
        <v>37</v>
      </c>
      <c r="AD12" s="101">
        <f>AC12/Z12</f>
        <v>0.352380952380952</v>
      </c>
      <c r="AE12" s="113"/>
      <c r="AF12" s="105" t="s">
        <v>78</v>
      </c>
      <c r="AG12" s="95"/>
      <c r="AH12" s="95"/>
      <c r="AI12" s="52"/>
      <c r="AJ12" s="121"/>
    </row>
    <row r="13" s="3" customFormat="1" ht="35.25" customHeight="1" spans="1:36">
      <c r="A13" s="32"/>
      <c r="B13" s="23"/>
      <c r="C13" s="33"/>
      <c r="D13" s="34"/>
      <c r="E13" s="34"/>
      <c r="F13" s="50"/>
      <c r="G13" s="49" t="s">
        <v>79</v>
      </c>
      <c r="H13" s="51">
        <v>330</v>
      </c>
      <c r="I13" s="51">
        <v>450</v>
      </c>
      <c r="J13" s="71">
        <f t="shared" si="1"/>
        <v>0.363636363636364</v>
      </c>
      <c r="K13" s="81" t="s">
        <v>80</v>
      </c>
      <c r="L13" s="73"/>
      <c r="M13" s="74"/>
      <c r="N13" s="75" t="s">
        <v>53</v>
      </c>
      <c r="O13" s="75" t="s">
        <v>54</v>
      </c>
      <c r="P13" s="75" t="s">
        <v>55</v>
      </c>
      <c r="Q13" s="75" t="s">
        <v>81</v>
      </c>
      <c r="R13" s="75" t="s">
        <v>82</v>
      </c>
      <c r="S13" s="75"/>
      <c r="T13" s="75"/>
      <c r="U13" s="75"/>
      <c r="V13" s="75"/>
      <c r="W13" s="75"/>
      <c r="X13" s="75" t="s">
        <v>58</v>
      </c>
      <c r="Y13" s="102"/>
      <c r="Z13" s="95">
        <v>63</v>
      </c>
      <c r="AA13" s="95">
        <v>72</v>
      </c>
      <c r="AB13" s="103">
        <v>270</v>
      </c>
      <c r="AC13" s="95">
        <f t="shared" ref="AC13:AC17" si="2">AA13-Z13</f>
        <v>9</v>
      </c>
      <c r="AD13" s="104">
        <f t="shared" ref="AD13:AD17" si="3">AC13/Z13</f>
        <v>0.142857142857143</v>
      </c>
      <c r="AE13" s="103"/>
      <c r="AF13" s="105" t="s">
        <v>83</v>
      </c>
      <c r="AG13" s="124">
        <v>51</v>
      </c>
      <c r="AH13" s="124">
        <v>51</v>
      </c>
      <c r="AI13" s="52" t="s">
        <v>84</v>
      </c>
      <c r="AJ13" s="120"/>
    </row>
    <row r="14" s="4" customFormat="1" ht="35.25" customHeight="1" spans="1:36">
      <c r="A14" s="38"/>
      <c r="B14" s="39"/>
      <c r="C14" s="40"/>
      <c r="D14" s="41"/>
      <c r="E14" s="41"/>
      <c r="F14" s="46"/>
      <c r="G14" s="49" t="s">
        <v>85</v>
      </c>
      <c r="H14" s="51">
        <v>800</v>
      </c>
      <c r="I14" s="51">
        <v>1000</v>
      </c>
      <c r="J14" s="71">
        <f t="shared" si="1"/>
        <v>0.25</v>
      </c>
      <c r="K14" s="52" t="s">
        <v>86</v>
      </c>
      <c r="L14" s="68"/>
      <c r="M14" s="69"/>
      <c r="N14" s="76"/>
      <c r="O14" s="82" t="s">
        <v>87</v>
      </c>
      <c r="P14" s="76"/>
      <c r="Q14" s="76"/>
      <c r="R14" s="76"/>
      <c r="S14" s="76"/>
      <c r="T14" s="76"/>
      <c r="U14" s="76"/>
      <c r="V14" s="76"/>
      <c r="W14" s="76"/>
      <c r="X14" s="76" t="s">
        <v>49</v>
      </c>
      <c r="Y14" s="107"/>
      <c r="Z14" s="95"/>
      <c r="AA14" s="95"/>
      <c r="AB14" s="103"/>
      <c r="AC14" s="103"/>
      <c r="AD14" s="114"/>
      <c r="AE14" s="103"/>
      <c r="AF14" s="105"/>
      <c r="AG14" s="95"/>
      <c r="AH14" s="95">
        <v>945</v>
      </c>
      <c r="AI14" s="52" t="s">
        <v>88</v>
      </c>
      <c r="AJ14" s="121"/>
    </row>
    <row r="15" s="4" customFormat="1" ht="122.25" customHeight="1" spans="1:36">
      <c r="A15" s="38"/>
      <c r="B15" s="39"/>
      <c r="C15" s="40"/>
      <c r="D15" s="41"/>
      <c r="E15" s="41"/>
      <c r="F15" s="46"/>
      <c r="G15" s="49" t="s">
        <v>89</v>
      </c>
      <c r="H15" s="51">
        <v>430</v>
      </c>
      <c r="I15" s="51">
        <v>600</v>
      </c>
      <c r="J15" s="71">
        <f t="shared" si="1"/>
        <v>0.395348837209302</v>
      </c>
      <c r="K15" s="52" t="s">
        <v>90</v>
      </c>
      <c r="L15" s="68"/>
      <c r="M15" s="69"/>
      <c r="N15" s="76" t="s">
        <v>53</v>
      </c>
      <c r="O15" s="76" t="s">
        <v>54</v>
      </c>
      <c r="P15" s="76" t="s">
        <v>55</v>
      </c>
      <c r="Q15" s="76" t="s">
        <v>91</v>
      </c>
      <c r="R15" s="76" t="s">
        <v>92</v>
      </c>
      <c r="S15" s="76"/>
      <c r="T15" s="76"/>
      <c r="U15" s="76"/>
      <c r="V15" s="76"/>
      <c r="W15" s="76"/>
      <c r="X15" s="76" t="s">
        <v>49</v>
      </c>
      <c r="Y15" s="107"/>
      <c r="Z15" s="95">
        <v>550</v>
      </c>
      <c r="AA15" s="95">
        <v>407</v>
      </c>
      <c r="AB15" s="103">
        <f>I15-H15</f>
        <v>170</v>
      </c>
      <c r="AC15" s="95">
        <f t="shared" si="2"/>
        <v>-143</v>
      </c>
      <c r="AD15" s="104">
        <f t="shared" si="3"/>
        <v>-0.26</v>
      </c>
      <c r="AE15" s="103"/>
      <c r="AF15" s="105" t="s">
        <v>93</v>
      </c>
      <c r="AG15" s="95"/>
      <c r="AH15" s="95"/>
      <c r="AI15" s="52"/>
      <c r="AJ15" s="121"/>
    </row>
    <row r="16" s="4" customFormat="1" ht="35.25" customHeight="1" spans="1:36">
      <c r="A16" s="38"/>
      <c r="B16" s="39"/>
      <c r="C16" s="40"/>
      <c r="D16" s="41"/>
      <c r="E16" s="41"/>
      <c r="F16" s="46"/>
      <c r="G16" s="49" t="s">
        <v>94</v>
      </c>
      <c r="H16" s="51">
        <v>115</v>
      </c>
      <c r="I16" s="51">
        <v>1000</v>
      </c>
      <c r="J16" s="71">
        <f t="shared" si="1"/>
        <v>7.69565217391304</v>
      </c>
      <c r="K16" s="52" t="s">
        <v>95</v>
      </c>
      <c r="L16" s="68"/>
      <c r="M16" s="69"/>
      <c r="N16" s="76"/>
      <c r="O16" s="82" t="s">
        <v>87</v>
      </c>
      <c r="P16" s="76"/>
      <c r="Q16" s="76"/>
      <c r="R16" s="76"/>
      <c r="S16" s="76"/>
      <c r="T16" s="76"/>
      <c r="U16" s="76"/>
      <c r="V16" s="76"/>
      <c r="W16" s="76"/>
      <c r="X16" s="76" t="s">
        <v>49</v>
      </c>
      <c r="Y16" s="107"/>
      <c r="Z16" s="95"/>
      <c r="AA16" s="95"/>
      <c r="AB16" s="103"/>
      <c r="AC16" s="103"/>
      <c r="AD16" s="114"/>
      <c r="AE16" s="103"/>
      <c r="AF16" s="105"/>
      <c r="AG16" s="95"/>
      <c r="AH16" s="95">
        <v>945</v>
      </c>
      <c r="AI16" s="52" t="s">
        <v>88</v>
      </c>
      <c r="AJ16" s="121"/>
    </row>
    <row r="17" s="4" customFormat="1" ht="35.25" customHeight="1" spans="1:36">
      <c r="A17" s="38"/>
      <c r="B17" s="39"/>
      <c r="C17" s="40"/>
      <c r="D17" s="41"/>
      <c r="E17" s="41"/>
      <c r="F17" s="46"/>
      <c r="G17" s="49" t="s">
        <v>96</v>
      </c>
      <c r="H17" s="51">
        <v>2</v>
      </c>
      <c r="I17" s="51">
        <v>0.5</v>
      </c>
      <c r="J17" s="71">
        <f t="shared" si="1"/>
        <v>-0.75</v>
      </c>
      <c r="K17" s="52" t="s">
        <v>97</v>
      </c>
      <c r="L17" s="68"/>
      <c r="M17" s="69"/>
      <c r="N17" s="76" t="s">
        <v>46</v>
      </c>
      <c r="O17" s="76" t="s">
        <v>45</v>
      </c>
      <c r="P17" s="76" t="s">
        <v>46</v>
      </c>
      <c r="Q17" s="76" t="s">
        <v>66</v>
      </c>
      <c r="R17" s="76" t="s">
        <v>98</v>
      </c>
      <c r="S17" s="76"/>
      <c r="T17" s="76"/>
      <c r="U17" s="76"/>
      <c r="V17" s="76"/>
      <c r="W17" s="76"/>
      <c r="X17" s="76" t="s">
        <v>49</v>
      </c>
      <c r="Y17" s="107"/>
      <c r="Z17" s="95">
        <v>2</v>
      </c>
      <c r="AA17" s="103">
        <v>0.4</v>
      </c>
      <c r="AB17" s="103">
        <v>0</v>
      </c>
      <c r="AC17" s="95">
        <f t="shared" si="2"/>
        <v>-1.6</v>
      </c>
      <c r="AD17" s="104">
        <f t="shared" si="3"/>
        <v>-0.8</v>
      </c>
      <c r="AE17" s="105" t="s">
        <v>99</v>
      </c>
      <c r="AF17" s="105" t="s">
        <v>100</v>
      </c>
      <c r="AG17" s="95">
        <v>0</v>
      </c>
      <c r="AH17" s="95">
        <v>0</v>
      </c>
      <c r="AI17" s="52"/>
      <c r="AJ17" s="121"/>
    </row>
    <row r="18" s="4" customFormat="1" ht="35.25" customHeight="1" spans="1:36">
      <c r="A18" s="38"/>
      <c r="B18" s="39"/>
      <c r="C18" s="40"/>
      <c r="D18" s="41"/>
      <c r="E18" s="41"/>
      <c r="F18" s="46"/>
      <c r="G18" s="49" t="s">
        <v>101</v>
      </c>
      <c r="H18" s="51"/>
      <c r="I18" s="51"/>
      <c r="J18" s="71"/>
      <c r="K18" s="52" t="s">
        <v>102</v>
      </c>
      <c r="L18" s="68"/>
      <c r="M18" s="69"/>
      <c r="N18" s="76"/>
      <c r="O18" s="83" t="s">
        <v>103</v>
      </c>
      <c r="P18" s="76"/>
      <c r="Q18" s="76"/>
      <c r="R18" s="76"/>
      <c r="S18" s="76"/>
      <c r="T18" s="76"/>
      <c r="U18" s="76"/>
      <c r="V18" s="76"/>
      <c r="W18" s="76"/>
      <c r="X18" s="76" t="s">
        <v>49</v>
      </c>
      <c r="Y18" s="107"/>
      <c r="Z18" s="95"/>
      <c r="AA18" s="103"/>
      <c r="AB18" s="103"/>
      <c r="AC18" s="95"/>
      <c r="AD18" s="104"/>
      <c r="AE18" s="105"/>
      <c r="AF18" s="105"/>
      <c r="AG18" s="95">
        <v>202</v>
      </c>
      <c r="AH18" s="103">
        <v>202</v>
      </c>
      <c r="AI18" s="52" t="s">
        <v>84</v>
      </c>
      <c r="AJ18" s="121"/>
    </row>
    <row r="19" s="4" customFormat="1" ht="35.25" customHeight="1" spans="1:36">
      <c r="A19" s="38"/>
      <c r="B19" s="39"/>
      <c r="C19" s="40"/>
      <c r="D19" s="41"/>
      <c r="E19" s="41"/>
      <c r="F19" s="46"/>
      <c r="G19" s="52" t="s">
        <v>104</v>
      </c>
      <c r="H19" s="51"/>
      <c r="I19" s="51"/>
      <c r="J19" s="71"/>
      <c r="K19" s="52" t="s">
        <v>102</v>
      </c>
      <c r="L19" s="68"/>
      <c r="M19" s="69"/>
      <c r="N19" s="76"/>
      <c r="O19" s="83" t="s">
        <v>105</v>
      </c>
      <c r="P19" s="76"/>
      <c r="Q19" s="76"/>
      <c r="R19" s="76"/>
      <c r="S19" s="76"/>
      <c r="T19" s="76"/>
      <c r="U19" s="76"/>
      <c r="V19" s="76"/>
      <c r="W19" s="76"/>
      <c r="X19" s="76" t="s">
        <v>49</v>
      </c>
      <c r="Y19" s="107"/>
      <c r="Z19" s="95"/>
      <c r="AA19" s="103"/>
      <c r="AB19" s="103"/>
      <c r="AC19" s="95"/>
      <c r="AD19" s="104"/>
      <c r="AE19" s="105"/>
      <c r="AF19" s="105"/>
      <c r="AG19" s="125">
        <v>81.3140143904572</v>
      </c>
      <c r="AH19" s="125">
        <v>81.3140143904572</v>
      </c>
      <c r="AI19" s="52" t="s">
        <v>84</v>
      </c>
      <c r="AJ19" s="121"/>
    </row>
    <row r="20" s="4" customFormat="1" ht="35.25" customHeight="1" spans="1:36">
      <c r="A20" s="38"/>
      <c r="B20" s="39"/>
      <c r="C20" s="40"/>
      <c r="D20" s="41"/>
      <c r="E20" s="41"/>
      <c r="F20" s="46"/>
      <c r="G20" s="52" t="s">
        <v>106</v>
      </c>
      <c r="H20" s="51"/>
      <c r="I20" s="51"/>
      <c r="J20" s="71"/>
      <c r="K20" s="52" t="s">
        <v>102</v>
      </c>
      <c r="L20" s="68"/>
      <c r="M20" s="69"/>
      <c r="N20" s="76"/>
      <c r="O20" s="83" t="s">
        <v>105</v>
      </c>
      <c r="P20" s="76"/>
      <c r="Q20" s="76"/>
      <c r="R20" s="76"/>
      <c r="S20" s="76"/>
      <c r="T20" s="76"/>
      <c r="U20" s="76"/>
      <c r="V20" s="76"/>
      <c r="W20" s="76"/>
      <c r="X20" s="76" t="s">
        <v>49</v>
      </c>
      <c r="Y20" s="107"/>
      <c r="Z20" s="95"/>
      <c r="AA20" s="103"/>
      <c r="AB20" s="103"/>
      <c r="AC20" s="95"/>
      <c r="AD20" s="104"/>
      <c r="AE20" s="105"/>
      <c r="AF20" s="105"/>
      <c r="AG20" s="125">
        <v>69.1169122318886</v>
      </c>
      <c r="AH20" s="125">
        <v>69.1169122318886</v>
      </c>
      <c r="AI20" s="52" t="s">
        <v>84</v>
      </c>
      <c r="AJ20" s="121"/>
    </row>
    <row r="21" s="2" customFormat="1" ht="35.25" customHeight="1" spans="1:36">
      <c r="A21" s="38"/>
      <c r="B21" s="39"/>
      <c r="C21" s="40"/>
      <c r="D21" s="41"/>
      <c r="E21" s="41"/>
      <c r="F21" s="46"/>
      <c r="G21" s="53" t="s">
        <v>107</v>
      </c>
      <c r="H21" s="54">
        <v>0</v>
      </c>
      <c r="I21" s="84">
        <v>0</v>
      </c>
      <c r="J21" s="66" t="e">
        <f t="shared" si="1"/>
        <v>#DIV/0!</v>
      </c>
      <c r="K21" s="85" t="s">
        <v>108</v>
      </c>
      <c r="L21" s="68"/>
      <c r="M21" s="69"/>
      <c r="N21" s="70" t="s">
        <v>107</v>
      </c>
      <c r="O21" s="70" t="s">
        <v>109</v>
      </c>
      <c r="P21" s="70" t="s">
        <v>110</v>
      </c>
      <c r="Q21" s="70" t="s">
        <v>111</v>
      </c>
      <c r="R21" s="70" t="s">
        <v>112</v>
      </c>
      <c r="S21" s="70"/>
      <c r="T21" s="70"/>
      <c r="U21" s="70"/>
      <c r="V21" s="70"/>
      <c r="W21" s="70"/>
      <c r="X21" s="70" t="s">
        <v>49</v>
      </c>
      <c r="Y21" s="96"/>
      <c r="Z21" s="115"/>
      <c r="AA21" s="111"/>
      <c r="AB21" s="111"/>
      <c r="AC21" s="109"/>
      <c r="AD21" s="111"/>
      <c r="AE21" s="111"/>
      <c r="AF21" s="111" t="s">
        <v>113</v>
      </c>
      <c r="AG21" s="122">
        <v>0</v>
      </c>
      <c r="AH21" s="122">
        <v>0</v>
      </c>
      <c r="AI21" s="85" t="s">
        <v>114</v>
      </c>
      <c r="AJ21" s="119"/>
    </row>
    <row r="22" s="2" customFormat="1" ht="35.25" customHeight="1" spans="1:36">
      <c r="A22" s="38"/>
      <c r="B22" s="39"/>
      <c r="C22" s="40"/>
      <c r="D22" s="41"/>
      <c r="E22" s="41"/>
      <c r="F22" s="46"/>
      <c r="G22" s="53" t="s">
        <v>115</v>
      </c>
      <c r="H22" s="54">
        <v>0</v>
      </c>
      <c r="I22" s="84">
        <v>0</v>
      </c>
      <c r="J22" s="66"/>
      <c r="K22" s="85"/>
      <c r="L22" s="68"/>
      <c r="M22" s="69"/>
      <c r="N22" s="70" t="s">
        <v>115</v>
      </c>
      <c r="O22" s="70" t="s">
        <v>116</v>
      </c>
      <c r="P22" s="70" t="s">
        <v>110</v>
      </c>
      <c r="Q22" s="70" t="s">
        <v>111</v>
      </c>
      <c r="R22" s="70" t="s">
        <v>115</v>
      </c>
      <c r="S22" s="70"/>
      <c r="T22" s="70"/>
      <c r="U22" s="70"/>
      <c r="V22" s="70"/>
      <c r="W22" s="70"/>
      <c r="X22" s="70" t="s">
        <v>49</v>
      </c>
      <c r="Y22" s="96"/>
      <c r="Z22" s="115"/>
      <c r="AA22" s="111"/>
      <c r="AB22" s="111"/>
      <c r="AC22" s="109"/>
      <c r="AD22" s="111"/>
      <c r="AE22" s="111"/>
      <c r="AF22" s="111"/>
      <c r="AG22" s="122">
        <v>24</v>
      </c>
      <c r="AH22" s="122">
        <v>24</v>
      </c>
      <c r="AI22" s="85" t="s">
        <v>117</v>
      </c>
      <c r="AJ22" s="119"/>
    </row>
    <row r="23" s="2" customFormat="1" ht="35.25" customHeight="1" spans="1:36">
      <c r="A23" s="38"/>
      <c r="B23" s="39"/>
      <c r="C23" s="40"/>
      <c r="D23" s="41"/>
      <c r="E23" s="41"/>
      <c r="F23" s="46"/>
      <c r="G23" s="53" t="s">
        <v>118</v>
      </c>
      <c r="H23" s="54">
        <v>4.3</v>
      </c>
      <c r="I23" s="84">
        <v>0</v>
      </c>
      <c r="J23" s="66">
        <f>I23/H23-1</f>
        <v>-1</v>
      </c>
      <c r="K23" s="85" t="s">
        <v>119</v>
      </c>
      <c r="L23" s="68"/>
      <c r="M23" s="69"/>
      <c r="N23" s="70" t="s">
        <v>120</v>
      </c>
      <c r="O23" s="70" t="s">
        <v>105</v>
      </c>
      <c r="P23" s="70" t="s">
        <v>121</v>
      </c>
      <c r="Q23" s="70" t="s">
        <v>111</v>
      </c>
      <c r="R23" s="70" t="s">
        <v>121</v>
      </c>
      <c r="S23" s="70"/>
      <c r="T23" s="70"/>
      <c r="U23" s="70"/>
      <c r="V23" s="70"/>
      <c r="W23" s="70"/>
      <c r="X23" s="70" t="s">
        <v>49</v>
      </c>
      <c r="Y23" s="96"/>
      <c r="Z23" s="116">
        <v>4.3</v>
      </c>
      <c r="AA23" s="111"/>
      <c r="AB23" s="111"/>
      <c r="AC23" s="111"/>
      <c r="AD23" s="111"/>
      <c r="AE23" s="111"/>
      <c r="AF23" s="111" t="s">
        <v>122</v>
      </c>
      <c r="AG23" s="122">
        <v>4.3</v>
      </c>
      <c r="AH23" s="122">
        <v>3</v>
      </c>
      <c r="AI23" s="85" t="s">
        <v>122</v>
      </c>
      <c r="AJ23" s="119"/>
    </row>
    <row r="24" s="5" customFormat="1" ht="132.95" customHeight="1" spans="1:35">
      <c r="A24" s="13" t="s">
        <v>123</v>
      </c>
      <c r="B24" s="14">
        <v>6107</v>
      </c>
      <c r="C24" s="15">
        <v>8000</v>
      </c>
      <c r="D24" s="55"/>
      <c r="E24" s="55"/>
      <c r="F24" s="56"/>
      <c r="G24" s="57" t="s">
        <v>124</v>
      </c>
      <c r="H24" s="58">
        <v>440</v>
      </c>
      <c r="I24" s="86">
        <v>1760</v>
      </c>
      <c r="J24" s="66">
        <f>I24/H24-1</f>
        <v>3</v>
      </c>
      <c r="K24" s="85" t="s">
        <v>125</v>
      </c>
      <c r="L24" s="86"/>
      <c r="M24" s="87"/>
      <c r="N24" s="70" t="s">
        <v>126</v>
      </c>
      <c r="O24" s="70" t="s">
        <v>103</v>
      </c>
      <c r="P24" s="70" t="s">
        <v>127</v>
      </c>
      <c r="Q24" s="70" t="s">
        <v>111</v>
      </c>
      <c r="R24" s="70" t="s">
        <v>127</v>
      </c>
      <c r="S24" s="70"/>
      <c r="T24" s="70"/>
      <c r="U24" s="70"/>
      <c r="V24" s="70"/>
      <c r="W24" s="70"/>
      <c r="X24" s="70" t="s">
        <v>128</v>
      </c>
      <c r="Y24" s="96"/>
      <c r="Z24" s="93">
        <v>0</v>
      </c>
      <c r="AA24" s="94">
        <v>12</v>
      </c>
      <c r="AB24" s="94">
        <v>12</v>
      </c>
      <c r="AC24" s="100">
        <v>200</v>
      </c>
      <c r="AD24" s="101" t="e">
        <f>AC24/Z24</f>
        <v>#DIV/0!</v>
      </c>
      <c r="AE24" s="117"/>
      <c r="AF24" s="117" t="s">
        <v>129</v>
      </c>
      <c r="AG24" s="122">
        <v>128</v>
      </c>
      <c r="AH24" s="122">
        <v>128</v>
      </c>
      <c r="AI24" s="122" t="s">
        <v>130</v>
      </c>
    </row>
  </sheetData>
  <mergeCells count="39">
    <mergeCell ref="A1:AI1"/>
    <mergeCell ref="A2:F2"/>
    <mergeCell ref="G2:K2"/>
    <mergeCell ref="L2:M2"/>
    <mergeCell ref="N2:AI2"/>
    <mergeCell ref="G3:K3"/>
    <mergeCell ref="Y3:AF3"/>
    <mergeCell ref="AG3:AI3"/>
    <mergeCell ref="A3:A4"/>
    <mergeCell ref="A5:A23"/>
    <mergeCell ref="B3:B4"/>
    <mergeCell ref="B5:B23"/>
    <mergeCell ref="C3:C4"/>
    <mergeCell ref="C5:C23"/>
    <mergeCell ref="D3:D4"/>
    <mergeCell ref="D5:D23"/>
    <mergeCell ref="E3:E4"/>
    <mergeCell ref="E5:E23"/>
    <mergeCell ref="F3:F4"/>
    <mergeCell ref="F5:F23"/>
    <mergeCell ref="G5:G10"/>
    <mergeCell ref="H5:H10"/>
    <mergeCell ref="I5:I10"/>
    <mergeCell ref="J5:J10"/>
    <mergeCell ref="K5:K10"/>
    <mergeCell ref="L5:L23"/>
    <mergeCell ref="M5:M23"/>
    <mergeCell ref="N3:N4"/>
    <mergeCell ref="O3:O4"/>
    <mergeCell ref="P3:P4"/>
    <mergeCell ref="Q3:Q4"/>
    <mergeCell ref="R3:R4"/>
    <mergeCell ref="S3:S4"/>
    <mergeCell ref="T3:T4"/>
    <mergeCell ref="U3:U4"/>
    <mergeCell ref="V3:V4"/>
    <mergeCell ref="W3:W4"/>
    <mergeCell ref="X3:X4"/>
    <mergeCell ref="AB5:AB10"/>
  </mergeCells>
  <dataValidations count="1">
    <dataValidation type="list" allowBlank="1" showInputMessage="1" showErrorMessage="1" sqref="U5 U6:U24">
      <formula1>"已签,延续,新增,退出"</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汤清</dc:creator>
  <cp:lastModifiedBy>nijiaming</cp:lastModifiedBy>
  <dcterms:created xsi:type="dcterms:W3CDTF">2006-09-16T00:00:00Z</dcterms:created>
  <dcterms:modified xsi:type="dcterms:W3CDTF">2024-10-11T07:07:35Z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EF10D801CD844305A0D7C4CD99BBF6DA</vt:lpwstr>
  </property>
  <property fmtid="{D5CDD505-2E9C-101B-9397-08002B2CF9AE}" pid="3" name="KSOProductBuildVer">
    <vt:lpwstr>2052-11.8.2.12085</vt:lpwstr>
  </property>
</Properties>
</file>