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455" tabRatio="754"/>
  </bookViews>
  <sheets>
    <sheet name="12月9日 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86139</author>
  </authors>
  <commentList>
    <comment ref="J3" authorId="0">
      <text>
        <r>
          <rPr>
            <sz val="9"/>
            <rFont val="宋体"/>
            <charset val="134"/>
          </rPr>
          <t xml:space="preserve">与24年地市预估比较	</t>
        </r>
      </text>
    </comment>
  </commentList>
</comments>
</file>

<file path=xl/sharedStrings.xml><?xml version="1.0" encoding="utf-8"?>
<sst xmlns="http://schemas.openxmlformats.org/spreadsheetml/2006/main" count="47" uniqueCount="40">
  <si>
    <t>单位：亿</t>
  </si>
  <si>
    <t>2023年收入</t>
  </si>
  <si>
    <t>2024年收入</t>
  </si>
  <si>
    <t>收入</t>
  </si>
  <si>
    <t>省侧规划</t>
  </si>
  <si>
    <t>地市预估</t>
  </si>
  <si>
    <t>方案二：11.9%</t>
  </si>
  <si>
    <t>增幅</t>
  </si>
  <si>
    <t>偏差</t>
  </si>
  <si>
    <t>增幅（与24年地市预估相比）</t>
  </si>
  <si>
    <t>B市场收入（不含双计）</t>
  </si>
  <si>
    <t>B市场收入</t>
  </si>
  <si>
    <t xml:space="preserve">     其中：ICT </t>
  </si>
  <si>
    <t xml:space="preserve"> ICT </t>
  </si>
  <si>
    <t xml:space="preserve">     其中：IDC</t>
  </si>
  <si>
    <t> IDC</t>
  </si>
  <si>
    <t xml:space="preserve">     其中：专线</t>
  </si>
  <si>
    <t>专线</t>
  </si>
  <si>
    <t xml:space="preserve">     其中：短彩信</t>
  </si>
  <si>
    <t xml:space="preserve"> 短彩信</t>
  </si>
  <si>
    <t xml:space="preserve">     其中： 公有云（含大数据及云定制化、不含IDC带宽、能开、云视讯、9One、云IOT） </t>
  </si>
  <si>
    <t xml:space="preserve"> 公有云公有云（含大数据及云定制化、不含IDC带宽、能开、云视讯、9One、云IOT） </t>
  </si>
  <si>
    <t xml:space="preserve">     其中：物联网</t>
  </si>
  <si>
    <t>物联网产品</t>
  </si>
  <si>
    <t>视联网</t>
  </si>
  <si>
    <t xml:space="preserve">     其中：和教育</t>
  </si>
  <si>
    <t>和教育</t>
  </si>
  <si>
    <t xml:space="preserve">     其中：集团语音</t>
  </si>
  <si>
    <t>集团语音</t>
  </si>
  <si>
    <t xml:space="preserve">     其中：5G产品</t>
  </si>
  <si>
    <t>5G产品</t>
  </si>
  <si>
    <t xml:space="preserve">     其中：网络云</t>
  </si>
  <si>
    <t>网络云</t>
  </si>
  <si>
    <t xml:space="preserve">     其中：能开</t>
  </si>
  <si>
    <t>能开</t>
  </si>
  <si>
    <t xml:space="preserve">     其中：云视讯</t>
  </si>
  <si>
    <t>云视讯</t>
  </si>
  <si>
    <t xml:space="preserve">     其中：其他</t>
  </si>
  <si>
    <t>其他</t>
  </si>
  <si>
    <t>双计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</si>
</sst>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[$€-2]* #,##0.00_);_([$€-2]* \(#,##0.00\);_([$€-2]* &quot;-&quot;??_)"/>
    <numFmt numFmtId="177" formatCode="0.00_ "/>
    <numFmt numFmtId="178" formatCode="0.0%"/>
    <numFmt numFmtId="179" formatCode="_ * #,##0.0_ ;_ * \-#,##0.0_ ;_ * &quot;-&quot;??_ ;_ @_ "/>
  </numFmts>
  <fonts count="28">
    <font>
      <sz val="11"/>
      <color theme="1"/>
      <name val="宋体"/>
      <charset val="134"/>
      <scheme val="minor"/>
    </font>
    <font>
      <b/>
      <sz val="10"/>
      <color rgb="FFFFFF00"/>
      <name val="微软雅黑"/>
      <charset val="134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b/>
      <sz val="10"/>
      <color rgb="FFFF0000"/>
      <name val="微软雅黑"/>
      <charset val="134"/>
    </font>
    <font>
      <b/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13" applyNumberFormat="0" applyAlignment="0" applyProtection="0">
      <alignment vertical="center"/>
    </xf>
    <xf numFmtId="0" fontId="16" fillId="11" borderId="14" applyNumberFormat="0" applyAlignment="0" applyProtection="0">
      <alignment vertical="center"/>
    </xf>
    <xf numFmtId="0" fontId="17" fillId="11" borderId="13" applyNumberFormat="0" applyAlignment="0" applyProtection="0">
      <alignment vertical="center"/>
    </xf>
    <xf numFmtId="0" fontId="18" fillId="12" borderId="15" applyNumberFormat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176" fontId="26" fillId="0" borderId="0">
      <alignment vertical="center"/>
    </xf>
  </cellStyleXfs>
  <cellXfs count="2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177" fontId="2" fillId="3" borderId="4" xfId="3" applyNumberFormat="1" applyFont="1" applyFill="1" applyBorder="1" applyAlignment="1">
      <alignment horizontal="center" vertical="center" wrapText="1"/>
    </xf>
    <xf numFmtId="178" fontId="3" fillId="3" borderId="4" xfId="3" applyNumberFormat="1" applyFont="1" applyFill="1" applyBorder="1" applyAlignment="1">
      <alignment horizontal="center" vertical="center" wrapText="1"/>
    </xf>
    <xf numFmtId="177" fontId="4" fillId="3" borderId="4" xfId="3" applyNumberFormat="1" applyFont="1" applyFill="1" applyBorder="1" applyAlignment="1">
      <alignment horizontal="center" vertical="center" wrapText="1"/>
    </xf>
    <xf numFmtId="179" fontId="3" fillId="3" borderId="4" xfId="0" applyNumberFormat="1" applyFont="1" applyFill="1" applyBorder="1" applyAlignment="1">
      <alignment horizontal="center" vertical="center" wrapText="1"/>
    </xf>
    <xf numFmtId="177" fontId="4" fillId="4" borderId="4" xfId="3" applyNumberFormat="1" applyFont="1" applyFill="1" applyBorder="1" applyAlignment="1">
      <alignment horizontal="center" vertical="center" wrapText="1"/>
    </xf>
    <xf numFmtId="179" fontId="5" fillId="3" borderId="4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 wrapText="1"/>
    </xf>
    <xf numFmtId="179" fontId="3" fillId="3" borderId="9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179" fontId="3" fillId="3" borderId="3" xfId="0" applyNumberFormat="1" applyFont="1" applyFill="1" applyBorder="1" applyAlignment="1">
      <alignment horizontal="center" vertical="center" wrapText="1"/>
    </xf>
    <xf numFmtId="177" fontId="3" fillId="3" borderId="4" xfId="3" applyNumberFormat="1" applyFont="1" applyFill="1" applyBorder="1" applyAlignment="1">
      <alignment horizontal="center" vertical="center" wrapText="1"/>
    </xf>
    <xf numFmtId="177" fontId="5" fillId="6" borderId="4" xfId="3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178" fontId="3" fillId="5" borderId="4" xfId="3" applyNumberFormat="1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千位分隔[0]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tabSelected="1" workbookViewId="0">
      <selection activeCell="O3" sqref="O3"/>
    </sheetView>
  </sheetViews>
  <sheetFormatPr defaultColWidth="8.88495575221239" defaultRowHeight="13.5"/>
  <cols>
    <col min="3" max="7" width="8.88495575221239" customWidth="1"/>
    <col min="8" max="8" width="7.7787610619469" customWidth="1"/>
    <col min="11" max="11" width="16.8849557522124" customWidth="1"/>
  </cols>
  <sheetData>
    <row r="1" ht="29.25" spans="1:11">
      <c r="A1" s="1" t="s">
        <v>0</v>
      </c>
      <c r="B1" s="2"/>
      <c r="C1" s="3" t="s">
        <v>1</v>
      </c>
      <c r="D1" s="3" t="s">
        <v>2</v>
      </c>
      <c r="E1" s="3"/>
      <c r="F1" s="3"/>
      <c r="G1" s="3"/>
      <c r="H1" s="3"/>
      <c r="I1" s="3"/>
      <c r="J1" s="3"/>
      <c r="K1" s="3" t="s">
        <v>0</v>
      </c>
    </row>
    <row r="2" ht="14.6" spans="1:11">
      <c r="A2" s="1"/>
      <c r="B2" s="2"/>
      <c r="C2" s="4" t="s">
        <v>3</v>
      </c>
      <c r="D2" s="4" t="s">
        <v>4</v>
      </c>
      <c r="E2" s="4"/>
      <c r="F2" s="4" t="s">
        <v>5</v>
      </c>
      <c r="G2" s="4"/>
      <c r="H2" s="4"/>
      <c r="I2" s="4" t="s">
        <v>6</v>
      </c>
      <c r="J2" s="4"/>
      <c r="K2" s="4"/>
    </row>
    <row r="3" ht="58.5" spans="1:11">
      <c r="A3" s="5"/>
      <c r="B3" s="6"/>
      <c r="C3" s="4"/>
      <c r="D3" s="4" t="s">
        <v>3</v>
      </c>
      <c r="E3" s="4" t="s">
        <v>7</v>
      </c>
      <c r="F3" s="4" t="s">
        <v>3</v>
      </c>
      <c r="G3" s="4" t="s">
        <v>7</v>
      </c>
      <c r="H3" s="4" t="s">
        <v>8</v>
      </c>
      <c r="I3" s="4" t="s">
        <v>3</v>
      </c>
      <c r="J3" s="4" t="s">
        <v>9</v>
      </c>
      <c r="K3" s="4"/>
    </row>
    <row r="4" ht="14.65" spans="1:11">
      <c r="A4" s="7" t="s">
        <v>10</v>
      </c>
      <c r="B4" s="8"/>
      <c r="C4" s="9">
        <f>148.083051</f>
        <v>148.083051</v>
      </c>
      <c r="D4" s="9">
        <v>161</v>
      </c>
      <c r="E4" s="10">
        <f t="shared" ref="E4:E10" si="0">D4/C4-1</f>
        <v>0.0872277341179308</v>
      </c>
      <c r="F4" s="11">
        <v>161</v>
      </c>
      <c r="G4" s="10">
        <f t="shared" ref="G4:G10" si="1">F4/C4-1</f>
        <v>0.0872277341179308</v>
      </c>
      <c r="H4" s="12">
        <f t="shared" ref="H4:H10" si="2">F4-D4</f>
        <v>0</v>
      </c>
      <c r="I4" s="23">
        <v>180.2230248787</v>
      </c>
      <c r="J4" s="10">
        <f>I4/F4-1</f>
        <v>0.119397670054037</v>
      </c>
      <c r="K4" s="24" t="s">
        <v>11</v>
      </c>
    </row>
    <row r="5" ht="14.65" spans="1:11">
      <c r="A5" s="7" t="s">
        <v>12</v>
      </c>
      <c r="B5" s="8"/>
      <c r="C5" s="9">
        <v>40.810352</v>
      </c>
      <c r="D5" s="9">
        <v>44.5</v>
      </c>
      <c r="E5" s="10">
        <f t="shared" si="0"/>
        <v>0.0904096097970437</v>
      </c>
      <c r="F5" s="13">
        <v>47.1</v>
      </c>
      <c r="G5" s="10">
        <f t="shared" si="1"/>
        <v>0.154118935313275</v>
      </c>
      <c r="H5" s="14">
        <f t="shared" si="2"/>
        <v>2.6</v>
      </c>
      <c r="I5" s="23">
        <v>52.8</v>
      </c>
      <c r="J5" s="10">
        <f t="shared" ref="J4:J9" si="3">I5/F5-1</f>
        <v>0.121019108280255</v>
      </c>
      <c r="K5" s="25" t="s">
        <v>13</v>
      </c>
    </row>
    <row r="6" ht="14.65" spans="1:11">
      <c r="A6" s="7" t="s">
        <v>14</v>
      </c>
      <c r="B6" s="8"/>
      <c r="C6" s="9">
        <v>24.324869</v>
      </c>
      <c r="D6" s="9">
        <v>24.6</v>
      </c>
      <c r="E6" s="10">
        <f t="shared" si="0"/>
        <v>0.0113106878396756</v>
      </c>
      <c r="F6" s="13">
        <v>24.4</v>
      </c>
      <c r="G6" s="10">
        <f t="shared" si="1"/>
        <v>0.00308864972715783</v>
      </c>
      <c r="H6" s="12">
        <f t="shared" si="2"/>
        <v>-0.200000000000003</v>
      </c>
      <c r="I6" s="23">
        <v>28.32</v>
      </c>
      <c r="J6" s="26">
        <f t="shared" si="3"/>
        <v>0.160655737704918</v>
      </c>
      <c r="K6" s="25" t="s">
        <v>15</v>
      </c>
    </row>
    <row r="7" ht="14.65" spans="1:11">
      <c r="A7" s="7" t="s">
        <v>16</v>
      </c>
      <c r="B7" s="8"/>
      <c r="C7" s="9">
        <v>24.131348</v>
      </c>
      <c r="D7" s="9">
        <v>26</v>
      </c>
      <c r="E7" s="10">
        <f t="shared" si="0"/>
        <v>0.0774367018369633</v>
      </c>
      <c r="F7" s="13">
        <v>24.8</v>
      </c>
      <c r="G7" s="10">
        <f t="shared" si="1"/>
        <v>0.0277088540598727</v>
      </c>
      <c r="H7" s="14">
        <f t="shared" si="2"/>
        <v>-1.2</v>
      </c>
      <c r="I7" s="23">
        <v>29.76</v>
      </c>
      <c r="J7" s="26">
        <f t="shared" si="3"/>
        <v>0.2</v>
      </c>
      <c r="K7" s="25" t="s">
        <v>17</v>
      </c>
    </row>
    <row r="8" ht="14.65" spans="1:11">
      <c r="A8" s="7" t="s">
        <v>18</v>
      </c>
      <c r="B8" s="8"/>
      <c r="C8" s="9">
        <v>17.15674</v>
      </c>
      <c r="D8" s="9">
        <v>18.042583</v>
      </c>
      <c r="E8" s="10">
        <f t="shared" si="0"/>
        <v>0.0516323613926657</v>
      </c>
      <c r="F8" s="11">
        <v>18.5</v>
      </c>
      <c r="G8" s="10">
        <f t="shared" si="1"/>
        <v>0.0782934287049872</v>
      </c>
      <c r="H8" s="12">
        <f t="shared" si="2"/>
        <v>0.457417</v>
      </c>
      <c r="I8" s="23">
        <v>19.09</v>
      </c>
      <c r="J8" s="10">
        <f t="shared" si="3"/>
        <v>0.0318918918918918</v>
      </c>
      <c r="K8" s="27" t="s">
        <v>19</v>
      </c>
    </row>
    <row r="9" ht="73.15" spans="1:11">
      <c r="A9" s="15" t="s">
        <v>20</v>
      </c>
      <c r="B9" s="16"/>
      <c r="C9" s="9">
        <v>14.541906</v>
      </c>
      <c r="D9" s="9">
        <v>19.056205</v>
      </c>
      <c r="E9" s="10">
        <f t="shared" si="0"/>
        <v>0.310433790453603</v>
      </c>
      <c r="F9" s="11">
        <v>17.2</v>
      </c>
      <c r="G9" s="10">
        <f t="shared" si="1"/>
        <v>0.182788556053106</v>
      </c>
      <c r="H9" s="14">
        <f t="shared" si="2"/>
        <v>-1.856205</v>
      </c>
      <c r="I9" s="23">
        <v>19.6</v>
      </c>
      <c r="J9" s="10">
        <f t="shared" si="3"/>
        <v>0.13953488372093</v>
      </c>
      <c r="K9" s="27" t="s">
        <v>21</v>
      </c>
    </row>
    <row r="10" ht="29.25" spans="1:11">
      <c r="A10" s="17" t="s">
        <v>22</v>
      </c>
      <c r="B10" s="18" t="s">
        <v>23</v>
      </c>
      <c r="C10" s="9">
        <v>8.33644</v>
      </c>
      <c r="D10" s="9">
        <v>9.483979</v>
      </c>
      <c r="E10" s="10">
        <f t="shared" si="0"/>
        <v>0.137653362826338</v>
      </c>
      <c r="F10" s="13">
        <v>13</v>
      </c>
      <c r="G10" s="10">
        <f t="shared" si="1"/>
        <v>0.559418648727754</v>
      </c>
      <c r="H10" s="19">
        <f t="shared" si="2"/>
        <v>3.516021</v>
      </c>
      <c r="I10" s="23">
        <v>14.67</v>
      </c>
      <c r="J10" s="10">
        <f>I10/(F10)-1</f>
        <v>0.128461538461538</v>
      </c>
      <c r="K10" s="25" t="s">
        <v>23</v>
      </c>
    </row>
    <row r="11" ht="14.65" spans="1:11">
      <c r="A11" s="20"/>
      <c r="B11" s="18" t="s">
        <v>24</v>
      </c>
      <c r="C11" s="9">
        <v>2.463535</v>
      </c>
      <c r="D11" s="9" t="e">
        <f>#REF!-0.27</f>
        <v>#REF!</v>
      </c>
      <c r="E11" s="10"/>
      <c r="F11" s="13"/>
      <c r="G11" s="10"/>
      <c r="H11" s="21"/>
      <c r="I11" s="23"/>
      <c r="J11" s="10"/>
      <c r="K11" s="25" t="s">
        <v>24</v>
      </c>
    </row>
    <row r="12" ht="14.65" spans="1:11">
      <c r="A12" s="7" t="s">
        <v>25</v>
      </c>
      <c r="B12" s="8"/>
      <c r="C12" s="9">
        <v>2.843594</v>
      </c>
      <c r="D12" s="9">
        <v>2.9</v>
      </c>
      <c r="E12" s="10">
        <f t="shared" ref="E12:E18" si="4">D12/C12-1</f>
        <v>0.0198361650784185</v>
      </c>
      <c r="F12" s="11">
        <v>2.9606</v>
      </c>
      <c r="G12" s="10">
        <f t="shared" ref="G12:G18" si="5">F12/C12-1</f>
        <v>0.041147224252126</v>
      </c>
      <c r="H12" s="12">
        <f t="shared" ref="H12:H18" si="6">F12-D12</f>
        <v>0.0606</v>
      </c>
      <c r="I12" s="23">
        <v>3.03</v>
      </c>
      <c r="J12" s="10">
        <f t="shared" ref="J12:J18" si="7">I12/F12-1</f>
        <v>0.0234411943524961</v>
      </c>
      <c r="K12" s="27" t="s">
        <v>26</v>
      </c>
    </row>
    <row r="13" ht="14.65" spans="1:11">
      <c r="A13" s="7" t="s">
        <v>27</v>
      </c>
      <c r="B13" s="8"/>
      <c r="C13" s="9">
        <v>2.118519</v>
      </c>
      <c r="D13" s="9">
        <v>2.2</v>
      </c>
      <c r="E13" s="10">
        <f t="shared" si="4"/>
        <v>0.0384613024476061</v>
      </c>
      <c r="F13" s="11">
        <v>2.15</v>
      </c>
      <c r="G13" s="10">
        <f t="shared" si="5"/>
        <v>0.0148599092101604</v>
      </c>
      <c r="H13" s="12">
        <f t="shared" si="6"/>
        <v>-0.0500000000000003</v>
      </c>
      <c r="I13" s="23">
        <v>2.2</v>
      </c>
      <c r="J13" s="10">
        <f t="shared" si="7"/>
        <v>0.0232558139534884</v>
      </c>
      <c r="K13" s="28" t="s">
        <v>28</v>
      </c>
    </row>
    <row r="14" ht="14.65" spans="1:11">
      <c r="A14" s="7" t="s">
        <v>29</v>
      </c>
      <c r="B14" s="8"/>
      <c r="C14" s="9">
        <v>1.001116</v>
      </c>
      <c r="D14" s="9">
        <v>1.9</v>
      </c>
      <c r="E14" s="10">
        <f t="shared" si="4"/>
        <v>0.897881963728479</v>
      </c>
      <c r="F14" s="11">
        <v>1.47781245283019</v>
      </c>
      <c r="G14" s="10">
        <f t="shared" si="5"/>
        <v>0.476165052631453</v>
      </c>
      <c r="H14" s="12">
        <f t="shared" si="6"/>
        <v>-0.42218754716981</v>
      </c>
      <c r="I14" s="23">
        <v>1.7</v>
      </c>
      <c r="J14" s="10">
        <f t="shared" si="7"/>
        <v>0.150348947692445</v>
      </c>
      <c r="K14" s="25" t="s">
        <v>30</v>
      </c>
    </row>
    <row r="15" ht="14.65" spans="1:11">
      <c r="A15" s="7" t="s">
        <v>31</v>
      </c>
      <c r="B15" s="8"/>
      <c r="C15" s="9">
        <v>6.294767</v>
      </c>
      <c r="D15" s="9">
        <v>6.8869085787</v>
      </c>
      <c r="E15" s="10">
        <f t="shared" si="4"/>
        <v>0.0940688636608789</v>
      </c>
      <c r="F15" s="11">
        <v>6.8869085787</v>
      </c>
      <c r="G15" s="10">
        <f t="shared" si="5"/>
        <v>0.0940688636608789</v>
      </c>
      <c r="H15" s="12">
        <f t="shared" si="6"/>
        <v>0</v>
      </c>
      <c r="I15" s="23">
        <v>6.8869085787</v>
      </c>
      <c r="J15" s="10">
        <f t="shared" si="7"/>
        <v>0</v>
      </c>
      <c r="K15" s="28" t="s">
        <v>32</v>
      </c>
    </row>
    <row r="16" ht="14.65" spans="1:11">
      <c r="A16" s="7" t="s">
        <v>33</v>
      </c>
      <c r="B16" s="8"/>
      <c r="C16" s="9">
        <v>1.382963</v>
      </c>
      <c r="D16" s="9">
        <v>0.8</v>
      </c>
      <c r="E16" s="10">
        <f t="shared" si="4"/>
        <v>-0.421531884800967</v>
      </c>
      <c r="F16" s="11">
        <v>0.783343119496856</v>
      </c>
      <c r="G16" s="10">
        <f t="shared" si="5"/>
        <v>-0.433576227638154</v>
      </c>
      <c r="H16" s="12">
        <f t="shared" si="6"/>
        <v>-0.0166568805031441</v>
      </c>
      <c r="I16" s="23">
        <v>1.03</v>
      </c>
      <c r="J16" s="10">
        <f t="shared" si="7"/>
        <v>0.314877190293792</v>
      </c>
      <c r="K16" s="25" t="s">
        <v>34</v>
      </c>
    </row>
    <row r="17" ht="14.65" spans="1:11">
      <c r="A17" s="7" t="s">
        <v>35</v>
      </c>
      <c r="B17" s="8"/>
      <c r="C17" s="9">
        <v>0.218396</v>
      </c>
      <c r="D17" s="9">
        <v>0.132833</v>
      </c>
      <c r="E17" s="10">
        <f t="shared" si="4"/>
        <v>-0.391779153464349</v>
      </c>
      <c r="F17" s="11">
        <v>0.1093975</v>
      </c>
      <c r="G17" s="10">
        <f t="shared" si="5"/>
        <v>-0.499086521731167</v>
      </c>
      <c r="H17" s="12">
        <f t="shared" si="6"/>
        <v>-0.0234355</v>
      </c>
      <c r="I17" s="23">
        <v>0.1461163</v>
      </c>
      <c r="J17" s="10">
        <f t="shared" si="7"/>
        <v>0.33564569574259</v>
      </c>
      <c r="K17" s="25" t="s">
        <v>36</v>
      </c>
    </row>
    <row r="18" ht="14.65" spans="1:11">
      <c r="A18" s="7" t="s">
        <v>37</v>
      </c>
      <c r="B18" s="8"/>
      <c r="C18" s="9">
        <v>2.45850600000001</v>
      </c>
      <c r="D18" s="9">
        <v>1.24749142129997</v>
      </c>
      <c r="E18" s="10">
        <f t="shared" si="4"/>
        <v>-0.492581502221282</v>
      </c>
      <c r="F18" s="11">
        <f>F4-SUM(F5:F16)-F17</f>
        <v>1.63193834897294</v>
      </c>
      <c r="G18" s="10">
        <f t="shared" si="5"/>
        <v>-0.336207294603743</v>
      </c>
      <c r="H18" s="12">
        <f t="shared" si="6"/>
        <v>0.384446927672968</v>
      </c>
      <c r="I18" s="23">
        <v>0.99</v>
      </c>
      <c r="J18" s="10">
        <f t="shared" si="7"/>
        <v>-0.393359436266048</v>
      </c>
      <c r="K18" s="28" t="s">
        <v>38</v>
      </c>
    </row>
    <row r="19" ht="14.6" spans="1:10">
      <c r="A19" s="7" t="s">
        <v>39</v>
      </c>
      <c r="B19" s="8"/>
      <c r="C19" s="9">
        <v>3.315107868854</v>
      </c>
      <c r="D19" s="9">
        <v>5</v>
      </c>
      <c r="E19" s="22"/>
      <c r="F19" s="22">
        <v>5</v>
      </c>
      <c r="G19" s="22"/>
      <c r="H19" s="22"/>
      <c r="I19" s="9">
        <v>8</v>
      </c>
      <c r="J19" s="22"/>
    </row>
  </sheetData>
  <mergeCells count="28">
    <mergeCell ref="D1:H1"/>
    <mergeCell ref="I1:J1"/>
    <mergeCell ref="D2:E2"/>
    <mergeCell ref="F2:H2"/>
    <mergeCell ref="I2:J2"/>
    <mergeCell ref="A4:B4"/>
    <mergeCell ref="A5:B5"/>
    <mergeCell ref="A6:B6"/>
    <mergeCell ref="A7:B7"/>
    <mergeCell ref="A8:B8"/>
    <mergeCell ref="A9:B9"/>
    <mergeCell ref="A12:B12"/>
    <mergeCell ref="A13:B13"/>
    <mergeCell ref="A14:B14"/>
    <mergeCell ref="A15:B15"/>
    <mergeCell ref="A16:B16"/>
    <mergeCell ref="A17:B17"/>
    <mergeCell ref="A18:B18"/>
    <mergeCell ref="A19:B19"/>
    <mergeCell ref="A10:A11"/>
    <mergeCell ref="C2:C3"/>
    <mergeCell ref="E10:E11"/>
    <mergeCell ref="F10:F11"/>
    <mergeCell ref="G10:G11"/>
    <mergeCell ref="H10:H11"/>
    <mergeCell ref="J10:J11"/>
    <mergeCell ref="K1:K3"/>
    <mergeCell ref="A1:B3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12月9日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guangcheng wu</dc:creator>
  <cp:lastModifiedBy>袋</cp:lastModifiedBy>
  <dcterms:created xsi:type="dcterms:W3CDTF">2023-05-12T11:15:00Z</dcterms:created>
  <dcterms:modified xsi:type="dcterms:W3CDTF">2024-12-10T01:42:33Z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2CA316EEF6BD44669717DE8E9CB99301</vt:lpwstr>
  </property>
</Properties>
</file>