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汇总" sheetId="1" r:id="rId1"/>
    <sheet name="2024.1" sheetId="2" r:id="rId2"/>
    <sheet name="2024.2" sheetId="3" r:id="rId3"/>
    <sheet name="2024.3" sheetId="4" r:id="rId4"/>
    <sheet name="2024.4" sheetId="5" r:id="rId5"/>
    <sheet name="2024.5" sheetId="6" r:id="rId6"/>
    <sheet name="2024.6" sheetId="7" r:id="rId7"/>
    <sheet name="2024.7" sheetId="8" r:id="rId8"/>
    <sheet name="2024.8" sheetId="9" r:id="rId9"/>
    <sheet name="2024.9" sheetId="10" r:id="rId10"/>
    <sheet name="2024.10" sheetId="11" r:id="rId11"/>
    <sheet name="2024.11" sheetId="12" r:id="rId12"/>
    <sheet name="2024.12" sheetId="13" r:id="rId13"/>
  </sheets>
  <definedNames>
    <definedName name="_xlnm._FilterDatabase" localSheetId="1" hidden="1">'2024.1'!$A$4:$AB$34</definedName>
    <definedName name="_xlnm._FilterDatabase" localSheetId="12" hidden="1">'2024.12'!$A$4:$AB$34</definedName>
    <definedName name="_xlnm._FilterDatabase" localSheetId="11" hidden="1">'2024.11'!$A$4:$AB$34</definedName>
    <definedName name="_xlnm._FilterDatabase" localSheetId="10" hidden="1">'2024.10'!$A$4:$AB$34</definedName>
    <definedName name="_xlnm._FilterDatabase" localSheetId="9" hidden="1">'2024.9'!$A$4:$AB$34</definedName>
    <definedName name="_xlnm._FilterDatabase" localSheetId="8" hidden="1">'2024.8'!$A$4:$AB$34</definedName>
    <definedName name="_xlnm._FilterDatabase" localSheetId="7" hidden="1">'2024.7'!$A$4:$AB$34</definedName>
    <definedName name="_xlnm._FilterDatabase" localSheetId="6" hidden="1">'2024.6'!$A$4:$AB$34</definedName>
    <definedName name="_xlnm._FilterDatabase" localSheetId="5" hidden="1">'2024.5'!$A$4:$AB$34</definedName>
    <definedName name="_xlnm._FilterDatabase" localSheetId="4" hidden="1">'2024.4'!$A$4:$AB$34</definedName>
    <definedName name="_xlnm._FilterDatabase" localSheetId="3" hidden="1">'2024.3'!$A$4:$AB$34</definedName>
    <definedName name="_xlnm._FilterDatabase" localSheetId="2" hidden="1">'2024.2'!$A$4:$AB$34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<sst xmlns="http://schemas.openxmlformats.org/spreadsheetml/2006/main" count="1552" uniqueCount="111">
  <si>
    <t>2024年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</si>
  <si>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</si>
  <si>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</si>
  <si>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</si>
  <si>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</si>
  <si>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</si>
  <si>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</si>
  <si>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</si>
  <si>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</si>
  <si>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</si>
  <si>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</si>
  <si>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</si>
  <si>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</si>
  <si>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物联网收入</t>
  </si>
  <si>
    <t>物联网产品收入</t>
  </si>
  <si>
    <t>通道收入</t>
  </si>
  <si>
    <t>云IOT</t>
  </si>
  <si>
    <t>和对讲</t>
  </si>
  <si>
    <t>千里眼</t>
  </si>
  <si>
    <t xml:space="preserve"> 集团产品名称 </t>
  </si>
  <si>
    <t>产品编码</t>
  </si>
  <si>
    <t>一、通信费收入</t>
  </si>
  <si>
    <t xml:space="preserve"> 二、信息服务费收入 </t>
  </si>
  <si>
    <t xml:space="preserve">三、宽带及专线费 </t>
  </si>
  <si>
    <t xml:space="preserve"> 四、商品销售收入</t>
  </si>
  <si>
    <t xml:space="preserve"> 五、租赁收入</t>
  </si>
  <si>
    <t xml:space="preserve"> 六、其他收入</t>
  </si>
  <si>
    <t>七、折扣折让（增值电信服务）</t>
  </si>
  <si>
    <t>八、折扣折让（基础电信服务）</t>
  </si>
  <si>
    <t>合计数</t>
  </si>
  <si>
    <t xml:space="preserve"> 语音通信费 </t>
  </si>
  <si>
    <t xml:space="preserve"> 短信通信费 </t>
  </si>
  <si>
    <t xml:space="preserve"> 彩信通信费 </t>
  </si>
  <si>
    <t xml:space="preserve"> 移动数据流量通信费 </t>
  </si>
  <si>
    <t>一级分类</t>
  </si>
  <si>
    <t>二级分类</t>
  </si>
  <si>
    <t>三级分类</t>
  </si>
  <si>
    <t xml:space="preserve"> 非漫游通话费、国内漫游通话费、国际及港澳台漫游通话费、一体化通话费、长途通话、移动公话、月租费、语音增值业务 、网内结算收入/支出、转售语音</t>
  </si>
  <si>
    <t xml:space="preserve"> 点对点短消息、梦网短信、集团短信、平台短信 、网内结算收入/支出、转售短信</t>
  </si>
  <si>
    <t xml:space="preserve"> 点对点彩信、梦网彩信、集团彩信、平台彩信、转售彩信 </t>
  </si>
  <si>
    <t xml:space="preserve"> 手机上网、数据卡、WLAN、物联网、CPE 、网内结算收入/支出、转售数据流量</t>
  </si>
  <si>
    <t xml:space="preserve"> 功能费、服务费、端口费、集成费等通信费以外的各项应用及信息服务收入，含IDC、ICT</t>
  </si>
  <si>
    <t>家庭宽带、小微宽带、专线收入</t>
  </si>
  <si>
    <t>销售通信设备以及通信产品等收入</t>
  </si>
  <si>
    <t>网络资源租赁及服务、通信设备租赁等收入</t>
  </si>
  <si>
    <t>研发服务收入、手续费及佣金收入、工程建设与服务收入、其他收入等</t>
  </si>
  <si>
    <t>销售折扣折让中属于增值电信服务的部分</t>
  </si>
  <si>
    <t>销售折扣折让中属于基础电信服务的部分</t>
  </si>
  <si>
    <t>本月数</t>
  </si>
  <si>
    <t>本年累计数</t>
  </si>
  <si>
    <t>POC</t>
  </si>
  <si>
    <t xml:space="preserve">其他集群通信(POC) </t>
  </si>
  <si>
    <t>101001</t>
  </si>
  <si>
    <t>和对讲（4G POC）</t>
  </si>
  <si>
    <t>101002</t>
  </si>
  <si>
    <t>和对讲（物联网）-专网专号</t>
  </si>
  <si>
    <t>101003</t>
  </si>
  <si>
    <t>和对讲（物联网）-非专网专号</t>
  </si>
  <si>
    <t>101004</t>
  </si>
  <si>
    <t>云IoT</t>
  </si>
  <si>
    <t>133000</t>
  </si>
  <si>
    <t>OnePark智慧园区平台</t>
  </si>
  <si>
    <t>133900</t>
  </si>
  <si>
    <t>物联网类</t>
  </si>
  <si>
    <t>通道卡</t>
  </si>
  <si>
    <t>专网专号</t>
  </si>
  <si>
    <t>150101</t>
  </si>
  <si>
    <t>非专网专号</t>
  </si>
  <si>
    <t>150102</t>
  </si>
  <si>
    <t>通道卡-2G</t>
  </si>
  <si>
    <t>150103</t>
  </si>
  <si>
    <t>通道卡-NB</t>
  </si>
  <si>
    <t>150104</t>
  </si>
  <si>
    <t>通道卡-CAT1</t>
  </si>
  <si>
    <t>150105</t>
  </si>
  <si>
    <t>OneNET标准化产品</t>
  </si>
  <si>
    <t>151100</t>
  </si>
  <si>
    <t>车务通</t>
  </si>
  <si>
    <t>150201</t>
  </si>
  <si>
    <t>150202</t>
  </si>
  <si>
    <t>电梯卫士</t>
  </si>
  <si>
    <t>150401</t>
  </si>
  <si>
    <t>150402</t>
  </si>
  <si>
    <t>千里眼（有线）</t>
  </si>
  <si>
    <t>150801</t>
  </si>
  <si>
    <t>千里眼（无线）-专网专号</t>
  </si>
  <si>
    <t>150802</t>
  </si>
  <si>
    <t>千里眼（无线）-非专网专号</t>
  </si>
  <si>
    <t>150803</t>
  </si>
  <si>
    <t>行车卫士</t>
  </si>
  <si>
    <t>150901</t>
  </si>
  <si>
    <t>150902</t>
  </si>
  <si>
    <t>其他物联网类</t>
  </si>
  <si>
    <t>151001</t>
  </si>
  <si>
    <t>151002</t>
  </si>
  <si>
    <t>OneTraffic-车联网</t>
  </si>
  <si>
    <t>160104</t>
  </si>
  <si>
    <t>OneTraffic-数字交通</t>
  </si>
  <si>
    <t>160109</t>
  </si>
  <si>
    <t>和交通-One point</t>
  </si>
  <si>
    <t>160111</t>
  </si>
  <si>
    <t>ICT业务-IoT</t>
  </si>
  <si>
    <t>170500</t>
  </si>
  <si>
    <t>ICT业务-OneTraffic</t>
  </si>
  <si>
    <t>170700</t>
  </si>
  <si>
    <t>ICT业务-OnePark</t>
  </si>
  <si>
    <t>171300</t>
  </si>
  <si>
    <t>ICT业务-OnePoint</t>
  </si>
  <si>
    <t>171400</t>
  </si>
  <si>
    <t>OneNET平台</t>
  </si>
  <si>
    <t xml:space="preserve"> 手机上网、数据卡、WLAN、物联网、CPE 、网内结算收入/支出、转售数据流量、网内带宽型业务结算收入/支出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</si>
</sst>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9"/>
      <color rgb="FF000000"/>
      <name val="宋体"/>
      <charset val="134"/>
    </font>
    <font>
      <sz val="9"/>
      <name val="宋体"/>
      <charset val="0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/>
      <right/>
      <top style="thin">
        <color rgb="FFD4D4D4"/>
      </top>
      <bottom/>
      <diagonal/>
    </border>
    <border>
      <left/>
      <right style="thin">
        <color rgb="FFD4D4D4"/>
      </right>
      <top style="thin">
        <color rgb="FFD4D4D4"/>
      </top>
      <bottom/>
      <diagonal/>
    </border>
    <border>
      <left/>
      <right/>
      <top style="thin">
        <color rgb="FFD4D4D4"/>
      </top>
      <bottom style="thin">
        <color rgb="FFD4D4D4"/>
      </bottom>
      <diagonal/>
    </border>
    <border>
      <left style="thin">
        <color rgb="FFD4D4D4"/>
      </left>
      <right/>
      <top/>
      <bottom style="thin">
        <color rgb="FFD4D4D4"/>
      </bottom>
      <diagonal/>
    </border>
    <border>
      <left/>
      <right/>
      <top/>
      <bottom style="thin">
        <color rgb="FFD4D4D4"/>
      </bottom>
      <diagonal/>
    </border>
    <border>
      <left/>
      <right style="thin">
        <color rgb="FFD4D4D4"/>
      </right>
      <top/>
      <bottom style="thin">
        <color rgb="FFD4D4D4"/>
      </bottom>
      <diagonal/>
    </border>
    <border>
      <left style="thin">
        <color rgb="FFD4D4D4"/>
      </left>
      <right style="thin">
        <color rgb="FFD4D4D4"/>
      </right>
      <top/>
      <bottom/>
      <diagonal/>
    </border>
    <border>
      <left/>
      <right style="thin">
        <color rgb="FFD4D4D4"/>
      </right>
      <top style="thin">
        <color rgb="FFD4D4D4"/>
      </top>
      <bottom style="thin">
        <color rgb="FFD4D4D4"/>
      </bottom>
      <diagonal/>
    </border>
    <border>
      <left style="thin">
        <color rgb="FFD4D4D4"/>
      </left>
      <right style="thin">
        <color rgb="FFD4D4D4"/>
      </right>
      <top/>
      <bottom style="thin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4D4D4"/>
      </left>
      <right/>
      <top/>
      <bottom/>
      <diagonal/>
    </border>
    <border>
      <left/>
      <right style="thin">
        <color rgb="FFD4D4D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7" applyNumberFormat="0" applyAlignment="0" applyProtection="0">
      <alignment vertical="center"/>
    </xf>
    <xf numFmtId="0" fontId="14" fillId="6" borderId="18" applyNumberFormat="0" applyAlignment="0" applyProtection="0">
      <alignment vertical="center"/>
    </xf>
    <xf numFmtId="0" fontId="15" fillId="6" borderId="17" applyNumberFormat="0" applyAlignment="0" applyProtection="0">
      <alignment vertical="center"/>
    </xf>
    <xf numFmtId="0" fontId="16" fillId="7" borderId="19" applyNumberFormat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9" xfId="0" applyFont="1" applyFill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/>
    <xf numFmtId="0" fontId="2" fillId="2" borderId="1" xfId="0" applyFont="1" applyFill="1" applyBorder="1" applyAlignment="1">
      <alignment horizontal="left" vertical="center"/>
    </xf>
    <xf numFmtId="4" fontId="2" fillId="3" borderId="1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1" fillId="0" borderId="11" xfId="0" applyFont="1" applyFill="1" applyBorder="1" applyAlignment="1"/>
    <xf numFmtId="0" fontId="1" fillId="0" borderId="12" xfId="0" applyFont="1" applyFill="1" applyBorder="1" applyAlignment="1"/>
    <xf numFmtId="0" fontId="1" fillId="0" borderId="13" xfId="0" applyFont="1" applyFill="1" applyBorder="1" applyAlignment="1"/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/>
    </xf>
    <xf numFmtId="4" fontId="2" fillId="3" borderId="7" xfId="0" applyNumberFormat="1" applyFont="1" applyFill="1" applyBorder="1" applyAlignment="1">
      <alignment horizontal="right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/>
    </xf>
    <xf numFmtId="4" fontId="2" fillId="0" borderId="7" xfId="0" applyNumberFormat="1" applyFont="1" applyFill="1" applyBorder="1" applyAlignment="1">
      <alignment horizontal="right" vertical="center"/>
    </xf>
    <xf numFmtId="0" fontId="3" fillId="0" borderId="11" xfId="0" applyNumberFormat="1" applyFont="1" applyFill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tabSelected="1" zoomScale="85" zoomScaleNormal="85" workbookViewId="0">
      <selection activeCell="A9" sqref="$A9:$XFD9"/>
    </sheetView>
  </sheetViews>
  <sheetFormatPr defaultColWidth="9" defaultRowHeight="14" outlineLevelRow="7"/>
  <cols>
    <col min="1" max="1" width="22.2727272727273" customWidth="1"/>
    <col min="2" max="4" width="11.7272727272727"/>
    <col min="5" max="5" width="12.8181818181818"/>
    <col min="6" max="6" width="11.7272727272727"/>
    <col min="7" max="7" width="12.8181818181818"/>
    <col min="8" max="8" width="11.7272727272727"/>
    <col min="9" max="10" width="12.8181818181818"/>
    <col min="11" max="12" width="11.7272727272727"/>
    <col min="13" max="13" width="12.8181818181818"/>
  </cols>
  <sheetData>
    <row r="1" spans="1:13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>
      <c r="A2" s="15"/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5" t="s">
        <v>11</v>
      </c>
      <c r="M2" s="15" t="s">
        <v>12</v>
      </c>
    </row>
    <row r="3" spans="1:13">
      <c r="A3" s="15" t="s">
        <v>13</v>
      </c>
      <c r="B3" s="15">
        <f>'2024.1'!B40</f>
        <v>14369653.7</v>
      </c>
      <c r="C3" s="15">
        <f>'2024.2'!B40</f>
        <v>14805812.6</v>
      </c>
      <c r="D3" s="15">
        <f>'2024.3'!B40</f>
        <v>9773915.82</v>
      </c>
      <c r="E3" s="15">
        <f>'2024.4'!B40</f>
        <v>13441284.71</v>
      </c>
      <c r="F3" s="15">
        <f>'2024.5'!B40</f>
        <v>7437702.92</v>
      </c>
      <c r="G3" s="15">
        <f>'2024.6'!B40</f>
        <v>14683323.89</v>
      </c>
      <c r="H3" s="15">
        <f>'2024.7'!B40</f>
        <v>11376530.5</v>
      </c>
      <c r="I3" s="15">
        <f>'2024.8'!B40</f>
        <v>11535291.23</v>
      </c>
      <c r="J3" s="15">
        <f>'2024.9'!B40</f>
        <v>11451615.65</v>
      </c>
      <c r="K3" s="15">
        <f>'2024.10'!B40</f>
        <v>8303296.83</v>
      </c>
      <c r="L3" s="15">
        <f>'2024.11'!B40</f>
        <v>9328454.98</v>
      </c>
      <c r="M3" s="15">
        <f>'2024.12'!B40</f>
        <v>1481161.03</v>
      </c>
    </row>
    <row r="4" spans="1:13">
      <c r="A4" s="15" t="s">
        <v>14</v>
      </c>
      <c r="B4" s="15">
        <f>'2024.1'!B41</f>
        <v>9763715.18</v>
      </c>
      <c r="C4" s="15">
        <f>'2024.2'!B41</f>
        <v>4243004.86</v>
      </c>
      <c r="D4" s="15">
        <f>'2024.3'!B41</f>
        <v>6394123.23</v>
      </c>
      <c r="E4" s="15">
        <f>'2024.4'!B41</f>
        <v>8757995.41</v>
      </c>
      <c r="F4" s="15">
        <f>'2024.5'!B41</f>
        <v>3221025.66</v>
      </c>
      <c r="G4" s="15">
        <f>'2024.6'!B41</f>
        <v>10353551.84</v>
      </c>
      <c r="H4" s="15">
        <f>'2024.7'!B41</f>
        <v>8003299.83</v>
      </c>
      <c r="I4" s="15">
        <f>'2024.8'!B41</f>
        <v>9518827.92</v>
      </c>
      <c r="J4" s="15">
        <f>'2024.9'!B41</f>
        <v>9531978.41</v>
      </c>
      <c r="K4" s="15">
        <f>'2024.10'!B41</f>
        <v>6802319.66</v>
      </c>
      <c r="L4" s="15">
        <f>'2024.11'!B41</f>
        <v>8176617.15</v>
      </c>
      <c r="M4" s="15">
        <f>'2024.12'!B41</f>
        <v>119843.46</v>
      </c>
    </row>
    <row r="5" spans="1:13">
      <c r="A5" s="15" t="s">
        <v>15</v>
      </c>
      <c r="B5" s="15">
        <f>'2024.1'!B42</f>
        <v>4183881.91</v>
      </c>
      <c r="C5" s="15">
        <f>'2024.2'!B42</f>
        <v>2703067.53</v>
      </c>
      <c r="D5" s="15">
        <f>'2024.3'!B42</f>
        <v>2784376.18</v>
      </c>
      <c r="E5" s="15">
        <f>'2024.4'!B42</f>
        <v>2882202.57</v>
      </c>
      <c r="F5" s="15">
        <f>'2024.5'!B42</f>
        <v>2814660</v>
      </c>
      <c r="G5" s="15">
        <f>'2024.6'!B42</f>
        <v>8021534.56</v>
      </c>
      <c r="H5" s="15">
        <f>'2024.7'!B42</f>
        <v>6007588.03</v>
      </c>
      <c r="I5" s="15">
        <f>'2024.8'!B42</f>
        <v>8336111.65</v>
      </c>
      <c r="J5" s="15">
        <f>'2024.9'!B42</f>
        <v>7550588.08</v>
      </c>
      <c r="K5" s="15">
        <f>'2024.10'!B42</f>
        <v>2906945.29</v>
      </c>
      <c r="L5" s="15">
        <f>'2024.11'!B42</f>
        <v>6443392.63</v>
      </c>
      <c r="M5" s="15">
        <f>'2024.12'!B42</f>
        <v>-1503143.74</v>
      </c>
    </row>
    <row r="6" spans="1:13">
      <c r="A6" s="15" t="s">
        <v>16</v>
      </c>
      <c r="B6" s="15">
        <f>'2024.1'!B43</f>
        <v>4912845.88</v>
      </c>
      <c r="C6" s="15">
        <f>'2024.2'!B43</f>
        <v>1068277.11</v>
      </c>
      <c r="D6" s="15">
        <f>'2024.3'!B43</f>
        <v>3089401.85</v>
      </c>
      <c r="E6" s="15">
        <f>'2024.4'!B43</f>
        <v>5589151.15</v>
      </c>
      <c r="F6" s="15">
        <f>'2024.5'!B43</f>
        <v>1930.45</v>
      </c>
      <c r="G6" s="15">
        <f>'2024.6'!B43</f>
        <v>1547808.09</v>
      </c>
      <c r="H6" s="15">
        <f>'2024.7'!B43</f>
        <v>1564600.95</v>
      </c>
      <c r="I6" s="15">
        <f>'2024.8'!B43</f>
        <v>323001.38</v>
      </c>
      <c r="J6" s="15">
        <f>'2024.9'!B43</f>
        <v>149658.05</v>
      </c>
      <c r="K6" s="15">
        <f>'2024.10'!B43</f>
        <v>2295708.99</v>
      </c>
      <c r="L6" s="15">
        <f>'2024.11'!B43</f>
        <v>936349.71</v>
      </c>
      <c r="M6" s="15">
        <f>'2024.12'!B43</f>
        <v>194396.26</v>
      </c>
    </row>
    <row r="7" spans="1:13">
      <c r="A7" s="15" t="s">
        <v>17</v>
      </c>
      <c r="B7" s="15">
        <f>'2024.1'!B44</f>
        <v>778456.23</v>
      </c>
      <c r="C7" s="15">
        <f>'2024.2'!B44</f>
        <v>394646.58</v>
      </c>
      <c r="D7" s="15">
        <f>'2024.3'!B44</f>
        <v>396094.63</v>
      </c>
      <c r="E7" s="15">
        <f>'2024.4'!B44</f>
        <v>136270.54</v>
      </c>
      <c r="F7" s="15">
        <f>'2024.5'!B44</f>
        <v>344836.48</v>
      </c>
      <c r="G7" s="15">
        <f>'2024.6'!B44</f>
        <v>605846.36</v>
      </c>
      <c r="H7" s="15">
        <f>'2024.7'!B44</f>
        <v>419799.22</v>
      </c>
      <c r="I7" s="15">
        <f>'2024.8'!B44</f>
        <v>255196.98</v>
      </c>
      <c r="J7" s="15">
        <f>'2024.9'!B44</f>
        <v>458095.07</v>
      </c>
      <c r="K7" s="15">
        <f>'2024.10'!B44</f>
        <v>685630.47</v>
      </c>
      <c r="L7" s="15">
        <f>'2024.11'!B44</f>
        <v>746335.83</v>
      </c>
      <c r="M7" s="15">
        <f>'2024.12'!B44</f>
        <v>1139588.73</v>
      </c>
    </row>
    <row r="8" spans="1:13">
      <c r="A8" s="15" t="s">
        <v>18</v>
      </c>
      <c r="B8" s="15">
        <f>'2024.1'!B45</f>
        <v>303377.77</v>
      </c>
      <c r="C8" s="15">
        <f>'2024.2'!B45</f>
        <v>311826.25</v>
      </c>
      <c r="D8" s="15">
        <f>'2024.3'!B45</f>
        <v>287122.59</v>
      </c>
      <c r="E8" s="15">
        <f>'2024.4'!B45</f>
        <v>281019.8</v>
      </c>
      <c r="F8" s="15">
        <f>'2024.5'!B45</f>
        <v>278474.16</v>
      </c>
      <c r="G8" s="15">
        <f>'2024.6'!B45</f>
        <v>281916.33</v>
      </c>
      <c r="H8" s="15">
        <f>'2024.7'!B45</f>
        <v>278944.47</v>
      </c>
      <c r="I8" s="15">
        <f>'2024.8'!B45</f>
        <v>531091.11</v>
      </c>
      <c r="J8" s="15">
        <f>'2024.9'!B45</f>
        <v>1222617.54</v>
      </c>
      <c r="K8" s="15">
        <f>'2024.10'!B45</f>
        <v>1005771.28</v>
      </c>
      <c r="L8" s="15">
        <f>'2024.11'!B45</f>
        <v>209821.31</v>
      </c>
      <c r="M8" s="15">
        <f>'2024.12'!B45</f>
        <v>191771.41</v>
      </c>
    </row>
  </sheetData>
  <mergeCells count="1">
    <mergeCell ref="A1:M1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5"/>
  <sheetViews>
    <sheetView topLeftCell="A28" workbookViewId="0">
      <selection activeCell="A40" sqref="A40:B45"/>
    </sheetView>
  </sheetViews>
  <sheetFormatPr defaultColWidth="9" defaultRowHeight="14"/>
  <cols>
    <col min="1" max="1" width="11" style="1" customWidth="1"/>
    <col min="2" max="2" width="14.6272727272727" style="1" customWidth="1"/>
    <col min="3" max="3" width="17.6272727272727" style="1" customWidth="1"/>
    <col min="4" max="4" width="10" style="1" customWidth="1"/>
    <col min="5" max="28" width="14.1272727272727" style="1" customWidth="1"/>
    <col min="29" max="16384" width="9" style="1"/>
  </cols>
  <sheetData>
    <row r="1" s="1" customFormat="1" ht="15" customHeight="1" spans="1:28">
      <c r="A1" s="2" t="s">
        <v>19</v>
      </c>
      <c r="B1" s="3"/>
      <c r="C1" s="4"/>
      <c r="D1" s="2" t="s">
        <v>20</v>
      </c>
      <c r="E1" s="2" t="s">
        <v>21</v>
      </c>
      <c r="F1" s="5"/>
      <c r="G1" s="5"/>
      <c r="H1" s="5"/>
      <c r="I1" s="5"/>
      <c r="J1" s="5"/>
      <c r="K1" s="5"/>
      <c r="L1" s="10"/>
      <c r="M1" s="2" t="s">
        <v>22</v>
      </c>
      <c r="N1" s="4"/>
      <c r="O1" s="2" t="s">
        <v>23</v>
      </c>
      <c r="P1" s="4"/>
      <c r="Q1" s="2" t="s">
        <v>24</v>
      </c>
      <c r="R1" s="4"/>
      <c r="S1" s="2" t="s">
        <v>25</v>
      </c>
      <c r="T1" s="4"/>
      <c r="U1" s="2" t="s">
        <v>26</v>
      </c>
      <c r="V1" s="4"/>
      <c r="W1" s="2" t="s">
        <v>27</v>
      </c>
      <c r="X1" s="4"/>
      <c r="Y1" s="2" t="s">
        <v>28</v>
      </c>
      <c r="Z1" s="4"/>
      <c r="AA1" s="2" t="s">
        <v>29</v>
      </c>
      <c r="AB1" s="4"/>
    </row>
    <row r="2" s="1" customFormat="1" ht="15" customHeight="1" spans="1:28">
      <c r="A2" s="6"/>
      <c r="B2" s="7"/>
      <c r="C2" s="8"/>
      <c r="D2" s="9"/>
      <c r="E2" s="2" t="s">
        <v>30</v>
      </c>
      <c r="F2" s="10"/>
      <c r="G2" s="2" t="s">
        <v>31</v>
      </c>
      <c r="H2" s="10"/>
      <c r="I2" s="2" t="s">
        <v>32</v>
      </c>
      <c r="J2" s="10"/>
      <c r="K2" s="2" t="s">
        <v>33</v>
      </c>
      <c r="L2" s="10"/>
      <c r="M2" s="6"/>
      <c r="N2" s="8"/>
      <c r="O2" s="6"/>
      <c r="P2" s="8"/>
      <c r="Q2" s="6"/>
      <c r="R2" s="8"/>
      <c r="S2" s="6"/>
      <c r="T2" s="8"/>
      <c r="U2" s="6"/>
      <c r="V2" s="8"/>
      <c r="W2" s="6"/>
      <c r="X2" s="8"/>
      <c r="Y2" s="6"/>
      <c r="Z2" s="8"/>
      <c r="AA2" s="17"/>
      <c r="AB2" s="18"/>
    </row>
    <row r="3" s="1" customFormat="1" ht="52.5" customHeight="1" spans="1:28">
      <c r="A3" s="11" t="s">
        <v>34</v>
      </c>
      <c r="B3" s="11" t="s">
        <v>35</v>
      </c>
      <c r="C3" s="11" t="s">
        <v>36</v>
      </c>
      <c r="D3" s="9"/>
      <c r="E3" s="11" t="s">
        <v>37</v>
      </c>
      <c r="F3" s="10"/>
      <c r="G3" s="11" t="s">
        <v>38</v>
      </c>
      <c r="H3" s="10"/>
      <c r="I3" s="11" t="s">
        <v>39</v>
      </c>
      <c r="J3" s="10"/>
      <c r="K3" s="11" t="s">
        <v>110</v>
      </c>
      <c r="L3" s="10"/>
      <c r="M3" s="11" t="s">
        <v>41</v>
      </c>
      <c r="N3" s="10"/>
      <c r="O3" s="11" t="s">
        <v>42</v>
      </c>
      <c r="P3" s="10"/>
      <c r="Q3" s="11" t="s">
        <v>43</v>
      </c>
      <c r="R3" s="10"/>
      <c r="S3" s="11" t="s">
        <v>44</v>
      </c>
      <c r="T3" s="10"/>
      <c r="U3" s="11" t="s">
        <v>45</v>
      </c>
      <c r="V3" s="10"/>
      <c r="W3" s="11" t="s">
        <v>46</v>
      </c>
      <c r="X3" s="10"/>
      <c r="Y3" s="11" t="s">
        <v>47</v>
      </c>
      <c r="Z3" s="10"/>
      <c r="AA3" s="6"/>
      <c r="AB3" s="8"/>
    </row>
    <row r="4" s="1" customFormat="1" ht="15" customHeight="1" spans="1:28">
      <c r="A4" s="12"/>
      <c r="B4" s="12"/>
      <c r="C4" s="12"/>
      <c r="D4" s="12"/>
      <c r="E4" s="2" t="s">
        <v>48</v>
      </c>
      <c r="F4" s="2" t="s">
        <v>49</v>
      </c>
      <c r="G4" s="2" t="s">
        <v>48</v>
      </c>
      <c r="H4" s="2" t="s">
        <v>49</v>
      </c>
      <c r="I4" s="2" t="s">
        <v>48</v>
      </c>
      <c r="J4" s="2" t="s">
        <v>49</v>
      </c>
      <c r="K4" s="2" t="s">
        <v>48</v>
      </c>
      <c r="L4" s="2" t="s">
        <v>49</v>
      </c>
      <c r="M4" s="2" t="s">
        <v>48</v>
      </c>
      <c r="N4" s="2" t="s">
        <v>49</v>
      </c>
      <c r="O4" s="2" t="s">
        <v>48</v>
      </c>
      <c r="P4" s="2" t="s">
        <v>49</v>
      </c>
      <c r="Q4" s="2" t="s">
        <v>48</v>
      </c>
      <c r="R4" s="2" t="s">
        <v>49</v>
      </c>
      <c r="S4" s="2" t="s">
        <v>48</v>
      </c>
      <c r="T4" s="2" t="s">
        <v>49</v>
      </c>
      <c r="U4" s="2" t="s">
        <v>48</v>
      </c>
      <c r="V4" s="2" t="s">
        <v>49</v>
      </c>
      <c r="W4" s="2" t="s">
        <v>48</v>
      </c>
      <c r="X4" s="2" t="s">
        <v>49</v>
      </c>
      <c r="Y4" s="2" t="s">
        <v>48</v>
      </c>
      <c r="Z4" s="2" t="s">
        <v>49</v>
      </c>
      <c r="AA4" s="2" t="s">
        <v>48</v>
      </c>
      <c r="AB4" s="2" t="s">
        <v>49</v>
      </c>
    </row>
    <row r="5" s="1" customFormat="1" ht="15" customHeight="1" spans="1:28">
      <c r="A5" s="9"/>
      <c r="B5" s="13" t="s">
        <v>50</v>
      </c>
      <c r="C5" s="13" t="s">
        <v>51</v>
      </c>
      <c r="D5" s="2" t="s">
        <v>52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</row>
    <row r="6" s="1" customFormat="1" ht="15" customHeight="1" spans="1:28">
      <c r="A6" s="9"/>
      <c r="B6" s="9"/>
      <c r="C6" s="13" t="s">
        <v>53</v>
      </c>
      <c r="D6" s="2" t="s">
        <v>54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331.15</v>
      </c>
      <c r="L6" s="14">
        <v>3531.32</v>
      </c>
      <c r="M6" s="14">
        <v>128877.35</v>
      </c>
      <c r="N6" s="14">
        <v>805295.56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129208.5</v>
      </c>
      <c r="AB6" s="14">
        <v>808826.88</v>
      </c>
    </row>
    <row r="7" s="1" customFormat="1" ht="15" customHeight="1" spans="1:28">
      <c r="A7" s="9"/>
      <c r="B7" s="9"/>
      <c r="C7" s="13" t="s">
        <v>55</v>
      </c>
      <c r="D7" s="2" t="s">
        <v>56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232424.91</v>
      </c>
      <c r="L7" s="14">
        <v>2532947.68</v>
      </c>
      <c r="M7" s="14">
        <v>96461.66</v>
      </c>
      <c r="N7" s="14">
        <v>447467.53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328886.57</v>
      </c>
      <c r="AB7" s="14">
        <v>2980415.21</v>
      </c>
    </row>
    <row r="8" s="1" customFormat="1" ht="15" customHeight="1" spans="1:28">
      <c r="A8" s="9"/>
      <c r="B8" s="12"/>
      <c r="C8" s="13" t="s">
        <v>57</v>
      </c>
      <c r="D8" s="2" t="s">
        <v>58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</row>
    <row r="9" s="1" customFormat="1" ht="15" customHeight="1" spans="1:28">
      <c r="A9" s="9"/>
      <c r="B9" s="13" t="s">
        <v>59</v>
      </c>
      <c r="C9" s="13"/>
      <c r="D9" s="2" t="s">
        <v>60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149658.05</v>
      </c>
      <c r="N9" s="14">
        <v>18246674.91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149658.05</v>
      </c>
      <c r="AB9" s="14">
        <v>18246674.91</v>
      </c>
    </row>
    <row r="10" s="1" customFormat="1" ht="15" customHeight="1" spans="1:28">
      <c r="A10" s="9"/>
      <c r="B10" s="13" t="s">
        <v>61</v>
      </c>
      <c r="C10" s="13"/>
      <c r="D10" s="2" t="s">
        <v>62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381776.8</v>
      </c>
      <c r="N10" s="14">
        <v>995435.12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381776.8</v>
      </c>
      <c r="AB10" s="14">
        <v>995435.12</v>
      </c>
    </row>
    <row r="11" s="1" customFormat="1" ht="15" customHeight="1" spans="1:28">
      <c r="A11" s="13" t="s">
        <v>63</v>
      </c>
      <c r="B11" s="13" t="s">
        <v>64</v>
      </c>
      <c r="C11" s="13" t="s">
        <v>65</v>
      </c>
      <c r="D11" s="2" t="s">
        <v>66</v>
      </c>
      <c r="E11" s="14">
        <v>939.7</v>
      </c>
      <c r="F11" s="14">
        <v>10902.73</v>
      </c>
      <c r="G11" s="14">
        <v>341329.07</v>
      </c>
      <c r="H11" s="14">
        <v>2974520.56</v>
      </c>
      <c r="I11" s="14">
        <v>0</v>
      </c>
      <c r="J11" s="14">
        <v>0</v>
      </c>
      <c r="K11" s="14">
        <v>5084996.49</v>
      </c>
      <c r="L11" s="14">
        <v>26019271.1</v>
      </c>
      <c r="M11" s="14">
        <v>871620.79</v>
      </c>
      <c r="N11" s="14">
        <v>4651259.5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6298886.05</v>
      </c>
      <c r="AB11" s="14">
        <v>33655953.89</v>
      </c>
    </row>
    <row r="12" s="1" customFormat="1" ht="15" customHeight="1" spans="1:28">
      <c r="A12" s="9"/>
      <c r="B12" s="9"/>
      <c r="C12" s="13" t="s">
        <v>67</v>
      </c>
      <c r="D12" s="2" t="s">
        <v>68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198994.35</v>
      </c>
      <c r="L12" s="14">
        <v>2734135.65</v>
      </c>
      <c r="M12" s="14">
        <v>0.21</v>
      </c>
      <c r="N12" s="14">
        <v>76.87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198994.56</v>
      </c>
      <c r="AB12" s="14">
        <v>2734212.52</v>
      </c>
    </row>
    <row r="13" s="1" customFormat="1" ht="15" customHeight="1" spans="1:28">
      <c r="A13" s="9"/>
      <c r="B13" s="9"/>
      <c r="C13" s="13" t="s">
        <v>69</v>
      </c>
      <c r="D13" s="2" t="s">
        <v>70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</row>
    <row r="14" s="1" customFormat="1" ht="15" customHeight="1" spans="1:28">
      <c r="A14" s="9"/>
      <c r="B14" s="9"/>
      <c r="C14" s="13" t="s">
        <v>71</v>
      </c>
      <c r="D14" s="2" t="s">
        <v>72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</row>
    <row r="15" s="1" customFormat="1" ht="15" customHeight="1" spans="1:28">
      <c r="A15" s="9"/>
      <c r="B15" s="9"/>
      <c r="C15" s="13" t="s">
        <v>73</v>
      </c>
      <c r="D15" s="2" t="s">
        <v>74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</row>
    <row r="16" s="1" customFormat="1" ht="15" customHeight="1" spans="1:28">
      <c r="A16" s="9"/>
      <c r="B16" s="13" t="s">
        <v>109</v>
      </c>
      <c r="C16" s="13" t="s">
        <v>75</v>
      </c>
      <c r="D16" s="2" t="s">
        <v>76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</row>
    <row r="17" s="1" customFormat="1" ht="15" customHeight="1" spans="1:28">
      <c r="A17" s="9"/>
      <c r="B17" s="13" t="s">
        <v>77</v>
      </c>
      <c r="C17" s="13" t="s">
        <v>65</v>
      </c>
      <c r="D17" s="2" t="s">
        <v>78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-13.47</v>
      </c>
      <c r="L17" s="14">
        <v>34032.92</v>
      </c>
      <c r="M17" s="14">
        <v>933.6</v>
      </c>
      <c r="N17" s="14">
        <v>49779.47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920.13</v>
      </c>
      <c r="AB17" s="14">
        <v>83812.39</v>
      </c>
    </row>
    <row r="18" s="1" customFormat="1" ht="15" customHeight="1" spans="1:28">
      <c r="A18" s="9"/>
      <c r="B18" s="12"/>
      <c r="C18" s="13" t="s">
        <v>67</v>
      </c>
      <c r="D18" s="2" t="s">
        <v>79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79225.79</v>
      </c>
      <c r="L18" s="14">
        <v>793568.38</v>
      </c>
      <c r="M18" s="14">
        <v>-0.02</v>
      </c>
      <c r="N18" s="14">
        <v>234.66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79225.77</v>
      </c>
      <c r="AB18" s="14">
        <v>793803.04</v>
      </c>
    </row>
    <row r="19" s="1" customFormat="1" ht="15" customHeight="1" spans="1:28">
      <c r="A19" s="9"/>
      <c r="B19" s="13" t="s">
        <v>80</v>
      </c>
      <c r="C19" s="13" t="s">
        <v>65</v>
      </c>
      <c r="D19" s="2" t="s">
        <v>81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</row>
    <row r="20" s="1" customFormat="1" ht="15" customHeight="1" spans="1:28">
      <c r="A20" s="9"/>
      <c r="B20" s="12"/>
      <c r="C20" s="13" t="s">
        <v>67</v>
      </c>
      <c r="D20" s="2" t="s">
        <v>82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</row>
    <row r="21" s="1" customFormat="1" ht="15" customHeight="1" spans="1:28">
      <c r="A21" s="9"/>
      <c r="B21" s="13" t="s">
        <v>18</v>
      </c>
      <c r="C21" s="13" t="s">
        <v>83</v>
      </c>
      <c r="D21" s="2" t="s">
        <v>84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1222617.54</v>
      </c>
      <c r="N21" s="14">
        <v>3776390.02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1222617.54</v>
      </c>
      <c r="AB21" s="14">
        <v>3776390.02</v>
      </c>
    </row>
    <row r="22" s="1" customFormat="1" ht="15" customHeight="1" spans="1:28">
      <c r="A22" s="9"/>
      <c r="B22" s="9"/>
      <c r="C22" s="13" t="s">
        <v>85</v>
      </c>
      <c r="D22" s="2" t="s">
        <v>86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</row>
    <row r="23" s="1" customFormat="1" ht="15" customHeight="1" spans="1:28">
      <c r="A23" s="9"/>
      <c r="B23" s="12"/>
      <c r="C23" s="13" t="s">
        <v>87</v>
      </c>
      <c r="D23" s="2" t="s">
        <v>88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</row>
    <row r="24" s="1" customFormat="1" ht="15" customHeight="1" spans="1:28">
      <c r="A24" s="9"/>
      <c r="B24" s="13" t="s">
        <v>89</v>
      </c>
      <c r="C24" s="13" t="s">
        <v>65</v>
      </c>
      <c r="D24" s="2" t="s">
        <v>90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</row>
    <row r="25" s="1" customFormat="1" ht="15" customHeight="1" spans="1:28">
      <c r="A25" s="9"/>
      <c r="B25" s="12"/>
      <c r="C25" s="13" t="s">
        <v>67</v>
      </c>
      <c r="D25" s="2" t="s">
        <v>91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</row>
    <row r="26" s="1" customFormat="1" ht="15" customHeight="1" spans="1:28">
      <c r="A26" s="9"/>
      <c r="B26" s="13" t="s">
        <v>92</v>
      </c>
      <c r="C26" s="13" t="s">
        <v>65</v>
      </c>
      <c r="D26" s="2" t="s">
        <v>93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698702.71</v>
      </c>
      <c r="L26" s="14">
        <v>5109946.84</v>
      </c>
      <c r="M26" s="14">
        <v>5.41</v>
      </c>
      <c r="N26" s="14">
        <v>2365.64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698708.12</v>
      </c>
      <c r="AB26" s="14">
        <v>5112312.48</v>
      </c>
    </row>
    <row r="27" s="1" customFormat="1" ht="15" customHeight="1" spans="1:28">
      <c r="A27" s="12"/>
      <c r="B27" s="12"/>
      <c r="C27" s="13" t="s">
        <v>67</v>
      </c>
      <c r="D27" s="2" t="s">
        <v>94</v>
      </c>
      <c r="E27" s="14">
        <v>2497.45</v>
      </c>
      <c r="F27" s="14">
        <v>26899.43</v>
      </c>
      <c r="G27" s="14">
        <v>20.68</v>
      </c>
      <c r="H27" s="14">
        <v>187.66</v>
      </c>
      <c r="I27" s="14">
        <v>0</v>
      </c>
      <c r="J27" s="14">
        <v>0</v>
      </c>
      <c r="K27" s="14">
        <v>39518.25</v>
      </c>
      <c r="L27" s="14">
        <v>392729.87</v>
      </c>
      <c r="M27" s="14">
        <v>1059.94</v>
      </c>
      <c r="N27" s="14">
        <v>179868.92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43096.32</v>
      </c>
      <c r="AB27" s="14">
        <v>599685.88</v>
      </c>
    </row>
    <row r="28" s="1" customFormat="1" ht="15" customHeight="1" spans="1:28">
      <c r="A28" s="9"/>
      <c r="B28" s="9"/>
      <c r="C28" s="13" t="s">
        <v>95</v>
      </c>
      <c r="D28" s="2" t="s">
        <v>96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</row>
    <row r="29" s="1" customFormat="1" ht="15" customHeight="1" spans="1:28">
      <c r="A29" s="9"/>
      <c r="B29" s="9"/>
      <c r="C29" s="13" t="s">
        <v>97</v>
      </c>
      <c r="D29" s="2" t="s">
        <v>98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</row>
    <row r="30" s="1" customFormat="1" ht="15" customHeight="1" spans="1:28">
      <c r="A30" s="9"/>
      <c r="B30" s="12"/>
      <c r="C30" s="13" t="s">
        <v>99</v>
      </c>
      <c r="D30" s="2" t="s">
        <v>100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</row>
    <row r="31" s="1" customFormat="1" ht="15" customHeight="1" spans="1:28">
      <c r="A31" s="9"/>
      <c r="B31" s="13" t="s">
        <v>101</v>
      </c>
      <c r="C31" s="13"/>
      <c r="D31" s="2" t="s">
        <v>102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1558016.74</v>
      </c>
      <c r="N31" s="14">
        <v>27624162.14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1558016.74</v>
      </c>
      <c r="AB31" s="14">
        <v>27624162.14</v>
      </c>
    </row>
    <row r="32" s="1" customFormat="1" ht="15" customHeight="1" spans="1:28">
      <c r="A32" s="9"/>
      <c r="B32" s="13" t="s">
        <v>103</v>
      </c>
      <c r="C32" s="13"/>
      <c r="D32" s="2" t="s">
        <v>104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361619.59</v>
      </c>
      <c r="N32" s="14">
        <v>2892954.54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361619.59</v>
      </c>
      <c r="AB32" s="14">
        <v>2892954.54</v>
      </c>
    </row>
    <row r="33" s="1" customFormat="1" ht="15" customHeight="1" spans="1:28">
      <c r="A33" s="9"/>
      <c r="B33" s="13" t="s">
        <v>105</v>
      </c>
      <c r="C33" s="13"/>
      <c r="D33" s="2" t="s">
        <v>106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</row>
    <row r="34" s="1" customFormat="1" ht="15" customHeight="1" spans="1:28">
      <c r="A34" s="9"/>
      <c r="B34" s="13" t="s">
        <v>107</v>
      </c>
      <c r="C34" s="13"/>
      <c r="D34" s="2" t="s">
        <v>108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0.91</v>
      </c>
      <c r="N34" s="14">
        <v>8570492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0.91</v>
      </c>
      <c r="AB34" s="14">
        <v>8570492</v>
      </c>
    </row>
    <row r="40" spans="1:2">
      <c r="A40" s="15" t="s">
        <v>13</v>
      </c>
      <c r="B40" s="16">
        <f>SUM(AA5:AA34)</f>
        <v>11451615.65</v>
      </c>
    </row>
    <row r="41" spans="1:2">
      <c r="A41" s="15" t="s">
        <v>14</v>
      </c>
      <c r="B41" s="16">
        <f>SUM(E5:E30)+SUM(G5:G30)+SUM(I5:I30)+SUM(K5:K30)+SUM(M5:M30)</f>
        <v>9531978.41</v>
      </c>
    </row>
    <row r="42" spans="1:2">
      <c r="A42" s="15" t="s">
        <v>15</v>
      </c>
      <c r="B42" s="16">
        <f>SUM(E5:E30)+SUM(G5:G30)+SUM(I5:I30)+SUM(K5:K30)+SUM(M11:M15)</f>
        <v>7550588.08</v>
      </c>
    </row>
    <row r="43" spans="1:2">
      <c r="A43" s="15" t="s">
        <v>16</v>
      </c>
      <c r="B43" s="16">
        <f>M9</f>
        <v>149658.05</v>
      </c>
    </row>
    <row r="44" spans="1:2">
      <c r="A44" s="15" t="s">
        <v>17</v>
      </c>
      <c r="B44" s="16">
        <f>SUM(M5:M8)+SUM(K5:K8)</f>
        <v>458095.07</v>
      </c>
    </row>
    <row r="45" spans="1:2">
      <c r="A45" s="15" t="s">
        <v>18</v>
      </c>
      <c r="B45" s="16">
        <f>SUM(M21:M23)</f>
        <v>1222617.54</v>
      </c>
    </row>
  </sheetData>
  <mergeCells count="42">
    <mergeCell ref="E1:L1"/>
    <mergeCell ref="E2:F2"/>
    <mergeCell ref="G2:H2"/>
    <mergeCell ref="I2:J2"/>
    <mergeCell ref="K2:L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3:A4"/>
    <mergeCell ref="A5:A8"/>
    <mergeCell ref="A9:A10"/>
    <mergeCell ref="A11:A27"/>
    <mergeCell ref="A28:A30"/>
    <mergeCell ref="A31:A34"/>
    <mergeCell ref="B3:B4"/>
    <mergeCell ref="B5:B8"/>
    <mergeCell ref="B11:B15"/>
    <mergeCell ref="B17:B18"/>
    <mergeCell ref="B19:B20"/>
    <mergeCell ref="B21:B23"/>
    <mergeCell ref="B24:B25"/>
    <mergeCell ref="B26:B27"/>
    <mergeCell ref="B28:B30"/>
    <mergeCell ref="C3:C4"/>
    <mergeCell ref="D1:D4"/>
    <mergeCell ref="A1:C2"/>
    <mergeCell ref="M1:N2"/>
    <mergeCell ref="O1:P2"/>
    <mergeCell ref="Q1:R2"/>
    <mergeCell ref="S1:T2"/>
    <mergeCell ref="U1:V2"/>
    <mergeCell ref="W1:X2"/>
    <mergeCell ref="Y1:Z2"/>
    <mergeCell ref="AA1:AB3"/>
  </mergeCells>
  <conditionalFormatting sqref="D$1:D$1048576">
    <cfRule type="duplicateValues" dxfId="0" priority="1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5"/>
  <sheetViews>
    <sheetView topLeftCell="A19" workbookViewId="0">
      <selection activeCell="A40" sqref="A40:B45"/>
    </sheetView>
  </sheetViews>
  <sheetFormatPr defaultColWidth="9" defaultRowHeight="14"/>
  <cols>
    <col min="1" max="1" width="11" style="1" customWidth="1"/>
    <col min="2" max="2" width="14.6272727272727" style="1" customWidth="1"/>
    <col min="3" max="3" width="17.6272727272727" style="1" customWidth="1"/>
    <col min="4" max="4" width="10" style="1" customWidth="1"/>
    <col min="5" max="28" width="14.1272727272727" style="1" customWidth="1"/>
    <col min="29" max="16384" width="9" style="1"/>
  </cols>
  <sheetData>
    <row r="1" s="1" customFormat="1" ht="15" customHeight="1" spans="1:28">
      <c r="A1" s="2" t="s">
        <v>19</v>
      </c>
      <c r="B1" s="3"/>
      <c r="C1" s="4"/>
      <c r="D1" s="2" t="s">
        <v>20</v>
      </c>
      <c r="E1" s="2" t="s">
        <v>21</v>
      </c>
      <c r="F1" s="5"/>
      <c r="G1" s="5"/>
      <c r="H1" s="5"/>
      <c r="I1" s="5"/>
      <c r="J1" s="5"/>
      <c r="K1" s="5"/>
      <c r="L1" s="10"/>
      <c r="M1" s="2" t="s">
        <v>22</v>
      </c>
      <c r="N1" s="4"/>
      <c r="O1" s="2" t="s">
        <v>23</v>
      </c>
      <c r="P1" s="4"/>
      <c r="Q1" s="2" t="s">
        <v>24</v>
      </c>
      <c r="R1" s="4"/>
      <c r="S1" s="2" t="s">
        <v>25</v>
      </c>
      <c r="T1" s="4"/>
      <c r="U1" s="2" t="s">
        <v>26</v>
      </c>
      <c r="V1" s="4"/>
      <c r="W1" s="2" t="s">
        <v>27</v>
      </c>
      <c r="X1" s="4"/>
      <c r="Y1" s="2" t="s">
        <v>28</v>
      </c>
      <c r="Z1" s="4"/>
      <c r="AA1" s="2" t="s">
        <v>29</v>
      </c>
      <c r="AB1" s="4"/>
    </row>
    <row r="2" s="1" customFormat="1" ht="15" customHeight="1" spans="1:28">
      <c r="A2" s="6"/>
      <c r="B2" s="7"/>
      <c r="C2" s="8"/>
      <c r="D2" s="9"/>
      <c r="E2" s="2" t="s">
        <v>30</v>
      </c>
      <c r="F2" s="10"/>
      <c r="G2" s="2" t="s">
        <v>31</v>
      </c>
      <c r="H2" s="10"/>
      <c r="I2" s="2" t="s">
        <v>32</v>
      </c>
      <c r="J2" s="10"/>
      <c r="K2" s="2" t="s">
        <v>33</v>
      </c>
      <c r="L2" s="10"/>
      <c r="M2" s="6"/>
      <c r="N2" s="8"/>
      <c r="O2" s="6"/>
      <c r="P2" s="8"/>
      <c r="Q2" s="6"/>
      <c r="R2" s="8"/>
      <c r="S2" s="6"/>
      <c r="T2" s="8"/>
      <c r="U2" s="6"/>
      <c r="V2" s="8"/>
      <c r="W2" s="6"/>
      <c r="X2" s="8"/>
      <c r="Y2" s="6"/>
      <c r="Z2" s="8"/>
      <c r="AA2" s="17"/>
      <c r="AB2" s="18"/>
    </row>
    <row r="3" s="1" customFormat="1" ht="52.5" customHeight="1" spans="1:28">
      <c r="A3" s="11" t="s">
        <v>34</v>
      </c>
      <c r="B3" s="11" t="s">
        <v>35</v>
      </c>
      <c r="C3" s="11" t="s">
        <v>36</v>
      </c>
      <c r="D3" s="9"/>
      <c r="E3" s="11" t="s">
        <v>37</v>
      </c>
      <c r="F3" s="10"/>
      <c r="G3" s="11" t="s">
        <v>38</v>
      </c>
      <c r="H3" s="10"/>
      <c r="I3" s="11" t="s">
        <v>39</v>
      </c>
      <c r="J3" s="10"/>
      <c r="K3" s="11" t="s">
        <v>110</v>
      </c>
      <c r="L3" s="10"/>
      <c r="M3" s="11" t="s">
        <v>41</v>
      </c>
      <c r="N3" s="10"/>
      <c r="O3" s="11" t="s">
        <v>42</v>
      </c>
      <c r="P3" s="10"/>
      <c r="Q3" s="11" t="s">
        <v>43</v>
      </c>
      <c r="R3" s="10"/>
      <c r="S3" s="11" t="s">
        <v>44</v>
      </c>
      <c r="T3" s="10"/>
      <c r="U3" s="11" t="s">
        <v>45</v>
      </c>
      <c r="V3" s="10"/>
      <c r="W3" s="11" t="s">
        <v>46</v>
      </c>
      <c r="X3" s="10"/>
      <c r="Y3" s="11" t="s">
        <v>47</v>
      </c>
      <c r="Z3" s="10"/>
      <c r="AA3" s="6"/>
      <c r="AB3" s="8"/>
    </row>
    <row r="4" s="1" customFormat="1" ht="15" customHeight="1" spans="1:28">
      <c r="A4" s="12"/>
      <c r="B4" s="12"/>
      <c r="C4" s="12"/>
      <c r="D4" s="12"/>
      <c r="E4" s="2" t="s">
        <v>48</v>
      </c>
      <c r="F4" s="2" t="s">
        <v>49</v>
      </c>
      <c r="G4" s="2" t="s">
        <v>48</v>
      </c>
      <c r="H4" s="2" t="s">
        <v>49</v>
      </c>
      <c r="I4" s="2" t="s">
        <v>48</v>
      </c>
      <c r="J4" s="2" t="s">
        <v>49</v>
      </c>
      <c r="K4" s="2" t="s">
        <v>48</v>
      </c>
      <c r="L4" s="2" t="s">
        <v>49</v>
      </c>
      <c r="M4" s="2" t="s">
        <v>48</v>
      </c>
      <c r="N4" s="2" t="s">
        <v>49</v>
      </c>
      <c r="O4" s="2" t="s">
        <v>48</v>
      </c>
      <c r="P4" s="2" t="s">
        <v>49</v>
      </c>
      <c r="Q4" s="2" t="s">
        <v>48</v>
      </c>
      <c r="R4" s="2" t="s">
        <v>49</v>
      </c>
      <c r="S4" s="2" t="s">
        <v>48</v>
      </c>
      <c r="T4" s="2" t="s">
        <v>49</v>
      </c>
      <c r="U4" s="2" t="s">
        <v>48</v>
      </c>
      <c r="V4" s="2" t="s">
        <v>49</v>
      </c>
      <c r="W4" s="2" t="s">
        <v>48</v>
      </c>
      <c r="X4" s="2" t="s">
        <v>49</v>
      </c>
      <c r="Y4" s="2" t="s">
        <v>48</v>
      </c>
      <c r="Z4" s="2" t="s">
        <v>49</v>
      </c>
      <c r="AA4" s="2" t="s">
        <v>48</v>
      </c>
      <c r="AB4" s="2" t="s">
        <v>49</v>
      </c>
    </row>
    <row r="5" s="1" customFormat="1" ht="15" customHeight="1" spans="1:28">
      <c r="A5" s="9"/>
      <c r="B5" s="13" t="s">
        <v>50</v>
      </c>
      <c r="C5" s="13" t="s">
        <v>51</v>
      </c>
      <c r="D5" s="2" t="s">
        <v>52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</row>
    <row r="6" s="1" customFormat="1" ht="15" customHeight="1" spans="1:28">
      <c r="A6" s="9"/>
      <c r="B6" s="9"/>
      <c r="C6" s="13" t="s">
        <v>53</v>
      </c>
      <c r="D6" s="2" t="s">
        <v>54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322.09</v>
      </c>
      <c r="L6" s="14">
        <v>3853.41</v>
      </c>
      <c r="M6" s="14">
        <v>505570.78</v>
      </c>
      <c r="N6" s="14">
        <v>1310866.34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505892.87</v>
      </c>
      <c r="AB6" s="14">
        <v>1314719.75</v>
      </c>
    </row>
    <row r="7" s="1" customFormat="1" ht="15" customHeight="1" spans="1:28">
      <c r="A7" s="9"/>
      <c r="B7" s="9"/>
      <c r="C7" s="13" t="s">
        <v>55</v>
      </c>
      <c r="D7" s="2" t="s">
        <v>56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133995.55</v>
      </c>
      <c r="L7" s="14">
        <v>2666943.23</v>
      </c>
      <c r="M7" s="14">
        <v>45742.05</v>
      </c>
      <c r="N7" s="14">
        <v>493209.58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179737.6</v>
      </c>
      <c r="AB7" s="14">
        <v>3160152.81</v>
      </c>
    </row>
    <row r="8" s="1" customFormat="1" ht="15" customHeight="1" spans="1:28">
      <c r="A8" s="9"/>
      <c r="B8" s="12"/>
      <c r="C8" s="13" t="s">
        <v>57</v>
      </c>
      <c r="D8" s="2" t="s">
        <v>58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</row>
    <row r="9" s="1" customFormat="1" ht="15" customHeight="1" spans="1:28">
      <c r="A9" s="9"/>
      <c r="B9" s="13" t="s">
        <v>59</v>
      </c>
      <c r="C9" s="13"/>
      <c r="D9" s="2" t="s">
        <v>60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2295708.99</v>
      </c>
      <c r="N9" s="14">
        <v>20542383.9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2295708.99</v>
      </c>
      <c r="AB9" s="14">
        <v>20542383.9</v>
      </c>
    </row>
    <row r="10" s="1" customFormat="1" ht="15" customHeight="1" spans="1:28">
      <c r="A10" s="9"/>
      <c r="B10" s="13" t="s">
        <v>61</v>
      </c>
      <c r="C10" s="13"/>
      <c r="D10" s="2" t="s">
        <v>62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37457</v>
      </c>
      <c r="N10" s="14">
        <v>1032892.12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37457</v>
      </c>
      <c r="AB10" s="14">
        <v>1032892.12</v>
      </c>
    </row>
    <row r="11" s="1" customFormat="1" ht="15" customHeight="1" spans="1:28">
      <c r="A11" s="13" t="s">
        <v>63</v>
      </c>
      <c r="B11" s="13" t="s">
        <v>64</v>
      </c>
      <c r="C11" s="13" t="s">
        <v>65</v>
      </c>
      <c r="D11" s="2" t="s">
        <v>66</v>
      </c>
      <c r="E11" s="14">
        <v>860.81</v>
      </c>
      <c r="F11" s="14">
        <v>11763.54</v>
      </c>
      <c r="G11" s="14">
        <v>344389.67</v>
      </c>
      <c r="H11" s="14">
        <v>3318910.23</v>
      </c>
      <c r="I11" s="14">
        <v>0</v>
      </c>
      <c r="J11" s="14">
        <v>0</v>
      </c>
      <c r="K11" s="14">
        <v>1361292.61</v>
      </c>
      <c r="L11" s="14">
        <v>27380563.71</v>
      </c>
      <c r="M11" s="14">
        <v>111603.55</v>
      </c>
      <c r="N11" s="14">
        <v>4762863.05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1818146.64</v>
      </c>
      <c r="AB11" s="14">
        <v>35474100.53</v>
      </c>
    </row>
    <row r="12" s="1" customFormat="1" ht="15" customHeight="1" spans="1:28">
      <c r="A12" s="9"/>
      <c r="B12" s="9"/>
      <c r="C12" s="13" t="s">
        <v>67</v>
      </c>
      <c r="D12" s="2" t="s">
        <v>68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182517.51</v>
      </c>
      <c r="L12" s="14">
        <v>2916653.16</v>
      </c>
      <c r="M12" s="14">
        <v>-0.18</v>
      </c>
      <c r="N12" s="14">
        <v>76.69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182517.33</v>
      </c>
      <c r="AB12" s="14">
        <v>2916729.85</v>
      </c>
    </row>
    <row r="13" s="1" customFormat="1" ht="15" customHeight="1" spans="1:28">
      <c r="A13" s="9"/>
      <c r="B13" s="9"/>
      <c r="C13" s="13" t="s">
        <v>69</v>
      </c>
      <c r="D13" s="2" t="s">
        <v>70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</row>
    <row r="14" s="1" customFormat="1" ht="15" customHeight="1" spans="1:28">
      <c r="A14" s="9"/>
      <c r="B14" s="9"/>
      <c r="C14" s="13" t="s">
        <v>71</v>
      </c>
      <c r="D14" s="2" t="s">
        <v>72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</row>
    <row r="15" s="1" customFormat="1" ht="15" customHeight="1" spans="1:28">
      <c r="A15" s="9"/>
      <c r="B15" s="9"/>
      <c r="C15" s="13" t="s">
        <v>73</v>
      </c>
      <c r="D15" s="2" t="s">
        <v>74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</row>
    <row r="16" s="1" customFormat="1" ht="15" customHeight="1" spans="1:28">
      <c r="A16" s="9"/>
      <c r="B16" s="13" t="s">
        <v>109</v>
      </c>
      <c r="C16" s="13" t="s">
        <v>75</v>
      </c>
      <c r="D16" s="2" t="s">
        <v>76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4150.64</v>
      </c>
      <c r="N16" s="14">
        <v>4150.64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4150.64</v>
      </c>
      <c r="AB16" s="14">
        <v>4150.64</v>
      </c>
    </row>
    <row r="17" s="1" customFormat="1" ht="15" customHeight="1" spans="1:28">
      <c r="A17" s="9"/>
      <c r="B17" s="13" t="s">
        <v>77</v>
      </c>
      <c r="C17" s="13" t="s">
        <v>65</v>
      </c>
      <c r="D17" s="2" t="s">
        <v>78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-4.66</v>
      </c>
      <c r="L17" s="14">
        <v>34028.26</v>
      </c>
      <c r="M17" s="14">
        <v>1084.81</v>
      </c>
      <c r="N17" s="14">
        <v>50864.28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1080.15</v>
      </c>
      <c r="AB17" s="14">
        <v>84892.54</v>
      </c>
    </row>
    <row r="18" s="1" customFormat="1" ht="15" customHeight="1" spans="1:28">
      <c r="A18" s="9"/>
      <c r="B18" s="12"/>
      <c r="C18" s="13" t="s">
        <v>67</v>
      </c>
      <c r="D18" s="2" t="s">
        <v>79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77653.32</v>
      </c>
      <c r="L18" s="14">
        <v>871221.7</v>
      </c>
      <c r="M18" s="14">
        <v>-0.01</v>
      </c>
      <c r="N18" s="14">
        <v>234.65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77653.31</v>
      </c>
      <c r="AB18" s="14">
        <v>871456.35</v>
      </c>
    </row>
    <row r="19" s="1" customFormat="1" ht="15" customHeight="1" spans="1:28">
      <c r="A19" s="9"/>
      <c r="B19" s="13" t="s">
        <v>80</v>
      </c>
      <c r="C19" s="13" t="s">
        <v>65</v>
      </c>
      <c r="D19" s="2" t="s">
        <v>81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</row>
    <row r="20" s="1" customFormat="1" ht="15" customHeight="1" spans="1:28">
      <c r="A20" s="9"/>
      <c r="B20" s="12"/>
      <c r="C20" s="13" t="s">
        <v>67</v>
      </c>
      <c r="D20" s="2" t="s">
        <v>82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</row>
    <row r="21" s="1" customFormat="1" ht="15" customHeight="1" spans="1:28">
      <c r="A21" s="9"/>
      <c r="B21" s="13" t="s">
        <v>18</v>
      </c>
      <c r="C21" s="13" t="s">
        <v>83</v>
      </c>
      <c r="D21" s="2" t="s">
        <v>84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1005771.28</v>
      </c>
      <c r="N21" s="14">
        <v>4782161.3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1005771.28</v>
      </c>
      <c r="AB21" s="14">
        <v>4782161.3</v>
      </c>
    </row>
    <row r="22" s="1" customFormat="1" ht="15" customHeight="1" spans="1:28">
      <c r="A22" s="9"/>
      <c r="B22" s="9"/>
      <c r="C22" s="13" t="s">
        <v>85</v>
      </c>
      <c r="D22" s="2" t="s">
        <v>86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</row>
    <row r="23" s="1" customFormat="1" ht="15" customHeight="1" spans="1:28">
      <c r="A23" s="9"/>
      <c r="B23" s="12"/>
      <c r="C23" s="13" t="s">
        <v>87</v>
      </c>
      <c r="D23" s="2" t="s">
        <v>88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</row>
    <row r="24" s="1" customFormat="1" ht="15" customHeight="1" spans="1:28">
      <c r="A24" s="9"/>
      <c r="B24" s="13" t="s">
        <v>89</v>
      </c>
      <c r="C24" s="13" t="s">
        <v>65</v>
      </c>
      <c r="D24" s="2" t="s">
        <v>90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</row>
    <row r="25" s="1" customFormat="1" ht="15" customHeight="1" spans="1:28">
      <c r="A25" s="9"/>
      <c r="B25" s="12"/>
      <c r="C25" s="13" t="s">
        <v>67</v>
      </c>
      <c r="D25" s="2" t="s">
        <v>91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</row>
    <row r="26" s="1" customFormat="1" ht="15" customHeight="1" spans="1:28">
      <c r="A26" s="9"/>
      <c r="B26" s="13" t="s">
        <v>92</v>
      </c>
      <c r="C26" s="13" t="s">
        <v>65</v>
      </c>
      <c r="D26" s="2" t="s">
        <v>93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654773.76</v>
      </c>
      <c r="L26" s="14">
        <v>5764720.6</v>
      </c>
      <c r="M26" s="14">
        <v>2.53</v>
      </c>
      <c r="N26" s="14">
        <v>2368.17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654776.29</v>
      </c>
      <c r="AB26" s="14">
        <v>5767088.77</v>
      </c>
    </row>
    <row r="27" s="1" customFormat="1" ht="15" customHeight="1" spans="1:28">
      <c r="A27" s="12"/>
      <c r="B27" s="12"/>
      <c r="C27" s="13" t="s">
        <v>67</v>
      </c>
      <c r="D27" s="2" t="s">
        <v>94</v>
      </c>
      <c r="E27" s="14">
        <v>2285.88</v>
      </c>
      <c r="F27" s="14">
        <v>29185.31</v>
      </c>
      <c r="G27" s="14">
        <v>20.44</v>
      </c>
      <c r="H27" s="14">
        <v>208.1</v>
      </c>
      <c r="I27" s="14">
        <v>0</v>
      </c>
      <c r="J27" s="14">
        <v>0</v>
      </c>
      <c r="K27" s="14">
        <v>37234.94</v>
      </c>
      <c r="L27" s="14">
        <v>429964.81</v>
      </c>
      <c r="M27" s="14">
        <v>-113.7</v>
      </c>
      <c r="N27" s="14">
        <v>179755.22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39427.56</v>
      </c>
      <c r="AB27" s="14">
        <v>639113.44</v>
      </c>
    </row>
    <row r="28" s="1" customFormat="1" ht="15" customHeight="1" spans="1:28">
      <c r="A28" s="9"/>
      <c r="B28" s="9"/>
      <c r="C28" s="13" t="s">
        <v>95</v>
      </c>
      <c r="D28" s="2" t="s">
        <v>96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</row>
    <row r="29" s="1" customFormat="1" ht="15" customHeight="1" spans="1:28">
      <c r="A29" s="9"/>
      <c r="B29" s="9"/>
      <c r="C29" s="13" t="s">
        <v>97</v>
      </c>
      <c r="D29" s="2" t="s">
        <v>98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</row>
    <row r="30" s="1" customFormat="1" ht="15" customHeight="1" spans="1:28">
      <c r="A30" s="9"/>
      <c r="B30" s="12"/>
      <c r="C30" s="13" t="s">
        <v>99</v>
      </c>
      <c r="D30" s="2" t="s">
        <v>100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</row>
    <row r="31" s="1" customFormat="1" ht="15" customHeight="1" spans="1:28">
      <c r="A31" s="9"/>
      <c r="B31" s="13" t="s">
        <v>101</v>
      </c>
      <c r="C31" s="13"/>
      <c r="D31" s="2" t="s">
        <v>102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1139312.26</v>
      </c>
      <c r="N31" s="14">
        <v>28763474.4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1139312.26</v>
      </c>
      <c r="AB31" s="14">
        <v>28763474.4</v>
      </c>
    </row>
    <row r="32" s="1" customFormat="1" ht="15" customHeight="1" spans="1:28">
      <c r="A32" s="9"/>
      <c r="B32" s="13" t="s">
        <v>103</v>
      </c>
      <c r="C32" s="13"/>
      <c r="D32" s="2" t="s">
        <v>104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361631.87</v>
      </c>
      <c r="N32" s="14">
        <v>3254586.41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361631.87</v>
      </c>
      <c r="AB32" s="14">
        <v>3254586.41</v>
      </c>
    </row>
    <row r="33" s="1" customFormat="1" ht="15" customHeight="1" spans="1:28">
      <c r="A33" s="9"/>
      <c r="B33" s="13" t="s">
        <v>105</v>
      </c>
      <c r="C33" s="13"/>
      <c r="D33" s="2" t="s">
        <v>106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</row>
    <row r="34" s="1" customFormat="1" ht="15" customHeight="1" spans="1:28">
      <c r="A34" s="9"/>
      <c r="B34" s="13" t="s">
        <v>107</v>
      </c>
      <c r="C34" s="13"/>
      <c r="D34" s="2" t="s">
        <v>108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33.04</v>
      </c>
      <c r="N34" s="14">
        <v>8570525.04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33.04</v>
      </c>
      <c r="AB34" s="14">
        <v>8570525.04</v>
      </c>
    </row>
    <row r="40" spans="1:2">
      <c r="A40" s="15" t="s">
        <v>13</v>
      </c>
      <c r="B40" s="16">
        <f>SUM(AA5:AA34)</f>
        <v>8303296.83</v>
      </c>
    </row>
    <row r="41" spans="1:2">
      <c r="A41" s="15" t="s">
        <v>14</v>
      </c>
      <c r="B41" s="16">
        <f>SUM(E5:E30)+SUM(G5:G30)+SUM(I5:I30)+SUM(K5:K30)+SUM(M5:M30)</f>
        <v>6802319.66</v>
      </c>
    </row>
    <row r="42" spans="1:2">
      <c r="A42" s="15" t="s">
        <v>15</v>
      </c>
      <c r="B42" s="16">
        <f>SUM(E5:E30)+SUM(G5:G30)+SUM(I5:I30)+SUM(K5:K30)+SUM(M11:M15)</f>
        <v>2906945.29</v>
      </c>
    </row>
    <row r="43" spans="1:2">
      <c r="A43" s="15" t="s">
        <v>16</v>
      </c>
      <c r="B43" s="16">
        <f>M9</f>
        <v>2295708.99</v>
      </c>
    </row>
    <row r="44" spans="1:2">
      <c r="A44" s="15" t="s">
        <v>17</v>
      </c>
      <c r="B44" s="16">
        <f>SUM(M5:M8)+SUM(K5:K8)</f>
        <v>685630.47</v>
      </c>
    </row>
    <row r="45" spans="1:2">
      <c r="A45" s="15" t="s">
        <v>18</v>
      </c>
      <c r="B45" s="16">
        <f>SUM(M21:M23)</f>
        <v>1005771.28</v>
      </c>
    </row>
  </sheetData>
  <mergeCells count="42">
    <mergeCell ref="E1:L1"/>
    <mergeCell ref="E2:F2"/>
    <mergeCell ref="G2:H2"/>
    <mergeCell ref="I2:J2"/>
    <mergeCell ref="K2:L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3:A4"/>
    <mergeCell ref="A5:A8"/>
    <mergeCell ref="A9:A10"/>
    <mergeCell ref="A11:A27"/>
    <mergeCell ref="A28:A30"/>
    <mergeCell ref="A31:A34"/>
    <mergeCell ref="B3:B4"/>
    <mergeCell ref="B5:B8"/>
    <mergeCell ref="B11:B15"/>
    <mergeCell ref="B17:B18"/>
    <mergeCell ref="B19:B20"/>
    <mergeCell ref="B21:B23"/>
    <mergeCell ref="B24:B25"/>
    <mergeCell ref="B26:B27"/>
    <mergeCell ref="B28:B30"/>
    <mergeCell ref="C3:C4"/>
    <mergeCell ref="D1:D4"/>
    <mergeCell ref="A1:C2"/>
    <mergeCell ref="M1:N2"/>
    <mergeCell ref="O1:P2"/>
    <mergeCell ref="Q1:R2"/>
    <mergeCell ref="S1:T2"/>
    <mergeCell ref="U1:V2"/>
    <mergeCell ref="W1:X2"/>
    <mergeCell ref="Y1:Z2"/>
    <mergeCell ref="AA1:AB3"/>
  </mergeCells>
  <conditionalFormatting sqref="D$1:D$1048576">
    <cfRule type="duplicateValues" dxfId="0" priority="1"/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5"/>
  <sheetViews>
    <sheetView topLeftCell="A28" workbookViewId="0">
      <selection activeCell="A40" sqref="A40:B45"/>
    </sheetView>
  </sheetViews>
  <sheetFormatPr defaultColWidth="9" defaultRowHeight="14"/>
  <cols>
    <col min="1" max="1" width="11" style="1" customWidth="1"/>
    <col min="2" max="2" width="14.6272727272727" style="1" customWidth="1"/>
    <col min="3" max="3" width="17.6272727272727" style="1" customWidth="1"/>
    <col min="4" max="4" width="10" style="1" customWidth="1"/>
    <col min="5" max="28" width="14.1272727272727" style="1" customWidth="1"/>
    <col min="29" max="16384" width="9" style="1"/>
  </cols>
  <sheetData>
    <row r="1" s="1" customFormat="1" ht="15" customHeight="1" spans="1:28">
      <c r="A1" s="2" t="s">
        <v>19</v>
      </c>
      <c r="B1" s="3"/>
      <c r="C1" s="4"/>
      <c r="D1" s="2" t="s">
        <v>20</v>
      </c>
      <c r="E1" s="2" t="s">
        <v>21</v>
      </c>
      <c r="F1" s="5"/>
      <c r="G1" s="5"/>
      <c r="H1" s="5"/>
      <c r="I1" s="5"/>
      <c r="J1" s="5"/>
      <c r="K1" s="5"/>
      <c r="L1" s="10"/>
      <c r="M1" s="2" t="s">
        <v>22</v>
      </c>
      <c r="N1" s="4"/>
      <c r="O1" s="2" t="s">
        <v>23</v>
      </c>
      <c r="P1" s="4"/>
      <c r="Q1" s="2" t="s">
        <v>24</v>
      </c>
      <c r="R1" s="4"/>
      <c r="S1" s="2" t="s">
        <v>25</v>
      </c>
      <c r="T1" s="4"/>
      <c r="U1" s="2" t="s">
        <v>26</v>
      </c>
      <c r="V1" s="4"/>
      <c r="W1" s="2" t="s">
        <v>27</v>
      </c>
      <c r="X1" s="4"/>
      <c r="Y1" s="2" t="s">
        <v>28</v>
      </c>
      <c r="Z1" s="4"/>
      <c r="AA1" s="2" t="s">
        <v>29</v>
      </c>
      <c r="AB1" s="4"/>
    </row>
    <row r="2" s="1" customFormat="1" ht="15" customHeight="1" spans="1:28">
      <c r="A2" s="6"/>
      <c r="B2" s="7"/>
      <c r="C2" s="8"/>
      <c r="D2" s="9"/>
      <c r="E2" s="2" t="s">
        <v>30</v>
      </c>
      <c r="F2" s="10"/>
      <c r="G2" s="2" t="s">
        <v>31</v>
      </c>
      <c r="H2" s="10"/>
      <c r="I2" s="2" t="s">
        <v>32</v>
      </c>
      <c r="J2" s="10"/>
      <c r="K2" s="2" t="s">
        <v>33</v>
      </c>
      <c r="L2" s="10"/>
      <c r="M2" s="6"/>
      <c r="N2" s="8"/>
      <c r="O2" s="6"/>
      <c r="P2" s="8"/>
      <c r="Q2" s="6"/>
      <c r="R2" s="8"/>
      <c r="S2" s="6"/>
      <c r="T2" s="8"/>
      <c r="U2" s="6"/>
      <c r="V2" s="8"/>
      <c r="W2" s="6"/>
      <c r="X2" s="8"/>
      <c r="Y2" s="6"/>
      <c r="Z2" s="8"/>
      <c r="AA2" s="17"/>
      <c r="AB2" s="18"/>
    </row>
    <row r="3" s="1" customFormat="1" ht="52.5" customHeight="1" spans="1:28">
      <c r="A3" s="11" t="s">
        <v>34</v>
      </c>
      <c r="B3" s="11" t="s">
        <v>35</v>
      </c>
      <c r="C3" s="11" t="s">
        <v>36</v>
      </c>
      <c r="D3" s="9"/>
      <c r="E3" s="11" t="s">
        <v>37</v>
      </c>
      <c r="F3" s="10"/>
      <c r="G3" s="11" t="s">
        <v>38</v>
      </c>
      <c r="H3" s="10"/>
      <c r="I3" s="11" t="s">
        <v>39</v>
      </c>
      <c r="J3" s="10"/>
      <c r="K3" s="11" t="s">
        <v>110</v>
      </c>
      <c r="L3" s="10"/>
      <c r="M3" s="11" t="s">
        <v>41</v>
      </c>
      <c r="N3" s="10"/>
      <c r="O3" s="11" t="s">
        <v>42</v>
      </c>
      <c r="P3" s="10"/>
      <c r="Q3" s="11" t="s">
        <v>43</v>
      </c>
      <c r="R3" s="10"/>
      <c r="S3" s="11" t="s">
        <v>44</v>
      </c>
      <c r="T3" s="10"/>
      <c r="U3" s="11" t="s">
        <v>45</v>
      </c>
      <c r="V3" s="10"/>
      <c r="W3" s="11" t="s">
        <v>46</v>
      </c>
      <c r="X3" s="10"/>
      <c r="Y3" s="11" t="s">
        <v>47</v>
      </c>
      <c r="Z3" s="10"/>
      <c r="AA3" s="6"/>
      <c r="AB3" s="8"/>
    </row>
    <row r="4" s="1" customFormat="1" ht="15" customHeight="1" spans="1:28">
      <c r="A4" s="12"/>
      <c r="B4" s="12"/>
      <c r="C4" s="12"/>
      <c r="D4" s="12"/>
      <c r="E4" s="2" t="s">
        <v>48</v>
      </c>
      <c r="F4" s="2" t="s">
        <v>49</v>
      </c>
      <c r="G4" s="2" t="s">
        <v>48</v>
      </c>
      <c r="H4" s="2" t="s">
        <v>49</v>
      </c>
      <c r="I4" s="2" t="s">
        <v>48</v>
      </c>
      <c r="J4" s="2" t="s">
        <v>49</v>
      </c>
      <c r="K4" s="2" t="s">
        <v>48</v>
      </c>
      <c r="L4" s="2" t="s">
        <v>49</v>
      </c>
      <c r="M4" s="2" t="s">
        <v>48</v>
      </c>
      <c r="N4" s="2" t="s">
        <v>49</v>
      </c>
      <c r="O4" s="2" t="s">
        <v>48</v>
      </c>
      <c r="P4" s="2" t="s">
        <v>49</v>
      </c>
      <c r="Q4" s="2" t="s">
        <v>48</v>
      </c>
      <c r="R4" s="2" t="s">
        <v>49</v>
      </c>
      <c r="S4" s="2" t="s">
        <v>48</v>
      </c>
      <c r="T4" s="2" t="s">
        <v>49</v>
      </c>
      <c r="U4" s="2" t="s">
        <v>48</v>
      </c>
      <c r="V4" s="2" t="s">
        <v>49</v>
      </c>
      <c r="W4" s="2" t="s">
        <v>48</v>
      </c>
      <c r="X4" s="2" t="s">
        <v>49</v>
      </c>
      <c r="Y4" s="2" t="s">
        <v>48</v>
      </c>
      <c r="Z4" s="2" t="s">
        <v>49</v>
      </c>
      <c r="AA4" s="2" t="s">
        <v>48</v>
      </c>
      <c r="AB4" s="2" t="s">
        <v>49</v>
      </c>
    </row>
    <row r="5" s="1" customFormat="1" ht="15" customHeight="1" spans="1:28">
      <c r="A5" s="9"/>
      <c r="B5" s="13" t="s">
        <v>50</v>
      </c>
      <c r="C5" s="13" t="s">
        <v>51</v>
      </c>
      <c r="D5" s="2" t="s">
        <v>52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</row>
    <row r="6" s="1" customFormat="1" ht="15" customHeight="1" spans="1:28">
      <c r="A6" s="9"/>
      <c r="B6" s="9"/>
      <c r="C6" s="13" t="s">
        <v>53</v>
      </c>
      <c r="D6" s="2" t="s">
        <v>54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1310.24</v>
      </c>
      <c r="L6" s="14">
        <v>5163.65</v>
      </c>
      <c r="M6" s="14">
        <v>485203.87</v>
      </c>
      <c r="N6" s="14">
        <v>1796070.21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486514.11</v>
      </c>
      <c r="AB6" s="14">
        <v>1801233.86</v>
      </c>
    </row>
    <row r="7" s="1" customFormat="1" ht="15" customHeight="1" spans="1:28">
      <c r="A7" s="9"/>
      <c r="B7" s="9"/>
      <c r="C7" s="13" t="s">
        <v>55</v>
      </c>
      <c r="D7" s="2" t="s">
        <v>56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159195.32</v>
      </c>
      <c r="L7" s="14">
        <v>2826138.55</v>
      </c>
      <c r="M7" s="14">
        <v>100626.4</v>
      </c>
      <c r="N7" s="14">
        <v>593835.98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259821.72</v>
      </c>
      <c r="AB7" s="14">
        <v>3419974.53</v>
      </c>
    </row>
    <row r="8" s="1" customFormat="1" ht="15" customHeight="1" spans="1:28">
      <c r="A8" s="9"/>
      <c r="B8" s="12"/>
      <c r="C8" s="13" t="s">
        <v>57</v>
      </c>
      <c r="D8" s="2" t="s">
        <v>58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</row>
    <row r="9" s="1" customFormat="1" ht="15" customHeight="1" spans="1:28">
      <c r="A9" s="9"/>
      <c r="B9" s="13" t="s">
        <v>59</v>
      </c>
      <c r="C9" s="13"/>
      <c r="D9" s="2" t="s">
        <v>60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936349.71</v>
      </c>
      <c r="N9" s="14">
        <v>21478733.61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936349.71</v>
      </c>
      <c r="AB9" s="14">
        <v>21478733.61</v>
      </c>
    </row>
    <row r="10" s="1" customFormat="1" ht="15" customHeight="1" spans="1:28">
      <c r="A10" s="9"/>
      <c r="B10" s="13" t="s">
        <v>61</v>
      </c>
      <c r="C10" s="13"/>
      <c r="D10" s="2" t="s">
        <v>62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-30.93</v>
      </c>
      <c r="N10" s="14">
        <v>1032861.19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-30.93</v>
      </c>
      <c r="AB10" s="14">
        <v>1032861.19</v>
      </c>
    </row>
    <row r="11" s="1" customFormat="1" ht="15" customHeight="1" spans="1:28">
      <c r="A11" s="13" t="s">
        <v>63</v>
      </c>
      <c r="B11" s="13" t="s">
        <v>64</v>
      </c>
      <c r="C11" s="13" t="s">
        <v>65</v>
      </c>
      <c r="D11" s="2" t="s">
        <v>66</v>
      </c>
      <c r="E11" s="14">
        <v>852.74</v>
      </c>
      <c r="F11" s="14">
        <v>12616.28</v>
      </c>
      <c r="G11" s="14">
        <v>350702.76</v>
      </c>
      <c r="H11" s="14">
        <v>3669612.99</v>
      </c>
      <c r="I11" s="14">
        <v>0</v>
      </c>
      <c r="J11" s="14">
        <v>0</v>
      </c>
      <c r="K11" s="14">
        <v>4835437.9</v>
      </c>
      <c r="L11" s="14">
        <v>32216001.61</v>
      </c>
      <c r="M11" s="14">
        <v>410141.26</v>
      </c>
      <c r="N11" s="14">
        <v>5173004.31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5597134.66</v>
      </c>
      <c r="AB11" s="14">
        <v>41071235.19</v>
      </c>
    </row>
    <row r="12" s="1" customFormat="1" ht="15" customHeight="1" spans="1:28">
      <c r="A12" s="9"/>
      <c r="B12" s="9"/>
      <c r="C12" s="13" t="s">
        <v>67</v>
      </c>
      <c r="D12" s="2" t="s">
        <v>68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178198.95</v>
      </c>
      <c r="L12" s="14">
        <v>3094852.11</v>
      </c>
      <c r="M12" s="14">
        <v>-0.06</v>
      </c>
      <c r="N12" s="14">
        <v>76.63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178198.89</v>
      </c>
      <c r="AB12" s="14">
        <v>3094928.74</v>
      </c>
    </row>
    <row r="13" s="1" customFormat="1" ht="15" customHeight="1" spans="1:28">
      <c r="A13" s="9"/>
      <c r="B13" s="9"/>
      <c r="C13" s="13" t="s">
        <v>69</v>
      </c>
      <c r="D13" s="2" t="s">
        <v>70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</row>
    <row r="14" s="1" customFormat="1" ht="15" customHeight="1" spans="1:28">
      <c r="A14" s="9"/>
      <c r="B14" s="9"/>
      <c r="C14" s="13" t="s">
        <v>71</v>
      </c>
      <c r="D14" s="2" t="s">
        <v>72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</row>
    <row r="15" s="1" customFormat="1" ht="15" customHeight="1" spans="1:28">
      <c r="A15" s="9"/>
      <c r="B15" s="9"/>
      <c r="C15" s="13" t="s">
        <v>73</v>
      </c>
      <c r="D15" s="2" t="s">
        <v>74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</row>
    <row r="16" s="1" customFormat="1" ht="15" customHeight="1" spans="1:28">
      <c r="A16" s="9"/>
      <c r="B16" s="13" t="s">
        <v>109</v>
      </c>
      <c r="C16" s="13" t="s">
        <v>75</v>
      </c>
      <c r="D16" s="2" t="s">
        <v>76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-0.04</v>
      </c>
      <c r="N16" s="14">
        <v>4150.6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-0.04</v>
      </c>
      <c r="AB16" s="14">
        <v>4150.6</v>
      </c>
    </row>
    <row r="17" s="1" customFormat="1" ht="15" customHeight="1" spans="1:28">
      <c r="A17" s="9"/>
      <c r="B17" s="13" t="s">
        <v>77</v>
      </c>
      <c r="C17" s="13" t="s">
        <v>65</v>
      </c>
      <c r="D17" s="2" t="s">
        <v>78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-8.04</v>
      </c>
      <c r="L17" s="14">
        <v>34020.22</v>
      </c>
      <c r="M17" s="14">
        <v>1103.22</v>
      </c>
      <c r="N17" s="14">
        <v>51967.5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1095.18</v>
      </c>
      <c r="AB17" s="14">
        <v>85987.72</v>
      </c>
    </row>
    <row r="18" s="1" customFormat="1" ht="15" customHeight="1" spans="1:28">
      <c r="A18" s="9"/>
      <c r="B18" s="12"/>
      <c r="C18" s="13" t="s">
        <v>67</v>
      </c>
      <c r="D18" s="2" t="s">
        <v>79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75480.1</v>
      </c>
      <c r="L18" s="14">
        <v>946701.8</v>
      </c>
      <c r="M18" s="14">
        <v>0.01</v>
      </c>
      <c r="N18" s="14">
        <v>234.66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75480.11</v>
      </c>
      <c r="AB18" s="14">
        <v>946936.46</v>
      </c>
    </row>
    <row r="19" s="1" customFormat="1" ht="15" customHeight="1" spans="1:28">
      <c r="A19" s="9"/>
      <c r="B19" s="13" t="s">
        <v>80</v>
      </c>
      <c r="C19" s="13" t="s">
        <v>65</v>
      </c>
      <c r="D19" s="2" t="s">
        <v>81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</row>
    <row r="20" s="1" customFormat="1" ht="15" customHeight="1" spans="1:28">
      <c r="A20" s="9"/>
      <c r="B20" s="12"/>
      <c r="C20" s="13" t="s">
        <v>67</v>
      </c>
      <c r="D20" s="2" t="s">
        <v>82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</row>
    <row r="21" s="1" customFormat="1" ht="15" customHeight="1" spans="1:28">
      <c r="A21" s="9"/>
      <c r="B21" s="13" t="s">
        <v>18</v>
      </c>
      <c r="C21" s="13" t="s">
        <v>83</v>
      </c>
      <c r="D21" s="2" t="s">
        <v>84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209821.31</v>
      </c>
      <c r="N21" s="14">
        <v>4991982.61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209821.31</v>
      </c>
      <c r="AB21" s="14">
        <v>4991982.61</v>
      </c>
    </row>
    <row r="22" s="1" customFormat="1" ht="15" customHeight="1" spans="1:28">
      <c r="A22" s="9"/>
      <c r="B22" s="9"/>
      <c r="C22" s="13" t="s">
        <v>85</v>
      </c>
      <c r="D22" s="2" t="s">
        <v>86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</row>
    <row r="23" s="1" customFormat="1" ht="15" customHeight="1" spans="1:28">
      <c r="A23" s="9"/>
      <c r="B23" s="12"/>
      <c r="C23" s="13" t="s">
        <v>87</v>
      </c>
      <c r="D23" s="2" t="s">
        <v>88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</row>
    <row r="24" s="1" customFormat="1" ht="15" customHeight="1" spans="1:28">
      <c r="A24" s="9"/>
      <c r="B24" s="13" t="s">
        <v>89</v>
      </c>
      <c r="C24" s="13" t="s">
        <v>65</v>
      </c>
      <c r="D24" s="2" t="s">
        <v>90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</row>
    <row r="25" s="1" customFormat="1" ht="15" customHeight="1" spans="1:28">
      <c r="A25" s="9"/>
      <c r="B25" s="12"/>
      <c r="C25" s="13" t="s">
        <v>67</v>
      </c>
      <c r="D25" s="2" t="s">
        <v>91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</row>
    <row r="26" s="1" customFormat="1" ht="15" customHeight="1" spans="1:28">
      <c r="A26" s="9"/>
      <c r="B26" s="13" t="s">
        <v>92</v>
      </c>
      <c r="C26" s="13" t="s">
        <v>65</v>
      </c>
      <c r="D26" s="2" t="s">
        <v>93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389885.03</v>
      </c>
      <c r="L26" s="14">
        <v>6154605.63</v>
      </c>
      <c r="M26" s="14">
        <v>-132.4</v>
      </c>
      <c r="N26" s="14">
        <v>2235.77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389752.63</v>
      </c>
      <c r="AB26" s="14">
        <v>6156841.4</v>
      </c>
    </row>
    <row r="27" s="1" customFormat="1" ht="15" customHeight="1" spans="1:28">
      <c r="A27" s="12"/>
      <c r="B27" s="12"/>
      <c r="C27" s="13" t="s">
        <v>67</v>
      </c>
      <c r="D27" s="2" t="s">
        <v>94</v>
      </c>
      <c r="E27" s="14">
        <v>1948.03</v>
      </c>
      <c r="F27" s="14">
        <v>31133.34</v>
      </c>
      <c r="G27" s="14">
        <v>15.16</v>
      </c>
      <c r="H27" s="14">
        <v>223.26</v>
      </c>
      <c r="I27" s="14">
        <v>0</v>
      </c>
      <c r="J27" s="14">
        <v>0</v>
      </c>
      <c r="K27" s="14">
        <v>40233.24</v>
      </c>
      <c r="L27" s="14">
        <v>470198.05</v>
      </c>
      <c r="M27" s="14">
        <v>283.37</v>
      </c>
      <c r="N27" s="14">
        <v>180038.59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42479.8</v>
      </c>
      <c r="AB27" s="14">
        <v>681593.24</v>
      </c>
    </row>
    <row r="28" s="1" customFormat="1" ht="15" customHeight="1" spans="1:28">
      <c r="A28" s="9"/>
      <c r="B28" s="9"/>
      <c r="C28" s="13" t="s">
        <v>95</v>
      </c>
      <c r="D28" s="2" t="s">
        <v>96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</row>
    <row r="29" s="1" customFormat="1" ht="15" customHeight="1" spans="1:28">
      <c r="A29" s="9"/>
      <c r="B29" s="9"/>
      <c r="C29" s="13" t="s">
        <v>97</v>
      </c>
      <c r="D29" s="2" t="s">
        <v>98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</row>
    <row r="30" s="1" customFormat="1" ht="15" customHeight="1" spans="1:28">
      <c r="A30" s="9"/>
      <c r="B30" s="12"/>
      <c r="C30" s="13" t="s">
        <v>99</v>
      </c>
      <c r="D30" s="2" t="s">
        <v>100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</row>
    <row r="31" s="1" customFormat="1" ht="15" customHeight="1" spans="1:28">
      <c r="A31" s="9"/>
      <c r="B31" s="13" t="s">
        <v>101</v>
      </c>
      <c r="C31" s="13"/>
      <c r="D31" s="2" t="s">
        <v>102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790216.21</v>
      </c>
      <c r="N31" s="14">
        <v>29553690.61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790216.21</v>
      </c>
      <c r="AB31" s="14">
        <v>29553690.61</v>
      </c>
    </row>
    <row r="32" s="1" customFormat="1" ht="15" customHeight="1" spans="1:28">
      <c r="A32" s="9"/>
      <c r="B32" s="13" t="s">
        <v>103</v>
      </c>
      <c r="C32" s="13"/>
      <c r="D32" s="2" t="s">
        <v>104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361620.98</v>
      </c>
      <c r="N32" s="14">
        <v>3616207.39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361620.98</v>
      </c>
      <c r="AB32" s="14">
        <v>3616207.39</v>
      </c>
    </row>
    <row r="33" s="1" customFormat="1" ht="15" customHeight="1" spans="1:28">
      <c r="A33" s="9"/>
      <c r="B33" s="13" t="s">
        <v>105</v>
      </c>
      <c r="C33" s="13"/>
      <c r="D33" s="2" t="s">
        <v>106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</row>
    <row r="34" s="1" customFormat="1" ht="15" customHeight="1" spans="1:28">
      <c r="A34" s="9"/>
      <c r="B34" s="13" t="s">
        <v>107</v>
      </c>
      <c r="C34" s="13"/>
      <c r="D34" s="2" t="s">
        <v>108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0.64</v>
      </c>
      <c r="N34" s="14">
        <v>8570525.68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0.64</v>
      </c>
      <c r="AB34" s="14">
        <v>8570525.68</v>
      </c>
    </row>
    <row r="40" spans="1:2">
      <c r="A40" s="15" t="s">
        <v>13</v>
      </c>
      <c r="B40" s="16">
        <f>SUM(AA5:AA34)</f>
        <v>9328454.98</v>
      </c>
    </row>
    <row r="41" spans="1:2">
      <c r="A41" s="15" t="s">
        <v>14</v>
      </c>
      <c r="B41" s="16">
        <f>SUM(E5:E30)+SUM(G5:G30)+SUM(I5:I30)+SUM(K5:K30)+SUM(M5:M30)</f>
        <v>8176617.15</v>
      </c>
    </row>
    <row r="42" spans="1:2">
      <c r="A42" s="15" t="s">
        <v>15</v>
      </c>
      <c r="B42" s="16">
        <f>SUM(E5:E30)+SUM(G5:G30)+SUM(I5:I30)+SUM(K5:K30)+SUM(M11:M15)</f>
        <v>6443392.63</v>
      </c>
    </row>
    <row r="43" spans="1:2">
      <c r="A43" s="15" t="s">
        <v>16</v>
      </c>
      <c r="B43" s="16">
        <f>M9</f>
        <v>936349.71</v>
      </c>
    </row>
    <row r="44" spans="1:2">
      <c r="A44" s="15" t="s">
        <v>17</v>
      </c>
      <c r="B44" s="16">
        <f>SUM(M5:M8)+SUM(K5:K8)</f>
        <v>746335.83</v>
      </c>
    </row>
    <row r="45" spans="1:2">
      <c r="A45" s="15" t="s">
        <v>18</v>
      </c>
      <c r="B45" s="16">
        <f>SUM(M21:M23)</f>
        <v>209821.31</v>
      </c>
    </row>
  </sheetData>
  <mergeCells count="42">
    <mergeCell ref="E1:L1"/>
    <mergeCell ref="E2:F2"/>
    <mergeCell ref="G2:H2"/>
    <mergeCell ref="I2:J2"/>
    <mergeCell ref="K2:L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3:A4"/>
    <mergeCell ref="A5:A8"/>
    <mergeCell ref="A9:A10"/>
    <mergeCell ref="A11:A27"/>
    <mergeCell ref="A28:A30"/>
    <mergeCell ref="A31:A34"/>
    <mergeCell ref="B3:B4"/>
    <mergeCell ref="B5:B8"/>
    <mergeCell ref="B11:B15"/>
    <mergeCell ref="B17:B18"/>
    <mergeCell ref="B19:B20"/>
    <mergeCell ref="B21:B23"/>
    <mergeCell ref="B24:B25"/>
    <mergeCell ref="B26:B27"/>
    <mergeCell ref="B28:B30"/>
    <mergeCell ref="C3:C4"/>
    <mergeCell ref="D1:D4"/>
    <mergeCell ref="A1:C2"/>
    <mergeCell ref="M1:N2"/>
    <mergeCell ref="O1:P2"/>
    <mergeCell ref="Q1:R2"/>
    <mergeCell ref="S1:T2"/>
    <mergeCell ref="U1:V2"/>
    <mergeCell ref="W1:X2"/>
    <mergeCell ref="Y1:Z2"/>
    <mergeCell ref="AA1:AB3"/>
  </mergeCells>
  <conditionalFormatting sqref="D$1:D$1048576">
    <cfRule type="duplicateValues" dxfId="0" priority="1"/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5"/>
  <sheetViews>
    <sheetView zoomScale="70" zoomScaleNormal="70" topLeftCell="A17" workbookViewId="0">
      <selection activeCell="B42" sqref="B42"/>
    </sheetView>
  </sheetViews>
  <sheetFormatPr defaultColWidth="9" defaultRowHeight="14"/>
  <cols>
    <col min="1" max="1" width="11" style="1" customWidth="1"/>
    <col min="2" max="2" width="14.6272727272727" style="1" customWidth="1"/>
    <col min="3" max="3" width="17.6272727272727" style="1" customWidth="1"/>
    <col min="4" max="4" width="10" style="1" customWidth="1"/>
    <col min="5" max="28" width="14.1272727272727" style="1" customWidth="1"/>
    <col min="29" max="16384" width="9" style="1"/>
  </cols>
  <sheetData>
    <row r="1" s="1" customFormat="1" ht="15" customHeight="1" spans="1:28">
      <c r="A1" s="2" t="s">
        <v>19</v>
      </c>
      <c r="B1" s="3"/>
      <c r="C1" s="4"/>
      <c r="D1" s="2" t="s">
        <v>20</v>
      </c>
      <c r="E1" s="2" t="s">
        <v>21</v>
      </c>
      <c r="F1" s="5"/>
      <c r="G1" s="5"/>
      <c r="H1" s="5"/>
      <c r="I1" s="5"/>
      <c r="J1" s="5"/>
      <c r="K1" s="5"/>
      <c r="L1" s="10"/>
      <c r="M1" s="2" t="s">
        <v>22</v>
      </c>
      <c r="N1" s="4"/>
      <c r="O1" s="2" t="s">
        <v>23</v>
      </c>
      <c r="P1" s="4"/>
      <c r="Q1" s="2" t="s">
        <v>24</v>
      </c>
      <c r="R1" s="4"/>
      <c r="S1" s="2" t="s">
        <v>25</v>
      </c>
      <c r="T1" s="4"/>
      <c r="U1" s="2" t="s">
        <v>26</v>
      </c>
      <c r="V1" s="4"/>
      <c r="W1" s="2" t="s">
        <v>27</v>
      </c>
      <c r="X1" s="4"/>
      <c r="Y1" s="2" t="s">
        <v>28</v>
      </c>
      <c r="Z1" s="4"/>
      <c r="AA1" s="2" t="s">
        <v>29</v>
      </c>
      <c r="AB1" s="4"/>
    </row>
    <row r="2" s="1" customFormat="1" ht="15" customHeight="1" spans="1:28">
      <c r="A2" s="6"/>
      <c r="B2" s="7"/>
      <c r="C2" s="8"/>
      <c r="D2" s="9"/>
      <c r="E2" s="2" t="s">
        <v>30</v>
      </c>
      <c r="F2" s="10"/>
      <c r="G2" s="2" t="s">
        <v>31</v>
      </c>
      <c r="H2" s="10"/>
      <c r="I2" s="2" t="s">
        <v>32</v>
      </c>
      <c r="J2" s="10"/>
      <c r="K2" s="2" t="s">
        <v>33</v>
      </c>
      <c r="L2" s="10"/>
      <c r="M2" s="6"/>
      <c r="N2" s="8"/>
      <c r="O2" s="6"/>
      <c r="P2" s="8"/>
      <c r="Q2" s="6"/>
      <c r="R2" s="8"/>
      <c r="S2" s="6"/>
      <c r="T2" s="8"/>
      <c r="U2" s="6"/>
      <c r="V2" s="8"/>
      <c r="W2" s="6"/>
      <c r="X2" s="8"/>
      <c r="Y2" s="6"/>
      <c r="Z2" s="8"/>
      <c r="AA2" s="17"/>
      <c r="AB2" s="18"/>
    </row>
    <row r="3" s="1" customFormat="1" ht="52.5" customHeight="1" spans="1:28">
      <c r="A3" s="11" t="s">
        <v>34</v>
      </c>
      <c r="B3" s="11" t="s">
        <v>35</v>
      </c>
      <c r="C3" s="11" t="s">
        <v>36</v>
      </c>
      <c r="D3" s="9"/>
      <c r="E3" s="11" t="s">
        <v>37</v>
      </c>
      <c r="F3" s="10"/>
      <c r="G3" s="11" t="s">
        <v>38</v>
      </c>
      <c r="H3" s="10"/>
      <c r="I3" s="11" t="s">
        <v>39</v>
      </c>
      <c r="J3" s="10"/>
      <c r="K3" s="11" t="s">
        <v>110</v>
      </c>
      <c r="L3" s="10"/>
      <c r="M3" s="11" t="s">
        <v>41</v>
      </c>
      <c r="N3" s="10"/>
      <c r="O3" s="11" t="s">
        <v>42</v>
      </c>
      <c r="P3" s="10"/>
      <c r="Q3" s="11" t="s">
        <v>43</v>
      </c>
      <c r="R3" s="10"/>
      <c r="S3" s="11" t="s">
        <v>44</v>
      </c>
      <c r="T3" s="10"/>
      <c r="U3" s="11" t="s">
        <v>45</v>
      </c>
      <c r="V3" s="10"/>
      <c r="W3" s="11" t="s">
        <v>46</v>
      </c>
      <c r="X3" s="10"/>
      <c r="Y3" s="11" t="s">
        <v>47</v>
      </c>
      <c r="Z3" s="10"/>
      <c r="AA3" s="6"/>
      <c r="AB3" s="8"/>
    </row>
    <row r="4" s="1" customFormat="1" ht="15" customHeight="1" spans="1:28">
      <c r="A4" s="12"/>
      <c r="B4" s="12"/>
      <c r="C4" s="12"/>
      <c r="D4" s="12"/>
      <c r="E4" s="2" t="s">
        <v>48</v>
      </c>
      <c r="F4" s="2" t="s">
        <v>49</v>
      </c>
      <c r="G4" s="2" t="s">
        <v>48</v>
      </c>
      <c r="H4" s="2" t="s">
        <v>49</v>
      </c>
      <c r="I4" s="2" t="s">
        <v>48</v>
      </c>
      <c r="J4" s="2" t="s">
        <v>49</v>
      </c>
      <c r="K4" s="2" t="s">
        <v>48</v>
      </c>
      <c r="L4" s="2" t="s">
        <v>49</v>
      </c>
      <c r="M4" s="2" t="s">
        <v>48</v>
      </c>
      <c r="N4" s="2" t="s">
        <v>49</v>
      </c>
      <c r="O4" s="2" t="s">
        <v>48</v>
      </c>
      <c r="P4" s="2" t="s">
        <v>49</v>
      </c>
      <c r="Q4" s="2" t="s">
        <v>48</v>
      </c>
      <c r="R4" s="2" t="s">
        <v>49</v>
      </c>
      <c r="S4" s="2" t="s">
        <v>48</v>
      </c>
      <c r="T4" s="2" t="s">
        <v>49</v>
      </c>
      <c r="U4" s="2" t="s">
        <v>48</v>
      </c>
      <c r="V4" s="2" t="s">
        <v>49</v>
      </c>
      <c r="W4" s="2" t="s">
        <v>48</v>
      </c>
      <c r="X4" s="2" t="s">
        <v>49</v>
      </c>
      <c r="Y4" s="2" t="s">
        <v>48</v>
      </c>
      <c r="Z4" s="2" t="s">
        <v>49</v>
      </c>
      <c r="AA4" s="2" t="s">
        <v>48</v>
      </c>
      <c r="AB4" s="2" t="s">
        <v>49</v>
      </c>
    </row>
    <row r="5" s="1" customFormat="1" ht="15" customHeight="1" spans="1:28">
      <c r="A5" s="9"/>
      <c r="B5" s="13" t="s">
        <v>50</v>
      </c>
      <c r="C5" s="13" t="s">
        <v>51</v>
      </c>
      <c r="D5" s="2" t="s">
        <v>52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</row>
    <row r="6" s="1" customFormat="1" ht="15" customHeight="1" spans="1:28">
      <c r="A6" s="9"/>
      <c r="B6" s="9"/>
      <c r="C6" s="13" t="s">
        <v>53</v>
      </c>
      <c r="D6" s="2" t="s">
        <v>54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876.38</v>
      </c>
      <c r="L6" s="14">
        <v>6040.03</v>
      </c>
      <c r="M6" s="14">
        <v>1313008.87</v>
      </c>
      <c r="N6" s="14">
        <v>3109079.08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1313885.25</v>
      </c>
      <c r="AB6" s="14">
        <v>3115119.11</v>
      </c>
    </row>
    <row r="7" s="1" customFormat="1" ht="15" customHeight="1" spans="1:28">
      <c r="A7" s="9"/>
      <c r="B7" s="9"/>
      <c r="C7" s="13" t="s">
        <v>55</v>
      </c>
      <c r="D7" s="2" t="s">
        <v>56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-97606.3</v>
      </c>
      <c r="L7" s="14">
        <v>2728532.25</v>
      </c>
      <c r="M7" s="14">
        <v>-76690.22</v>
      </c>
      <c r="N7" s="14">
        <v>517145.76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-174296.52</v>
      </c>
      <c r="AB7" s="14">
        <v>3245678.01</v>
      </c>
    </row>
    <row r="8" s="1" customFormat="1" ht="15" customHeight="1" spans="1:28">
      <c r="A8" s="9"/>
      <c r="B8" s="12"/>
      <c r="C8" s="13" t="s">
        <v>57</v>
      </c>
      <c r="D8" s="2" t="s">
        <v>58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</row>
    <row r="9" s="1" customFormat="1" ht="15" customHeight="1" spans="1:28">
      <c r="A9" s="9"/>
      <c r="B9" s="13" t="s">
        <v>59</v>
      </c>
      <c r="C9" s="13"/>
      <c r="D9" s="2" t="s">
        <v>60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194396.26</v>
      </c>
      <c r="N9" s="14">
        <v>21673129.87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194396.26</v>
      </c>
      <c r="AB9" s="14">
        <v>21673129.87</v>
      </c>
    </row>
    <row r="10" s="1" customFormat="1" ht="15" customHeight="1" spans="1:28">
      <c r="A10" s="9"/>
      <c r="B10" s="13" t="s">
        <v>61</v>
      </c>
      <c r="C10" s="13"/>
      <c r="D10" s="2" t="s">
        <v>62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14800.15</v>
      </c>
      <c r="N10" s="14">
        <v>1047661.34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14800.15</v>
      </c>
      <c r="AB10" s="14">
        <v>1047661.34</v>
      </c>
    </row>
    <row r="11" s="1" customFormat="1" ht="15" customHeight="1" spans="1:28">
      <c r="A11" s="13" t="s">
        <v>63</v>
      </c>
      <c r="B11" s="13" t="s">
        <v>64</v>
      </c>
      <c r="C11" s="13" t="s">
        <v>65</v>
      </c>
      <c r="D11" s="2" t="s">
        <v>66</v>
      </c>
      <c r="E11" s="14">
        <v>911.88</v>
      </c>
      <c r="F11" s="14">
        <v>13528.16</v>
      </c>
      <c r="G11" s="14">
        <v>364696.66</v>
      </c>
      <c r="H11" s="14">
        <v>4034309.65</v>
      </c>
      <c r="I11" s="14">
        <v>0</v>
      </c>
      <c r="J11" s="14">
        <v>0</v>
      </c>
      <c r="K11" s="14">
        <v>-3210236.69</v>
      </c>
      <c r="L11" s="14">
        <v>29005764.92</v>
      </c>
      <c r="M11" s="14">
        <v>17473.17</v>
      </c>
      <c r="N11" s="14">
        <v>5190477.48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-2827154.98</v>
      </c>
      <c r="AB11" s="14">
        <v>38244080.21</v>
      </c>
    </row>
    <row r="12" s="1" customFormat="1" ht="15" customHeight="1" spans="1:28">
      <c r="A12" s="9"/>
      <c r="B12" s="9"/>
      <c r="C12" s="13" t="s">
        <v>67</v>
      </c>
      <c r="D12" s="2" t="s">
        <v>68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147998.28</v>
      </c>
      <c r="L12" s="14">
        <v>3242850.39</v>
      </c>
      <c r="M12" s="14">
        <v>-0.07</v>
      </c>
      <c r="N12" s="14">
        <v>76.56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147998.21</v>
      </c>
      <c r="AB12" s="14">
        <v>3242926.95</v>
      </c>
    </row>
    <row r="13" s="1" customFormat="1" ht="15" customHeight="1" spans="1:28">
      <c r="A13" s="9"/>
      <c r="B13" s="9"/>
      <c r="C13" s="13" t="s">
        <v>69</v>
      </c>
      <c r="D13" s="2" t="s">
        <v>70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</row>
    <row r="14" s="1" customFormat="1" ht="15" customHeight="1" spans="1:28">
      <c r="A14" s="9"/>
      <c r="B14" s="9"/>
      <c r="C14" s="13" t="s">
        <v>71</v>
      </c>
      <c r="D14" s="2" t="s">
        <v>72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</row>
    <row r="15" s="1" customFormat="1" ht="15" customHeight="1" spans="1:28">
      <c r="A15" s="9"/>
      <c r="B15" s="9"/>
      <c r="C15" s="13" t="s">
        <v>73</v>
      </c>
      <c r="D15" s="2" t="s">
        <v>74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</row>
    <row r="16" s="1" customFormat="1" ht="15" customHeight="1" spans="1:28">
      <c r="A16" s="9"/>
      <c r="B16" s="13" t="s">
        <v>109</v>
      </c>
      <c r="C16" s="13" t="s">
        <v>75</v>
      </c>
      <c r="D16" s="2" t="s">
        <v>76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-0.01</v>
      </c>
      <c r="N16" s="14">
        <v>4150.59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-0.01</v>
      </c>
      <c r="AB16" s="14">
        <v>4150.59</v>
      </c>
    </row>
    <row r="17" s="1" customFormat="1" ht="15" customHeight="1" spans="1:28">
      <c r="A17" s="9"/>
      <c r="B17" s="13" t="s">
        <v>77</v>
      </c>
      <c r="C17" s="13" t="s">
        <v>65</v>
      </c>
      <c r="D17" s="2" t="s">
        <v>78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6.45</v>
      </c>
      <c r="L17" s="14">
        <v>34026.67</v>
      </c>
      <c r="M17" s="14">
        <v>1103.52</v>
      </c>
      <c r="N17" s="14">
        <v>53071.02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1109.97</v>
      </c>
      <c r="AB17" s="14">
        <v>87097.69</v>
      </c>
    </row>
    <row r="18" s="1" customFormat="1" ht="15" customHeight="1" spans="1:28">
      <c r="A18" s="9"/>
      <c r="B18" s="12"/>
      <c r="C18" s="13" t="s">
        <v>67</v>
      </c>
      <c r="D18" s="2" t="s">
        <v>79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73600.35</v>
      </c>
      <c r="L18" s="14">
        <v>1020302.15</v>
      </c>
      <c r="M18" s="14">
        <v>-0.01</v>
      </c>
      <c r="N18" s="14">
        <v>234.65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73600.34</v>
      </c>
      <c r="AB18" s="14">
        <v>1020536.8</v>
      </c>
    </row>
    <row r="19" s="1" customFormat="1" ht="15" customHeight="1" spans="1:28">
      <c r="A19" s="9"/>
      <c r="B19" s="13" t="s">
        <v>80</v>
      </c>
      <c r="C19" s="13" t="s">
        <v>65</v>
      </c>
      <c r="D19" s="2" t="s">
        <v>81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</row>
    <row r="20" s="1" customFormat="1" ht="15" customHeight="1" spans="1:28">
      <c r="A20" s="9"/>
      <c r="B20" s="12"/>
      <c r="C20" s="13" t="s">
        <v>67</v>
      </c>
      <c r="D20" s="2" t="s">
        <v>82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</row>
    <row r="21" s="1" customFormat="1" ht="15" customHeight="1" spans="1:28">
      <c r="A21" s="9"/>
      <c r="B21" s="13" t="s">
        <v>18</v>
      </c>
      <c r="C21" s="13" t="s">
        <v>83</v>
      </c>
      <c r="D21" s="2" t="s">
        <v>84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191771.41</v>
      </c>
      <c r="N21" s="14">
        <v>5183754.02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191771.41</v>
      </c>
      <c r="AB21" s="14">
        <v>5183754.02</v>
      </c>
    </row>
    <row r="22" s="1" customFormat="1" ht="15" customHeight="1" spans="1:28">
      <c r="A22" s="9"/>
      <c r="B22" s="9"/>
      <c r="C22" s="13" t="s">
        <v>85</v>
      </c>
      <c r="D22" s="2" t="s">
        <v>86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</row>
    <row r="23" s="1" customFormat="1" ht="15" customHeight="1" spans="1:28">
      <c r="A23" s="9"/>
      <c r="B23" s="12"/>
      <c r="C23" s="13" t="s">
        <v>87</v>
      </c>
      <c r="D23" s="2" t="s">
        <v>88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</row>
    <row r="24" s="1" customFormat="1" ht="15" customHeight="1" spans="1:28">
      <c r="A24" s="9"/>
      <c r="B24" s="13" t="s">
        <v>89</v>
      </c>
      <c r="C24" s="13" t="s">
        <v>65</v>
      </c>
      <c r="D24" s="2" t="s">
        <v>90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</row>
    <row r="25" s="1" customFormat="1" ht="15" customHeight="1" spans="1:28">
      <c r="A25" s="9"/>
      <c r="B25" s="12"/>
      <c r="C25" s="13" t="s">
        <v>67</v>
      </c>
      <c r="D25" s="2" t="s">
        <v>91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</row>
    <row r="26" s="1" customFormat="1" ht="15" customHeight="1" spans="1:28">
      <c r="A26" s="9"/>
      <c r="B26" s="13" t="s">
        <v>92</v>
      </c>
      <c r="C26" s="13" t="s">
        <v>65</v>
      </c>
      <c r="D26" s="2" t="s">
        <v>93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1203447.6</v>
      </c>
      <c r="L26" s="14">
        <v>7358053.23</v>
      </c>
      <c r="M26" s="14">
        <v>76.97</v>
      </c>
      <c r="N26" s="14">
        <v>2312.74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1203524.57</v>
      </c>
      <c r="AB26" s="14">
        <v>7360365.97</v>
      </c>
    </row>
    <row r="27" s="1" customFormat="1" ht="15" customHeight="1" spans="1:28">
      <c r="A27" s="12"/>
      <c r="B27" s="12"/>
      <c r="C27" s="13" t="s">
        <v>67</v>
      </c>
      <c r="D27" s="2" t="s">
        <v>94</v>
      </c>
      <c r="E27" s="14">
        <v>-783.45</v>
      </c>
      <c r="F27" s="14">
        <v>30349.89</v>
      </c>
      <c r="G27" s="14">
        <v>-19.35</v>
      </c>
      <c r="H27" s="14">
        <v>203.91</v>
      </c>
      <c r="I27" s="14">
        <v>0</v>
      </c>
      <c r="J27" s="14">
        <v>0</v>
      </c>
      <c r="K27" s="14">
        <v>-3508.65</v>
      </c>
      <c r="L27" s="14">
        <v>466689.4</v>
      </c>
      <c r="M27" s="14">
        <v>-15479.74</v>
      </c>
      <c r="N27" s="14">
        <v>164558.85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-19791.19</v>
      </c>
      <c r="AB27" s="14">
        <v>661802.05</v>
      </c>
    </row>
    <row r="28" s="1" customFormat="1" ht="15" customHeight="1" spans="1:28">
      <c r="A28" s="9"/>
      <c r="B28" s="9"/>
      <c r="C28" s="13" t="s">
        <v>95</v>
      </c>
      <c r="D28" s="2" t="s">
        <v>96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</row>
    <row r="29" s="1" customFormat="1" ht="15" customHeight="1" spans="1:28">
      <c r="A29" s="9"/>
      <c r="B29" s="9"/>
      <c r="C29" s="13" t="s">
        <v>97</v>
      </c>
      <c r="D29" s="2" t="s">
        <v>98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</row>
    <row r="30" s="1" customFormat="1" ht="15" customHeight="1" spans="1:28">
      <c r="A30" s="9"/>
      <c r="B30" s="12"/>
      <c r="C30" s="13" t="s">
        <v>99</v>
      </c>
      <c r="D30" s="2" t="s">
        <v>100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</row>
    <row r="31" s="1" customFormat="1" ht="15" customHeight="1" spans="1:28">
      <c r="A31" s="9"/>
      <c r="B31" s="13" t="s">
        <v>101</v>
      </c>
      <c r="C31" s="13"/>
      <c r="D31" s="2" t="s">
        <v>102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563355.41</v>
      </c>
      <c r="N31" s="14">
        <v>30117046.02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563355.41</v>
      </c>
      <c r="AB31" s="14">
        <v>30117046.02</v>
      </c>
    </row>
    <row r="32" s="1" customFormat="1" ht="15" customHeight="1" spans="1:28">
      <c r="A32" s="9"/>
      <c r="B32" s="13" t="s">
        <v>103</v>
      </c>
      <c r="C32" s="13"/>
      <c r="D32" s="2" t="s">
        <v>104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361636.47</v>
      </c>
      <c r="N32" s="14">
        <v>3977843.86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361636.47</v>
      </c>
      <c r="AB32" s="14">
        <v>3977843.86</v>
      </c>
    </row>
    <row r="33" s="1" customFormat="1" ht="15" customHeight="1" spans="1:28">
      <c r="A33" s="9"/>
      <c r="B33" s="13" t="s">
        <v>105</v>
      </c>
      <c r="C33" s="13"/>
      <c r="D33" s="2" t="s">
        <v>106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</row>
    <row r="34" s="1" customFormat="1" ht="15" customHeight="1" spans="1:28">
      <c r="A34" s="9"/>
      <c r="B34" s="13" t="s">
        <v>107</v>
      </c>
      <c r="C34" s="13"/>
      <c r="D34" s="2" t="s">
        <v>108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436325.69</v>
      </c>
      <c r="N34" s="14">
        <v>9006851.37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436325.69</v>
      </c>
      <c r="AB34" s="14">
        <v>9006851.37</v>
      </c>
    </row>
    <row r="40" spans="1:2">
      <c r="A40" s="15" t="s">
        <v>13</v>
      </c>
      <c r="B40" s="16">
        <f>SUM(AA5:AA34)</f>
        <v>1481161.03</v>
      </c>
    </row>
    <row r="41" spans="1:2">
      <c r="A41" s="15" t="s">
        <v>14</v>
      </c>
      <c r="B41" s="16">
        <f>SUM(E5:E30)+SUM(G5:G30)+SUM(I5:I30)+SUM(K5:K30)+SUM(M5:M30)</f>
        <v>119843.46</v>
      </c>
    </row>
    <row r="42" spans="1:2">
      <c r="A42" s="15" t="s">
        <v>15</v>
      </c>
      <c r="B42" s="16">
        <f>SUM(E5:E30)+SUM(G5:G30)+SUM(I5:I30)+SUM(K5:K30)+SUM(M11:M15)</f>
        <v>-1503143.74</v>
      </c>
    </row>
    <row r="43" spans="1:2">
      <c r="A43" s="15" t="s">
        <v>16</v>
      </c>
      <c r="B43" s="16">
        <f>M9</f>
        <v>194396.26</v>
      </c>
    </row>
    <row r="44" spans="1:2">
      <c r="A44" s="15" t="s">
        <v>17</v>
      </c>
      <c r="B44" s="16">
        <f>SUM(M5:M8)+SUM(K5:K8)</f>
        <v>1139588.73</v>
      </c>
    </row>
    <row r="45" spans="1:2">
      <c r="A45" s="15" t="s">
        <v>18</v>
      </c>
      <c r="B45" s="16">
        <f>SUM(M21:M23)</f>
        <v>191771.41</v>
      </c>
    </row>
  </sheetData>
  <mergeCells count="42">
    <mergeCell ref="E1:L1"/>
    <mergeCell ref="E2:F2"/>
    <mergeCell ref="G2:H2"/>
    <mergeCell ref="I2:J2"/>
    <mergeCell ref="K2:L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3:A4"/>
    <mergeCell ref="A5:A8"/>
    <mergeCell ref="A9:A10"/>
    <mergeCell ref="A11:A27"/>
    <mergeCell ref="A28:A30"/>
    <mergeCell ref="A31:A34"/>
    <mergeCell ref="B3:B4"/>
    <mergeCell ref="B5:B8"/>
    <mergeCell ref="B11:B15"/>
    <mergeCell ref="B17:B18"/>
    <mergeCell ref="B19:B20"/>
    <mergeCell ref="B21:B23"/>
    <mergeCell ref="B24:B25"/>
    <mergeCell ref="B26:B27"/>
    <mergeCell ref="B28:B30"/>
    <mergeCell ref="C3:C4"/>
    <mergeCell ref="D1:D4"/>
    <mergeCell ref="A1:C2"/>
    <mergeCell ref="M1:N2"/>
    <mergeCell ref="O1:P2"/>
    <mergeCell ref="Q1:R2"/>
    <mergeCell ref="S1:T2"/>
    <mergeCell ref="U1:V2"/>
    <mergeCell ref="W1:X2"/>
    <mergeCell ref="Y1:Z2"/>
    <mergeCell ref="AA1:AB3"/>
  </mergeCells>
  <conditionalFormatting sqref="D$1:D$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6"/>
  <sheetViews>
    <sheetView zoomScale="85" zoomScaleNormal="85" topLeftCell="A23" workbookViewId="0">
      <selection activeCell="A36" sqref="A36"/>
    </sheetView>
  </sheetViews>
  <sheetFormatPr defaultColWidth="9" defaultRowHeight="14"/>
  <cols>
    <col min="1" max="1" width="18.0454545454545" style="1" customWidth="1"/>
    <col min="2" max="2" width="14.6272727272727" style="1" customWidth="1"/>
    <col min="3" max="3" width="17.6272727272727" style="1" customWidth="1"/>
    <col min="4" max="4" width="10" style="1" customWidth="1"/>
    <col min="5" max="28" width="14.1272727272727" style="1" customWidth="1"/>
    <col min="29" max="16384" width="9" style="1"/>
  </cols>
  <sheetData>
    <row r="1" s="1" customFormat="1" ht="15" customHeight="1" spans="1:28">
      <c r="A1" s="19" t="s">
        <v>19</v>
      </c>
      <c r="C1" s="18"/>
      <c r="D1" s="19" t="s">
        <v>20</v>
      </c>
      <c r="E1" s="19" t="s">
        <v>21</v>
      </c>
      <c r="F1" s="7"/>
      <c r="G1" s="7"/>
      <c r="H1" s="7"/>
      <c r="I1" s="7"/>
      <c r="J1" s="7"/>
      <c r="K1" s="7"/>
      <c r="L1" s="8"/>
      <c r="M1" s="19" t="s">
        <v>22</v>
      </c>
      <c r="N1" s="18"/>
      <c r="O1" s="19" t="s">
        <v>23</v>
      </c>
      <c r="P1" s="18"/>
      <c r="Q1" s="19" t="s">
        <v>24</v>
      </c>
      <c r="R1" s="18"/>
      <c r="S1" s="19" t="s">
        <v>25</v>
      </c>
      <c r="T1" s="18"/>
      <c r="U1" s="19" t="s">
        <v>26</v>
      </c>
      <c r="V1" s="18"/>
      <c r="W1" s="19" t="s">
        <v>27</v>
      </c>
      <c r="X1" s="18"/>
      <c r="Y1" s="19" t="s">
        <v>28</v>
      </c>
      <c r="Z1" s="18"/>
      <c r="AA1" s="19" t="s">
        <v>29</v>
      </c>
      <c r="AB1" s="18"/>
    </row>
    <row r="2" s="1" customFormat="1" ht="15" customHeight="1" spans="1:28">
      <c r="A2" s="7"/>
      <c r="B2" s="7"/>
      <c r="C2" s="8"/>
      <c r="D2" s="18"/>
      <c r="E2" s="19" t="s">
        <v>30</v>
      </c>
      <c r="F2" s="8"/>
      <c r="G2" s="19" t="s">
        <v>31</v>
      </c>
      <c r="H2" s="8"/>
      <c r="I2" s="19" t="s">
        <v>32</v>
      </c>
      <c r="J2" s="8"/>
      <c r="K2" s="19" t="s">
        <v>33</v>
      </c>
      <c r="L2" s="8"/>
      <c r="M2" s="7"/>
      <c r="N2" s="8"/>
      <c r="O2" s="7"/>
      <c r="P2" s="8"/>
      <c r="Q2" s="7"/>
      <c r="R2" s="8"/>
      <c r="S2" s="7"/>
      <c r="T2" s="8"/>
      <c r="U2" s="7"/>
      <c r="V2" s="8"/>
      <c r="W2" s="7"/>
      <c r="X2" s="8"/>
      <c r="Y2" s="7"/>
      <c r="Z2" s="8"/>
      <c r="AB2" s="18"/>
    </row>
    <row r="3" s="1" customFormat="1" ht="52.5" customHeight="1" spans="1:28">
      <c r="A3" s="20" t="s">
        <v>34</v>
      </c>
      <c r="B3" s="20" t="s">
        <v>35</v>
      </c>
      <c r="C3" s="20" t="s">
        <v>36</v>
      </c>
      <c r="D3" s="18"/>
      <c r="E3" s="20" t="s">
        <v>37</v>
      </c>
      <c r="F3" s="8"/>
      <c r="G3" s="20" t="s">
        <v>38</v>
      </c>
      <c r="H3" s="8"/>
      <c r="I3" s="20" t="s">
        <v>39</v>
      </c>
      <c r="J3" s="8"/>
      <c r="K3" s="20" t="s">
        <v>40</v>
      </c>
      <c r="L3" s="8"/>
      <c r="M3" s="20" t="s">
        <v>41</v>
      </c>
      <c r="N3" s="8"/>
      <c r="O3" s="20" t="s">
        <v>42</v>
      </c>
      <c r="P3" s="8"/>
      <c r="Q3" s="20" t="s">
        <v>43</v>
      </c>
      <c r="R3" s="8"/>
      <c r="S3" s="20" t="s">
        <v>44</v>
      </c>
      <c r="T3" s="8"/>
      <c r="U3" s="20" t="s">
        <v>45</v>
      </c>
      <c r="V3" s="8"/>
      <c r="W3" s="20" t="s">
        <v>46</v>
      </c>
      <c r="X3" s="8"/>
      <c r="Y3" s="20" t="s">
        <v>47</v>
      </c>
      <c r="Z3" s="8"/>
      <c r="AA3" s="7"/>
      <c r="AB3" s="8"/>
    </row>
    <row r="4" s="1" customFormat="1" ht="15" customHeight="1" spans="1:28">
      <c r="A4" s="8"/>
      <c r="B4" s="8"/>
      <c r="C4" s="8"/>
      <c r="D4" s="8"/>
      <c r="E4" s="19" t="s">
        <v>48</v>
      </c>
      <c r="F4" s="19" t="s">
        <v>49</v>
      </c>
      <c r="G4" s="19" t="s">
        <v>48</v>
      </c>
      <c r="H4" s="19" t="s">
        <v>49</v>
      </c>
      <c r="I4" s="19" t="s">
        <v>48</v>
      </c>
      <c r="J4" s="19" t="s">
        <v>49</v>
      </c>
      <c r="K4" s="19" t="s">
        <v>48</v>
      </c>
      <c r="L4" s="19" t="s">
        <v>49</v>
      </c>
      <c r="M4" s="19" t="s">
        <v>48</v>
      </c>
      <c r="N4" s="19" t="s">
        <v>49</v>
      </c>
      <c r="O4" s="19" t="s">
        <v>48</v>
      </c>
      <c r="P4" s="19" t="s">
        <v>49</v>
      </c>
      <c r="Q4" s="19" t="s">
        <v>48</v>
      </c>
      <c r="R4" s="19" t="s">
        <v>49</v>
      </c>
      <c r="S4" s="19" t="s">
        <v>48</v>
      </c>
      <c r="T4" s="19" t="s">
        <v>49</v>
      </c>
      <c r="U4" s="19" t="s">
        <v>48</v>
      </c>
      <c r="V4" s="19" t="s">
        <v>49</v>
      </c>
      <c r="W4" s="19" t="s">
        <v>48</v>
      </c>
      <c r="X4" s="19" t="s">
        <v>49</v>
      </c>
      <c r="Y4" s="19" t="s">
        <v>48</v>
      </c>
      <c r="Z4" s="19" t="s">
        <v>49</v>
      </c>
      <c r="AA4" s="19" t="s">
        <v>48</v>
      </c>
      <c r="AB4" s="19" t="s">
        <v>49</v>
      </c>
    </row>
    <row r="5" s="1" customFormat="1" ht="15" customHeight="1" spans="1:28">
      <c r="A5" s="18"/>
      <c r="B5" s="21" t="s">
        <v>50</v>
      </c>
      <c r="C5" s="21" t="s">
        <v>51</v>
      </c>
      <c r="D5" s="19" t="s">
        <v>52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</row>
    <row r="6" s="1" customFormat="1" ht="15" customHeight="1" spans="1:28">
      <c r="A6" s="18"/>
      <c r="B6" s="18"/>
      <c r="C6" s="21" t="s">
        <v>53</v>
      </c>
      <c r="D6" s="19" t="s">
        <v>54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424.51</v>
      </c>
      <c r="L6" s="22">
        <v>424.51</v>
      </c>
      <c r="M6" s="22">
        <v>114751.05</v>
      </c>
      <c r="N6" s="22">
        <v>114751.05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115175.56</v>
      </c>
      <c r="AB6" s="22">
        <v>115175.56</v>
      </c>
    </row>
    <row r="7" s="1" customFormat="1" ht="15" customHeight="1" spans="1:28">
      <c r="A7" s="18"/>
      <c r="B7" s="18"/>
      <c r="C7" s="21" t="s">
        <v>55</v>
      </c>
      <c r="D7" s="19" t="s">
        <v>56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507056.52</v>
      </c>
      <c r="L7" s="22">
        <v>507056.52</v>
      </c>
      <c r="M7" s="22">
        <v>156224.15</v>
      </c>
      <c r="N7" s="22">
        <v>156224.15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663280.67</v>
      </c>
      <c r="AB7" s="22">
        <v>663280.67</v>
      </c>
    </row>
    <row r="8" s="1" customFormat="1" ht="15" customHeight="1" spans="1:28">
      <c r="A8" s="18"/>
      <c r="B8" s="8"/>
      <c r="C8" s="21" t="s">
        <v>57</v>
      </c>
      <c r="D8" s="19" t="s">
        <v>58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</row>
    <row r="9" s="1" customFormat="1" ht="15" customHeight="1" spans="1:28">
      <c r="A9" s="18"/>
      <c r="B9" s="21" t="s">
        <v>59</v>
      </c>
      <c r="C9" s="21"/>
      <c r="D9" s="19" t="s">
        <v>60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4912845.88</v>
      </c>
      <c r="N9" s="22">
        <v>4912845.88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4912845.88</v>
      </c>
      <c r="AB9" s="22">
        <v>4912845.88</v>
      </c>
    </row>
    <row r="10" s="1" customFormat="1" ht="15" customHeight="1" spans="1:28">
      <c r="A10" s="18"/>
      <c r="B10" s="21" t="s">
        <v>61</v>
      </c>
      <c r="C10" s="21"/>
      <c r="D10" s="19" t="s">
        <v>62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51740.65</v>
      </c>
      <c r="N10" s="22">
        <v>51740.65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51740.65</v>
      </c>
      <c r="AB10" s="22">
        <v>51740.65</v>
      </c>
    </row>
    <row r="11" s="1" customFormat="1" ht="15" customHeight="1" spans="1:28">
      <c r="A11" s="21" t="s">
        <v>63</v>
      </c>
      <c r="B11" s="21" t="s">
        <v>64</v>
      </c>
      <c r="C11" s="21" t="s">
        <v>65</v>
      </c>
      <c r="D11" s="19" t="s">
        <v>66</v>
      </c>
      <c r="E11" s="22">
        <v>1242.92</v>
      </c>
      <c r="F11" s="22">
        <v>1242.92</v>
      </c>
      <c r="G11" s="22">
        <v>298792.92</v>
      </c>
      <c r="H11" s="22">
        <v>298792.92</v>
      </c>
      <c r="I11" s="22">
        <v>0</v>
      </c>
      <c r="J11" s="22">
        <v>0</v>
      </c>
      <c r="K11" s="22">
        <v>1793390.34</v>
      </c>
      <c r="L11" s="22">
        <v>1793390.34</v>
      </c>
      <c r="M11" s="22">
        <v>418278.74</v>
      </c>
      <c r="N11" s="22">
        <v>418278.74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2511704.92</v>
      </c>
      <c r="AB11" s="22">
        <v>2511704.92</v>
      </c>
    </row>
    <row r="12" s="1" customFormat="1" ht="15" customHeight="1" spans="1:28">
      <c r="A12" s="18"/>
      <c r="B12" s="18"/>
      <c r="C12" s="21" t="s">
        <v>67</v>
      </c>
      <c r="D12" s="19" t="s">
        <v>68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527284.48</v>
      </c>
      <c r="L12" s="22">
        <v>527284.48</v>
      </c>
      <c r="M12" s="22">
        <v>58.21</v>
      </c>
      <c r="N12" s="22">
        <v>58.21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527342.69</v>
      </c>
      <c r="AB12" s="22">
        <v>527342.69</v>
      </c>
    </row>
    <row r="13" s="1" customFormat="1" ht="15" customHeight="1" spans="1:28">
      <c r="A13" s="18"/>
      <c r="B13" s="18"/>
      <c r="C13" s="21" t="s">
        <v>69</v>
      </c>
      <c r="D13" s="19" t="s">
        <v>70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</row>
    <row r="14" s="1" customFormat="1" ht="15" customHeight="1" spans="1:28">
      <c r="A14" s="18"/>
      <c r="B14" s="18"/>
      <c r="C14" s="21" t="s">
        <v>71</v>
      </c>
      <c r="D14" s="19" t="s">
        <v>72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</row>
    <row r="15" s="1" customFormat="1" ht="15" customHeight="1" spans="1:28">
      <c r="A15" s="18"/>
      <c r="B15" s="8"/>
      <c r="C15" s="21" t="s">
        <v>73</v>
      </c>
      <c r="D15" s="19" t="s">
        <v>74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</row>
    <row r="16" s="1" customFormat="1" ht="15" customHeight="1" spans="1:28">
      <c r="A16" s="18"/>
      <c r="B16" s="21" t="s">
        <v>75</v>
      </c>
      <c r="C16" s="21"/>
      <c r="D16" s="19" t="s">
        <v>76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</row>
    <row r="17" s="1" customFormat="1" ht="15" customHeight="1" spans="1:28">
      <c r="A17" s="18"/>
      <c r="B17" s="21" t="s">
        <v>77</v>
      </c>
      <c r="C17" s="21" t="s">
        <v>65</v>
      </c>
      <c r="D17" s="19" t="s">
        <v>78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1027.79</v>
      </c>
      <c r="N17" s="22">
        <v>1027.79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1027.79</v>
      </c>
      <c r="AB17" s="22">
        <v>1027.79</v>
      </c>
    </row>
    <row r="18" s="1" customFormat="1" ht="15" customHeight="1" spans="1:28">
      <c r="A18" s="18"/>
      <c r="B18" s="8"/>
      <c r="C18" s="21" t="s">
        <v>67</v>
      </c>
      <c r="D18" s="19" t="s">
        <v>79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98420.37</v>
      </c>
      <c r="L18" s="22">
        <v>98420.37</v>
      </c>
      <c r="M18" s="22">
        <v>75.87</v>
      </c>
      <c r="N18" s="22">
        <v>75.87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98496.24</v>
      </c>
      <c r="AB18" s="22">
        <v>98496.24</v>
      </c>
    </row>
    <row r="19" s="1" customFormat="1" ht="15" customHeight="1" spans="1:28">
      <c r="A19" s="18"/>
      <c r="B19" s="21" t="s">
        <v>80</v>
      </c>
      <c r="C19" s="21" t="s">
        <v>65</v>
      </c>
      <c r="D19" s="19" t="s">
        <v>81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</row>
    <row r="20" s="1" customFormat="1" ht="15" customHeight="1" spans="1:28">
      <c r="A20" s="18"/>
      <c r="B20" s="8"/>
      <c r="C20" s="21" t="s">
        <v>67</v>
      </c>
      <c r="D20" s="19" t="s">
        <v>82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</row>
    <row r="21" s="1" customFormat="1" ht="15" customHeight="1" spans="1:28">
      <c r="A21" s="18"/>
      <c r="B21" s="21" t="s">
        <v>18</v>
      </c>
      <c r="C21" s="21" t="s">
        <v>83</v>
      </c>
      <c r="D21" s="19" t="s">
        <v>84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303377.77</v>
      </c>
      <c r="N21" s="22">
        <v>303377.77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303377.77</v>
      </c>
      <c r="AB21" s="22">
        <v>303377.77</v>
      </c>
    </row>
    <row r="22" s="1" customFormat="1" ht="15" customHeight="1" spans="1:28">
      <c r="A22" s="18"/>
      <c r="B22" s="18"/>
      <c r="C22" s="21" t="s">
        <v>85</v>
      </c>
      <c r="D22" s="19" t="s">
        <v>86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</row>
    <row r="23" s="1" customFormat="1" ht="15" customHeight="1" spans="1:28">
      <c r="A23" s="18"/>
      <c r="B23" s="8"/>
      <c r="C23" s="21" t="s">
        <v>87</v>
      </c>
      <c r="D23" s="19" t="s">
        <v>88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</row>
    <row r="24" s="1" customFormat="1" ht="15" customHeight="1" spans="1:28">
      <c r="A24" s="18"/>
      <c r="B24" s="21" t="s">
        <v>89</v>
      </c>
      <c r="C24" s="21" t="s">
        <v>65</v>
      </c>
      <c r="D24" s="19" t="s">
        <v>90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</row>
    <row r="25" s="1" customFormat="1" ht="15" customHeight="1" spans="1:28">
      <c r="A25" s="18"/>
      <c r="B25" s="8"/>
      <c r="C25" s="21" t="s">
        <v>67</v>
      </c>
      <c r="D25" s="19" t="s">
        <v>91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</row>
    <row r="26" s="1" customFormat="1" ht="15" customHeight="1" spans="1:28">
      <c r="A26" s="18"/>
      <c r="B26" s="21" t="s">
        <v>92</v>
      </c>
      <c r="C26" s="21" t="s">
        <v>65</v>
      </c>
      <c r="D26" s="19" t="s">
        <v>93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477259.75</v>
      </c>
      <c r="L26" s="22">
        <v>477259.75</v>
      </c>
      <c r="M26" s="22">
        <v>2382.22</v>
      </c>
      <c r="N26" s="22">
        <v>2382.22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479641.97</v>
      </c>
      <c r="AB26" s="22">
        <v>479641.97</v>
      </c>
    </row>
    <row r="27" s="1" customFormat="1" ht="15" customHeight="1" spans="1:28">
      <c r="A27" s="8"/>
      <c r="B27" s="8"/>
      <c r="C27" s="21" t="s">
        <v>67</v>
      </c>
      <c r="D27" s="19" t="s">
        <v>94</v>
      </c>
      <c r="E27" s="22">
        <v>3500.36</v>
      </c>
      <c r="F27" s="22">
        <v>3500.36</v>
      </c>
      <c r="G27" s="22">
        <v>27.24</v>
      </c>
      <c r="H27" s="22">
        <v>27.24</v>
      </c>
      <c r="I27" s="22">
        <v>0</v>
      </c>
      <c r="J27" s="22">
        <v>0</v>
      </c>
      <c r="K27" s="22">
        <v>58145.55</v>
      </c>
      <c r="L27" s="22">
        <v>58145.55</v>
      </c>
      <c r="M27" s="22">
        <v>37407.89</v>
      </c>
      <c r="N27" s="22">
        <v>37407.89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99081.04</v>
      </c>
      <c r="AB27" s="22">
        <v>99081.04</v>
      </c>
    </row>
    <row r="28" s="1" customFormat="1" ht="15" customHeight="1" spans="1:28">
      <c r="A28" s="18"/>
      <c r="B28" s="18"/>
      <c r="C28" s="21" t="s">
        <v>95</v>
      </c>
      <c r="D28" s="19" t="s">
        <v>96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</row>
    <row r="29" s="1" customFormat="1" ht="15" customHeight="1" spans="1:28">
      <c r="A29" s="18"/>
      <c r="B29" s="18"/>
      <c r="C29" s="21" t="s">
        <v>97</v>
      </c>
      <c r="D29" s="19" t="s">
        <v>98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</row>
    <row r="30" s="1" customFormat="1" ht="15" customHeight="1" spans="1:28">
      <c r="A30" s="18"/>
      <c r="B30" s="8"/>
      <c r="C30" s="21" t="s">
        <v>99</v>
      </c>
      <c r="D30" s="19" t="s">
        <v>100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</row>
    <row r="31" s="1" customFormat="1" ht="15" customHeight="1" spans="1:28">
      <c r="A31" s="18"/>
      <c r="B31" s="21" t="s">
        <v>101</v>
      </c>
      <c r="C31" s="21"/>
      <c r="D31" s="19" t="s">
        <v>102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4154447.75</v>
      </c>
      <c r="N31" s="22">
        <v>4154447.75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4154447.75</v>
      </c>
      <c r="AB31" s="22">
        <v>4154447.75</v>
      </c>
    </row>
    <row r="32" s="1" customFormat="1" ht="15" customHeight="1" spans="1:28">
      <c r="A32" s="18"/>
      <c r="B32" s="21" t="s">
        <v>103</v>
      </c>
      <c r="C32" s="21"/>
      <c r="D32" s="19" t="s">
        <v>104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</row>
    <row r="33" s="1" customFormat="1" ht="15" customHeight="1" spans="1:28">
      <c r="A33" s="18"/>
      <c r="B33" s="21" t="s">
        <v>105</v>
      </c>
      <c r="C33" s="21"/>
      <c r="D33" s="19" t="s">
        <v>106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</row>
    <row r="34" s="1" customFormat="1" ht="15" customHeight="1" spans="1:28">
      <c r="A34" s="18"/>
      <c r="B34" s="21" t="s">
        <v>107</v>
      </c>
      <c r="C34" s="21"/>
      <c r="D34" s="19" t="s">
        <v>108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451490.77</v>
      </c>
      <c r="N34" s="22">
        <v>451490.77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451490.77</v>
      </c>
      <c r="AB34" s="22">
        <v>451490.77</v>
      </c>
    </row>
    <row r="37" spans="4:4">
      <c r="D37" s="27"/>
    </row>
    <row r="38" spans="4:4">
      <c r="D38" s="27"/>
    </row>
    <row r="39" spans="4:4">
      <c r="D39" s="27"/>
    </row>
    <row r="40" spans="1:4">
      <c r="A40" s="15" t="s">
        <v>13</v>
      </c>
      <c r="B40" s="16">
        <f>SUM(AA5:AA34)</f>
        <v>14369653.7</v>
      </c>
      <c r="D40" s="27"/>
    </row>
    <row r="41" spans="1:4">
      <c r="A41" s="15" t="s">
        <v>14</v>
      </c>
      <c r="B41" s="16">
        <f>SUM(E5:E30)+SUM(G5:G30)+SUM(I5:I30)+SUM(K5:K30)+SUM(M5:M30)</f>
        <v>9763715.18</v>
      </c>
      <c r="D41" s="27"/>
    </row>
    <row r="42" spans="1:4">
      <c r="A42" s="15" t="s">
        <v>15</v>
      </c>
      <c r="B42" s="16">
        <f>SUM(E5:E30)+SUM(G5:G30)+SUM(I5:I30)+SUM(K5:K30)+SUM(M11:M15)</f>
        <v>4183881.91</v>
      </c>
      <c r="D42" s="27"/>
    </row>
    <row r="43" spans="1:4">
      <c r="A43" s="15" t="s">
        <v>16</v>
      </c>
      <c r="B43" s="16">
        <f>M9</f>
        <v>4912845.88</v>
      </c>
      <c r="D43" s="27"/>
    </row>
    <row r="44" spans="1:4">
      <c r="A44" s="15" t="s">
        <v>17</v>
      </c>
      <c r="B44" s="16">
        <f>SUM(M5:M8)+SUM(K5:K8)</f>
        <v>778456.23</v>
      </c>
      <c r="D44" s="27"/>
    </row>
    <row r="45" spans="1:4">
      <c r="A45" s="15" t="s">
        <v>18</v>
      </c>
      <c r="B45" s="16">
        <f>SUM(M21:M23)</f>
        <v>303377.77</v>
      </c>
      <c r="D45" s="27"/>
    </row>
    <row r="46" spans="4:4">
      <c r="D46" s="27"/>
    </row>
    <row r="47" spans="4:4">
      <c r="D47" s="27"/>
    </row>
    <row r="48" spans="4:4">
      <c r="D48" s="27"/>
    </row>
    <row r="49" spans="4:4">
      <c r="D49" s="27"/>
    </row>
    <row r="50" spans="4:4">
      <c r="D50" s="27"/>
    </row>
    <row r="51" spans="4:4">
      <c r="D51" s="27"/>
    </row>
    <row r="52" spans="4:4">
      <c r="D52" s="27"/>
    </row>
    <row r="53" spans="4:4">
      <c r="D53" s="27"/>
    </row>
    <row r="54" spans="4:4">
      <c r="D54" s="27"/>
    </row>
    <row r="55" spans="4:4">
      <c r="D55" s="27"/>
    </row>
    <row r="56" spans="4:4">
      <c r="D56" s="27"/>
    </row>
    <row r="57" spans="4:4">
      <c r="D57" s="27"/>
    </row>
    <row r="58" spans="4:4">
      <c r="D58" s="27"/>
    </row>
    <row r="59" spans="4:4">
      <c r="D59" s="27"/>
    </row>
    <row r="60" spans="4:4">
      <c r="D60" s="27"/>
    </row>
    <row r="61" spans="4:4">
      <c r="D61" s="27"/>
    </row>
    <row r="62" spans="4:4">
      <c r="D62" s="27"/>
    </row>
    <row r="63" spans="4:4">
      <c r="D63" s="27"/>
    </row>
    <row r="64" spans="4:4">
      <c r="D64" s="27"/>
    </row>
    <row r="65" spans="4:4">
      <c r="D65" s="27"/>
    </row>
    <row r="66" spans="4:4">
      <c r="D66" s="27"/>
    </row>
  </sheetData>
  <mergeCells count="42">
    <mergeCell ref="E1:L1"/>
    <mergeCell ref="E2:F2"/>
    <mergeCell ref="G2:H2"/>
    <mergeCell ref="I2:J2"/>
    <mergeCell ref="K2:L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3:A4"/>
    <mergeCell ref="A5:A8"/>
    <mergeCell ref="A9:A10"/>
    <mergeCell ref="A11:A27"/>
    <mergeCell ref="A28:A30"/>
    <mergeCell ref="A31:A34"/>
    <mergeCell ref="B3:B4"/>
    <mergeCell ref="B5:B8"/>
    <mergeCell ref="B11:B15"/>
    <mergeCell ref="B17:B18"/>
    <mergeCell ref="B19:B20"/>
    <mergeCell ref="B21:B23"/>
    <mergeCell ref="B24:B25"/>
    <mergeCell ref="B26:B27"/>
    <mergeCell ref="B28:B30"/>
    <mergeCell ref="C3:C4"/>
    <mergeCell ref="D1:D4"/>
    <mergeCell ref="A1:C2"/>
    <mergeCell ref="M1:N2"/>
    <mergeCell ref="O1:P2"/>
    <mergeCell ref="Q1:R2"/>
    <mergeCell ref="S1:T2"/>
    <mergeCell ref="U1:V2"/>
    <mergeCell ref="W1:X2"/>
    <mergeCell ref="Y1:Z2"/>
    <mergeCell ref="AA1:AB3"/>
  </mergeCells>
  <conditionalFormatting sqref="D$1:D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5"/>
  <sheetViews>
    <sheetView topLeftCell="A21" workbookViewId="0">
      <selection activeCell="B45" sqref="A40:B45"/>
    </sheetView>
  </sheetViews>
  <sheetFormatPr defaultColWidth="9" defaultRowHeight="14"/>
  <cols>
    <col min="7" max="8" width="9.72727272727273"/>
    <col min="11" max="12" width="11.5454545454545"/>
    <col min="13" max="14" width="12.4545454545455"/>
    <col min="27" max="28" width="12.4545454545455"/>
  </cols>
  <sheetData>
    <row r="1" spans="1:28">
      <c r="A1" s="19" t="s">
        <v>19</v>
      </c>
      <c r="B1" s="1"/>
      <c r="C1" s="18"/>
      <c r="D1" s="19" t="s">
        <v>20</v>
      </c>
      <c r="E1" s="19" t="s">
        <v>21</v>
      </c>
      <c r="F1" s="7"/>
      <c r="G1" s="7"/>
      <c r="H1" s="7"/>
      <c r="I1" s="7"/>
      <c r="J1" s="7"/>
      <c r="K1" s="7"/>
      <c r="L1" s="8"/>
      <c r="M1" s="19" t="s">
        <v>22</v>
      </c>
      <c r="N1" s="18"/>
      <c r="O1" s="19" t="s">
        <v>23</v>
      </c>
      <c r="P1" s="18"/>
      <c r="Q1" s="19" t="s">
        <v>24</v>
      </c>
      <c r="R1" s="18"/>
      <c r="S1" s="19" t="s">
        <v>25</v>
      </c>
      <c r="T1" s="18"/>
      <c r="U1" s="19" t="s">
        <v>26</v>
      </c>
      <c r="V1" s="18"/>
      <c r="W1" s="19" t="s">
        <v>27</v>
      </c>
      <c r="X1" s="18"/>
      <c r="Y1" s="19" t="s">
        <v>28</v>
      </c>
      <c r="Z1" s="18"/>
      <c r="AA1" s="19" t="s">
        <v>29</v>
      </c>
      <c r="AB1" s="18"/>
    </row>
    <row r="2" spans="1:28">
      <c r="A2" s="7"/>
      <c r="B2" s="7"/>
      <c r="C2" s="8"/>
      <c r="D2" s="18"/>
      <c r="E2" s="19" t="s">
        <v>30</v>
      </c>
      <c r="F2" s="8"/>
      <c r="G2" s="19" t="s">
        <v>31</v>
      </c>
      <c r="H2" s="8"/>
      <c r="I2" s="19" t="s">
        <v>32</v>
      </c>
      <c r="J2" s="8"/>
      <c r="K2" s="19" t="s">
        <v>33</v>
      </c>
      <c r="L2" s="8"/>
      <c r="M2" s="7"/>
      <c r="N2" s="8"/>
      <c r="O2" s="7"/>
      <c r="P2" s="8"/>
      <c r="Q2" s="7"/>
      <c r="R2" s="8"/>
      <c r="S2" s="7"/>
      <c r="T2" s="8"/>
      <c r="U2" s="7"/>
      <c r="V2" s="8"/>
      <c r="W2" s="7"/>
      <c r="X2" s="8"/>
      <c r="Y2" s="7"/>
      <c r="Z2" s="8"/>
      <c r="AA2" s="1"/>
      <c r="AB2" s="18"/>
    </row>
    <row r="3" spans="1:28">
      <c r="A3" s="20" t="s">
        <v>34</v>
      </c>
      <c r="B3" s="20" t="s">
        <v>35</v>
      </c>
      <c r="C3" s="20" t="s">
        <v>36</v>
      </c>
      <c r="D3" s="18"/>
      <c r="E3" s="20" t="s">
        <v>37</v>
      </c>
      <c r="F3" s="8"/>
      <c r="G3" s="20" t="s">
        <v>38</v>
      </c>
      <c r="H3" s="8"/>
      <c r="I3" s="20" t="s">
        <v>39</v>
      </c>
      <c r="J3" s="8"/>
      <c r="K3" s="20" t="s">
        <v>40</v>
      </c>
      <c r="L3" s="8"/>
      <c r="M3" s="20" t="s">
        <v>41</v>
      </c>
      <c r="N3" s="8"/>
      <c r="O3" s="20" t="s">
        <v>42</v>
      </c>
      <c r="P3" s="8"/>
      <c r="Q3" s="20" t="s">
        <v>43</v>
      </c>
      <c r="R3" s="8"/>
      <c r="S3" s="20" t="s">
        <v>44</v>
      </c>
      <c r="T3" s="8"/>
      <c r="U3" s="20" t="s">
        <v>45</v>
      </c>
      <c r="V3" s="8"/>
      <c r="W3" s="20" t="s">
        <v>46</v>
      </c>
      <c r="X3" s="8"/>
      <c r="Y3" s="20" t="s">
        <v>47</v>
      </c>
      <c r="Z3" s="8"/>
      <c r="AA3" s="7"/>
      <c r="AB3" s="8"/>
    </row>
    <row r="4" spans="1:28">
      <c r="A4" s="8"/>
      <c r="B4" s="8"/>
      <c r="C4" s="8"/>
      <c r="D4" s="8"/>
      <c r="E4" s="19" t="s">
        <v>48</v>
      </c>
      <c r="F4" s="19" t="s">
        <v>49</v>
      </c>
      <c r="G4" s="19" t="s">
        <v>48</v>
      </c>
      <c r="H4" s="19" t="s">
        <v>49</v>
      </c>
      <c r="I4" s="19" t="s">
        <v>48</v>
      </c>
      <c r="J4" s="19" t="s">
        <v>49</v>
      </c>
      <c r="K4" s="19" t="s">
        <v>48</v>
      </c>
      <c r="L4" s="19" t="s">
        <v>49</v>
      </c>
      <c r="M4" s="19" t="s">
        <v>48</v>
      </c>
      <c r="N4" s="19" t="s">
        <v>49</v>
      </c>
      <c r="O4" s="19" t="s">
        <v>48</v>
      </c>
      <c r="P4" s="19" t="s">
        <v>49</v>
      </c>
      <c r="Q4" s="19" t="s">
        <v>48</v>
      </c>
      <c r="R4" s="19" t="s">
        <v>49</v>
      </c>
      <c r="S4" s="19" t="s">
        <v>48</v>
      </c>
      <c r="T4" s="19" t="s">
        <v>49</v>
      </c>
      <c r="U4" s="19" t="s">
        <v>48</v>
      </c>
      <c r="V4" s="19" t="s">
        <v>49</v>
      </c>
      <c r="W4" s="19" t="s">
        <v>48</v>
      </c>
      <c r="X4" s="19" t="s">
        <v>49</v>
      </c>
      <c r="Y4" s="19" t="s">
        <v>48</v>
      </c>
      <c r="Z4" s="19" t="s">
        <v>49</v>
      </c>
      <c r="AA4" s="19" t="s">
        <v>48</v>
      </c>
      <c r="AB4" s="19" t="s">
        <v>49</v>
      </c>
    </row>
    <row r="5" spans="1:28">
      <c r="A5" s="18"/>
      <c r="B5" s="21" t="s">
        <v>50</v>
      </c>
      <c r="C5" s="21" t="s">
        <v>51</v>
      </c>
      <c r="D5" s="19" t="s">
        <v>52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</row>
    <row r="6" spans="1:28">
      <c r="A6" s="18"/>
      <c r="B6" s="18"/>
      <c r="C6" s="21" t="s">
        <v>53</v>
      </c>
      <c r="D6" s="19" t="s">
        <v>54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410.95</v>
      </c>
      <c r="L6" s="22">
        <v>835.46</v>
      </c>
      <c r="M6" s="22">
        <v>79783.53</v>
      </c>
      <c r="N6" s="22">
        <v>194534.58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80194.48</v>
      </c>
      <c r="AB6" s="22">
        <v>195370.04</v>
      </c>
    </row>
    <row r="7" spans="1:28">
      <c r="A7" s="18"/>
      <c r="B7" s="18"/>
      <c r="C7" s="21" t="s">
        <v>55</v>
      </c>
      <c r="D7" s="19" t="s">
        <v>56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273873.04</v>
      </c>
      <c r="L7" s="22">
        <v>780929.56</v>
      </c>
      <c r="M7" s="22">
        <v>40579.06</v>
      </c>
      <c r="N7" s="22">
        <v>196803.21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314452.1</v>
      </c>
      <c r="AB7" s="22">
        <v>977732.77</v>
      </c>
    </row>
    <row r="8" spans="1:28">
      <c r="A8" s="18"/>
      <c r="B8" s="8"/>
      <c r="C8" s="21" t="s">
        <v>57</v>
      </c>
      <c r="D8" s="19" t="s">
        <v>58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</row>
    <row r="9" spans="1:28">
      <c r="A9" s="18"/>
      <c r="B9" s="21" t="s">
        <v>59</v>
      </c>
      <c r="C9" s="21"/>
      <c r="D9" s="19" t="s">
        <v>60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1068277.11</v>
      </c>
      <c r="N9" s="22">
        <v>5981122.99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1068277.11</v>
      </c>
      <c r="AB9" s="22">
        <v>5981122.99</v>
      </c>
    </row>
    <row r="10" spans="1:28">
      <c r="A10" s="18"/>
      <c r="B10" s="21" t="s">
        <v>61</v>
      </c>
      <c r="C10" s="21"/>
      <c r="D10" s="19" t="s">
        <v>62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3157.83</v>
      </c>
      <c r="N10" s="22">
        <v>54898.48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3157.83</v>
      </c>
      <c r="AB10" s="22">
        <v>54898.48</v>
      </c>
    </row>
    <row r="11" spans="1:28">
      <c r="A11" s="21" t="s">
        <v>63</v>
      </c>
      <c r="B11" s="21" t="s">
        <v>64</v>
      </c>
      <c r="C11" s="21" t="s">
        <v>65</v>
      </c>
      <c r="D11" s="19" t="s">
        <v>66</v>
      </c>
      <c r="E11" s="22">
        <v>1754.76</v>
      </c>
      <c r="F11" s="22">
        <v>2997.68</v>
      </c>
      <c r="G11" s="22">
        <v>305838.59</v>
      </c>
      <c r="H11" s="22">
        <v>604631.51</v>
      </c>
      <c r="I11" s="22">
        <v>0</v>
      </c>
      <c r="J11" s="22">
        <v>0</v>
      </c>
      <c r="K11" s="22">
        <v>1024749.61</v>
      </c>
      <c r="L11" s="22">
        <v>2818139.95</v>
      </c>
      <c r="M11" s="22">
        <v>30996.36</v>
      </c>
      <c r="N11" s="22">
        <v>449275.1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1363339.32</v>
      </c>
      <c r="AB11" s="22">
        <v>3875044.24</v>
      </c>
    </row>
    <row r="12" spans="1:28">
      <c r="A12" s="18"/>
      <c r="B12" s="18"/>
      <c r="C12" s="21" t="s">
        <v>67</v>
      </c>
      <c r="D12" s="19" t="s">
        <v>68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518572.97</v>
      </c>
      <c r="L12" s="22">
        <v>1045857.45</v>
      </c>
      <c r="M12" s="22">
        <v>9.9</v>
      </c>
      <c r="N12" s="22">
        <v>68.11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518582.87</v>
      </c>
      <c r="AB12" s="22">
        <v>1045925.56</v>
      </c>
    </row>
    <row r="13" spans="1:28">
      <c r="A13" s="18"/>
      <c r="B13" s="18"/>
      <c r="C13" s="21" t="s">
        <v>69</v>
      </c>
      <c r="D13" s="19" t="s">
        <v>70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</row>
    <row r="14" spans="1:28">
      <c r="A14" s="18"/>
      <c r="B14" s="18"/>
      <c r="C14" s="21" t="s">
        <v>71</v>
      </c>
      <c r="D14" s="19" t="s">
        <v>72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</row>
    <row r="15" spans="1:28">
      <c r="A15" s="18"/>
      <c r="B15" s="8"/>
      <c r="C15" s="21" t="s">
        <v>73</v>
      </c>
      <c r="D15" s="19" t="s">
        <v>74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</row>
    <row r="16" spans="1:28">
      <c r="A16" s="18"/>
      <c r="B16" s="21" t="s">
        <v>75</v>
      </c>
      <c r="C16" s="21"/>
      <c r="D16" s="19" t="s">
        <v>76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</row>
    <row r="17" spans="1:28">
      <c r="A17" s="18"/>
      <c r="B17" s="21" t="s">
        <v>77</v>
      </c>
      <c r="C17" s="21" t="s">
        <v>65</v>
      </c>
      <c r="D17" s="19" t="s">
        <v>78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1028.51</v>
      </c>
      <c r="N17" s="22">
        <v>2056.3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1028.51</v>
      </c>
      <c r="AB17" s="22">
        <v>2056.3</v>
      </c>
    </row>
    <row r="18" spans="1:28">
      <c r="A18" s="18"/>
      <c r="B18" s="8"/>
      <c r="C18" s="21" t="s">
        <v>67</v>
      </c>
      <c r="D18" s="19" t="s">
        <v>79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95843.91</v>
      </c>
      <c r="L18" s="22">
        <v>194264.28</v>
      </c>
      <c r="M18" s="22">
        <v>75.6</v>
      </c>
      <c r="N18" s="22">
        <v>151.47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95919.51</v>
      </c>
      <c r="AB18" s="22">
        <v>194415.75</v>
      </c>
    </row>
    <row r="19" spans="1:28">
      <c r="A19" s="18"/>
      <c r="B19" s="21" t="s">
        <v>80</v>
      </c>
      <c r="C19" s="21" t="s">
        <v>65</v>
      </c>
      <c r="D19" s="19" t="s">
        <v>81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</row>
    <row r="20" spans="1:28">
      <c r="A20" s="18"/>
      <c r="B20" s="8"/>
      <c r="C20" s="21" t="s">
        <v>67</v>
      </c>
      <c r="D20" s="19" t="s">
        <v>82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</row>
    <row r="21" spans="1:28">
      <c r="A21" s="18"/>
      <c r="B21" s="21" t="s">
        <v>18</v>
      </c>
      <c r="C21" s="21" t="s">
        <v>83</v>
      </c>
      <c r="D21" s="19" t="s">
        <v>84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311826.25</v>
      </c>
      <c r="N21" s="22">
        <v>615204.02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311826.25</v>
      </c>
      <c r="AB21" s="22">
        <v>615204.02</v>
      </c>
    </row>
    <row r="22" spans="1:28">
      <c r="A22" s="18"/>
      <c r="B22" s="18"/>
      <c r="C22" s="21" t="s">
        <v>85</v>
      </c>
      <c r="D22" s="19" t="s">
        <v>86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</row>
    <row r="23" spans="1:28">
      <c r="A23" s="18"/>
      <c r="B23" s="8"/>
      <c r="C23" s="21" t="s">
        <v>87</v>
      </c>
      <c r="D23" s="19" t="s">
        <v>88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</row>
    <row r="24" spans="1:28">
      <c r="A24" s="18"/>
      <c r="B24" s="21" t="s">
        <v>89</v>
      </c>
      <c r="C24" s="21" t="s">
        <v>65</v>
      </c>
      <c r="D24" s="19" t="s">
        <v>90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</row>
    <row r="25" spans="1:28">
      <c r="A25" s="18"/>
      <c r="B25" s="8"/>
      <c r="C25" s="21" t="s">
        <v>67</v>
      </c>
      <c r="D25" s="19" t="s">
        <v>91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</row>
    <row r="26" spans="1:28">
      <c r="A26" s="18"/>
      <c r="B26" s="21" t="s">
        <v>92</v>
      </c>
      <c r="C26" s="21" t="s">
        <v>65</v>
      </c>
      <c r="D26" s="19" t="s">
        <v>93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393061.71</v>
      </c>
      <c r="L26" s="22">
        <v>870321.46</v>
      </c>
      <c r="M26" s="22">
        <v>16.17</v>
      </c>
      <c r="N26" s="22">
        <v>2398.39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393077.88</v>
      </c>
      <c r="AB26" s="22">
        <v>872719.85</v>
      </c>
    </row>
    <row r="27" spans="1:28">
      <c r="A27" s="8"/>
      <c r="B27" s="8"/>
      <c r="C27" s="21" t="s">
        <v>67</v>
      </c>
      <c r="D27" s="19" t="s">
        <v>94</v>
      </c>
      <c r="E27" s="22">
        <v>3958.84</v>
      </c>
      <c r="F27" s="22">
        <v>7459.2</v>
      </c>
      <c r="G27" s="22">
        <v>28.97</v>
      </c>
      <c r="H27" s="22">
        <v>56.21</v>
      </c>
      <c r="I27" s="22">
        <v>0</v>
      </c>
      <c r="J27" s="22">
        <v>0</v>
      </c>
      <c r="K27" s="22">
        <v>53967.92</v>
      </c>
      <c r="L27" s="22">
        <v>112113.47</v>
      </c>
      <c r="M27" s="22">
        <v>35193.27</v>
      </c>
      <c r="N27" s="22">
        <v>72601.16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93149</v>
      </c>
      <c r="AB27" s="22">
        <v>192230.04</v>
      </c>
    </row>
    <row r="28" spans="1:28">
      <c r="A28" s="18"/>
      <c r="B28" s="18"/>
      <c r="C28" s="21" t="s">
        <v>95</v>
      </c>
      <c r="D28" s="19" t="s">
        <v>96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</row>
    <row r="29" spans="1:28">
      <c r="A29" s="18"/>
      <c r="B29" s="18"/>
      <c r="C29" s="21" t="s">
        <v>97</v>
      </c>
      <c r="D29" s="19" t="s">
        <v>98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</row>
    <row r="30" spans="1:28">
      <c r="A30" s="18"/>
      <c r="B30" s="8"/>
      <c r="C30" s="21" t="s">
        <v>99</v>
      </c>
      <c r="D30" s="19" t="s">
        <v>100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</row>
    <row r="31" spans="1:28">
      <c r="A31" s="18"/>
      <c r="B31" s="21" t="s">
        <v>101</v>
      </c>
      <c r="C31" s="21"/>
      <c r="D31" s="19" t="s">
        <v>102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10562656.15</v>
      </c>
      <c r="N31" s="22">
        <v>14717103.9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10562656.15</v>
      </c>
      <c r="AB31" s="22">
        <v>14717103.9</v>
      </c>
    </row>
    <row r="32" spans="1:28">
      <c r="A32" s="18"/>
      <c r="B32" s="21" t="s">
        <v>103</v>
      </c>
      <c r="C32" s="21"/>
      <c r="D32" s="19" t="s">
        <v>104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</row>
    <row r="33" spans="1:28">
      <c r="A33" s="18"/>
      <c r="B33" s="21" t="s">
        <v>105</v>
      </c>
      <c r="C33" s="21"/>
      <c r="D33" s="19" t="s">
        <v>106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</row>
    <row r="34" spans="1:28">
      <c r="A34" s="18"/>
      <c r="B34" s="21" t="s">
        <v>107</v>
      </c>
      <c r="C34" s="21"/>
      <c r="D34" s="19" t="s">
        <v>108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151.59</v>
      </c>
      <c r="N34" s="22">
        <v>451642.36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151.59</v>
      </c>
      <c r="AB34" s="22">
        <v>451642.36</v>
      </c>
    </row>
    <row r="40" spans="1:2">
      <c r="A40" s="15" t="s">
        <v>13</v>
      </c>
      <c r="B40" s="16">
        <f>SUM(AA5:AA34)</f>
        <v>14805812.6</v>
      </c>
    </row>
    <row r="41" spans="1:2">
      <c r="A41" s="15" t="s">
        <v>14</v>
      </c>
      <c r="B41" s="16">
        <f>SUM(E5:E30)+SUM(G5:G30)+SUM(I5:I30)+SUM(K5:K30)+SUM(M5:M30)</f>
        <v>4243004.86</v>
      </c>
    </row>
    <row r="42" spans="1:2">
      <c r="A42" s="15" t="s">
        <v>15</v>
      </c>
      <c r="B42" s="16">
        <f>SUM(E5:E30)+SUM(G5:G30)+SUM(I5:I30)+SUM(K5:K30)+SUM(M11:M15)</f>
        <v>2703067.53</v>
      </c>
    </row>
    <row r="43" spans="1:2">
      <c r="A43" s="15" t="s">
        <v>16</v>
      </c>
      <c r="B43" s="16">
        <f>M9</f>
        <v>1068277.11</v>
      </c>
    </row>
    <row r="44" spans="1:2">
      <c r="A44" s="15" t="s">
        <v>17</v>
      </c>
      <c r="B44" s="16">
        <f>SUM(M5:M8)+SUM(K5:K8)</f>
        <v>394646.58</v>
      </c>
    </row>
    <row r="45" spans="1:2">
      <c r="A45" s="15" t="s">
        <v>18</v>
      </c>
      <c r="B45" s="16">
        <f>SUM(M21:M23)</f>
        <v>311826.25</v>
      </c>
    </row>
  </sheetData>
  <mergeCells count="42">
    <mergeCell ref="E1:L1"/>
    <mergeCell ref="E2:F2"/>
    <mergeCell ref="G2:H2"/>
    <mergeCell ref="I2:J2"/>
    <mergeCell ref="K2:L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3:A4"/>
    <mergeCell ref="A5:A8"/>
    <mergeCell ref="A9:A10"/>
    <mergeCell ref="A11:A27"/>
    <mergeCell ref="A28:A30"/>
    <mergeCell ref="A31:A34"/>
    <mergeCell ref="B3:B4"/>
    <mergeCell ref="B5:B8"/>
    <mergeCell ref="B11:B15"/>
    <mergeCell ref="B17:B18"/>
    <mergeCell ref="B19:B20"/>
    <mergeCell ref="B21:B23"/>
    <mergeCell ref="B24:B25"/>
    <mergeCell ref="B26:B27"/>
    <mergeCell ref="B28:B30"/>
    <mergeCell ref="C3:C4"/>
    <mergeCell ref="D1:D4"/>
    <mergeCell ref="A1:C2"/>
    <mergeCell ref="M1:N2"/>
    <mergeCell ref="O1:P2"/>
    <mergeCell ref="Q1:R2"/>
    <mergeCell ref="S1:T2"/>
    <mergeCell ref="U1:V2"/>
    <mergeCell ref="W1:X2"/>
    <mergeCell ref="Y1:Z2"/>
    <mergeCell ref="AA1:AB3"/>
  </mergeCells>
  <conditionalFormatting sqref="D$1:D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5"/>
  <sheetViews>
    <sheetView topLeftCell="A25" workbookViewId="0">
      <selection activeCell="A40" sqref="A40:B45"/>
    </sheetView>
  </sheetViews>
  <sheetFormatPr defaultColWidth="9" defaultRowHeight="14"/>
  <cols>
    <col min="1" max="1" width="11" style="1" customWidth="1"/>
    <col min="2" max="2" width="14.6272727272727" style="1" customWidth="1"/>
    <col min="3" max="3" width="17.6272727272727" style="1" customWidth="1"/>
    <col min="4" max="4" width="10" style="1" customWidth="1"/>
    <col min="5" max="28" width="14.1272727272727" style="1" customWidth="1"/>
    <col min="29" max="16384" width="9" style="1"/>
  </cols>
  <sheetData>
    <row r="1" s="1" customFormat="1" ht="15" customHeight="1" spans="1:28">
      <c r="A1" s="19" t="s">
        <v>19</v>
      </c>
      <c r="C1" s="18"/>
      <c r="D1" s="19" t="s">
        <v>20</v>
      </c>
      <c r="E1" s="19" t="s">
        <v>21</v>
      </c>
      <c r="F1" s="7"/>
      <c r="G1" s="7"/>
      <c r="H1" s="7"/>
      <c r="I1" s="7"/>
      <c r="J1" s="7"/>
      <c r="K1" s="7"/>
      <c r="L1" s="8"/>
      <c r="M1" s="19" t="s">
        <v>22</v>
      </c>
      <c r="N1" s="18"/>
      <c r="O1" s="19" t="s">
        <v>23</v>
      </c>
      <c r="P1" s="18"/>
      <c r="Q1" s="19" t="s">
        <v>24</v>
      </c>
      <c r="R1" s="18"/>
      <c r="S1" s="19" t="s">
        <v>25</v>
      </c>
      <c r="T1" s="18"/>
      <c r="U1" s="19" t="s">
        <v>26</v>
      </c>
      <c r="V1" s="18"/>
      <c r="W1" s="19" t="s">
        <v>27</v>
      </c>
      <c r="X1" s="18"/>
      <c r="Y1" s="19" t="s">
        <v>28</v>
      </c>
      <c r="Z1" s="18"/>
      <c r="AA1" s="19" t="s">
        <v>29</v>
      </c>
      <c r="AB1" s="18"/>
    </row>
    <row r="2" s="1" customFormat="1" ht="15" customHeight="1" spans="1:28">
      <c r="A2" s="7"/>
      <c r="B2" s="7"/>
      <c r="C2" s="8"/>
      <c r="D2" s="18"/>
      <c r="E2" s="19" t="s">
        <v>30</v>
      </c>
      <c r="F2" s="8"/>
      <c r="G2" s="19" t="s">
        <v>31</v>
      </c>
      <c r="H2" s="8"/>
      <c r="I2" s="19" t="s">
        <v>32</v>
      </c>
      <c r="J2" s="8"/>
      <c r="K2" s="19" t="s">
        <v>33</v>
      </c>
      <c r="L2" s="8"/>
      <c r="M2" s="7"/>
      <c r="N2" s="8"/>
      <c r="O2" s="7"/>
      <c r="P2" s="8"/>
      <c r="Q2" s="7"/>
      <c r="R2" s="8"/>
      <c r="S2" s="7"/>
      <c r="T2" s="8"/>
      <c r="U2" s="7"/>
      <c r="V2" s="8"/>
      <c r="W2" s="7"/>
      <c r="X2" s="8"/>
      <c r="Y2" s="7"/>
      <c r="Z2" s="8"/>
      <c r="AB2" s="18"/>
    </row>
    <row r="3" s="1" customFormat="1" ht="52.5" customHeight="1" spans="1:28">
      <c r="A3" s="20" t="s">
        <v>34</v>
      </c>
      <c r="B3" s="20" t="s">
        <v>35</v>
      </c>
      <c r="C3" s="20" t="s">
        <v>36</v>
      </c>
      <c r="D3" s="18"/>
      <c r="E3" s="20" t="s">
        <v>37</v>
      </c>
      <c r="F3" s="8"/>
      <c r="G3" s="20" t="s">
        <v>38</v>
      </c>
      <c r="H3" s="8"/>
      <c r="I3" s="20" t="s">
        <v>39</v>
      </c>
      <c r="J3" s="8"/>
      <c r="K3" s="20" t="s">
        <v>40</v>
      </c>
      <c r="L3" s="8"/>
      <c r="M3" s="20" t="s">
        <v>41</v>
      </c>
      <c r="N3" s="8"/>
      <c r="O3" s="20" t="s">
        <v>42</v>
      </c>
      <c r="P3" s="8"/>
      <c r="Q3" s="20" t="s">
        <v>43</v>
      </c>
      <c r="R3" s="8"/>
      <c r="S3" s="20" t="s">
        <v>44</v>
      </c>
      <c r="T3" s="8"/>
      <c r="U3" s="20" t="s">
        <v>45</v>
      </c>
      <c r="V3" s="8"/>
      <c r="W3" s="20" t="s">
        <v>46</v>
      </c>
      <c r="X3" s="8"/>
      <c r="Y3" s="20" t="s">
        <v>47</v>
      </c>
      <c r="Z3" s="8"/>
      <c r="AA3" s="7"/>
      <c r="AB3" s="8"/>
    </row>
    <row r="4" s="1" customFormat="1" ht="15" customHeight="1" spans="1:28">
      <c r="A4" s="8"/>
      <c r="B4" s="8"/>
      <c r="C4" s="8"/>
      <c r="D4" s="8"/>
      <c r="E4" s="19" t="s">
        <v>48</v>
      </c>
      <c r="F4" s="19" t="s">
        <v>49</v>
      </c>
      <c r="G4" s="19" t="s">
        <v>48</v>
      </c>
      <c r="H4" s="19" t="s">
        <v>49</v>
      </c>
      <c r="I4" s="19" t="s">
        <v>48</v>
      </c>
      <c r="J4" s="19" t="s">
        <v>49</v>
      </c>
      <c r="K4" s="19" t="s">
        <v>48</v>
      </c>
      <c r="L4" s="19" t="s">
        <v>49</v>
      </c>
      <c r="M4" s="19" t="s">
        <v>48</v>
      </c>
      <c r="N4" s="19" t="s">
        <v>49</v>
      </c>
      <c r="O4" s="19" t="s">
        <v>48</v>
      </c>
      <c r="P4" s="19" t="s">
        <v>49</v>
      </c>
      <c r="Q4" s="19" t="s">
        <v>48</v>
      </c>
      <c r="R4" s="19" t="s">
        <v>49</v>
      </c>
      <c r="S4" s="19" t="s">
        <v>48</v>
      </c>
      <c r="T4" s="19" t="s">
        <v>49</v>
      </c>
      <c r="U4" s="19" t="s">
        <v>48</v>
      </c>
      <c r="V4" s="19" t="s">
        <v>49</v>
      </c>
      <c r="W4" s="19" t="s">
        <v>48</v>
      </c>
      <c r="X4" s="19" t="s">
        <v>49</v>
      </c>
      <c r="Y4" s="19" t="s">
        <v>48</v>
      </c>
      <c r="Z4" s="19" t="s">
        <v>49</v>
      </c>
      <c r="AA4" s="19" t="s">
        <v>48</v>
      </c>
      <c r="AB4" s="19" t="s">
        <v>49</v>
      </c>
    </row>
    <row r="5" s="1" customFormat="1" ht="15" customHeight="1" spans="1:28">
      <c r="A5" s="18"/>
      <c r="B5" s="21" t="s">
        <v>50</v>
      </c>
      <c r="C5" s="21" t="s">
        <v>51</v>
      </c>
      <c r="D5" s="19" t="s">
        <v>52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</row>
    <row r="6" s="1" customFormat="1" ht="15" customHeight="1" spans="1:28">
      <c r="A6" s="18"/>
      <c r="B6" s="18"/>
      <c r="C6" s="21" t="s">
        <v>53</v>
      </c>
      <c r="D6" s="19" t="s">
        <v>54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416.74</v>
      </c>
      <c r="L6" s="22">
        <v>1252.2</v>
      </c>
      <c r="M6" s="22">
        <v>112954.49</v>
      </c>
      <c r="N6" s="22">
        <v>307489.07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113371.23</v>
      </c>
      <c r="AB6" s="22">
        <v>308741.27</v>
      </c>
    </row>
    <row r="7" s="1" customFormat="1" ht="15" customHeight="1" spans="1:28">
      <c r="A7" s="18"/>
      <c r="B7" s="18"/>
      <c r="C7" s="21" t="s">
        <v>55</v>
      </c>
      <c r="D7" s="19" t="s">
        <v>56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261945.82</v>
      </c>
      <c r="L7" s="22">
        <v>1042875.38</v>
      </c>
      <c r="M7" s="22">
        <v>20777.58</v>
      </c>
      <c r="N7" s="22">
        <v>217580.79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282723.4</v>
      </c>
      <c r="AB7" s="22">
        <v>1260456.17</v>
      </c>
    </row>
    <row r="8" s="1" customFormat="1" ht="15" customHeight="1" spans="1:28">
      <c r="A8" s="18"/>
      <c r="B8" s="8"/>
      <c r="C8" s="21" t="s">
        <v>57</v>
      </c>
      <c r="D8" s="19" t="s">
        <v>58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</row>
    <row r="9" s="1" customFormat="1" ht="15" customHeight="1" spans="1:28">
      <c r="A9" s="18"/>
      <c r="B9" s="21" t="s">
        <v>59</v>
      </c>
      <c r="C9" s="21"/>
      <c r="D9" s="19" t="s">
        <v>60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3089401.85</v>
      </c>
      <c r="N9" s="22">
        <v>9070524.84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3089401.85</v>
      </c>
      <c r="AB9" s="22">
        <v>9070524.84</v>
      </c>
    </row>
    <row r="10" s="1" customFormat="1" ht="15" customHeight="1" spans="1:28">
      <c r="A10" s="18"/>
      <c r="B10" s="21" t="s">
        <v>61</v>
      </c>
      <c r="C10" s="21"/>
      <c r="D10" s="19" t="s">
        <v>62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63245.91</v>
      </c>
      <c r="N10" s="22">
        <v>118144.39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63245.91</v>
      </c>
      <c r="AB10" s="22">
        <v>118144.39</v>
      </c>
    </row>
    <row r="11" s="1" customFormat="1" ht="15" customHeight="1" spans="1:28">
      <c r="A11" s="21" t="s">
        <v>63</v>
      </c>
      <c r="B11" s="21" t="s">
        <v>64</v>
      </c>
      <c r="C11" s="21" t="s">
        <v>65</v>
      </c>
      <c r="D11" s="19" t="s">
        <v>66</v>
      </c>
      <c r="E11" s="22">
        <v>1424.15</v>
      </c>
      <c r="F11" s="22">
        <v>4421.83</v>
      </c>
      <c r="G11" s="22">
        <v>304374.77</v>
      </c>
      <c r="H11" s="22">
        <v>909006.28</v>
      </c>
      <c r="I11" s="22">
        <v>0</v>
      </c>
      <c r="J11" s="22">
        <v>0</v>
      </c>
      <c r="K11" s="22">
        <v>1111447.18</v>
      </c>
      <c r="L11" s="22">
        <v>3929587.13</v>
      </c>
      <c r="M11" s="22">
        <v>115414.54</v>
      </c>
      <c r="N11" s="22">
        <v>564689.64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1532660.64</v>
      </c>
      <c r="AB11" s="22">
        <v>5407704.88</v>
      </c>
    </row>
    <row r="12" s="1" customFormat="1" ht="15" customHeight="1" spans="1:28">
      <c r="A12" s="18"/>
      <c r="B12" s="18"/>
      <c r="C12" s="21" t="s">
        <v>67</v>
      </c>
      <c r="D12" s="19" t="s">
        <v>68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431289.01</v>
      </c>
      <c r="L12" s="22">
        <v>1477146.46</v>
      </c>
      <c r="M12" s="22">
        <v>8.86</v>
      </c>
      <c r="N12" s="22">
        <v>76.97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431297.87</v>
      </c>
      <c r="AB12" s="22">
        <v>1477223.43</v>
      </c>
    </row>
    <row r="13" s="1" customFormat="1" ht="15" customHeight="1" spans="1:28">
      <c r="A13" s="18"/>
      <c r="B13" s="18"/>
      <c r="C13" s="21" t="s">
        <v>69</v>
      </c>
      <c r="D13" s="19" t="s">
        <v>70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</row>
    <row r="14" s="1" customFormat="1" ht="15" customHeight="1" spans="1:28">
      <c r="A14" s="18"/>
      <c r="B14" s="18"/>
      <c r="C14" s="21" t="s">
        <v>71</v>
      </c>
      <c r="D14" s="19" t="s">
        <v>72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</row>
    <row r="15" s="1" customFormat="1" ht="15" customHeight="1" spans="1:28">
      <c r="A15" s="18"/>
      <c r="B15" s="8"/>
      <c r="C15" s="21" t="s">
        <v>73</v>
      </c>
      <c r="D15" s="19" t="s">
        <v>74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</row>
    <row r="16" s="1" customFormat="1" ht="15" customHeight="1" spans="1:28">
      <c r="A16" s="18"/>
      <c r="B16" s="21" t="s">
        <v>75</v>
      </c>
      <c r="C16" s="21"/>
      <c r="D16" s="19" t="s">
        <v>76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</row>
    <row r="17" s="1" customFormat="1" ht="15" customHeight="1" spans="1:28">
      <c r="A17" s="18"/>
      <c r="B17" s="21" t="s">
        <v>77</v>
      </c>
      <c r="C17" s="21" t="s">
        <v>65</v>
      </c>
      <c r="D17" s="19" t="s">
        <v>78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34184.65</v>
      </c>
      <c r="L17" s="22">
        <v>34184.65</v>
      </c>
      <c r="M17" s="22">
        <v>1028.22</v>
      </c>
      <c r="N17" s="22">
        <v>3084.52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35212.87</v>
      </c>
      <c r="AB17" s="22">
        <v>37269.17</v>
      </c>
    </row>
    <row r="18" s="1" customFormat="1" ht="15" customHeight="1" spans="1:28">
      <c r="A18" s="18"/>
      <c r="B18" s="8"/>
      <c r="C18" s="21" t="s">
        <v>67</v>
      </c>
      <c r="D18" s="19" t="s">
        <v>79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93088.35</v>
      </c>
      <c r="L18" s="22">
        <v>287352.63</v>
      </c>
      <c r="M18" s="22">
        <v>83.32</v>
      </c>
      <c r="N18" s="22">
        <v>234.79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93171.67</v>
      </c>
      <c r="AB18" s="22">
        <v>287587.42</v>
      </c>
    </row>
    <row r="19" s="1" customFormat="1" ht="15" customHeight="1" spans="1:28">
      <c r="A19" s="18"/>
      <c r="B19" s="21" t="s">
        <v>80</v>
      </c>
      <c r="C19" s="21" t="s">
        <v>65</v>
      </c>
      <c r="D19" s="19" t="s">
        <v>81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</row>
    <row r="20" s="1" customFormat="1" ht="15" customHeight="1" spans="1:28">
      <c r="A20" s="18"/>
      <c r="B20" s="8"/>
      <c r="C20" s="21" t="s">
        <v>67</v>
      </c>
      <c r="D20" s="19" t="s">
        <v>82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</row>
    <row r="21" s="1" customFormat="1" ht="15" customHeight="1" spans="1:28">
      <c r="A21" s="18"/>
      <c r="B21" s="21" t="s">
        <v>18</v>
      </c>
      <c r="C21" s="21" t="s">
        <v>83</v>
      </c>
      <c r="D21" s="19" t="s">
        <v>84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287122.59</v>
      </c>
      <c r="N21" s="22">
        <v>902326.61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287122.59</v>
      </c>
      <c r="AB21" s="22">
        <v>902326.61</v>
      </c>
    </row>
    <row r="22" s="1" customFormat="1" ht="15" customHeight="1" spans="1:28">
      <c r="A22" s="18"/>
      <c r="B22" s="18"/>
      <c r="C22" s="21" t="s">
        <v>85</v>
      </c>
      <c r="D22" s="19" t="s">
        <v>86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</row>
    <row r="23" s="1" customFormat="1" ht="15" customHeight="1" spans="1:28">
      <c r="A23" s="18"/>
      <c r="B23" s="8"/>
      <c r="C23" s="21" t="s">
        <v>87</v>
      </c>
      <c r="D23" s="19" t="s">
        <v>88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</row>
    <row r="24" s="1" customFormat="1" ht="15" customHeight="1" spans="1:28">
      <c r="A24" s="18"/>
      <c r="B24" s="21" t="s">
        <v>89</v>
      </c>
      <c r="C24" s="21" t="s">
        <v>65</v>
      </c>
      <c r="D24" s="19" t="s">
        <v>90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</row>
    <row r="25" s="1" customFormat="1" ht="15" customHeight="1" spans="1:28">
      <c r="A25" s="18"/>
      <c r="B25" s="8"/>
      <c r="C25" s="21" t="s">
        <v>67</v>
      </c>
      <c r="D25" s="19" t="s">
        <v>91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</row>
    <row r="26" s="1" customFormat="1" ht="15" customHeight="1" spans="1:28">
      <c r="A26" s="18"/>
      <c r="B26" s="21" t="s">
        <v>92</v>
      </c>
      <c r="C26" s="21" t="s">
        <v>65</v>
      </c>
      <c r="D26" s="19" t="s">
        <v>93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373718.56</v>
      </c>
      <c r="L26" s="22">
        <v>1244040.02</v>
      </c>
      <c r="M26" s="22">
        <v>-104.75</v>
      </c>
      <c r="N26" s="22">
        <v>2293.64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373613.81</v>
      </c>
      <c r="AB26" s="22">
        <v>1246333.66</v>
      </c>
    </row>
    <row r="27" s="1" customFormat="1" ht="15" customHeight="1" spans="1:28">
      <c r="A27" s="8"/>
      <c r="B27" s="8"/>
      <c r="C27" s="21" t="s">
        <v>67</v>
      </c>
      <c r="D27" s="19" t="s">
        <v>94</v>
      </c>
      <c r="E27" s="22">
        <v>3152.97</v>
      </c>
      <c r="F27" s="22">
        <v>10612.17</v>
      </c>
      <c r="G27" s="22">
        <v>24.12</v>
      </c>
      <c r="H27" s="22">
        <v>80.33</v>
      </c>
      <c r="I27" s="22">
        <v>0</v>
      </c>
      <c r="J27" s="22">
        <v>0</v>
      </c>
      <c r="K27" s="22">
        <v>53886.46</v>
      </c>
      <c r="L27" s="22">
        <v>165999.93</v>
      </c>
      <c r="M27" s="22">
        <v>35237.84</v>
      </c>
      <c r="N27" s="22">
        <v>107839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92301.39</v>
      </c>
      <c r="AB27" s="22">
        <v>284531.43</v>
      </c>
    </row>
    <row r="28" s="1" customFormat="1" ht="15" customHeight="1" spans="1:28">
      <c r="A28" s="18"/>
      <c r="B28" s="18"/>
      <c r="C28" s="21" t="s">
        <v>95</v>
      </c>
      <c r="D28" s="19" t="s">
        <v>96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</row>
    <row r="29" s="1" customFormat="1" ht="15" customHeight="1" spans="1:28">
      <c r="A29" s="18"/>
      <c r="B29" s="18"/>
      <c r="C29" s="21" t="s">
        <v>97</v>
      </c>
      <c r="D29" s="19" t="s">
        <v>98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</row>
    <row r="30" s="1" customFormat="1" ht="15" customHeight="1" spans="1:28">
      <c r="A30" s="18"/>
      <c r="B30" s="8"/>
      <c r="C30" s="21" t="s">
        <v>99</v>
      </c>
      <c r="D30" s="19" t="s">
        <v>100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</row>
    <row r="31" s="1" customFormat="1" ht="15" customHeight="1" spans="1:28">
      <c r="A31" s="18"/>
      <c r="B31" s="21" t="s">
        <v>101</v>
      </c>
      <c r="C31" s="21"/>
      <c r="D31" s="19" t="s">
        <v>102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3379783.62</v>
      </c>
      <c r="N31" s="22">
        <v>18096887.52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3379783.62</v>
      </c>
      <c r="AB31" s="22">
        <v>18096887.52</v>
      </c>
    </row>
    <row r="32" s="1" customFormat="1" ht="15" customHeight="1" spans="1:28">
      <c r="A32" s="18"/>
      <c r="B32" s="21" t="s">
        <v>103</v>
      </c>
      <c r="C32" s="21"/>
      <c r="D32" s="19" t="s">
        <v>104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</row>
    <row r="33" s="1" customFormat="1" ht="15" customHeight="1" spans="1:28">
      <c r="A33" s="18"/>
      <c r="B33" s="21" t="s">
        <v>105</v>
      </c>
      <c r="C33" s="21"/>
      <c r="D33" s="19" t="s">
        <v>106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</row>
    <row r="34" s="1" customFormat="1" ht="15" customHeight="1" spans="1:28">
      <c r="A34" s="18"/>
      <c r="B34" s="21" t="s">
        <v>107</v>
      </c>
      <c r="C34" s="21"/>
      <c r="D34" s="19" t="s">
        <v>108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8.97</v>
      </c>
      <c r="N34" s="22">
        <v>451651.33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8.97</v>
      </c>
      <c r="AB34" s="22">
        <v>451651.33</v>
      </c>
    </row>
    <row r="40" spans="1:2">
      <c r="A40" s="15" t="s">
        <v>13</v>
      </c>
      <c r="B40" s="16">
        <f>SUM(AA5:AA34)</f>
        <v>9773915.82</v>
      </c>
    </row>
    <row r="41" spans="1:2">
      <c r="A41" s="15" t="s">
        <v>14</v>
      </c>
      <c r="B41" s="16">
        <f>SUM(E5:E30)+SUM(G5:G30)+SUM(I5:I30)+SUM(K5:K30)+SUM(M5:M30)</f>
        <v>6394123.23</v>
      </c>
    </row>
    <row r="42" spans="1:2">
      <c r="A42" s="15" t="s">
        <v>15</v>
      </c>
      <c r="B42" s="16">
        <f>SUM(E5:E30)+SUM(G5:G30)+SUM(I5:I30)+SUM(K5:K30)+SUM(M11:M15)</f>
        <v>2784376.18</v>
      </c>
    </row>
    <row r="43" spans="1:2">
      <c r="A43" s="15" t="s">
        <v>16</v>
      </c>
      <c r="B43" s="16">
        <f>M9</f>
        <v>3089401.85</v>
      </c>
    </row>
    <row r="44" spans="1:2">
      <c r="A44" s="15" t="s">
        <v>17</v>
      </c>
      <c r="B44" s="16">
        <f>SUM(M5:M8)+SUM(K5:K8)</f>
        <v>396094.63</v>
      </c>
    </row>
    <row r="45" spans="1:2">
      <c r="A45" s="15" t="s">
        <v>18</v>
      </c>
      <c r="B45" s="16">
        <f>SUM(M21:M23)</f>
        <v>287122.59</v>
      </c>
    </row>
  </sheetData>
  <mergeCells count="42">
    <mergeCell ref="E1:L1"/>
    <mergeCell ref="E2:F2"/>
    <mergeCell ref="G2:H2"/>
    <mergeCell ref="I2:J2"/>
    <mergeCell ref="K2:L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3:A4"/>
    <mergeCell ref="A5:A8"/>
    <mergeCell ref="A9:A10"/>
    <mergeCell ref="A11:A27"/>
    <mergeCell ref="A28:A30"/>
    <mergeCell ref="A31:A34"/>
    <mergeCell ref="B3:B4"/>
    <mergeCell ref="B5:B8"/>
    <mergeCell ref="B11:B15"/>
    <mergeCell ref="B17:B18"/>
    <mergeCell ref="B19:B20"/>
    <mergeCell ref="B21:B23"/>
    <mergeCell ref="B24:B25"/>
    <mergeCell ref="B26:B27"/>
    <mergeCell ref="B28:B30"/>
    <mergeCell ref="C3:C4"/>
    <mergeCell ref="D1:D4"/>
    <mergeCell ref="A1:C2"/>
    <mergeCell ref="M1:N2"/>
    <mergeCell ref="O1:P2"/>
    <mergeCell ref="Q1:R2"/>
    <mergeCell ref="S1:T2"/>
    <mergeCell ref="U1:V2"/>
    <mergeCell ref="W1:X2"/>
    <mergeCell ref="Y1:Z2"/>
    <mergeCell ref="AA1:AB3"/>
  </mergeCells>
  <conditionalFormatting sqref="D$1:D$1048576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5"/>
  <sheetViews>
    <sheetView topLeftCell="A22" workbookViewId="0">
      <selection activeCell="A40" sqref="A40:B45"/>
    </sheetView>
  </sheetViews>
  <sheetFormatPr defaultColWidth="9" defaultRowHeight="14"/>
  <cols>
    <col min="1" max="1" width="11" style="1" customWidth="1"/>
    <col min="2" max="2" width="14.6272727272727" style="1" customWidth="1"/>
    <col min="3" max="3" width="17.6272727272727" style="1" customWidth="1"/>
    <col min="4" max="4" width="10" style="1" customWidth="1"/>
    <col min="5" max="28" width="14.1272727272727" style="1" customWidth="1"/>
    <col min="29" max="16384" width="9" style="1"/>
  </cols>
  <sheetData>
    <row r="1" s="1" customFormat="1" ht="15" customHeight="1" spans="1:28">
      <c r="A1" s="19" t="s">
        <v>19</v>
      </c>
      <c r="C1" s="18"/>
      <c r="D1" s="19" t="s">
        <v>20</v>
      </c>
      <c r="E1" s="19" t="s">
        <v>21</v>
      </c>
      <c r="F1" s="7"/>
      <c r="G1" s="7"/>
      <c r="H1" s="7"/>
      <c r="I1" s="7"/>
      <c r="J1" s="7"/>
      <c r="K1" s="7"/>
      <c r="L1" s="8"/>
      <c r="M1" s="19" t="s">
        <v>22</v>
      </c>
      <c r="N1" s="18"/>
      <c r="O1" s="19" t="s">
        <v>23</v>
      </c>
      <c r="P1" s="18"/>
      <c r="Q1" s="19" t="s">
        <v>24</v>
      </c>
      <c r="R1" s="18"/>
      <c r="S1" s="19" t="s">
        <v>25</v>
      </c>
      <c r="T1" s="18"/>
      <c r="U1" s="19" t="s">
        <v>26</v>
      </c>
      <c r="V1" s="18"/>
      <c r="W1" s="19" t="s">
        <v>27</v>
      </c>
      <c r="X1" s="18"/>
      <c r="Y1" s="19" t="s">
        <v>28</v>
      </c>
      <c r="Z1" s="18"/>
      <c r="AA1" s="19" t="s">
        <v>29</v>
      </c>
      <c r="AB1" s="18"/>
    </row>
    <row r="2" s="1" customFormat="1" ht="15" customHeight="1" spans="1:28">
      <c r="A2" s="7"/>
      <c r="B2" s="7"/>
      <c r="C2" s="8"/>
      <c r="D2" s="18"/>
      <c r="E2" s="19" t="s">
        <v>30</v>
      </c>
      <c r="F2" s="8"/>
      <c r="G2" s="19" t="s">
        <v>31</v>
      </c>
      <c r="H2" s="8"/>
      <c r="I2" s="19" t="s">
        <v>32</v>
      </c>
      <c r="J2" s="8"/>
      <c r="K2" s="19" t="s">
        <v>33</v>
      </c>
      <c r="L2" s="8"/>
      <c r="M2" s="7"/>
      <c r="N2" s="8"/>
      <c r="O2" s="7"/>
      <c r="P2" s="8"/>
      <c r="Q2" s="7"/>
      <c r="R2" s="8"/>
      <c r="S2" s="7"/>
      <c r="T2" s="8"/>
      <c r="U2" s="7"/>
      <c r="V2" s="8"/>
      <c r="W2" s="7"/>
      <c r="X2" s="8"/>
      <c r="Y2" s="7"/>
      <c r="Z2" s="8"/>
      <c r="AB2" s="18"/>
    </row>
    <row r="3" s="1" customFormat="1" ht="52.5" customHeight="1" spans="1:28">
      <c r="A3" s="20" t="s">
        <v>34</v>
      </c>
      <c r="B3" s="20" t="s">
        <v>35</v>
      </c>
      <c r="C3" s="20" t="s">
        <v>36</v>
      </c>
      <c r="D3" s="18"/>
      <c r="E3" s="20" t="s">
        <v>37</v>
      </c>
      <c r="F3" s="8"/>
      <c r="G3" s="20" t="s">
        <v>38</v>
      </c>
      <c r="H3" s="8"/>
      <c r="I3" s="20" t="s">
        <v>39</v>
      </c>
      <c r="J3" s="8"/>
      <c r="K3" s="20" t="s">
        <v>40</v>
      </c>
      <c r="L3" s="8"/>
      <c r="M3" s="20" t="s">
        <v>41</v>
      </c>
      <c r="N3" s="8"/>
      <c r="O3" s="20" t="s">
        <v>42</v>
      </c>
      <c r="P3" s="8"/>
      <c r="Q3" s="20" t="s">
        <v>43</v>
      </c>
      <c r="R3" s="8"/>
      <c r="S3" s="20" t="s">
        <v>44</v>
      </c>
      <c r="T3" s="8"/>
      <c r="U3" s="20" t="s">
        <v>45</v>
      </c>
      <c r="V3" s="8"/>
      <c r="W3" s="20" t="s">
        <v>46</v>
      </c>
      <c r="X3" s="8"/>
      <c r="Y3" s="20" t="s">
        <v>47</v>
      </c>
      <c r="Z3" s="8"/>
      <c r="AA3" s="7"/>
      <c r="AB3" s="8"/>
    </row>
    <row r="4" s="1" customFormat="1" ht="15" customHeight="1" spans="1:28">
      <c r="A4" s="8"/>
      <c r="B4" s="8"/>
      <c r="C4" s="8"/>
      <c r="D4" s="8"/>
      <c r="E4" s="19" t="s">
        <v>48</v>
      </c>
      <c r="F4" s="19" t="s">
        <v>49</v>
      </c>
      <c r="G4" s="19" t="s">
        <v>48</v>
      </c>
      <c r="H4" s="19" t="s">
        <v>49</v>
      </c>
      <c r="I4" s="19" t="s">
        <v>48</v>
      </c>
      <c r="J4" s="19" t="s">
        <v>49</v>
      </c>
      <c r="K4" s="19" t="s">
        <v>48</v>
      </c>
      <c r="L4" s="19" t="s">
        <v>49</v>
      </c>
      <c r="M4" s="19" t="s">
        <v>48</v>
      </c>
      <c r="N4" s="19" t="s">
        <v>49</v>
      </c>
      <c r="O4" s="19" t="s">
        <v>48</v>
      </c>
      <c r="P4" s="19" t="s">
        <v>49</v>
      </c>
      <c r="Q4" s="19" t="s">
        <v>48</v>
      </c>
      <c r="R4" s="19" t="s">
        <v>49</v>
      </c>
      <c r="S4" s="19" t="s">
        <v>48</v>
      </c>
      <c r="T4" s="19" t="s">
        <v>49</v>
      </c>
      <c r="U4" s="19" t="s">
        <v>48</v>
      </c>
      <c r="V4" s="19" t="s">
        <v>49</v>
      </c>
      <c r="W4" s="19" t="s">
        <v>48</v>
      </c>
      <c r="X4" s="19" t="s">
        <v>49</v>
      </c>
      <c r="Y4" s="19" t="s">
        <v>48</v>
      </c>
      <c r="Z4" s="19" t="s">
        <v>49</v>
      </c>
      <c r="AA4" s="19" t="s">
        <v>48</v>
      </c>
      <c r="AB4" s="19" t="s">
        <v>49</v>
      </c>
    </row>
    <row r="5" s="1" customFormat="1" ht="15" customHeight="1" spans="1:28">
      <c r="A5" s="18"/>
      <c r="B5" s="21" t="s">
        <v>50</v>
      </c>
      <c r="C5" s="21" t="s">
        <v>51</v>
      </c>
      <c r="D5" s="19" t="s">
        <v>52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</row>
    <row r="6" s="1" customFormat="1" ht="15" customHeight="1" spans="1:28">
      <c r="A6" s="18"/>
      <c r="B6" s="18"/>
      <c r="C6" s="21" t="s">
        <v>53</v>
      </c>
      <c r="D6" s="19" t="s">
        <v>54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411.74</v>
      </c>
      <c r="L6" s="22">
        <v>1663.94</v>
      </c>
      <c r="M6" s="22">
        <v>-5889.59</v>
      </c>
      <c r="N6" s="22">
        <v>301599.48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-5477.85</v>
      </c>
      <c r="AB6" s="22">
        <v>303263.42</v>
      </c>
    </row>
    <row r="7" s="1" customFormat="1" ht="15" customHeight="1" spans="1:28">
      <c r="A7" s="18"/>
      <c r="B7" s="18"/>
      <c r="C7" s="21" t="s">
        <v>55</v>
      </c>
      <c r="D7" s="19" t="s">
        <v>56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168133.77</v>
      </c>
      <c r="L7" s="22">
        <v>1211009.15</v>
      </c>
      <c r="M7" s="22">
        <v>-26385.38</v>
      </c>
      <c r="N7" s="22">
        <v>191195.41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141748.39</v>
      </c>
      <c r="AB7" s="22">
        <v>1402204.56</v>
      </c>
    </row>
    <row r="8" s="1" customFormat="1" ht="15" customHeight="1" spans="1:28">
      <c r="A8" s="18"/>
      <c r="B8" s="8"/>
      <c r="C8" s="21" t="s">
        <v>57</v>
      </c>
      <c r="D8" s="19" t="s">
        <v>58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</row>
    <row r="9" s="1" customFormat="1" ht="15" customHeight="1" spans="1:28">
      <c r="A9" s="18"/>
      <c r="B9" s="21" t="s">
        <v>59</v>
      </c>
      <c r="C9" s="21"/>
      <c r="D9" s="19" t="s">
        <v>60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5589151.15</v>
      </c>
      <c r="N9" s="22">
        <v>14659675.99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5589151.15</v>
      </c>
      <c r="AB9" s="22">
        <v>14659675.99</v>
      </c>
    </row>
    <row r="10" s="1" customFormat="1" ht="15" customHeight="1" spans="1:28">
      <c r="A10" s="18"/>
      <c r="B10" s="21" t="s">
        <v>61</v>
      </c>
      <c r="C10" s="21"/>
      <c r="D10" s="19" t="s">
        <v>62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-182.45</v>
      </c>
      <c r="N10" s="22">
        <v>117961.94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-182.45</v>
      </c>
      <c r="AB10" s="22">
        <v>117961.94</v>
      </c>
    </row>
    <row r="11" s="1" customFormat="1" ht="15" customHeight="1" spans="1:28">
      <c r="A11" s="21" t="s">
        <v>63</v>
      </c>
      <c r="B11" s="21" t="s">
        <v>64</v>
      </c>
      <c r="C11" s="21" t="s">
        <v>65</v>
      </c>
      <c r="D11" s="19" t="s">
        <v>66</v>
      </c>
      <c r="E11" s="22">
        <v>1164.1</v>
      </c>
      <c r="F11" s="22">
        <v>5585.93</v>
      </c>
      <c r="G11" s="22">
        <v>353797.75</v>
      </c>
      <c r="H11" s="22">
        <v>1262804.03</v>
      </c>
      <c r="I11" s="22">
        <v>0</v>
      </c>
      <c r="J11" s="22">
        <v>0</v>
      </c>
      <c r="K11" s="22">
        <v>1347207.19</v>
      </c>
      <c r="L11" s="22">
        <v>5276794.32</v>
      </c>
      <c r="M11" s="22">
        <v>143158.26</v>
      </c>
      <c r="N11" s="22">
        <v>707847.9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1845327.3</v>
      </c>
      <c r="AB11" s="22">
        <v>7253032.18</v>
      </c>
    </row>
    <row r="12" s="1" customFormat="1" ht="15" customHeight="1" spans="1:28">
      <c r="A12" s="18"/>
      <c r="B12" s="18"/>
      <c r="C12" s="21" t="s">
        <v>67</v>
      </c>
      <c r="D12" s="19" t="s">
        <v>68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242033.69</v>
      </c>
      <c r="L12" s="22">
        <v>1719180.15</v>
      </c>
      <c r="M12" s="22">
        <v>-0.01</v>
      </c>
      <c r="N12" s="22">
        <v>76.96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242033.68</v>
      </c>
      <c r="AB12" s="22">
        <v>1719257.11</v>
      </c>
    </row>
    <row r="13" s="1" customFormat="1" ht="15" customHeight="1" spans="1:28">
      <c r="A13" s="18"/>
      <c r="B13" s="18"/>
      <c r="C13" s="21" t="s">
        <v>69</v>
      </c>
      <c r="D13" s="19" t="s">
        <v>70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</row>
    <row r="14" s="1" customFormat="1" ht="15" customHeight="1" spans="1:28">
      <c r="A14" s="18"/>
      <c r="B14" s="18"/>
      <c r="C14" s="21" t="s">
        <v>71</v>
      </c>
      <c r="D14" s="19" t="s">
        <v>72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</row>
    <row r="15" s="1" customFormat="1" ht="15" customHeight="1" spans="1:28">
      <c r="A15" s="18"/>
      <c r="B15" s="18"/>
      <c r="C15" s="21" t="s">
        <v>73</v>
      </c>
      <c r="D15" s="19" t="s">
        <v>74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</row>
    <row r="16" s="1" customFormat="1" ht="15" customHeight="1" spans="1:28">
      <c r="A16" s="18"/>
      <c r="B16" s="21" t="s">
        <v>109</v>
      </c>
      <c r="C16" s="21" t="s">
        <v>75</v>
      </c>
      <c r="D16" s="19" t="s">
        <v>76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</row>
    <row r="17" s="1" customFormat="1" ht="15" customHeight="1" spans="1:28">
      <c r="A17" s="18"/>
      <c r="B17" s="21" t="s">
        <v>77</v>
      </c>
      <c r="C17" s="21" t="s">
        <v>65</v>
      </c>
      <c r="D17" s="19" t="s">
        <v>78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-46.23</v>
      </c>
      <c r="L17" s="22">
        <v>34138.42</v>
      </c>
      <c r="M17" s="22">
        <v>915.11</v>
      </c>
      <c r="N17" s="22">
        <v>3999.63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868.88</v>
      </c>
      <c r="AB17" s="22">
        <v>38138.05</v>
      </c>
    </row>
    <row r="18" s="1" customFormat="1" ht="15" customHeight="1" spans="1:28">
      <c r="A18" s="18"/>
      <c r="B18" s="8"/>
      <c r="C18" s="21" t="s">
        <v>67</v>
      </c>
      <c r="D18" s="19" t="s">
        <v>79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89957.96</v>
      </c>
      <c r="L18" s="22">
        <v>377310.59</v>
      </c>
      <c r="M18" s="22">
        <v>-0.03</v>
      </c>
      <c r="N18" s="22">
        <v>234.76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89957.93</v>
      </c>
      <c r="AB18" s="22">
        <v>377545.35</v>
      </c>
    </row>
    <row r="19" s="1" customFormat="1" ht="15" customHeight="1" spans="1:28">
      <c r="A19" s="18"/>
      <c r="B19" s="21" t="s">
        <v>80</v>
      </c>
      <c r="C19" s="21" t="s">
        <v>65</v>
      </c>
      <c r="D19" s="19" t="s">
        <v>81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</row>
    <row r="20" s="1" customFormat="1" ht="15" customHeight="1" spans="1:28">
      <c r="A20" s="18"/>
      <c r="B20" s="8"/>
      <c r="C20" s="21" t="s">
        <v>67</v>
      </c>
      <c r="D20" s="19" t="s">
        <v>82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</row>
    <row r="21" s="1" customFormat="1" ht="15" customHeight="1" spans="1:28">
      <c r="A21" s="18"/>
      <c r="B21" s="21" t="s">
        <v>18</v>
      </c>
      <c r="C21" s="21" t="s">
        <v>83</v>
      </c>
      <c r="D21" s="19" t="s">
        <v>84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281019.8</v>
      </c>
      <c r="N21" s="22">
        <v>1183346.41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281019.8</v>
      </c>
      <c r="AB21" s="22">
        <v>1183346.41</v>
      </c>
    </row>
    <row r="22" s="1" customFormat="1" ht="15" customHeight="1" spans="1:28">
      <c r="A22" s="18"/>
      <c r="B22" s="18"/>
      <c r="C22" s="21" t="s">
        <v>85</v>
      </c>
      <c r="D22" s="19" t="s">
        <v>86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</row>
    <row r="23" s="1" customFormat="1" ht="15" customHeight="1" spans="1:28">
      <c r="A23" s="18"/>
      <c r="B23" s="8"/>
      <c r="C23" s="21" t="s">
        <v>87</v>
      </c>
      <c r="D23" s="19" t="s">
        <v>88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</row>
    <row r="24" s="1" customFormat="1" ht="15" customHeight="1" spans="1:28">
      <c r="A24" s="18"/>
      <c r="B24" s="21" t="s">
        <v>89</v>
      </c>
      <c r="C24" s="21" t="s">
        <v>65</v>
      </c>
      <c r="D24" s="19" t="s">
        <v>90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</row>
    <row r="25" s="1" customFormat="1" ht="15" customHeight="1" spans="1:28">
      <c r="A25" s="18"/>
      <c r="B25" s="8"/>
      <c r="C25" s="21" t="s">
        <v>67</v>
      </c>
      <c r="D25" s="19" t="s">
        <v>91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</row>
    <row r="26" s="1" customFormat="1" ht="15" customHeight="1" spans="1:28">
      <c r="A26" s="18"/>
      <c r="B26" s="21" t="s">
        <v>92</v>
      </c>
      <c r="C26" s="21" t="s">
        <v>65</v>
      </c>
      <c r="D26" s="19" t="s">
        <v>93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478328.9</v>
      </c>
      <c r="L26" s="22">
        <v>1722368.92</v>
      </c>
      <c r="M26" s="22">
        <v>31.75</v>
      </c>
      <c r="N26" s="22">
        <v>2325.39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478360.65</v>
      </c>
      <c r="AB26" s="22">
        <v>1724694.31</v>
      </c>
    </row>
    <row r="27" s="1" customFormat="1" ht="15" customHeight="1" spans="1:28">
      <c r="A27" s="8"/>
      <c r="B27" s="8"/>
      <c r="C27" s="21" t="s">
        <v>67</v>
      </c>
      <c r="D27" s="19" t="s">
        <v>94</v>
      </c>
      <c r="E27" s="22">
        <v>3194.68</v>
      </c>
      <c r="F27" s="22">
        <v>13806.85</v>
      </c>
      <c r="G27" s="22">
        <v>24.88</v>
      </c>
      <c r="H27" s="22">
        <v>105.21</v>
      </c>
      <c r="I27" s="22">
        <v>0</v>
      </c>
      <c r="J27" s="22">
        <v>0</v>
      </c>
      <c r="K27" s="22">
        <v>54835.89</v>
      </c>
      <c r="L27" s="22">
        <v>220835.82</v>
      </c>
      <c r="M27" s="22">
        <v>37132.48</v>
      </c>
      <c r="N27" s="22">
        <v>144971.48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95187.93</v>
      </c>
      <c r="AB27" s="22">
        <v>379719.36</v>
      </c>
    </row>
    <row r="28" s="1" customFormat="1" ht="15" customHeight="1" spans="1:28">
      <c r="A28" s="18"/>
      <c r="B28" s="18"/>
      <c r="C28" s="21" t="s">
        <v>95</v>
      </c>
      <c r="D28" s="19" t="s">
        <v>96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</row>
    <row r="29" s="1" customFormat="1" ht="15" customHeight="1" spans="1:28">
      <c r="A29" s="18"/>
      <c r="B29" s="18"/>
      <c r="C29" s="21" t="s">
        <v>97</v>
      </c>
      <c r="D29" s="19" t="s">
        <v>98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</row>
    <row r="30" s="1" customFormat="1" ht="15" customHeight="1" spans="1:28">
      <c r="A30" s="18"/>
      <c r="B30" s="8"/>
      <c r="C30" s="21" t="s">
        <v>99</v>
      </c>
      <c r="D30" s="19" t="s">
        <v>100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</row>
    <row r="31" s="1" customFormat="1" ht="15" customHeight="1" spans="1:28">
      <c r="A31" s="18"/>
      <c r="B31" s="21" t="s">
        <v>101</v>
      </c>
      <c r="C31" s="21"/>
      <c r="D31" s="19" t="s">
        <v>102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1414330.86</v>
      </c>
      <c r="N31" s="22">
        <v>19511218.38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1414330.86</v>
      </c>
      <c r="AB31" s="22">
        <v>19511218.38</v>
      </c>
    </row>
    <row r="32" s="1" customFormat="1" ht="15" customHeight="1" spans="1:28">
      <c r="A32" s="18"/>
      <c r="B32" s="21" t="s">
        <v>103</v>
      </c>
      <c r="C32" s="21"/>
      <c r="D32" s="19" t="s">
        <v>104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1084830.11</v>
      </c>
      <c r="N32" s="22">
        <v>1084830.11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1084830.11</v>
      </c>
      <c r="AB32" s="22">
        <v>1084830.11</v>
      </c>
    </row>
    <row r="33" s="1" customFormat="1" ht="15" customHeight="1" spans="1:28">
      <c r="A33" s="18"/>
      <c r="B33" s="21" t="s">
        <v>105</v>
      </c>
      <c r="C33" s="21"/>
      <c r="D33" s="19" t="s">
        <v>106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</row>
    <row r="34" s="1" customFormat="1" ht="15" customHeight="1" spans="1:28">
      <c r="A34" s="18"/>
      <c r="B34" s="21" t="s">
        <v>107</v>
      </c>
      <c r="C34" s="21"/>
      <c r="D34" s="19" t="s">
        <v>108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2184128.33</v>
      </c>
      <c r="N34" s="22">
        <v>2635779.66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2184128.33</v>
      </c>
      <c r="AB34" s="22">
        <v>2635779.66</v>
      </c>
    </row>
    <row r="40" spans="1:2">
      <c r="A40" s="15" t="s">
        <v>13</v>
      </c>
      <c r="B40" s="16">
        <f>SUM(AA5:AA34)</f>
        <v>13441284.71</v>
      </c>
    </row>
    <row r="41" spans="1:2">
      <c r="A41" s="15" t="s">
        <v>14</v>
      </c>
      <c r="B41" s="16">
        <f>SUM(E5:E30)+SUM(G5:G30)+SUM(I5:I30)+SUM(K5:K30)+SUM(M5:M30)</f>
        <v>8757995.41</v>
      </c>
    </row>
    <row r="42" spans="1:2">
      <c r="A42" s="15" t="s">
        <v>15</v>
      </c>
      <c r="B42" s="16">
        <f>SUM(E5:E30)+SUM(G5:G30)+SUM(I5:I30)+SUM(K5:K30)+SUM(M11:M15)</f>
        <v>2882202.57</v>
      </c>
    </row>
    <row r="43" spans="1:2">
      <c r="A43" s="15" t="s">
        <v>16</v>
      </c>
      <c r="B43" s="16">
        <f>M9</f>
        <v>5589151.15</v>
      </c>
    </row>
    <row r="44" spans="1:2">
      <c r="A44" s="15" t="s">
        <v>17</v>
      </c>
      <c r="B44" s="16">
        <f>SUM(M5:M8)+SUM(K5:K8)</f>
        <v>136270.54</v>
      </c>
    </row>
    <row r="45" spans="1:2">
      <c r="A45" s="15" t="s">
        <v>18</v>
      </c>
      <c r="B45" s="16">
        <f>SUM(M21:M23)</f>
        <v>281019.8</v>
      </c>
    </row>
  </sheetData>
  <mergeCells count="42">
    <mergeCell ref="E1:L1"/>
    <mergeCell ref="E2:F2"/>
    <mergeCell ref="G2:H2"/>
    <mergeCell ref="I2:J2"/>
    <mergeCell ref="K2:L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3:A4"/>
    <mergeCell ref="A5:A8"/>
    <mergeCell ref="A9:A10"/>
    <mergeCell ref="A11:A27"/>
    <mergeCell ref="A28:A30"/>
    <mergeCell ref="A31:A34"/>
    <mergeCell ref="B3:B4"/>
    <mergeCell ref="B5:B8"/>
    <mergeCell ref="B11:B15"/>
    <mergeCell ref="B17:B18"/>
    <mergeCell ref="B19:B20"/>
    <mergeCell ref="B21:B23"/>
    <mergeCell ref="B24:B25"/>
    <mergeCell ref="B26:B27"/>
    <mergeCell ref="B28:B30"/>
    <mergeCell ref="C3:C4"/>
    <mergeCell ref="D1:D4"/>
    <mergeCell ref="A1:C2"/>
    <mergeCell ref="M1:N2"/>
    <mergeCell ref="O1:P2"/>
    <mergeCell ref="Q1:R2"/>
    <mergeCell ref="S1:T2"/>
    <mergeCell ref="U1:V2"/>
    <mergeCell ref="W1:X2"/>
    <mergeCell ref="Y1:Z2"/>
    <mergeCell ref="AA1:AB3"/>
  </mergeCells>
  <conditionalFormatting sqref="D$1:D$1048576">
    <cfRule type="duplicateValues" dxfId="0" priority="1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5"/>
  <sheetViews>
    <sheetView topLeftCell="A25" workbookViewId="0">
      <selection activeCell="A40" sqref="A40:B45"/>
    </sheetView>
  </sheetViews>
  <sheetFormatPr defaultColWidth="8.72727272727273" defaultRowHeight="14"/>
  <cols>
    <col min="5" max="6" width="8.90909090909091"/>
    <col min="7" max="7" width="9.72727272727273"/>
    <col min="8" max="8" width="11.5454545454545"/>
    <col min="11" max="13" width="11.5454545454545"/>
    <col min="14" max="14" width="12.4545454545455"/>
    <col min="27" max="27" width="11.5454545454545"/>
    <col min="28" max="28" width="12.4545454545455"/>
  </cols>
  <sheetData>
    <row r="1" spans="1:28">
      <c r="A1" s="19" t="s">
        <v>19</v>
      </c>
      <c r="B1" s="1"/>
      <c r="C1" s="18"/>
      <c r="D1" s="19" t="s">
        <v>20</v>
      </c>
      <c r="E1" s="19" t="s">
        <v>21</v>
      </c>
      <c r="F1" s="7"/>
      <c r="G1" s="7"/>
      <c r="H1" s="7"/>
      <c r="I1" s="7"/>
      <c r="J1" s="7"/>
      <c r="K1" s="7"/>
      <c r="L1" s="8"/>
      <c r="M1" s="19" t="s">
        <v>22</v>
      </c>
      <c r="N1" s="18"/>
      <c r="O1" s="19" t="s">
        <v>23</v>
      </c>
      <c r="P1" s="18"/>
      <c r="Q1" s="19" t="s">
        <v>24</v>
      </c>
      <c r="R1" s="18"/>
      <c r="S1" s="19" t="s">
        <v>25</v>
      </c>
      <c r="T1" s="18"/>
      <c r="U1" s="19" t="s">
        <v>26</v>
      </c>
      <c r="V1" s="18"/>
      <c r="W1" s="19" t="s">
        <v>27</v>
      </c>
      <c r="X1" s="18"/>
      <c r="Y1" s="19" t="s">
        <v>28</v>
      </c>
      <c r="Z1" s="18"/>
      <c r="AA1" s="19" t="s">
        <v>29</v>
      </c>
      <c r="AB1" s="18"/>
    </row>
    <row r="2" spans="1:28">
      <c r="A2" s="7"/>
      <c r="B2" s="7"/>
      <c r="C2" s="8"/>
      <c r="D2" s="18"/>
      <c r="E2" s="19" t="s">
        <v>30</v>
      </c>
      <c r="F2" s="8"/>
      <c r="G2" s="19" t="s">
        <v>31</v>
      </c>
      <c r="H2" s="8"/>
      <c r="I2" s="19" t="s">
        <v>32</v>
      </c>
      <c r="J2" s="8"/>
      <c r="K2" s="19" t="s">
        <v>33</v>
      </c>
      <c r="L2" s="8"/>
      <c r="M2" s="7"/>
      <c r="N2" s="8"/>
      <c r="O2" s="7"/>
      <c r="P2" s="8"/>
      <c r="Q2" s="7"/>
      <c r="R2" s="8"/>
      <c r="S2" s="7"/>
      <c r="T2" s="8"/>
      <c r="U2" s="7"/>
      <c r="V2" s="8"/>
      <c r="W2" s="7"/>
      <c r="X2" s="8"/>
      <c r="Y2" s="7"/>
      <c r="Z2" s="8"/>
      <c r="AA2" s="1"/>
      <c r="AB2" s="18"/>
    </row>
    <row r="3" spans="1:28">
      <c r="A3" s="20" t="s">
        <v>34</v>
      </c>
      <c r="B3" s="20" t="s">
        <v>35</v>
      </c>
      <c r="C3" s="20" t="s">
        <v>36</v>
      </c>
      <c r="D3" s="18"/>
      <c r="E3" s="20" t="s">
        <v>37</v>
      </c>
      <c r="F3" s="8"/>
      <c r="G3" s="20" t="s">
        <v>38</v>
      </c>
      <c r="H3" s="8"/>
      <c r="I3" s="20" t="s">
        <v>39</v>
      </c>
      <c r="J3" s="8"/>
      <c r="K3" s="20" t="s">
        <v>40</v>
      </c>
      <c r="L3" s="8"/>
      <c r="M3" s="20" t="s">
        <v>41</v>
      </c>
      <c r="N3" s="8"/>
      <c r="O3" s="20" t="s">
        <v>42</v>
      </c>
      <c r="P3" s="8"/>
      <c r="Q3" s="20" t="s">
        <v>43</v>
      </c>
      <c r="R3" s="8"/>
      <c r="S3" s="20" t="s">
        <v>44</v>
      </c>
      <c r="T3" s="8"/>
      <c r="U3" s="20" t="s">
        <v>45</v>
      </c>
      <c r="V3" s="8"/>
      <c r="W3" s="20" t="s">
        <v>46</v>
      </c>
      <c r="X3" s="8"/>
      <c r="Y3" s="20" t="s">
        <v>47</v>
      </c>
      <c r="Z3" s="8"/>
      <c r="AA3" s="7"/>
      <c r="AB3" s="8"/>
    </row>
    <row r="4" spans="1:28">
      <c r="A4" s="8"/>
      <c r="B4" s="8"/>
      <c r="C4" s="8"/>
      <c r="D4" s="8"/>
      <c r="E4" s="19" t="s">
        <v>48</v>
      </c>
      <c r="F4" s="19" t="s">
        <v>49</v>
      </c>
      <c r="G4" s="19" t="s">
        <v>48</v>
      </c>
      <c r="H4" s="19" t="s">
        <v>49</v>
      </c>
      <c r="I4" s="19" t="s">
        <v>48</v>
      </c>
      <c r="J4" s="19" t="s">
        <v>49</v>
      </c>
      <c r="K4" s="19" t="s">
        <v>48</v>
      </c>
      <c r="L4" s="19" t="s">
        <v>49</v>
      </c>
      <c r="M4" s="19" t="s">
        <v>48</v>
      </c>
      <c r="N4" s="19" t="s">
        <v>49</v>
      </c>
      <c r="O4" s="19" t="s">
        <v>48</v>
      </c>
      <c r="P4" s="19" t="s">
        <v>49</v>
      </c>
      <c r="Q4" s="19" t="s">
        <v>48</v>
      </c>
      <c r="R4" s="19" t="s">
        <v>49</v>
      </c>
      <c r="S4" s="19" t="s">
        <v>48</v>
      </c>
      <c r="T4" s="19" t="s">
        <v>49</v>
      </c>
      <c r="U4" s="19" t="s">
        <v>48</v>
      </c>
      <c r="V4" s="19" t="s">
        <v>49</v>
      </c>
      <c r="W4" s="19" t="s">
        <v>48</v>
      </c>
      <c r="X4" s="19" t="s">
        <v>49</v>
      </c>
      <c r="Y4" s="19" t="s">
        <v>48</v>
      </c>
      <c r="Z4" s="19" t="s">
        <v>49</v>
      </c>
      <c r="AA4" s="19" t="s">
        <v>48</v>
      </c>
      <c r="AB4" s="19" t="s">
        <v>49</v>
      </c>
    </row>
    <row r="5" spans="1:28">
      <c r="A5" s="18"/>
      <c r="B5" s="21" t="s">
        <v>50</v>
      </c>
      <c r="C5" s="21" t="s">
        <v>51</v>
      </c>
      <c r="D5" s="19" t="s">
        <v>52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</row>
    <row r="6" spans="1:28">
      <c r="A6" s="18"/>
      <c r="B6" s="18"/>
      <c r="C6" s="21" t="s">
        <v>53</v>
      </c>
      <c r="D6" s="19" t="s">
        <v>54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411.09</v>
      </c>
      <c r="L6" s="22">
        <v>2075.03</v>
      </c>
      <c r="M6" s="22">
        <v>60357.56</v>
      </c>
      <c r="N6" s="22">
        <v>361957.04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60768.65</v>
      </c>
      <c r="AB6" s="22">
        <v>364032.07</v>
      </c>
    </row>
    <row r="7" spans="1:28">
      <c r="A7" s="18"/>
      <c r="B7" s="18"/>
      <c r="C7" s="21" t="s">
        <v>55</v>
      </c>
      <c r="D7" s="19" t="s">
        <v>56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251085.09</v>
      </c>
      <c r="L7" s="22">
        <v>1462094.24</v>
      </c>
      <c r="M7" s="22">
        <v>32982.74</v>
      </c>
      <c r="N7" s="22">
        <v>224178.15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284067.83</v>
      </c>
      <c r="AB7" s="22">
        <v>1686272.39</v>
      </c>
    </row>
    <row r="8" spans="1:28">
      <c r="A8" s="18"/>
      <c r="B8" s="8"/>
      <c r="C8" s="21" t="s">
        <v>57</v>
      </c>
      <c r="D8" s="19" t="s">
        <v>58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</row>
    <row r="9" spans="1:28">
      <c r="A9" s="18"/>
      <c r="B9" s="21" t="s">
        <v>59</v>
      </c>
      <c r="C9" s="21"/>
      <c r="D9" s="19" t="s">
        <v>60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1930.45</v>
      </c>
      <c r="N9" s="22">
        <v>14661606.44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1930.45</v>
      </c>
      <c r="AB9" s="22">
        <v>14661606.44</v>
      </c>
    </row>
    <row r="10" spans="1:28">
      <c r="A10" s="18"/>
      <c r="B10" s="21" t="s">
        <v>61</v>
      </c>
      <c r="C10" s="21"/>
      <c r="D10" s="19" t="s">
        <v>62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20557.82</v>
      </c>
      <c r="N10" s="22">
        <v>138519.76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20557.82</v>
      </c>
      <c r="AB10" s="22">
        <v>138519.76</v>
      </c>
    </row>
    <row r="11" spans="1:28">
      <c r="A11" s="21" t="s">
        <v>63</v>
      </c>
      <c r="B11" s="21" t="s">
        <v>64</v>
      </c>
      <c r="C11" s="21" t="s">
        <v>65</v>
      </c>
      <c r="D11" s="19" t="s">
        <v>66</v>
      </c>
      <c r="E11" s="22">
        <v>1055.81</v>
      </c>
      <c r="F11" s="22">
        <v>6641.74</v>
      </c>
      <c r="G11" s="22">
        <v>345820.38</v>
      </c>
      <c r="H11" s="22">
        <v>1608624.41</v>
      </c>
      <c r="I11" s="22">
        <v>0</v>
      </c>
      <c r="J11" s="22">
        <v>0</v>
      </c>
      <c r="K11" s="22">
        <v>1405980.77</v>
      </c>
      <c r="L11" s="22">
        <v>6682775.09</v>
      </c>
      <c r="M11" s="22">
        <v>43974.94</v>
      </c>
      <c r="N11" s="22">
        <v>751822.84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1796831.9</v>
      </c>
      <c r="AB11" s="22">
        <v>9049864.08</v>
      </c>
    </row>
    <row r="12" spans="1:28">
      <c r="A12" s="18"/>
      <c r="B12" s="18"/>
      <c r="C12" s="21" t="s">
        <v>67</v>
      </c>
      <c r="D12" s="19" t="s">
        <v>68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208006.02</v>
      </c>
      <c r="L12" s="22">
        <v>1927186.17</v>
      </c>
      <c r="M12" s="22">
        <v>-0.11</v>
      </c>
      <c r="N12" s="22">
        <v>76.85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208005.91</v>
      </c>
      <c r="AB12" s="22">
        <v>1927263.02</v>
      </c>
    </row>
    <row r="13" spans="1:28">
      <c r="A13" s="18"/>
      <c r="B13" s="18"/>
      <c r="C13" s="21" t="s">
        <v>69</v>
      </c>
      <c r="D13" s="19" t="s">
        <v>70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</row>
    <row r="14" spans="1:28">
      <c r="A14" s="18"/>
      <c r="B14" s="18"/>
      <c r="C14" s="21" t="s">
        <v>71</v>
      </c>
      <c r="D14" s="19" t="s">
        <v>72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</row>
    <row r="15" spans="1:28">
      <c r="A15" s="18"/>
      <c r="B15" s="18"/>
      <c r="C15" s="21" t="s">
        <v>73</v>
      </c>
      <c r="D15" s="19" t="s">
        <v>74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</row>
    <row r="16" spans="1:28">
      <c r="A16" s="18"/>
      <c r="B16" s="21" t="s">
        <v>109</v>
      </c>
      <c r="C16" s="21" t="s">
        <v>75</v>
      </c>
      <c r="D16" s="19" t="s">
        <v>76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</row>
    <row r="17" spans="1:28">
      <c r="A17" s="18"/>
      <c r="B17" s="21" t="s">
        <v>77</v>
      </c>
      <c r="C17" s="21" t="s">
        <v>65</v>
      </c>
      <c r="D17" s="19" t="s">
        <v>78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-32.42</v>
      </c>
      <c r="L17" s="22">
        <v>34106</v>
      </c>
      <c r="M17" s="22">
        <v>41780.02</v>
      </c>
      <c r="N17" s="22">
        <v>45779.65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41747.6</v>
      </c>
      <c r="AB17" s="22">
        <v>79885.65</v>
      </c>
    </row>
    <row r="18" spans="1:28">
      <c r="A18" s="18"/>
      <c r="B18" s="8"/>
      <c r="C18" s="21" t="s">
        <v>67</v>
      </c>
      <c r="D18" s="19" t="s">
        <v>79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87379.31</v>
      </c>
      <c r="L18" s="22">
        <v>464689.9</v>
      </c>
      <c r="M18" s="22">
        <v>-0.04</v>
      </c>
      <c r="N18" s="22">
        <v>234.72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87379.27</v>
      </c>
      <c r="AB18" s="22">
        <v>464924.62</v>
      </c>
    </row>
    <row r="19" spans="1:28">
      <c r="A19" s="18"/>
      <c r="B19" s="21" t="s">
        <v>80</v>
      </c>
      <c r="C19" s="21" t="s">
        <v>65</v>
      </c>
      <c r="D19" s="19" t="s">
        <v>81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</row>
    <row r="20" spans="1:28">
      <c r="A20" s="18"/>
      <c r="B20" s="8"/>
      <c r="C20" s="21" t="s">
        <v>67</v>
      </c>
      <c r="D20" s="19" t="s">
        <v>82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</row>
    <row r="21" spans="1:28">
      <c r="A21" s="18"/>
      <c r="B21" s="21" t="s">
        <v>18</v>
      </c>
      <c r="C21" s="21" t="s">
        <v>83</v>
      </c>
      <c r="D21" s="19" t="s">
        <v>84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278474.16</v>
      </c>
      <c r="N21" s="22">
        <v>1461820.57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278474.16</v>
      </c>
      <c r="AB21" s="22">
        <v>1461820.57</v>
      </c>
    </row>
    <row r="22" spans="1:28">
      <c r="A22" s="18"/>
      <c r="B22" s="18"/>
      <c r="C22" s="21" t="s">
        <v>85</v>
      </c>
      <c r="D22" s="19" t="s">
        <v>86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</row>
    <row r="23" spans="1:28">
      <c r="A23" s="18"/>
      <c r="B23" s="8"/>
      <c r="C23" s="21" t="s">
        <v>87</v>
      </c>
      <c r="D23" s="19" t="s">
        <v>88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</row>
    <row r="24" spans="1:28">
      <c r="A24" s="18"/>
      <c r="B24" s="21" t="s">
        <v>89</v>
      </c>
      <c r="C24" s="21" t="s">
        <v>65</v>
      </c>
      <c r="D24" s="19" t="s">
        <v>90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</row>
    <row r="25" spans="1:28">
      <c r="A25" s="18"/>
      <c r="B25" s="8"/>
      <c r="C25" s="21" t="s">
        <v>67</v>
      </c>
      <c r="D25" s="19" t="s">
        <v>91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</row>
    <row r="26" spans="1:28">
      <c r="A26" s="18"/>
      <c r="B26" s="21" t="s">
        <v>92</v>
      </c>
      <c r="C26" s="21" t="s">
        <v>65</v>
      </c>
      <c r="D26" s="19" t="s">
        <v>93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512937.97</v>
      </c>
      <c r="L26" s="22">
        <v>2235306.89</v>
      </c>
      <c r="M26" s="22">
        <v>1.56</v>
      </c>
      <c r="N26" s="22">
        <v>2326.95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512939.53</v>
      </c>
      <c r="AB26" s="22">
        <v>2237633.84</v>
      </c>
    </row>
    <row r="27" spans="1:28">
      <c r="A27" s="8"/>
      <c r="B27" s="8"/>
      <c r="C27" s="21" t="s">
        <v>67</v>
      </c>
      <c r="D27" s="19" t="s">
        <v>94</v>
      </c>
      <c r="E27" s="22">
        <v>-2205.33</v>
      </c>
      <c r="F27" s="22">
        <v>11601.52</v>
      </c>
      <c r="G27" s="22">
        <v>-19.27</v>
      </c>
      <c r="H27" s="22">
        <v>85.94</v>
      </c>
      <c r="I27" s="22">
        <v>0</v>
      </c>
      <c r="J27" s="22">
        <v>0</v>
      </c>
      <c r="K27" s="22">
        <v>-39734.25</v>
      </c>
      <c r="L27" s="22">
        <v>181101.57</v>
      </c>
      <c r="M27" s="22">
        <v>-29718.61</v>
      </c>
      <c r="N27" s="22">
        <v>115252.87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-71677.46</v>
      </c>
      <c r="AB27" s="22">
        <v>308041.9</v>
      </c>
    </row>
    <row r="28" spans="1:28">
      <c r="A28" s="18"/>
      <c r="B28" s="18"/>
      <c r="C28" s="21" t="s">
        <v>95</v>
      </c>
      <c r="D28" s="19" t="s">
        <v>96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</row>
    <row r="29" spans="1:28">
      <c r="A29" s="18"/>
      <c r="B29" s="18"/>
      <c r="C29" s="21" t="s">
        <v>97</v>
      </c>
      <c r="D29" s="19" t="s">
        <v>98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</row>
    <row r="30" spans="1:28">
      <c r="A30" s="18"/>
      <c r="B30" s="8"/>
      <c r="C30" s="21" t="s">
        <v>99</v>
      </c>
      <c r="D30" s="19" t="s">
        <v>100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</row>
    <row r="31" spans="1:28">
      <c r="A31" s="18"/>
      <c r="B31" s="21" t="s">
        <v>101</v>
      </c>
      <c r="C31" s="21"/>
      <c r="D31" s="19" t="s">
        <v>102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929833.14</v>
      </c>
      <c r="N31" s="22">
        <v>20441051.52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929833.14</v>
      </c>
      <c r="AB31" s="22">
        <v>20441051.52</v>
      </c>
    </row>
    <row r="32" spans="1:28">
      <c r="A32" s="18"/>
      <c r="B32" s="21" t="s">
        <v>103</v>
      </c>
      <c r="C32" s="21"/>
      <c r="D32" s="19" t="s">
        <v>104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361630.3</v>
      </c>
      <c r="N32" s="22">
        <v>1446460.41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361630.3</v>
      </c>
      <c r="AB32" s="22">
        <v>1446460.41</v>
      </c>
    </row>
    <row r="33" spans="1:28">
      <c r="A33" s="18"/>
      <c r="B33" s="21" t="s">
        <v>105</v>
      </c>
      <c r="C33" s="21"/>
      <c r="D33" s="19" t="s">
        <v>106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</row>
    <row r="34" spans="1:28">
      <c r="A34" s="18"/>
      <c r="B34" s="21" t="s">
        <v>107</v>
      </c>
      <c r="C34" s="21"/>
      <c r="D34" s="19" t="s">
        <v>108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2925213.82</v>
      </c>
      <c r="N34" s="22">
        <v>5560993.48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2925213.82</v>
      </c>
      <c r="AB34" s="22">
        <v>5560993.48</v>
      </c>
    </row>
    <row r="40" spans="1:2">
      <c r="A40" s="15" t="s">
        <v>13</v>
      </c>
      <c r="B40" s="16">
        <f>SUM(AA5:AA34)</f>
        <v>7437702.92</v>
      </c>
    </row>
    <row r="41" spans="1:2">
      <c r="A41" s="15" t="s">
        <v>14</v>
      </c>
      <c r="B41" s="16">
        <f>SUM(E5:E30)+SUM(G5:G30)+SUM(I5:I30)+SUM(K5:K30)+SUM(M5:M30)</f>
        <v>3221025.66</v>
      </c>
    </row>
    <row r="42" spans="1:2">
      <c r="A42" s="15" t="s">
        <v>15</v>
      </c>
      <c r="B42" s="16">
        <f>SUM(E5:E30)+SUM(G5:G30)+SUM(I5:I30)+SUM(K5:K30)+SUM(M11:M15)</f>
        <v>2814660</v>
      </c>
    </row>
    <row r="43" spans="1:2">
      <c r="A43" s="15" t="s">
        <v>16</v>
      </c>
      <c r="B43" s="16">
        <f>M9</f>
        <v>1930.45</v>
      </c>
    </row>
    <row r="44" spans="1:2">
      <c r="A44" s="15" t="s">
        <v>17</v>
      </c>
      <c r="B44" s="16">
        <f>SUM(M5:M8)+SUM(K5:K8)</f>
        <v>344836.48</v>
      </c>
    </row>
    <row r="45" spans="1:2">
      <c r="A45" s="15" t="s">
        <v>18</v>
      </c>
      <c r="B45" s="16">
        <f>SUM(M21:M23)</f>
        <v>278474.16</v>
      </c>
    </row>
  </sheetData>
  <mergeCells count="42">
    <mergeCell ref="E1:L1"/>
    <mergeCell ref="E2:F2"/>
    <mergeCell ref="G2:H2"/>
    <mergeCell ref="I2:J2"/>
    <mergeCell ref="K2:L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3:A4"/>
    <mergeCell ref="A5:A8"/>
    <mergeCell ref="A9:A10"/>
    <mergeCell ref="A11:A27"/>
    <mergeCell ref="A28:A30"/>
    <mergeCell ref="A31:A34"/>
    <mergeCell ref="B3:B4"/>
    <mergeCell ref="B5:B8"/>
    <mergeCell ref="B11:B15"/>
    <mergeCell ref="B17:B18"/>
    <mergeCell ref="B19:B20"/>
    <mergeCell ref="B21:B23"/>
    <mergeCell ref="B24:B25"/>
    <mergeCell ref="B26:B27"/>
    <mergeCell ref="B28:B30"/>
    <mergeCell ref="C3:C4"/>
    <mergeCell ref="D1:D4"/>
    <mergeCell ref="A1:C2"/>
    <mergeCell ref="M1:N2"/>
    <mergeCell ref="O1:P2"/>
    <mergeCell ref="Q1:R2"/>
    <mergeCell ref="S1:T2"/>
    <mergeCell ref="U1:V2"/>
    <mergeCell ref="W1:X2"/>
    <mergeCell ref="Y1:Z2"/>
    <mergeCell ref="AA1:AB3"/>
  </mergeCells>
  <conditionalFormatting sqref="D$1:D$1048576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5"/>
  <sheetViews>
    <sheetView topLeftCell="A28" workbookViewId="0">
      <selection activeCell="A40" sqref="A40:B45"/>
    </sheetView>
  </sheetViews>
  <sheetFormatPr defaultColWidth="8.72727272727273" defaultRowHeight="14"/>
  <cols>
    <col min="6" max="6" width="8.90909090909091"/>
    <col min="7" max="7" width="9.72727272727273"/>
    <col min="8" max="8" width="11.5454545454545"/>
    <col min="11" max="11" width="11.5454545454545"/>
    <col min="12" max="12" width="12.4545454545455"/>
    <col min="13" max="13" width="11.5454545454545"/>
    <col min="14" max="14" width="12.4545454545455"/>
    <col min="27" max="27" width="11.5454545454545"/>
    <col min="28" max="28" width="12.4545454545455"/>
  </cols>
  <sheetData>
    <row r="1" spans="1:28">
      <c r="A1" s="23" t="s">
        <v>19</v>
      </c>
      <c r="B1" s="1"/>
      <c r="C1" s="18"/>
      <c r="D1" s="23" t="s">
        <v>20</v>
      </c>
      <c r="E1" s="23" t="s">
        <v>21</v>
      </c>
      <c r="F1" s="7"/>
      <c r="G1" s="7"/>
      <c r="H1" s="7"/>
      <c r="I1" s="7"/>
      <c r="J1" s="7"/>
      <c r="K1" s="7"/>
      <c r="L1" s="8"/>
      <c r="M1" s="23" t="s">
        <v>22</v>
      </c>
      <c r="N1" s="18"/>
      <c r="O1" s="23" t="s">
        <v>23</v>
      </c>
      <c r="P1" s="18"/>
      <c r="Q1" s="23" t="s">
        <v>24</v>
      </c>
      <c r="R1" s="18"/>
      <c r="S1" s="23" t="s">
        <v>25</v>
      </c>
      <c r="T1" s="18"/>
      <c r="U1" s="23" t="s">
        <v>26</v>
      </c>
      <c r="V1" s="18"/>
      <c r="W1" s="23" t="s">
        <v>27</v>
      </c>
      <c r="X1" s="18"/>
      <c r="Y1" s="23" t="s">
        <v>28</v>
      </c>
      <c r="Z1" s="18"/>
      <c r="AA1" s="23" t="s">
        <v>29</v>
      </c>
      <c r="AB1" s="18"/>
    </row>
    <row r="2" spans="1:28">
      <c r="A2" s="7"/>
      <c r="B2" s="7"/>
      <c r="C2" s="8"/>
      <c r="D2" s="18"/>
      <c r="E2" s="23" t="s">
        <v>30</v>
      </c>
      <c r="F2" s="8"/>
      <c r="G2" s="23" t="s">
        <v>31</v>
      </c>
      <c r="H2" s="8"/>
      <c r="I2" s="23" t="s">
        <v>32</v>
      </c>
      <c r="J2" s="8"/>
      <c r="K2" s="23" t="s">
        <v>33</v>
      </c>
      <c r="L2" s="8"/>
      <c r="M2" s="7"/>
      <c r="N2" s="8"/>
      <c r="O2" s="7"/>
      <c r="P2" s="8"/>
      <c r="Q2" s="7"/>
      <c r="R2" s="8"/>
      <c r="S2" s="7"/>
      <c r="T2" s="8"/>
      <c r="U2" s="7"/>
      <c r="V2" s="8"/>
      <c r="W2" s="7"/>
      <c r="X2" s="8"/>
      <c r="Y2" s="7"/>
      <c r="Z2" s="8"/>
      <c r="AA2" s="1"/>
      <c r="AB2" s="18"/>
    </row>
    <row r="3" spans="1:28">
      <c r="A3" s="24" t="s">
        <v>34</v>
      </c>
      <c r="B3" s="24" t="s">
        <v>35</v>
      </c>
      <c r="C3" s="24" t="s">
        <v>36</v>
      </c>
      <c r="D3" s="18"/>
      <c r="E3" s="24" t="s">
        <v>37</v>
      </c>
      <c r="F3" s="8"/>
      <c r="G3" s="24" t="s">
        <v>38</v>
      </c>
      <c r="H3" s="8"/>
      <c r="I3" s="24" t="s">
        <v>39</v>
      </c>
      <c r="J3" s="8"/>
      <c r="K3" s="24" t="s">
        <v>40</v>
      </c>
      <c r="L3" s="8"/>
      <c r="M3" s="24" t="s">
        <v>41</v>
      </c>
      <c r="N3" s="8"/>
      <c r="O3" s="24" t="s">
        <v>42</v>
      </c>
      <c r="P3" s="8"/>
      <c r="Q3" s="24" t="s">
        <v>43</v>
      </c>
      <c r="R3" s="8"/>
      <c r="S3" s="24" t="s">
        <v>44</v>
      </c>
      <c r="T3" s="8"/>
      <c r="U3" s="24" t="s">
        <v>45</v>
      </c>
      <c r="V3" s="8"/>
      <c r="W3" s="24" t="s">
        <v>46</v>
      </c>
      <c r="X3" s="8"/>
      <c r="Y3" s="24" t="s">
        <v>47</v>
      </c>
      <c r="Z3" s="8"/>
      <c r="AA3" s="7"/>
      <c r="AB3" s="8"/>
    </row>
    <row r="4" spans="1:28">
      <c r="A4" s="8"/>
      <c r="B4" s="8"/>
      <c r="C4" s="8"/>
      <c r="D4" s="8"/>
      <c r="E4" s="23" t="s">
        <v>48</v>
      </c>
      <c r="F4" s="23" t="s">
        <v>49</v>
      </c>
      <c r="G4" s="23" t="s">
        <v>48</v>
      </c>
      <c r="H4" s="23" t="s">
        <v>49</v>
      </c>
      <c r="I4" s="23" t="s">
        <v>48</v>
      </c>
      <c r="J4" s="23" t="s">
        <v>49</v>
      </c>
      <c r="K4" s="23" t="s">
        <v>48</v>
      </c>
      <c r="L4" s="23" t="s">
        <v>49</v>
      </c>
      <c r="M4" s="23" t="s">
        <v>48</v>
      </c>
      <c r="N4" s="23" t="s">
        <v>49</v>
      </c>
      <c r="O4" s="23" t="s">
        <v>48</v>
      </c>
      <c r="P4" s="23" t="s">
        <v>49</v>
      </c>
      <c r="Q4" s="23" t="s">
        <v>48</v>
      </c>
      <c r="R4" s="23" t="s">
        <v>49</v>
      </c>
      <c r="S4" s="23" t="s">
        <v>48</v>
      </c>
      <c r="T4" s="23" t="s">
        <v>49</v>
      </c>
      <c r="U4" s="23" t="s">
        <v>48</v>
      </c>
      <c r="V4" s="23" t="s">
        <v>49</v>
      </c>
      <c r="W4" s="23" t="s">
        <v>48</v>
      </c>
      <c r="X4" s="23" t="s">
        <v>49</v>
      </c>
      <c r="Y4" s="23" t="s">
        <v>48</v>
      </c>
      <c r="Z4" s="23" t="s">
        <v>49</v>
      </c>
      <c r="AA4" s="23" t="s">
        <v>48</v>
      </c>
      <c r="AB4" s="23" t="s">
        <v>49</v>
      </c>
    </row>
    <row r="5" spans="1:28">
      <c r="A5" s="18"/>
      <c r="B5" s="25" t="s">
        <v>50</v>
      </c>
      <c r="C5" s="25" t="s">
        <v>51</v>
      </c>
      <c r="D5" s="23" t="s">
        <v>52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</row>
    <row r="6" spans="1:28">
      <c r="A6" s="18"/>
      <c r="B6" s="18"/>
      <c r="C6" s="25" t="s">
        <v>53</v>
      </c>
      <c r="D6" s="23" t="s">
        <v>54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394.93</v>
      </c>
      <c r="L6" s="26">
        <v>2469.96</v>
      </c>
      <c r="M6" s="26">
        <v>172711.7</v>
      </c>
      <c r="N6" s="26">
        <v>534668.74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173106.63</v>
      </c>
      <c r="AB6" s="26">
        <v>537138.7</v>
      </c>
    </row>
    <row r="7" spans="1:28">
      <c r="A7" s="18"/>
      <c r="B7" s="18"/>
      <c r="C7" s="25" t="s">
        <v>55</v>
      </c>
      <c r="D7" s="23" t="s">
        <v>56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360160.3</v>
      </c>
      <c r="L7" s="26">
        <v>1822254.54</v>
      </c>
      <c r="M7" s="26">
        <v>72579.43</v>
      </c>
      <c r="N7" s="26">
        <v>296757.58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432739.73</v>
      </c>
      <c r="AB7" s="26">
        <v>2119012.12</v>
      </c>
    </row>
    <row r="8" spans="1:28">
      <c r="A8" s="18"/>
      <c r="B8" s="8"/>
      <c r="C8" s="25" t="s">
        <v>57</v>
      </c>
      <c r="D8" s="23" t="s">
        <v>58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</row>
    <row r="9" spans="1:28">
      <c r="A9" s="18"/>
      <c r="B9" s="25" t="s">
        <v>59</v>
      </c>
      <c r="C9" s="25"/>
      <c r="D9" s="23" t="s">
        <v>60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1547808.09</v>
      </c>
      <c r="N9" s="26">
        <v>16209414.53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1547808.09</v>
      </c>
      <c r="AB9" s="26">
        <v>16209414.53</v>
      </c>
    </row>
    <row r="10" spans="1:28">
      <c r="A10" s="18"/>
      <c r="B10" s="25" t="s">
        <v>61</v>
      </c>
      <c r="C10" s="25"/>
      <c r="D10" s="23" t="s">
        <v>62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208819.86</v>
      </c>
      <c r="N10" s="26">
        <v>347339.62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208819.86</v>
      </c>
      <c r="AB10" s="26">
        <v>347339.62</v>
      </c>
    </row>
    <row r="11" spans="1:28">
      <c r="A11" s="25" t="s">
        <v>63</v>
      </c>
      <c r="B11" s="25" t="s">
        <v>64</v>
      </c>
      <c r="C11" s="25" t="s">
        <v>65</v>
      </c>
      <c r="D11" s="23" t="s">
        <v>66</v>
      </c>
      <c r="E11" s="26">
        <v>1146.04</v>
      </c>
      <c r="F11" s="26">
        <v>7787.78</v>
      </c>
      <c r="G11" s="26">
        <v>341157.85</v>
      </c>
      <c r="H11" s="26">
        <v>1949782.26</v>
      </c>
      <c r="I11" s="26">
        <v>0</v>
      </c>
      <c r="J11" s="26">
        <v>0</v>
      </c>
      <c r="K11" s="26">
        <v>5309189.39</v>
      </c>
      <c r="L11" s="26">
        <v>11991964.48</v>
      </c>
      <c r="M11" s="26">
        <v>1016218.35</v>
      </c>
      <c r="N11" s="26">
        <v>1768041.19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6667711.63</v>
      </c>
      <c r="AB11" s="26">
        <v>15717575.71</v>
      </c>
    </row>
    <row r="12" spans="1:28">
      <c r="A12" s="18"/>
      <c r="B12" s="18"/>
      <c r="C12" s="25" t="s">
        <v>67</v>
      </c>
      <c r="D12" s="23" t="s">
        <v>68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200749.82</v>
      </c>
      <c r="L12" s="26">
        <v>2127935.99</v>
      </c>
      <c r="M12" s="26">
        <v>-0.09</v>
      </c>
      <c r="N12" s="26">
        <v>76.76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200749.73</v>
      </c>
      <c r="AB12" s="26">
        <v>2128012.75</v>
      </c>
    </row>
    <row r="13" spans="1:28">
      <c r="A13" s="18"/>
      <c r="B13" s="18"/>
      <c r="C13" s="25" t="s">
        <v>69</v>
      </c>
      <c r="D13" s="23" t="s">
        <v>70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</row>
    <row r="14" spans="1:28">
      <c r="A14" s="18"/>
      <c r="B14" s="18"/>
      <c r="C14" s="25" t="s">
        <v>71</v>
      </c>
      <c r="D14" s="23" t="s">
        <v>72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</row>
    <row r="15" spans="1:28">
      <c r="A15" s="18"/>
      <c r="B15" s="18"/>
      <c r="C15" s="25" t="s">
        <v>73</v>
      </c>
      <c r="D15" s="23" t="s">
        <v>74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</row>
    <row r="16" spans="1:28">
      <c r="A16" s="18"/>
      <c r="B16" s="25" t="s">
        <v>109</v>
      </c>
      <c r="C16" s="25" t="s">
        <v>75</v>
      </c>
      <c r="D16" s="23" t="s">
        <v>76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</row>
    <row r="17" spans="1:28">
      <c r="A17" s="18"/>
      <c r="B17" s="25" t="s">
        <v>77</v>
      </c>
      <c r="C17" s="25" t="s">
        <v>65</v>
      </c>
      <c r="D17" s="23" t="s">
        <v>78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-33.45</v>
      </c>
      <c r="L17" s="26">
        <v>34072.55</v>
      </c>
      <c r="M17" s="26">
        <v>1028.26</v>
      </c>
      <c r="N17" s="26">
        <v>46807.91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994.81</v>
      </c>
      <c r="AB17" s="26">
        <v>80880.46</v>
      </c>
    </row>
    <row r="18" spans="1:28">
      <c r="A18" s="18"/>
      <c r="B18" s="8"/>
      <c r="C18" s="25" t="s">
        <v>67</v>
      </c>
      <c r="D18" s="23" t="s">
        <v>79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85322.31</v>
      </c>
      <c r="L18" s="26">
        <v>550012.21</v>
      </c>
      <c r="M18" s="26">
        <v>-0.01</v>
      </c>
      <c r="N18" s="26">
        <v>234.71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85322.3</v>
      </c>
      <c r="AB18" s="26">
        <v>550246.92</v>
      </c>
    </row>
    <row r="19" spans="1:28">
      <c r="A19" s="18"/>
      <c r="B19" s="25" t="s">
        <v>80</v>
      </c>
      <c r="C19" s="25" t="s">
        <v>65</v>
      </c>
      <c r="D19" s="23" t="s">
        <v>81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</row>
    <row r="20" spans="1:28">
      <c r="A20" s="18"/>
      <c r="B20" s="8"/>
      <c r="C20" s="25" t="s">
        <v>67</v>
      </c>
      <c r="D20" s="23" t="s">
        <v>82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</row>
    <row r="21" spans="1:28">
      <c r="A21" s="18"/>
      <c r="B21" s="25" t="s">
        <v>18</v>
      </c>
      <c r="C21" s="25" t="s">
        <v>83</v>
      </c>
      <c r="D21" s="23" t="s">
        <v>84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281916.33</v>
      </c>
      <c r="N21" s="26">
        <v>1743736.9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281916.33</v>
      </c>
      <c r="AB21" s="26">
        <v>1743736.9</v>
      </c>
    </row>
    <row r="22" spans="1:28">
      <c r="A22" s="18"/>
      <c r="B22" s="18"/>
      <c r="C22" s="25" t="s">
        <v>85</v>
      </c>
      <c r="D22" s="23" t="s">
        <v>86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</row>
    <row r="23" spans="1:28">
      <c r="A23" s="18"/>
      <c r="B23" s="8"/>
      <c r="C23" s="25" t="s">
        <v>87</v>
      </c>
      <c r="D23" s="23" t="s">
        <v>88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</row>
    <row r="24" spans="1:28">
      <c r="A24" s="18"/>
      <c r="B24" s="25" t="s">
        <v>89</v>
      </c>
      <c r="C24" s="25" t="s">
        <v>65</v>
      </c>
      <c r="D24" s="23" t="s">
        <v>90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</row>
    <row r="25" spans="1:28">
      <c r="A25" s="18"/>
      <c r="B25" s="8"/>
      <c r="C25" s="25" t="s">
        <v>67</v>
      </c>
      <c r="D25" s="23" t="s">
        <v>91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</row>
    <row r="26" spans="1:28">
      <c r="A26" s="18"/>
      <c r="B26" s="25" t="s">
        <v>92</v>
      </c>
      <c r="C26" s="25" t="s">
        <v>65</v>
      </c>
      <c r="D26" s="23" t="s">
        <v>93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614018.43</v>
      </c>
      <c r="L26" s="26">
        <v>2849325.32</v>
      </c>
      <c r="M26" s="26">
        <v>9.42</v>
      </c>
      <c r="N26" s="26">
        <v>2336.37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26">
        <v>614027.85</v>
      </c>
      <c r="AB26" s="26">
        <v>2851661.69</v>
      </c>
    </row>
    <row r="27" spans="1:28">
      <c r="A27" s="8"/>
      <c r="B27" s="8"/>
      <c r="C27" s="25" t="s">
        <v>67</v>
      </c>
      <c r="D27" s="23" t="s">
        <v>94</v>
      </c>
      <c r="E27" s="26">
        <v>6371.23</v>
      </c>
      <c r="F27" s="26">
        <v>17972.75</v>
      </c>
      <c r="G27" s="26">
        <v>41</v>
      </c>
      <c r="H27" s="26">
        <v>126.94</v>
      </c>
      <c r="I27" s="26">
        <v>0</v>
      </c>
      <c r="J27" s="26">
        <v>0</v>
      </c>
      <c r="K27" s="26">
        <v>86798.45</v>
      </c>
      <c r="L27" s="26">
        <v>267900.02</v>
      </c>
      <c r="M27" s="26">
        <v>47144.2</v>
      </c>
      <c r="N27" s="26">
        <v>162397.07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140354.88</v>
      </c>
      <c r="AB27" s="26">
        <v>448396.78</v>
      </c>
    </row>
    <row r="28" spans="1:28">
      <c r="A28" s="18"/>
      <c r="B28" s="18"/>
      <c r="C28" s="25" t="s">
        <v>95</v>
      </c>
      <c r="D28" s="23" t="s">
        <v>96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</row>
    <row r="29" spans="1:28">
      <c r="A29" s="18"/>
      <c r="B29" s="18"/>
      <c r="C29" s="25" t="s">
        <v>97</v>
      </c>
      <c r="D29" s="23" t="s">
        <v>98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6">
        <v>0</v>
      </c>
    </row>
    <row r="30" spans="1:28">
      <c r="A30" s="18"/>
      <c r="B30" s="8"/>
      <c r="C30" s="25" t="s">
        <v>99</v>
      </c>
      <c r="D30" s="23" t="s">
        <v>100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</row>
    <row r="31" spans="1:28">
      <c r="A31" s="18"/>
      <c r="B31" s="25" t="s">
        <v>101</v>
      </c>
      <c r="C31" s="25"/>
      <c r="D31" s="23" t="s">
        <v>102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1283687.06</v>
      </c>
      <c r="N31" s="26">
        <v>21724738.58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>
        <v>1283687.06</v>
      </c>
      <c r="AB31" s="26">
        <v>21724738.58</v>
      </c>
    </row>
    <row r="32" spans="1:28">
      <c r="A32" s="18"/>
      <c r="B32" s="25" t="s">
        <v>103</v>
      </c>
      <c r="C32" s="25"/>
      <c r="D32" s="23" t="s">
        <v>104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361631.45</v>
      </c>
      <c r="N32" s="26">
        <v>1808091.86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>
        <v>361631.45</v>
      </c>
      <c r="AB32" s="26">
        <v>1808091.86</v>
      </c>
    </row>
    <row r="33" spans="1:28">
      <c r="A33" s="18"/>
      <c r="B33" s="25" t="s">
        <v>105</v>
      </c>
      <c r="C33" s="25"/>
      <c r="D33" s="23" t="s">
        <v>106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</row>
    <row r="34" spans="1:28">
      <c r="A34" s="18"/>
      <c r="B34" s="25" t="s">
        <v>107</v>
      </c>
      <c r="C34" s="25"/>
      <c r="D34" s="23" t="s">
        <v>108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2684453.54</v>
      </c>
      <c r="N34" s="26">
        <v>8245447.02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2684453.54</v>
      </c>
      <c r="AB34" s="26">
        <v>8245447.02</v>
      </c>
    </row>
    <row r="40" spans="1:2">
      <c r="A40" s="15" t="s">
        <v>13</v>
      </c>
      <c r="B40" s="16">
        <f>SUM(AA5:AA34)</f>
        <v>14683323.89</v>
      </c>
    </row>
    <row r="41" spans="1:2">
      <c r="A41" s="15" t="s">
        <v>14</v>
      </c>
      <c r="B41" s="16">
        <f>SUM(E5:E30)+SUM(G5:G30)+SUM(I5:I30)+SUM(K5:K30)+SUM(M5:M30)</f>
        <v>10353551.84</v>
      </c>
    </row>
    <row r="42" spans="1:2">
      <c r="A42" s="15" t="s">
        <v>15</v>
      </c>
      <c r="B42" s="16">
        <f>SUM(E5:E30)+SUM(G5:G30)+SUM(I5:I30)+SUM(K5:K30)+SUM(M11:M15)</f>
        <v>8021534.56</v>
      </c>
    </row>
    <row r="43" spans="1:2">
      <c r="A43" s="15" t="s">
        <v>16</v>
      </c>
      <c r="B43" s="16">
        <f>M9</f>
        <v>1547808.09</v>
      </c>
    </row>
    <row r="44" spans="1:2">
      <c r="A44" s="15" t="s">
        <v>17</v>
      </c>
      <c r="B44" s="16">
        <f>SUM(M5:M8)+SUM(K5:K8)</f>
        <v>605846.36</v>
      </c>
    </row>
    <row r="45" spans="1:2">
      <c r="A45" s="15" t="s">
        <v>18</v>
      </c>
      <c r="B45" s="16">
        <f>SUM(M21:M23)</f>
        <v>281916.33</v>
      </c>
    </row>
  </sheetData>
  <mergeCells count="42">
    <mergeCell ref="E1:L1"/>
    <mergeCell ref="E2:F2"/>
    <mergeCell ref="G2:H2"/>
    <mergeCell ref="I2:J2"/>
    <mergeCell ref="K2:L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3:A4"/>
    <mergeCell ref="A5:A8"/>
    <mergeCell ref="A9:A10"/>
    <mergeCell ref="A11:A27"/>
    <mergeCell ref="A28:A30"/>
    <mergeCell ref="A31:A34"/>
    <mergeCell ref="B3:B4"/>
    <mergeCell ref="B5:B8"/>
    <mergeCell ref="B11:B15"/>
    <mergeCell ref="B17:B18"/>
    <mergeCell ref="B19:B20"/>
    <mergeCell ref="B21:B23"/>
    <mergeCell ref="B24:B25"/>
    <mergeCell ref="B26:B27"/>
    <mergeCell ref="B28:B30"/>
    <mergeCell ref="C3:C4"/>
    <mergeCell ref="D1:D4"/>
    <mergeCell ref="A1:C2"/>
    <mergeCell ref="M1:N2"/>
    <mergeCell ref="O1:P2"/>
    <mergeCell ref="Q1:R2"/>
    <mergeCell ref="S1:T2"/>
    <mergeCell ref="U1:V2"/>
    <mergeCell ref="W1:X2"/>
    <mergeCell ref="Y1:Z2"/>
    <mergeCell ref="AA1:AB3"/>
  </mergeCells>
  <conditionalFormatting sqref="D$1:D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5"/>
  <sheetViews>
    <sheetView zoomScale="85" zoomScaleNormal="85" topLeftCell="A14" workbookViewId="0">
      <selection activeCell="A40" sqref="A40:B45"/>
    </sheetView>
  </sheetViews>
  <sheetFormatPr defaultColWidth="9" defaultRowHeight="14"/>
  <cols>
    <col min="1" max="1" width="11" style="1" customWidth="1"/>
    <col min="2" max="2" width="14.6272727272727" style="1" customWidth="1"/>
    <col min="3" max="3" width="17.6272727272727" style="1" customWidth="1"/>
    <col min="4" max="4" width="10" style="1" customWidth="1"/>
    <col min="5" max="28" width="14.1272727272727" style="1" customWidth="1"/>
    <col min="29" max="16384" width="9" style="1"/>
  </cols>
  <sheetData>
    <row r="1" s="1" customFormat="1" ht="15" customHeight="1" spans="1:28">
      <c r="A1" s="19" t="s">
        <v>19</v>
      </c>
      <c r="C1" s="18"/>
      <c r="D1" s="19" t="s">
        <v>20</v>
      </c>
      <c r="E1" s="19" t="s">
        <v>21</v>
      </c>
      <c r="F1" s="7"/>
      <c r="G1" s="7"/>
      <c r="H1" s="7"/>
      <c r="I1" s="7"/>
      <c r="J1" s="7"/>
      <c r="K1" s="7"/>
      <c r="L1" s="8"/>
      <c r="M1" s="19" t="s">
        <v>22</v>
      </c>
      <c r="N1" s="18"/>
      <c r="O1" s="19" t="s">
        <v>23</v>
      </c>
      <c r="P1" s="18"/>
      <c r="Q1" s="19" t="s">
        <v>24</v>
      </c>
      <c r="R1" s="18"/>
      <c r="S1" s="19" t="s">
        <v>25</v>
      </c>
      <c r="T1" s="18"/>
      <c r="U1" s="19" t="s">
        <v>26</v>
      </c>
      <c r="V1" s="18"/>
      <c r="W1" s="19" t="s">
        <v>27</v>
      </c>
      <c r="X1" s="18"/>
      <c r="Y1" s="19" t="s">
        <v>28</v>
      </c>
      <c r="Z1" s="18"/>
      <c r="AA1" s="19" t="s">
        <v>29</v>
      </c>
      <c r="AB1" s="18"/>
    </row>
    <row r="2" s="1" customFormat="1" ht="15" customHeight="1" spans="1:28">
      <c r="A2" s="7"/>
      <c r="B2" s="7"/>
      <c r="C2" s="8"/>
      <c r="D2" s="18"/>
      <c r="E2" s="19" t="s">
        <v>30</v>
      </c>
      <c r="F2" s="8"/>
      <c r="G2" s="19" t="s">
        <v>31</v>
      </c>
      <c r="H2" s="8"/>
      <c r="I2" s="19" t="s">
        <v>32</v>
      </c>
      <c r="J2" s="8"/>
      <c r="K2" s="19" t="s">
        <v>33</v>
      </c>
      <c r="L2" s="8"/>
      <c r="M2" s="7"/>
      <c r="N2" s="8"/>
      <c r="O2" s="7"/>
      <c r="P2" s="8"/>
      <c r="Q2" s="7"/>
      <c r="R2" s="8"/>
      <c r="S2" s="7"/>
      <c r="T2" s="8"/>
      <c r="U2" s="7"/>
      <c r="V2" s="8"/>
      <c r="W2" s="7"/>
      <c r="X2" s="8"/>
      <c r="Y2" s="7"/>
      <c r="Z2" s="8"/>
      <c r="AB2" s="18"/>
    </row>
    <row r="3" s="1" customFormat="1" ht="52.5" customHeight="1" spans="1:28">
      <c r="A3" s="20" t="s">
        <v>34</v>
      </c>
      <c r="B3" s="20" t="s">
        <v>35</v>
      </c>
      <c r="C3" s="20" t="s">
        <v>36</v>
      </c>
      <c r="D3" s="18"/>
      <c r="E3" s="20" t="s">
        <v>37</v>
      </c>
      <c r="F3" s="8"/>
      <c r="G3" s="20" t="s">
        <v>38</v>
      </c>
      <c r="H3" s="8"/>
      <c r="I3" s="20" t="s">
        <v>39</v>
      </c>
      <c r="J3" s="8"/>
      <c r="K3" s="20" t="s">
        <v>110</v>
      </c>
      <c r="L3" s="8"/>
      <c r="M3" s="20" t="s">
        <v>41</v>
      </c>
      <c r="N3" s="8"/>
      <c r="O3" s="20" t="s">
        <v>42</v>
      </c>
      <c r="P3" s="8"/>
      <c r="Q3" s="20" t="s">
        <v>43</v>
      </c>
      <c r="R3" s="8"/>
      <c r="S3" s="20" t="s">
        <v>44</v>
      </c>
      <c r="T3" s="8"/>
      <c r="U3" s="20" t="s">
        <v>45</v>
      </c>
      <c r="V3" s="8"/>
      <c r="W3" s="20" t="s">
        <v>46</v>
      </c>
      <c r="X3" s="8"/>
      <c r="Y3" s="20" t="s">
        <v>47</v>
      </c>
      <c r="Z3" s="8"/>
      <c r="AA3" s="7"/>
      <c r="AB3" s="8"/>
    </row>
    <row r="4" s="1" customFormat="1" ht="15" customHeight="1" spans="1:28">
      <c r="A4" s="8"/>
      <c r="B4" s="8"/>
      <c r="C4" s="8"/>
      <c r="D4" s="8"/>
      <c r="E4" s="19" t="s">
        <v>48</v>
      </c>
      <c r="F4" s="19" t="s">
        <v>49</v>
      </c>
      <c r="G4" s="19" t="s">
        <v>48</v>
      </c>
      <c r="H4" s="19" t="s">
        <v>49</v>
      </c>
      <c r="I4" s="19" t="s">
        <v>48</v>
      </c>
      <c r="J4" s="19" t="s">
        <v>49</v>
      </c>
      <c r="K4" s="19" t="s">
        <v>48</v>
      </c>
      <c r="L4" s="19" t="s">
        <v>49</v>
      </c>
      <c r="M4" s="19" t="s">
        <v>48</v>
      </c>
      <c r="N4" s="19" t="s">
        <v>49</v>
      </c>
      <c r="O4" s="19" t="s">
        <v>48</v>
      </c>
      <c r="P4" s="19" t="s">
        <v>49</v>
      </c>
      <c r="Q4" s="19" t="s">
        <v>48</v>
      </c>
      <c r="R4" s="19" t="s">
        <v>49</v>
      </c>
      <c r="S4" s="19" t="s">
        <v>48</v>
      </c>
      <c r="T4" s="19" t="s">
        <v>49</v>
      </c>
      <c r="U4" s="19" t="s">
        <v>48</v>
      </c>
      <c r="V4" s="19" t="s">
        <v>49</v>
      </c>
      <c r="W4" s="19" t="s">
        <v>48</v>
      </c>
      <c r="X4" s="19" t="s">
        <v>49</v>
      </c>
      <c r="Y4" s="19" t="s">
        <v>48</v>
      </c>
      <c r="Z4" s="19" t="s">
        <v>49</v>
      </c>
      <c r="AA4" s="19" t="s">
        <v>48</v>
      </c>
      <c r="AB4" s="19" t="s">
        <v>49</v>
      </c>
    </row>
    <row r="5" s="1" customFormat="1" ht="15" customHeight="1" spans="1:28">
      <c r="A5" s="18"/>
      <c r="B5" s="21" t="s">
        <v>50</v>
      </c>
      <c r="C5" s="21" t="s">
        <v>51</v>
      </c>
      <c r="D5" s="19" t="s">
        <v>52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</row>
    <row r="6" s="1" customFormat="1" ht="15" customHeight="1" spans="1:28">
      <c r="A6" s="18"/>
      <c r="B6" s="18"/>
      <c r="C6" s="21" t="s">
        <v>53</v>
      </c>
      <c r="D6" s="19" t="s">
        <v>54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420.6</v>
      </c>
      <c r="L6" s="22">
        <v>2890.56</v>
      </c>
      <c r="M6" s="22">
        <v>81900.07</v>
      </c>
      <c r="N6" s="22">
        <v>616568.81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82320.67</v>
      </c>
      <c r="AB6" s="22">
        <v>619459.37</v>
      </c>
    </row>
    <row r="7" s="1" customFormat="1" ht="15" customHeight="1" spans="1:28">
      <c r="A7" s="18"/>
      <c r="B7" s="18"/>
      <c r="C7" s="21" t="s">
        <v>55</v>
      </c>
      <c r="D7" s="19" t="s">
        <v>56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336913.68</v>
      </c>
      <c r="L7" s="22">
        <v>2159168.22</v>
      </c>
      <c r="M7" s="22">
        <v>564.87</v>
      </c>
      <c r="N7" s="22">
        <v>297322.45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337478.55</v>
      </c>
      <c r="AB7" s="22">
        <v>2456490.67</v>
      </c>
    </row>
    <row r="8" s="1" customFormat="1" ht="15" customHeight="1" spans="1:28">
      <c r="A8" s="18"/>
      <c r="B8" s="8"/>
      <c r="C8" s="21" t="s">
        <v>57</v>
      </c>
      <c r="D8" s="19" t="s">
        <v>58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</row>
    <row r="9" s="1" customFormat="1" ht="15" customHeight="1" spans="1:28">
      <c r="A9" s="18"/>
      <c r="B9" s="21" t="s">
        <v>59</v>
      </c>
      <c r="C9" s="21"/>
      <c r="D9" s="19" t="s">
        <v>60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1564600.95</v>
      </c>
      <c r="N9" s="22">
        <v>17774015.48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1564600.95</v>
      </c>
      <c r="AB9" s="22">
        <v>17774015.48</v>
      </c>
    </row>
    <row r="10" s="1" customFormat="1" ht="15" customHeight="1" spans="1:28">
      <c r="A10" s="18"/>
      <c r="B10" s="21" t="s">
        <v>61</v>
      </c>
      <c r="C10" s="21"/>
      <c r="D10" s="19" t="s">
        <v>62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54337.57</v>
      </c>
      <c r="N10" s="22">
        <v>401677.19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54337.57</v>
      </c>
      <c r="AB10" s="22">
        <v>401677.19</v>
      </c>
    </row>
    <row r="11" s="1" customFormat="1" ht="15" customHeight="1" spans="1:28">
      <c r="A11" s="21" t="s">
        <v>63</v>
      </c>
      <c r="B11" s="21" t="s">
        <v>64</v>
      </c>
      <c r="C11" s="21" t="s">
        <v>65</v>
      </c>
      <c r="D11" s="19" t="s">
        <v>66</v>
      </c>
      <c r="E11" s="22">
        <v>1189.58</v>
      </c>
      <c r="F11" s="22">
        <v>8977.36</v>
      </c>
      <c r="G11" s="22">
        <v>343747.51</v>
      </c>
      <c r="H11" s="22">
        <v>2293529.77</v>
      </c>
      <c r="I11" s="22">
        <v>0</v>
      </c>
      <c r="J11" s="22">
        <v>0</v>
      </c>
      <c r="K11" s="22">
        <v>3520431.91</v>
      </c>
      <c r="L11" s="22">
        <v>15512396.39</v>
      </c>
      <c r="M11" s="22">
        <v>720577.21</v>
      </c>
      <c r="N11" s="22">
        <v>2488618.4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4585946.21</v>
      </c>
      <c r="AB11" s="22">
        <v>20303521.92</v>
      </c>
    </row>
    <row r="12" s="1" customFormat="1" ht="15" customHeight="1" spans="1:28">
      <c r="A12" s="18"/>
      <c r="B12" s="18"/>
      <c r="C12" s="21" t="s">
        <v>67</v>
      </c>
      <c r="D12" s="19" t="s">
        <v>68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208766.86</v>
      </c>
      <c r="L12" s="22">
        <v>2336702.85</v>
      </c>
      <c r="M12" s="22">
        <v>-0.05</v>
      </c>
      <c r="N12" s="22">
        <v>76.71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208766.81</v>
      </c>
      <c r="AB12" s="22">
        <v>2336779.56</v>
      </c>
    </row>
    <row r="13" s="1" customFormat="1" ht="15" customHeight="1" spans="1:28">
      <c r="A13" s="18"/>
      <c r="B13" s="18"/>
      <c r="C13" s="21" t="s">
        <v>69</v>
      </c>
      <c r="D13" s="19" t="s">
        <v>70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</row>
    <row r="14" s="1" customFormat="1" ht="15" customHeight="1" spans="1:28">
      <c r="A14" s="18"/>
      <c r="B14" s="18"/>
      <c r="C14" s="21" t="s">
        <v>71</v>
      </c>
      <c r="D14" s="19" t="s">
        <v>72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</row>
    <row r="15" s="1" customFormat="1" ht="15" customHeight="1" spans="1:28">
      <c r="A15" s="18"/>
      <c r="B15" s="18"/>
      <c r="C15" s="21" t="s">
        <v>73</v>
      </c>
      <c r="D15" s="19" t="s">
        <v>74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</row>
    <row r="16" s="1" customFormat="1" ht="15" customHeight="1" spans="1:28">
      <c r="A16" s="18"/>
      <c r="B16" s="21" t="s">
        <v>109</v>
      </c>
      <c r="C16" s="21" t="s">
        <v>75</v>
      </c>
      <c r="D16" s="19" t="s">
        <v>76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</row>
    <row r="17" s="1" customFormat="1" ht="15" customHeight="1" spans="1:28">
      <c r="A17" s="18"/>
      <c r="B17" s="21" t="s">
        <v>77</v>
      </c>
      <c r="C17" s="21" t="s">
        <v>65</v>
      </c>
      <c r="D17" s="19" t="s">
        <v>78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-5.46</v>
      </c>
      <c r="L17" s="22">
        <v>34067.09</v>
      </c>
      <c r="M17" s="22">
        <v>1018.34</v>
      </c>
      <c r="N17" s="22">
        <v>47826.25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1012.88</v>
      </c>
      <c r="AB17" s="22">
        <v>81893.34</v>
      </c>
    </row>
    <row r="18" s="1" customFormat="1" ht="15" customHeight="1" spans="1:28">
      <c r="A18" s="18"/>
      <c r="B18" s="8"/>
      <c r="C18" s="21" t="s">
        <v>67</v>
      </c>
      <c r="D18" s="19" t="s">
        <v>79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83513.4</v>
      </c>
      <c r="L18" s="22">
        <v>633525.61</v>
      </c>
      <c r="M18" s="22">
        <v>-0.07</v>
      </c>
      <c r="N18" s="22">
        <v>234.64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83513.33</v>
      </c>
      <c r="AB18" s="22">
        <v>633760.25</v>
      </c>
    </row>
    <row r="19" s="1" customFormat="1" ht="15" customHeight="1" spans="1:28">
      <c r="A19" s="18"/>
      <c r="B19" s="21" t="s">
        <v>80</v>
      </c>
      <c r="C19" s="21" t="s">
        <v>65</v>
      </c>
      <c r="D19" s="19" t="s">
        <v>81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</row>
    <row r="20" s="1" customFormat="1" ht="15" customHeight="1" spans="1:28">
      <c r="A20" s="18"/>
      <c r="B20" s="8"/>
      <c r="C20" s="21" t="s">
        <v>67</v>
      </c>
      <c r="D20" s="19" t="s">
        <v>82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</row>
    <row r="21" s="1" customFormat="1" ht="15" customHeight="1" spans="1:28">
      <c r="A21" s="18"/>
      <c r="B21" s="21" t="s">
        <v>18</v>
      </c>
      <c r="C21" s="21" t="s">
        <v>83</v>
      </c>
      <c r="D21" s="19" t="s">
        <v>84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278944.47</v>
      </c>
      <c r="N21" s="22">
        <v>2022681.37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278944.47</v>
      </c>
      <c r="AB21" s="22">
        <v>2022681.37</v>
      </c>
    </row>
    <row r="22" s="1" customFormat="1" ht="15" customHeight="1" spans="1:28">
      <c r="A22" s="18"/>
      <c r="B22" s="18"/>
      <c r="C22" s="21" t="s">
        <v>85</v>
      </c>
      <c r="D22" s="19" t="s">
        <v>86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</row>
    <row r="23" s="1" customFormat="1" ht="15" customHeight="1" spans="1:28">
      <c r="A23" s="18"/>
      <c r="B23" s="8"/>
      <c r="C23" s="21" t="s">
        <v>87</v>
      </c>
      <c r="D23" s="19" t="s">
        <v>88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</row>
    <row r="24" s="1" customFormat="1" ht="15" customHeight="1" spans="1:28">
      <c r="A24" s="18"/>
      <c r="B24" s="21" t="s">
        <v>89</v>
      </c>
      <c r="C24" s="21" t="s">
        <v>65</v>
      </c>
      <c r="D24" s="19" t="s">
        <v>90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</row>
    <row r="25" s="1" customFormat="1" ht="15" customHeight="1" spans="1:28">
      <c r="A25" s="18"/>
      <c r="B25" s="8"/>
      <c r="C25" s="21" t="s">
        <v>67</v>
      </c>
      <c r="D25" s="19" t="s">
        <v>91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</row>
    <row r="26" s="1" customFormat="1" ht="15" customHeight="1" spans="1:28">
      <c r="A26" s="18"/>
      <c r="B26" s="21" t="s">
        <v>92</v>
      </c>
      <c r="C26" s="21" t="s">
        <v>65</v>
      </c>
      <c r="D26" s="19" t="s">
        <v>93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744951.59</v>
      </c>
      <c r="L26" s="22">
        <v>3594276.91</v>
      </c>
      <c r="M26" s="22">
        <v>13.41</v>
      </c>
      <c r="N26" s="22">
        <v>2349.78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744965</v>
      </c>
      <c r="AB26" s="22">
        <v>3596626.69</v>
      </c>
    </row>
    <row r="27" s="1" customFormat="1" ht="15" customHeight="1" spans="1:28">
      <c r="A27" s="8"/>
      <c r="B27" s="8"/>
      <c r="C27" s="21" t="s">
        <v>67</v>
      </c>
      <c r="D27" s="19" t="s">
        <v>94</v>
      </c>
      <c r="E27" s="22">
        <v>3881.54</v>
      </c>
      <c r="F27" s="22">
        <v>21854.29</v>
      </c>
      <c r="G27" s="22">
        <v>20.33</v>
      </c>
      <c r="H27" s="22">
        <v>147.27</v>
      </c>
      <c r="I27" s="22">
        <v>0</v>
      </c>
      <c r="J27" s="22">
        <v>0</v>
      </c>
      <c r="K27" s="22">
        <v>43179.33</v>
      </c>
      <c r="L27" s="22">
        <v>311079.35</v>
      </c>
      <c r="M27" s="22">
        <v>14332.19</v>
      </c>
      <c r="N27" s="22">
        <v>176729.26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61413.39</v>
      </c>
      <c r="AB27" s="22">
        <v>509810.17</v>
      </c>
    </row>
    <row r="28" s="1" customFormat="1" ht="15" customHeight="1" spans="1:28">
      <c r="A28" s="18"/>
      <c r="B28" s="18"/>
      <c r="C28" s="21" t="s">
        <v>95</v>
      </c>
      <c r="D28" s="19" t="s">
        <v>96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</row>
    <row r="29" s="1" customFormat="1" ht="15" customHeight="1" spans="1:28">
      <c r="A29" s="18"/>
      <c r="B29" s="18"/>
      <c r="C29" s="21" t="s">
        <v>97</v>
      </c>
      <c r="D29" s="19" t="s">
        <v>98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</row>
    <row r="30" s="1" customFormat="1" ht="15" customHeight="1" spans="1:28">
      <c r="A30" s="18"/>
      <c r="B30" s="8"/>
      <c r="C30" s="21" t="s">
        <v>99</v>
      </c>
      <c r="D30" s="19" t="s">
        <v>100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</row>
    <row r="31" s="1" customFormat="1" ht="15" customHeight="1" spans="1:28">
      <c r="A31" s="18"/>
      <c r="B31" s="21" t="s">
        <v>101</v>
      </c>
      <c r="C31" s="21"/>
      <c r="D31" s="19" t="s">
        <v>102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3011730.16</v>
      </c>
      <c r="N31" s="22">
        <v>24736468.74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3011730.16</v>
      </c>
      <c r="AB31" s="22">
        <v>24736468.74</v>
      </c>
    </row>
    <row r="32" s="1" customFormat="1" ht="15" customHeight="1" spans="1:28">
      <c r="A32" s="18"/>
      <c r="B32" s="21" t="s">
        <v>103</v>
      </c>
      <c r="C32" s="21"/>
      <c r="D32" s="19" t="s">
        <v>104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361593.82</v>
      </c>
      <c r="N32" s="22">
        <v>2169685.68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361593.82</v>
      </c>
      <c r="AB32" s="22">
        <v>2169685.68</v>
      </c>
    </row>
    <row r="33" s="1" customFormat="1" ht="15" customHeight="1" spans="1:28">
      <c r="A33" s="18"/>
      <c r="B33" s="21" t="s">
        <v>105</v>
      </c>
      <c r="C33" s="21"/>
      <c r="D33" s="19" t="s">
        <v>106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</row>
    <row r="34" s="1" customFormat="1" ht="15" customHeight="1" spans="1:28">
      <c r="A34" s="18"/>
      <c r="B34" s="21" t="s">
        <v>107</v>
      </c>
      <c r="C34" s="21"/>
      <c r="D34" s="19" t="s">
        <v>108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-93.31</v>
      </c>
      <c r="N34" s="22">
        <v>8245353.71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-93.31</v>
      </c>
      <c r="AB34" s="22">
        <v>8245353.71</v>
      </c>
    </row>
    <row r="40" spans="1:2">
      <c r="A40" s="15" t="s">
        <v>13</v>
      </c>
      <c r="B40" s="16">
        <f>SUM(AA5:AA34)</f>
        <v>11376530.5</v>
      </c>
    </row>
    <row r="41" spans="1:2">
      <c r="A41" s="15" t="s">
        <v>14</v>
      </c>
      <c r="B41" s="16">
        <f>SUM(E5:E30)+SUM(G5:G30)+SUM(I5:I30)+SUM(K5:K30)+SUM(M5:M30)</f>
        <v>8003299.83</v>
      </c>
    </row>
    <row r="42" spans="1:2">
      <c r="A42" s="15" t="s">
        <v>15</v>
      </c>
      <c r="B42" s="16">
        <f>SUM(E5:E30)+SUM(G5:G30)+SUM(I5:I30)+SUM(K5:K30)+SUM(M11:M15)</f>
        <v>6007588.03</v>
      </c>
    </row>
    <row r="43" spans="1:2">
      <c r="A43" s="15" t="s">
        <v>16</v>
      </c>
      <c r="B43" s="16">
        <f>M9</f>
        <v>1564600.95</v>
      </c>
    </row>
    <row r="44" spans="1:2">
      <c r="A44" s="15" t="s">
        <v>17</v>
      </c>
      <c r="B44" s="16">
        <f>SUM(M5:M8)+SUM(K5:K8)</f>
        <v>419799.22</v>
      </c>
    </row>
    <row r="45" spans="1:2">
      <c r="A45" s="15" t="s">
        <v>18</v>
      </c>
      <c r="B45" s="16">
        <f>SUM(M21:M23)</f>
        <v>278944.47</v>
      </c>
    </row>
  </sheetData>
  <mergeCells count="42">
    <mergeCell ref="E1:L1"/>
    <mergeCell ref="E2:F2"/>
    <mergeCell ref="G2:H2"/>
    <mergeCell ref="I2:J2"/>
    <mergeCell ref="K2:L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3:A4"/>
    <mergeCell ref="A5:A8"/>
    <mergeCell ref="A9:A10"/>
    <mergeCell ref="A11:A27"/>
    <mergeCell ref="A28:A30"/>
    <mergeCell ref="A31:A34"/>
    <mergeCell ref="B3:B4"/>
    <mergeCell ref="B5:B8"/>
    <mergeCell ref="B11:B15"/>
    <mergeCell ref="B17:B18"/>
    <mergeCell ref="B19:B20"/>
    <mergeCell ref="B21:B23"/>
    <mergeCell ref="B24:B25"/>
    <mergeCell ref="B26:B27"/>
    <mergeCell ref="B28:B30"/>
    <mergeCell ref="C3:C4"/>
    <mergeCell ref="D1:D4"/>
    <mergeCell ref="A1:C2"/>
    <mergeCell ref="M1:N2"/>
    <mergeCell ref="O1:P2"/>
    <mergeCell ref="Q1:R2"/>
    <mergeCell ref="S1:T2"/>
    <mergeCell ref="U1:V2"/>
    <mergeCell ref="W1:X2"/>
    <mergeCell ref="Y1:Z2"/>
    <mergeCell ref="AA1:AB3"/>
  </mergeCells>
  <conditionalFormatting sqref="D$1:D$1048576">
    <cfRule type="duplicateValues" dxfId="0" priority="1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5"/>
  <sheetViews>
    <sheetView topLeftCell="A22" workbookViewId="0">
      <selection activeCell="A40" sqref="A40:B45"/>
    </sheetView>
  </sheetViews>
  <sheetFormatPr defaultColWidth="9" defaultRowHeight="14"/>
  <cols>
    <col min="1" max="1" width="11" style="1" customWidth="1"/>
    <col min="2" max="2" width="14.6272727272727" style="1" customWidth="1"/>
    <col min="3" max="3" width="17.6272727272727" style="1" customWidth="1"/>
    <col min="4" max="4" width="10" style="1" customWidth="1"/>
    <col min="5" max="28" width="14.1272727272727" style="1" customWidth="1"/>
    <col min="29" max="16384" width="9" style="1"/>
  </cols>
  <sheetData>
    <row r="1" s="1" customFormat="1" ht="15" customHeight="1" spans="1:28">
      <c r="A1" s="2" t="s">
        <v>19</v>
      </c>
      <c r="B1" s="3"/>
      <c r="C1" s="4"/>
      <c r="D1" s="2" t="s">
        <v>20</v>
      </c>
      <c r="E1" s="2" t="s">
        <v>21</v>
      </c>
      <c r="F1" s="5"/>
      <c r="G1" s="5"/>
      <c r="H1" s="5"/>
      <c r="I1" s="5"/>
      <c r="J1" s="5"/>
      <c r="K1" s="5"/>
      <c r="L1" s="10"/>
      <c r="M1" s="2" t="s">
        <v>22</v>
      </c>
      <c r="N1" s="4"/>
      <c r="O1" s="2" t="s">
        <v>23</v>
      </c>
      <c r="P1" s="4"/>
      <c r="Q1" s="2" t="s">
        <v>24</v>
      </c>
      <c r="R1" s="4"/>
      <c r="S1" s="2" t="s">
        <v>25</v>
      </c>
      <c r="T1" s="4"/>
      <c r="U1" s="2" t="s">
        <v>26</v>
      </c>
      <c r="V1" s="4"/>
      <c r="W1" s="2" t="s">
        <v>27</v>
      </c>
      <c r="X1" s="4"/>
      <c r="Y1" s="2" t="s">
        <v>28</v>
      </c>
      <c r="Z1" s="4"/>
      <c r="AA1" s="2" t="s">
        <v>29</v>
      </c>
      <c r="AB1" s="4"/>
    </row>
    <row r="2" s="1" customFormat="1" ht="15" customHeight="1" spans="1:28">
      <c r="A2" s="6"/>
      <c r="B2" s="7"/>
      <c r="C2" s="8"/>
      <c r="D2" s="9"/>
      <c r="E2" s="2" t="s">
        <v>30</v>
      </c>
      <c r="F2" s="10"/>
      <c r="G2" s="2" t="s">
        <v>31</v>
      </c>
      <c r="H2" s="10"/>
      <c r="I2" s="2" t="s">
        <v>32</v>
      </c>
      <c r="J2" s="10"/>
      <c r="K2" s="2" t="s">
        <v>33</v>
      </c>
      <c r="L2" s="10"/>
      <c r="M2" s="6"/>
      <c r="N2" s="8"/>
      <c r="O2" s="6"/>
      <c r="P2" s="8"/>
      <c r="Q2" s="6"/>
      <c r="R2" s="8"/>
      <c r="S2" s="6"/>
      <c r="T2" s="8"/>
      <c r="U2" s="6"/>
      <c r="V2" s="8"/>
      <c r="W2" s="6"/>
      <c r="X2" s="8"/>
      <c r="Y2" s="6"/>
      <c r="Z2" s="8"/>
      <c r="AA2" s="17"/>
      <c r="AB2" s="18"/>
    </row>
    <row r="3" s="1" customFormat="1" ht="52.5" customHeight="1" spans="1:28">
      <c r="A3" s="11" t="s">
        <v>34</v>
      </c>
      <c r="B3" s="11" t="s">
        <v>35</v>
      </c>
      <c r="C3" s="11" t="s">
        <v>36</v>
      </c>
      <c r="D3" s="9"/>
      <c r="E3" s="11" t="s">
        <v>37</v>
      </c>
      <c r="F3" s="10"/>
      <c r="G3" s="11" t="s">
        <v>38</v>
      </c>
      <c r="H3" s="10"/>
      <c r="I3" s="11" t="s">
        <v>39</v>
      </c>
      <c r="J3" s="10"/>
      <c r="K3" s="11" t="s">
        <v>110</v>
      </c>
      <c r="L3" s="10"/>
      <c r="M3" s="11" t="s">
        <v>41</v>
      </c>
      <c r="N3" s="10"/>
      <c r="O3" s="11" t="s">
        <v>42</v>
      </c>
      <c r="P3" s="10"/>
      <c r="Q3" s="11" t="s">
        <v>43</v>
      </c>
      <c r="R3" s="10"/>
      <c r="S3" s="11" t="s">
        <v>44</v>
      </c>
      <c r="T3" s="10"/>
      <c r="U3" s="11" t="s">
        <v>45</v>
      </c>
      <c r="V3" s="10"/>
      <c r="W3" s="11" t="s">
        <v>46</v>
      </c>
      <c r="X3" s="10"/>
      <c r="Y3" s="11" t="s">
        <v>47</v>
      </c>
      <c r="Z3" s="10"/>
      <c r="AA3" s="6"/>
      <c r="AB3" s="8"/>
    </row>
    <row r="4" s="1" customFormat="1" ht="15" customHeight="1" spans="1:28">
      <c r="A4" s="12"/>
      <c r="B4" s="12"/>
      <c r="C4" s="12"/>
      <c r="D4" s="12"/>
      <c r="E4" s="2" t="s">
        <v>48</v>
      </c>
      <c r="F4" s="2" t="s">
        <v>49</v>
      </c>
      <c r="G4" s="2" t="s">
        <v>48</v>
      </c>
      <c r="H4" s="2" t="s">
        <v>49</v>
      </c>
      <c r="I4" s="2" t="s">
        <v>48</v>
      </c>
      <c r="J4" s="2" t="s">
        <v>49</v>
      </c>
      <c r="K4" s="2" t="s">
        <v>48</v>
      </c>
      <c r="L4" s="2" t="s">
        <v>49</v>
      </c>
      <c r="M4" s="2" t="s">
        <v>48</v>
      </c>
      <c r="N4" s="2" t="s">
        <v>49</v>
      </c>
      <c r="O4" s="2" t="s">
        <v>48</v>
      </c>
      <c r="P4" s="2" t="s">
        <v>49</v>
      </c>
      <c r="Q4" s="2" t="s">
        <v>48</v>
      </c>
      <c r="R4" s="2" t="s">
        <v>49</v>
      </c>
      <c r="S4" s="2" t="s">
        <v>48</v>
      </c>
      <c r="T4" s="2" t="s">
        <v>49</v>
      </c>
      <c r="U4" s="2" t="s">
        <v>48</v>
      </c>
      <c r="V4" s="2" t="s">
        <v>49</v>
      </c>
      <c r="W4" s="2" t="s">
        <v>48</v>
      </c>
      <c r="X4" s="2" t="s">
        <v>49</v>
      </c>
      <c r="Y4" s="2" t="s">
        <v>48</v>
      </c>
      <c r="Z4" s="2" t="s">
        <v>49</v>
      </c>
      <c r="AA4" s="2" t="s">
        <v>48</v>
      </c>
      <c r="AB4" s="2" t="s">
        <v>49</v>
      </c>
    </row>
    <row r="5" s="1" customFormat="1" ht="15" customHeight="1" spans="1:28">
      <c r="A5" s="9"/>
      <c r="B5" s="13" t="s">
        <v>50</v>
      </c>
      <c r="C5" s="13" t="s">
        <v>51</v>
      </c>
      <c r="D5" s="2" t="s">
        <v>52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</row>
    <row r="6" s="1" customFormat="1" ht="15" customHeight="1" spans="1:28">
      <c r="A6" s="9"/>
      <c r="B6" s="9"/>
      <c r="C6" s="13" t="s">
        <v>53</v>
      </c>
      <c r="D6" s="2" t="s">
        <v>54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309.61</v>
      </c>
      <c r="L6" s="14">
        <v>3200.17</v>
      </c>
      <c r="M6" s="14">
        <v>59849.4</v>
      </c>
      <c r="N6" s="14">
        <v>676418.21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60159.01</v>
      </c>
      <c r="AB6" s="14">
        <v>679618.38</v>
      </c>
    </row>
    <row r="7" s="1" customFormat="1" ht="15" customHeight="1" spans="1:28">
      <c r="A7" s="9"/>
      <c r="B7" s="9"/>
      <c r="C7" s="13" t="s">
        <v>55</v>
      </c>
      <c r="D7" s="2" t="s">
        <v>56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141354.55</v>
      </c>
      <c r="L7" s="14">
        <v>2300522.77</v>
      </c>
      <c r="M7" s="14">
        <v>53683.42</v>
      </c>
      <c r="N7" s="14">
        <v>351005.87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195037.97</v>
      </c>
      <c r="AB7" s="14">
        <v>2651528.64</v>
      </c>
    </row>
    <row r="8" s="1" customFormat="1" ht="15" customHeight="1" spans="1:28">
      <c r="A8" s="9"/>
      <c r="B8" s="12"/>
      <c r="C8" s="13" t="s">
        <v>57</v>
      </c>
      <c r="D8" s="2" t="s">
        <v>58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</row>
    <row r="9" s="1" customFormat="1" ht="15" customHeight="1" spans="1:28">
      <c r="A9" s="9"/>
      <c r="B9" s="13" t="s">
        <v>59</v>
      </c>
      <c r="C9" s="13"/>
      <c r="D9" s="2" t="s">
        <v>60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323001.38</v>
      </c>
      <c r="N9" s="14">
        <v>18097016.86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323001.38</v>
      </c>
      <c r="AB9" s="14">
        <v>18097016.86</v>
      </c>
    </row>
    <row r="10" s="1" customFormat="1" ht="15" customHeight="1" spans="1:28">
      <c r="A10" s="9"/>
      <c r="B10" s="13" t="s">
        <v>61</v>
      </c>
      <c r="C10" s="13"/>
      <c r="D10" s="2" t="s">
        <v>62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211981.13</v>
      </c>
      <c r="N10" s="14">
        <v>613658.32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211981.13</v>
      </c>
      <c r="AB10" s="14">
        <v>613658.32</v>
      </c>
    </row>
    <row r="11" s="1" customFormat="1" ht="15" customHeight="1" spans="1:28">
      <c r="A11" s="13" t="s">
        <v>63</v>
      </c>
      <c r="B11" s="13" t="s">
        <v>64</v>
      </c>
      <c r="C11" s="13" t="s">
        <v>65</v>
      </c>
      <c r="D11" s="2" t="s">
        <v>66</v>
      </c>
      <c r="E11" s="14">
        <v>985.67</v>
      </c>
      <c r="F11" s="14">
        <v>9963.03</v>
      </c>
      <c r="G11" s="14">
        <v>339661.72</v>
      </c>
      <c r="H11" s="14">
        <v>2633191.49</v>
      </c>
      <c r="I11" s="14">
        <v>0</v>
      </c>
      <c r="J11" s="14">
        <v>0</v>
      </c>
      <c r="K11" s="14">
        <v>5421878.22</v>
      </c>
      <c r="L11" s="14">
        <v>20934274.61</v>
      </c>
      <c r="M11" s="14">
        <v>1291020.31</v>
      </c>
      <c r="N11" s="14">
        <v>3779638.71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7053545.92</v>
      </c>
      <c r="AB11" s="14">
        <v>27357067.84</v>
      </c>
    </row>
    <row r="12" s="1" customFormat="1" ht="15" customHeight="1" spans="1:28">
      <c r="A12" s="9"/>
      <c r="B12" s="9"/>
      <c r="C12" s="13" t="s">
        <v>67</v>
      </c>
      <c r="D12" s="2" t="s">
        <v>68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198438.45</v>
      </c>
      <c r="L12" s="14">
        <v>2535141.3</v>
      </c>
      <c r="M12" s="14">
        <v>-0.05</v>
      </c>
      <c r="N12" s="14">
        <v>76.66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198438.4</v>
      </c>
      <c r="AB12" s="14">
        <v>2535217.96</v>
      </c>
    </row>
    <row r="13" s="1" customFormat="1" ht="15" customHeight="1" spans="1:28">
      <c r="A13" s="9"/>
      <c r="B13" s="9"/>
      <c r="C13" s="13" t="s">
        <v>69</v>
      </c>
      <c r="D13" s="2" t="s">
        <v>70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</row>
    <row r="14" s="1" customFormat="1" ht="15" customHeight="1" spans="1:28">
      <c r="A14" s="9"/>
      <c r="B14" s="9"/>
      <c r="C14" s="13" t="s">
        <v>71</v>
      </c>
      <c r="D14" s="2" t="s">
        <v>72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</row>
    <row r="15" s="1" customFormat="1" ht="15" customHeight="1" spans="1:28">
      <c r="A15" s="9"/>
      <c r="B15" s="9"/>
      <c r="C15" s="13" t="s">
        <v>73</v>
      </c>
      <c r="D15" s="2" t="s">
        <v>74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</row>
    <row r="16" s="1" customFormat="1" ht="15" customHeight="1" spans="1:28">
      <c r="A16" s="9"/>
      <c r="B16" s="13" t="s">
        <v>109</v>
      </c>
      <c r="C16" s="13" t="s">
        <v>75</v>
      </c>
      <c r="D16" s="2" t="s">
        <v>76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</row>
    <row r="17" s="1" customFormat="1" ht="15" customHeight="1" spans="1:28">
      <c r="A17" s="9"/>
      <c r="B17" s="13" t="s">
        <v>77</v>
      </c>
      <c r="C17" s="13" t="s">
        <v>65</v>
      </c>
      <c r="D17" s="2" t="s">
        <v>78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-20.7</v>
      </c>
      <c r="L17" s="14">
        <v>34046.39</v>
      </c>
      <c r="M17" s="14">
        <v>1019.62</v>
      </c>
      <c r="N17" s="14">
        <v>48845.87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998.92</v>
      </c>
      <c r="AB17" s="14">
        <v>82892.26</v>
      </c>
    </row>
    <row r="18" s="1" customFormat="1" ht="15" customHeight="1" spans="1:28">
      <c r="A18" s="9"/>
      <c r="B18" s="12"/>
      <c r="C18" s="13" t="s">
        <v>67</v>
      </c>
      <c r="D18" s="2" t="s">
        <v>79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80816.98</v>
      </c>
      <c r="L18" s="14">
        <v>714342.59</v>
      </c>
      <c r="M18" s="14">
        <v>0.04</v>
      </c>
      <c r="N18" s="14">
        <v>234.68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80817.02</v>
      </c>
      <c r="AB18" s="14">
        <v>714577.27</v>
      </c>
    </row>
    <row r="19" s="1" customFormat="1" ht="15" customHeight="1" spans="1:28">
      <c r="A19" s="9"/>
      <c r="B19" s="13" t="s">
        <v>80</v>
      </c>
      <c r="C19" s="13" t="s">
        <v>65</v>
      </c>
      <c r="D19" s="2" t="s">
        <v>81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</row>
    <row r="20" s="1" customFormat="1" ht="15" customHeight="1" spans="1:28">
      <c r="A20" s="9"/>
      <c r="B20" s="12"/>
      <c r="C20" s="13" t="s">
        <v>67</v>
      </c>
      <c r="D20" s="2" t="s">
        <v>82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</row>
    <row r="21" s="1" customFormat="1" ht="15" customHeight="1" spans="1:28">
      <c r="A21" s="9"/>
      <c r="B21" s="13" t="s">
        <v>18</v>
      </c>
      <c r="C21" s="13" t="s">
        <v>83</v>
      </c>
      <c r="D21" s="2" t="s">
        <v>84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531091.11</v>
      </c>
      <c r="N21" s="14">
        <v>2553772.48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531091.11</v>
      </c>
      <c r="AB21" s="14">
        <v>2553772.48</v>
      </c>
    </row>
    <row r="22" s="1" customFormat="1" ht="15" customHeight="1" spans="1:28">
      <c r="A22" s="9"/>
      <c r="B22" s="9"/>
      <c r="C22" s="13" t="s">
        <v>85</v>
      </c>
      <c r="D22" s="2" t="s">
        <v>86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</row>
    <row r="23" s="1" customFormat="1" ht="15" customHeight="1" spans="1:28">
      <c r="A23" s="9"/>
      <c r="B23" s="12"/>
      <c r="C23" s="13" t="s">
        <v>87</v>
      </c>
      <c r="D23" s="2" t="s">
        <v>88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</row>
    <row r="24" s="1" customFormat="1" ht="15" customHeight="1" spans="1:28">
      <c r="A24" s="9"/>
      <c r="B24" s="13" t="s">
        <v>89</v>
      </c>
      <c r="C24" s="13" t="s">
        <v>65</v>
      </c>
      <c r="D24" s="2" t="s">
        <v>90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</row>
    <row r="25" s="1" customFormat="1" ht="15" customHeight="1" spans="1:28">
      <c r="A25" s="9"/>
      <c r="B25" s="12"/>
      <c r="C25" s="13" t="s">
        <v>67</v>
      </c>
      <c r="D25" s="2" t="s">
        <v>91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</row>
    <row r="26" s="1" customFormat="1" ht="15" customHeight="1" spans="1:28">
      <c r="A26" s="9"/>
      <c r="B26" s="13" t="s">
        <v>92</v>
      </c>
      <c r="C26" s="13" t="s">
        <v>65</v>
      </c>
      <c r="D26" s="2" t="s">
        <v>93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816967.22</v>
      </c>
      <c r="L26" s="14">
        <v>4411244.13</v>
      </c>
      <c r="M26" s="14">
        <v>10.45</v>
      </c>
      <c r="N26" s="14">
        <v>2360.23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816977.67</v>
      </c>
      <c r="AB26" s="14">
        <v>4413604.36</v>
      </c>
    </row>
    <row r="27" s="1" customFormat="1" ht="15" customHeight="1" spans="1:28">
      <c r="A27" s="12"/>
      <c r="B27" s="12"/>
      <c r="C27" s="13" t="s">
        <v>67</v>
      </c>
      <c r="D27" s="2" t="s">
        <v>94</v>
      </c>
      <c r="E27" s="14">
        <v>2547.69</v>
      </c>
      <c r="F27" s="14">
        <v>24401.98</v>
      </c>
      <c r="G27" s="14">
        <v>19.71</v>
      </c>
      <c r="H27" s="14">
        <v>166.98</v>
      </c>
      <c r="I27" s="14">
        <v>0</v>
      </c>
      <c r="J27" s="14">
        <v>0</v>
      </c>
      <c r="K27" s="14">
        <v>42132.27</v>
      </c>
      <c r="L27" s="14">
        <v>353211.62</v>
      </c>
      <c r="M27" s="14">
        <v>2079.72</v>
      </c>
      <c r="N27" s="14">
        <v>178808.98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46779.39</v>
      </c>
      <c r="AB27" s="14">
        <v>556589.56</v>
      </c>
    </row>
    <row r="28" s="1" customFormat="1" ht="15" customHeight="1" spans="1:28">
      <c r="A28" s="9"/>
      <c r="B28" s="9"/>
      <c r="C28" s="13" t="s">
        <v>95</v>
      </c>
      <c r="D28" s="2" t="s">
        <v>96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</row>
    <row r="29" s="1" customFormat="1" ht="15" customHeight="1" spans="1:28">
      <c r="A29" s="9"/>
      <c r="B29" s="9"/>
      <c r="C29" s="13" t="s">
        <v>97</v>
      </c>
      <c r="D29" s="2" t="s">
        <v>98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</row>
    <row r="30" s="1" customFormat="1" ht="15" customHeight="1" spans="1:28">
      <c r="A30" s="9"/>
      <c r="B30" s="12"/>
      <c r="C30" s="13" t="s">
        <v>99</v>
      </c>
      <c r="D30" s="2" t="s">
        <v>100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</row>
    <row r="31" s="1" customFormat="1" ht="15" customHeight="1" spans="1:28">
      <c r="A31" s="9"/>
      <c r="B31" s="13" t="s">
        <v>101</v>
      </c>
      <c r="C31" s="13"/>
      <c r="D31" s="2" t="s">
        <v>102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1329676.66</v>
      </c>
      <c r="N31" s="14">
        <v>26066145.4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1329676.66</v>
      </c>
      <c r="AB31" s="14">
        <v>26066145.4</v>
      </c>
    </row>
    <row r="32" s="1" customFormat="1" ht="15" customHeight="1" spans="1:28">
      <c r="A32" s="9"/>
      <c r="B32" s="13" t="s">
        <v>103</v>
      </c>
      <c r="C32" s="13"/>
      <c r="D32" s="2" t="s">
        <v>104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361649.27</v>
      </c>
      <c r="N32" s="14">
        <v>2531334.95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361649.27</v>
      </c>
      <c r="AB32" s="14">
        <v>2531334.95</v>
      </c>
    </row>
    <row r="33" s="1" customFormat="1" ht="15" customHeight="1" spans="1:28">
      <c r="A33" s="9"/>
      <c r="B33" s="13" t="s">
        <v>105</v>
      </c>
      <c r="C33" s="13"/>
      <c r="D33" s="2" t="s">
        <v>106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</row>
    <row r="34" s="1" customFormat="1" ht="15" customHeight="1" spans="1:28">
      <c r="A34" s="9"/>
      <c r="B34" s="13" t="s">
        <v>107</v>
      </c>
      <c r="C34" s="13"/>
      <c r="D34" s="2" t="s">
        <v>108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325137.38</v>
      </c>
      <c r="N34" s="14">
        <v>8570491.09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325137.38</v>
      </c>
      <c r="AB34" s="14">
        <v>8570491.09</v>
      </c>
    </row>
    <row r="40" spans="1:2">
      <c r="A40" s="15" t="s">
        <v>13</v>
      </c>
      <c r="B40" s="16">
        <f>SUM(AA5:AA34)</f>
        <v>11535291.23</v>
      </c>
    </row>
    <row r="41" spans="1:2">
      <c r="A41" s="15" t="s">
        <v>14</v>
      </c>
      <c r="B41" s="16">
        <f>SUM(E5:E30)+SUM(G5:G30)+SUM(I5:I30)+SUM(K5:K30)+SUM(M5:M30)</f>
        <v>9518827.92</v>
      </c>
    </row>
    <row r="42" spans="1:2">
      <c r="A42" s="15" t="s">
        <v>15</v>
      </c>
      <c r="B42" s="16">
        <f>SUM(E5:E30)+SUM(G5:G30)+SUM(I5:I30)+SUM(K5:K30)+SUM(M11:M15)</f>
        <v>8336111.65</v>
      </c>
    </row>
    <row r="43" spans="1:2">
      <c r="A43" s="15" t="s">
        <v>16</v>
      </c>
      <c r="B43" s="16">
        <f>M9</f>
        <v>323001.38</v>
      </c>
    </row>
    <row r="44" spans="1:2">
      <c r="A44" s="15" t="s">
        <v>17</v>
      </c>
      <c r="B44" s="16">
        <f>SUM(M5:M8)+SUM(K5:K8)</f>
        <v>255196.98</v>
      </c>
    </row>
    <row r="45" spans="1:2">
      <c r="A45" s="15" t="s">
        <v>18</v>
      </c>
      <c r="B45" s="16">
        <f>SUM(M21:M23)</f>
        <v>531091.11</v>
      </c>
    </row>
  </sheetData>
  <mergeCells count="42">
    <mergeCell ref="E1:L1"/>
    <mergeCell ref="E2:F2"/>
    <mergeCell ref="G2:H2"/>
    <mergeCell ref="I2:J2"/>
    <mergeCell ref="K2:L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3:A4"/>
    <mergeCell ref="A5:A8"/>
    <mergeCell ref="A9:A10"/>
    <mergeCell ref="A11:A27"/>
    <mergeCell ref="A28:A30"/>
    <mergeCell ref="A31:A34"/>
    <mergeCell ref="B3:B4"/>
    <mergeCell ref="B5:B8"/>
    <mergeCell ref="B11:B15"/>
    <mergeCell ref="B17:B18"/>
    <mergeCell ref="B19:B20"/>
    <mergeCell ref="B21:B23"/>
    <mergeCell ref="B24:B25"/>
    <mergeCell ref="B26:B27"/>
    <mergeCell ref="B28:B30"/>
    <mergeCell ref="C3:C4"/>
    <mergeCell ref="D1:D4"/>
    <mergeCell ref="A1:C2"/>
    <mergeCell ref="M1:N2"/>
    <mergeCell ref="O1:P2"/>
    <mergeCell ref="Q1:R2"/>
    <mergeCell ref="S1:T2"/>
    <mergeCell ref="U1:V2"/>
    <mergeCell ref="W1:X2"/>
    <mergeCell ref="Y1:Z2"/>
    <mergeCell ref="AA1:AB3"/>
  </mergeCells>
  <conditionalFormatting sqref="D$1:D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汇总</vt:lpstr>
      <vt:lpstr>2024.1</vt:lpstr>
      <vt:lpstr>2024.2</vt:lpstr>
      <vt:lpstr>2024.3</vt:lpstr>
      <vt:lpstr>2024.4</vt:lpstr>
      <vt:lpstr>2024.5</vt:lpstr>
      <vt:lpstr>2024.6</vt:lpstr>
      <vt:lpstr>2024.7</vt:lpstr>
      <vt:lpstr>2024.8</vt:lpstr>
      <vt:lpstr>2024.9</vt:lpstr>
      <vt:lpstr>2024.10</vt:lpstr>
      <vt:lpstr>2024.11</vt:lpstr>
      <vt:lpstr>2024.12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汤清</cp:lastModifiedBy>
  <dcterms:created xsi:type="dcterms:W3CDTF">2023-05-12T11:15:00Z</dcterms:created>
  <dcterms:modified xsi:type="dcterms:W3CDTF">2025-09-11T10:39:28Z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2052-12.8.2.19315</vt:lpwstr>
  </property>
  <property fmtid="{D5CDD505-2E9C-101B-9397-08002B2CF9AE}" pid="3" name="ICV">
    <vt:lpwstr>84C9D2E7B0CD4B3FB059FD102853AF90_12</vt:lpwstr>
  </property>
</Properties>
</file>