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20" yWindow="-120" windowWidth="23256" windowHeight="13176" activeTab="5"/>
  </bookViews>
  <sheets>
    <sheet name="总体任务" sheetId="4" r:id="rId1"/>
    <sheet name="第43周" sheetId="6" r:id="rId2"/>
    <sheet name="第44周" sheetId="5" r:id="rId3"/>
    <sheet name="Sheet2" sheetId="2" r:id="rId4"/>
    <sheet name="联动事件或属性" sheetId="3" r:id="rId5"/>
    <sheet name="第45周" sheetId="8" r:id="rId6"/>
    <sheet name="需求清单" sheetId="7" r:id="rId7"/>
  </sheets>
  <definedNames>
    <definedName name="_xlnm._FilterDatabase" localSheetId="1" hidden="1">第43周!$A$2:$N$2</definedName>
    <definedName name="_xlnm._FilterDatabase" localSheetId="2" hidden="1">第44周!$A$2:$N$2</definedName>
    <definedName name="_xlnm._FilterDatabase" localSheetId="5" hidden="1">第45周!$A$2:$N$2</definedName>
    <definedName name="_xlnm._FilterDatabase" localSheetId="6" hidden="1">需求清单!$A$2:$N$2</definedName>
    <definedName name="_xlnm._FilterDatabase" localSheetId="0" hidden="1">总体任务!$A$2:$N$2</definedName>
  </definedNames>
  <calcPr calcId="125725"/>
</workbook>
</file>

<file path=xl/calcChain.xml><?xml version="1.0" encoding="utf-8"?>
<calcChain xmlns="http://schemas.openxmlformats.org/spreadsheetml/2006/main">
  <c r="K9" i="8"/>
  <c r="K5"/>
  <c r="K4"/>
  <c r="K3"/>
  <c r="J6" i="5"/>
  <c r="K6"/>
  <c r="K25" i="6"/>
  <c r="K19"/>
  <c r="J17"/>
  <c r="K16"/>
  <c r="J16"/>
  <c r="K13"/>
  <c r="K12"/>
  <c r="K11"/>
  <c r="K9"/>
  <c r="J9"/>
  <c r="K8"/>
  <c r="K7"/>
  <c r="K6"/>
  <c r="K5"/>
  <c r="K4"/>
  <c r="K3"/>
  <c r="K20" i="5"/>
  <c r="K14"/>
  <c r="J12"/>
  <c r="K11"/>
  <c r="J11"/>
  <c r="K8"/>
  <c r="K5"/>
  <c r="K4"/>
  <c r="K3"/>
  <c r="J17" i="4"/>
  <c r="J16"/>
  <c r="J9"/>
  <c r="K19"/>
  <c r="K16"/>
  <c r="K13"/>
  <c r="K12"/>
  <c r="K25"/>
  <c r="K11"/>
  <c r="K9"/>
  <c r="K8"/>
  <c r="K7"/>
  <c r="K6"/>
  <c r="K5"/>
  <c r="K4"/>
  <c r="K3"/>
</calcChain>
</file>

<file path=xl/sharedStrings.xml><?xml version="1.0" encoding="utf-8"?>
<sst xmlns="http://schemas.openxmlformats.org/spreadsheetml/2006/main" count="805" uniqueCount="223">
  <si>
    <t>序号</t>
    <phoneticPr fontId="1" type="noConversion"/>
  </si>
  <si>
    <t>模块</t>
    <phoneticPr fontId="1" type="noConversion"/>
  </si>
  <si>
    <t>责任人</t>
    <phoneticPr fontId="1" type="noConversion"/>
  </si>
  <si>
    <t>告警管理</t>
    <phoneticPr fontId="1" type="noConversion"/>
  </si>
  <si>
    <t>运维管理</t>
  </si>
  <si>
    <t>充电桩</t>
    <phoneticPr fontId="1" type="noConversion"/>
  </si>
  <si>
    <t>WIFI</t>
  </si>
  <si>
    <t>KAFKA压力测试</t>
    <phoneticPr fontId="1" type="noConversion"/>
  </si>
  <si>
    <t>地图需要增加3D效果</t>
    <phoneticPr fontId="1" type="noConversion"/>
  </si>
  <si>
    <t>主控台</t>
    <phoneticPr fontId="1" type="noConversion"/>
  </si>
  <si>
    <t>给出惠州工业园的模型，目前周总只提供CAD平面图</t>
    <phoneticPr fontId="1" type="noConversion"/>
  </si>
  <si>
    <t>需求任务</t>
    <phoneticPr fontId="1" type="noConversion"/>
  </si>
  <si>
    <t>灯杆管理</t>
    <phoneticPr fontId="1" type="noConversion"/>
  </si>
  <si>
    <t>LED大屏</t>
    <phoneticPr fontId="1" type="noConversion"/>
  </si>
  <si>
    <t>智慧路灯</t>
    <phoneticPr fontId="1" type="noConversion"/>
  </si>
  <si>
    <t>智慧路灯 - 改名：智慧照明</t>
    <phoneticPr fontId="1" type="noConversion"/>
  </si>
  <si>
    <t>安防监控</t>
    <phoneticPr fontId="1" type="noConversion"/>
  </si>
  <si>
    <t>历史文件和告警事件的录像文件回放和存储功能</t>
    <phoneticPr fontId="1" type="noConversion"/>
  </si>
  <si>
    <t>环境监测</t>
    <phoneticPr fontId="1" type="noConversion"/>
  </si>
  <si>
    <t>联动管理</t>
    <phoneticPr fontId="1" type="noConversion"/>
  </si>
  <si>
    <t>需要增加对单根灯杆的控制：
1，灯杆绑定的设备，如安防设备或LED大屏，点击安防设备或LED大屏，要求能查看安防设备监控的视频或LED大屏播放的节目
2，一根灯杆上绑定两个相关的设备：如智能照明灯或LED大屏明，要求绑定的灯杆界面上可查多个灯(LAMP1,LAMP2)或LED大屏(LED SCREEN1,LED SCREEN2),点击不同的链接，可查看不同设备的信息</t>
    <phoneticPr fontId="1" type="noConversion"/>
  </si>
  <si>
    <t>节目库审核：新增审核通过及驳回功能</t>
    <phoneticPr fontId="1" type="noConversion"/>
  </si>
  <si>
    <t>大屏实现新增，编辑及删除配置媒体库的默认播放媒体库的功能</t>
    <phoneticPr fontId="1" type="noConversion"/>
  </si>
  <si>
    <t>工单的派送，巡检功能</t>
    <phoneticPr fontId="1" type="noConversion"/>
  </si>
  <si>
    <t>魏松林，蒋其豪</t>
    <phoneticPr fontId="1" type="noConversion"/>
  </si>
  <si>
    <t>尚未确认需求，具体看需求确认时间</t>
    <phoneticPr fontId="1" type="noConversion"/>
  </si>
  <si>
    <t>商务洽谈中(供应商接口未确认)，具体看需求确认时间</t>
    <phoneticPr fontId="1" type="noConversion"/>
  </si>
  <si>
    <t>1，接入充电桩设备 2，灯杆绑定充电桩 3，在线率，故障率及离线率统计</t>
    <phoneticPr fontId="1" type="noConversion"/>
  </si>
  <si>
    <t>1，接入WIFI设备 2，灯杆绑定WIFI 3，在线率，故障率及离线率统计</t>
    <phoneticPr fontId="1" type="noConversion"/>
  </si>
  <si>
    <t>雷达</t>
    <phoneticPr fontId="1" type="noConversion"/>
  </si>
  <si>
    <t>1，雷达的热力图 2，雷达的散点图</t>
    <phoneticPr fontId="1" type="noConversion"/>
  </si>
  <si>
    <t>选择点击的那根灯杆，需要高亮显示选择的灯杆</t>
    <phoneticPr fontId="1" type="noConversion"/>
  </si>
  <si>
    <t>马乐，蒋其豪，代瑾文，陈凌</t>
    <phoneticPr fontId="1" type="noConversion"/>
  </si>
  <si>
    <t>荣锋，郝园</t>
    <phoneticPr fontId="1" type="noConversion"/>
  </si>
  <si>
    <t>风险描述</t>
    <phoneticPr fontId="1" type="noConversion"/>
  </si>
  <si>
    <t>User Story ID</t>
    <phoneticPr fontId="1" type="noConversion"/>
  </si>
  <si>
    <t>R201910-001</t>
    <phoneticPr fontId="1" type="noConversion"/>
  </si>
  <si>
    <t>R201910-002</t>
  </si>
  <si>
    <t>R201910-003</t>
  </si>
  <si>
    <t>R201910-004</t>
  </si>
  <si>
    <t>R201910-005</t>
  </si>
  <si>
    <t>R201910-006</t>
  </si>
  <si>
    <t>R201910-007</t>
  </si>
  <si>
    <t>R201910-008</t>
  </si>
  <si>
    <t>R201910-009</t>
  </si>
  <si>
    <t>R201910-010</t>
  </si>
  <si>
    <t>R201910-011</t>
  </si>
  <si>
    <t>R201910-012</t>
  </si>
  <si>
    <t>R201910-013</t>
  </si>
  <si>
    <t>R201910-014</t>
  </si>
  <si>
    <t>R201910-015</t>
  </si>
  <si>
    <t>R201910-016</t>
  </si>
  <si>
    <t>R201910-017</t>
  </si>
  <si>
    <t>R201910-018</t>
  </si>
  <si>
    <t>R201910-019</t>
  </si>
  <si>
    <t>R201910-020</t>
  </si>
  <si>
    <t>R201910-021</t>
  </si>
  <si>
    <t>优先级</t>
    <phoneticPr fontId="1" type="noConversion"/>
  </si>
  <si>
    <t>高</t>
    <phoneticPr fontId="1" type="noConversion"/>
  </si>
  <si>
    <t>中</t>
    <phoneticPr fontId="1" type="noConversion"/>
  </si>
  <si>
    <t>安琪，荣峰</t>
    <phoneticPr fontId="1" type="noConversion"/>
  </si>
  <si>
    <t>郝园，刘志林</t>
    <phoneticPr fontId="1" type="noConversion"/>
  </si>
  <si>
    <t>蒋其豪，魏松林</t>
    <phoneticPr fontId="1" type="noConversion"/>
  </si>
  <si>
    <t>荣峰，郝园</t>
    <phoneticPr fontId="1" type="noConversion"/>
  </si>
  <si>
    <t>罗永华，代瑾文，龚佳琴，朱华振</t>
    <phoneticPr fontId="1" type="noConversion"/>
  </si>
  <si>
    <t>告警规则</t>
    <phoneticPr fontId="1" type="noConversion"/>
  </si>
  <si>
    <t>告警规则要做一个demo</t>
    <phoneticPr fontId="1" type="noConversion"/>
  </si>
  <si>
    <t>权限管理</t>
    <phoneticPr fontId="1" type="noConversion"/>
  </si>
  <si>
    <t>界面的API功能权限，包括菜单权限，数据权限，功能权限</t>
    <phoneticPr fontId="1" type="noConversion"/>
  </si>
  <si>
    <t>代瑾文，荣峰</t>
    <phoneticPr fontId="1" type="noConversion"/>
  </si>
  <si>
    <t>朱华振，万维易</t>
    <phoneticPr fontId="1" type="noConversion"/>
  </si>
  <si>
    <t>物联网平台联调</t>
    <phoneticPr fontId="1" type="noConversion"/>
  </si>
  <si>
    <t>类型</t>
    <phoneticPr fontId="1" type="noConversion"/>
  </si>
  <si>
    <t>优化</t>
    <phoneticPr fontId="1" type="noConversion"/>
  </si>
  <si>
    <t>需求</t>
    <phoneticPr fontId="1" type="noConversion"/>
  </si>
  <si>
    <t>R201910-022</t>
  </si>
  <si>
    <t>R201910-023</t>
  </si>
  <si>
    <t>R201910-024</t>
  </si>
  <si>
    <t>应用日志</t>
    <phoneticPr fontId="1" type="noConversion"/>
  </si>
  <si>
    <t>马乐</t>
  </si>
  <si>
    <t>后台提供应用日志</t>
    <phoneticPr fontId="1" type="noConversion"/>
  </si>
  <si>
    <t>朱华振，马乐，蒋其豪，代瑾文</t>
    <phoneticPr fontId="1" type="noConversion"/>
  </si>
  <si>
    <t>代瑾文</t>
  </si>
  <si>
    <t>按环境监测指标的9个指标展示趋势图【温度、湿度、PM2.5、PM10、气压、风速、风向、雨量、噪音】，统计时间维度：周、月、年趋势图</t>
    <phoneticPr fontId="1" type="noConversion"/>
  </si>
  <si>
    <t>前台工作量(人/天)</t>
    <phoneticPr fontId="1" type="noConversion"/>
  </si>
  <si>
    <t>后台工作量(人/天)</t>
    <phoneticPr fontId="1" type="noConversion"/>
  </si>
  <si>
    <t>后台计划完成时间</t>
    <phoneticPr fontId="1" type="noConversion"/>
  </si>
  <si>
    <t>前台计划完成时间</t>
    <phoneticPr fontId="1" type="noConversion"/>
  </si>
  <si>
    <t>数据量大，涉及存储空间及性能问题，要求技术讨论
技术难点：流媒体服务器和应用平台数据匹配，应用平台和流媒体数据交互</t>
    <phoneticPr fontId="1" type="noConversion"/>
  </si>
  <si>
    <t>邹雄斌，刘志林</t>
    <phoneticPr fontId="1" type="noConversion"/>
  </si>
  <si>
    <t>要求代瑾文提供生产者生产消息模拟器</t>
    <phoneticPr fontId="1" type="noConversion"/>
  </si>
  <si>
    <r>
      <t>郝园，</t>
    </r>
    <r>
      <rPr>
        <sz val="11"/>
        <rFont val="宋体"/>
        <family val="3"/>
        <charset val="134"/>
        <scheme val="minor"/>
      </rPr>
      <t>刘志林</t>
    </r>
    <phoneticPr fontId="1" type="noConversion"/>
  </si>
  <si>
    <t>在灯杆上新增设备告警标识，点击告警，实际告警的处理，如当前处理人，处理状态，解决时间，解决方案描述</t>
    <phoneticPr fontId="1" type="noConversion"/>
  </si>
  <si>
    <t>大屏抓拍截屏功能，要求有列表查询及预览功能，按时间倒序排序，可按时间查询，选择历史抓拍截屏进行预览</t>
    <phoneticPr fontId="1" type="noConversion"/>
  </si>
  <si>
    <t>任务：要求新增结束时间 - 可通过规则：配置开始时间及结束时间</t>
    <phoneticPr fontId="1" type="noConversion"/>
  </si>
  <si>
    <t>节能量，电能报表，要求新增按总体的，灯杆维度统计节能量，电能</t>
    <phoneticPr fontId="1" type="noConversion"/>
  </si>
  <si>
    <t>智慧照明</t>
    <phoneticPr fontId="1" type="noConversion"/>
  </si>
  <si>
    <t>设备</t>
    <phoneticPr fontId="1" type="noConversion"/>
  </si>
  <si>
    <t>故障</t>
    <phoneticPr fontId="1" type="noConversion"/>
  </si>
  <si>
    <t>LED大屏</t>
    <phoneticPr fontId="1" type="noConversion"/>
  </si>
  <si>
    <t>安防监控</t>
    <phoneticPr fontId="1" type="noConversion"/>
  </si>
  <si>
    <t>预设点</t>
    <phoneticPr fontId="1" type="noConversion"/>
  </si>
  <si>
    <t>告警事件</t>
    <phoneticPr fontId="1" type="noConversion"/>
  </si>
  <si>
    <t>亮度</t>
    <phoneticPr fontId="1" type="noConversion"/>
  </si>
  <si>
    <t>开关状态</t>
    <phoneticPr fontId="1" type="noConversion"/>
  </si>
  <si>
    <t>亮度</t>
    <phoneticPr fontId="1" type="noConversion"/>
  </si>
  <si>
    <t>雷达</t>
    <phoneticPr fontId="1" type="noConversion"/>
  </si>
  <si>
    <t>发现目标的个数</t>
  </si>
  <si>
    <t>开灯</t>
    <phoneticPr fontId="1" type="noConversion"/>
  </si>
  <si>
    <t>关灯</t>
    <phoneticPr fontId="1" type="noConversion"/>
  </si>
  <si>
    <t>操作事件或属性</t>
    <phoneticPr fontId="1" type="noConversion"/>
  </si>
  <si>
    <t>值</t>
    <phoneticPr fontId="1" type="noConversion"/>
  </si>
  <si>
    <t>规则</t>
    <phoneticPr fontId="1" type="noConversion"/>
  </si>
  <si>
    <t>描述</t>
    <phoneticPr fontId="1" type="noConversion"/>
  </si>
  <si>
    <t>开灯</t>
    <phoneticPr fontId="1" type="noConversion"/>
  </si>
  <si>
    <t>亮度10%</t>
    <phoneticPr fontId="1" type="noConversion"/>
  </si>
  <si>
    <t>亮度20%</t>
    <phoneticPr fontId="1" type="noConversion"/>
  </si>
  <si>
    <t>亮度30%</t>
    <phoneticPr fontId="1" type="noConversion"/>
  </si>
  <si>
    <t>亮度60%</t>
    <phoneticPr fontId="1" type="noConversion"/>
  </si>
  <si>
    <t>亮度80%</t>
    <phoneticPr fontId="1" type="noConversion"/>
  </si>
  <si>
    <t>亮度100%</t>
    <phoneticPr fontId="1" type="noConversion"/>
  </si>
  <si>
    <t>前台完成进度</t>
    <phoneticPr fontId="1" type="noConversion"/>
  </si>
  <si>
    <t>后台完成进度</t>
    <phoneticPr fontId="1" type="noConversion"/>
  </si>
  <si>
    <t>完成</t>
    <phoneticPr fontId="1" type="noConversion"/>
  </si>
  <si>
    <t>开发完成，等待前台对接联调</t>
    <phoneticPr fontId="1" type="noConversion"/>
  </si>
  <si>
    <t>任务除触发时间外，触发条件新增按灯杆上的经纬度和灯的光照度的策略</t>
    <phoneticPr fontId="1" type="noConversion"/>
  </si>
  <si>
    <t>完成50%</t>
    <phoneticPr fontId="1" type="noConversion"/>
  </si>
  <si>
    <t>完成20%</t>
    <phoneticPr fontId="1" type="noConversion"/>
  </si>
  <si>
    <t>完成5%</t>
    <phoneticPr fontId="1" type="noConversion"/>
  </si>
  <si>
    <t>完成30%</t>
    <phoneticPr fontId="1" type="noConversion"/>
  </si>
  <si>
    <t>完成10%</t>
    <phoneticPr fontId="1" type="noConversion"/>
  </si>
  <si>
    <t>联动规则引擎优化：联动设置的规则还需要细化到具体的功能点，需要有一些设置项 ，如触发条件，用户可在前台可调整，灯：开或关，亮度，大屏：开或关，亮度及展示大屏播放的节目</t>
    <phoneticPr fontId="1" type="noConversion"/>
  </si>
  <si>
    <t>新增页面-----提供高保真或交互图 - 已经提供</t>
    <phoneticPr fontId="1" type="noConversion"/>
  </si>
  <si>
    <t>代瑾文</t>
    <phoneticPr fontId="1" type="noConversion"/>
  </si>
  <si>
    <t>灯杆显示的设备信息优化：
1，灯杆列表：新增：灯杆的安装位置，经度及纬度
2，灯杆绑定设备：去掉位置，加上联网状态，设备状态，开关状态，亮度</t>
    <phoneticPr fontId="1" type="noConversion"/>
  </si>
  <si>
    <t>智慧路灯</t>
    <phoneticPr fontId="1" type="noConversion"/>
  </si>
  <si>
    <t>灯杆管理</t>
    <phoneticPr fontId="1" type="noConversion"/>
  </si>
  <si>
    <t>联动规则引擎优化：联动设置的规则还需要细化到具体的功能点，需要有一些设置项 ，如触发条件，用户可在前台可调整，灯：开或关，亮度，大屏：开或关，亮度及展示大屏播放的节目</t>
    <phoneticPr fontId="1" type="noConversion"/>
  </si>
  <si>
    <t>历史文件和告警事件的录像文件回放和存储功能</t>
    <phoneticPr fontId="1" type="noConversion"/>
  </si>
  <si>
    <t>需要增加对单根灯杆的控制：
1，灯杆绑定的设备，如安防设备或LED大屏，点击安防设备或LED大屏，要求能查看安防设备监控的视频或LED大屏播放的节目
2，一根灯杆上绑定两个相关的设备：如智能照明灯或LED大屏明，要求绑定的灯杆界面上可查多个灯(LAMP1,LAMP2)或LED大屏(LED SCREEN1,LED SCREEN2),点击不同的链接，可查看不同设备的信息</t>
    <phoneticPr fontId="1" type="noConversion"/>
  </si>
  <si>
    <t>告警规则要做一个demo</t>
    <phoneticPr fontId="1" type="noConversion"/>
  </si>
  <si>
    <t>11/5号提供前台DEMO</t>
    <phoneticPr fontId="1" type="noConversion"/>
  </si>
  <si>
    <t>11/5号代瑾文提供生产者生产消息模拟器</t>
    <phoneticPr fontId="1" type="noConversion"/>
  </si>
  <si>
    <t>10/30号已经提供</t>
    <phoneticPr fontId="1" type="noConversion"/>
  </si>
  <si>
    <t>魏松林，蒋其豪</t>
    <phoneticPr fontId="1" type="noConversion"/>
  </si>
  <si>
    <t>松林已提供惠州工业园的厂区地图初版</t>
    <phoneticPr fontId="1" type="noConversion"/>
  </si>
  <si>
    <t>11/5号提供联动规则定义DEMO</t>
    <phoneticPr fontId="1" type="noConversion"/>
  </si>
  <si>
    <t>1，主控台右上角切换不同用户账户登入功能</t>
    <phoneticPr fontId="1" type="noConversion"/>
  </si>
  <si>
    <t>2，设备概况没有展示离线及故障设备的数据</t>
    <phoneticPr fontId="1" type="noConversion"/>
  </si>
  <si>
    <t>3，照明节能报表样式调整：数字显示不全，数字显示重叠</t>
    <phoneticPr fontId="1" type="noConversion"/>
  </si>
  <si>
    <t>4，灯杆的图标有时不展示的情况</t>
    <phoneticPr fontId="1" type="noConversion"/>
  </si>
  <si>
    <t>主控台</t>
    <phoneticPr fontId="1" type="noConversion"/>
  </si>
  <si>
    <t>高</t>
    <phoneticPr fontId="1" type="noConversion"/>
  </si>
  <si>
    <t>优化</t>
    <phoneticPr fontId="1" type="noConversion"/>
  </si>
  <si>
    <t>5，雷达统计人流量报表在展示周或月报表时，纵坐标的数据显示不全</t>
    <phoneticPr fontId="1" type="noConversion"/>
  </si>
  <si>
    <t>智慧照明</t>
    <phoneticPr fontId="1" type="noConversion"/>
  </si>
  <si>
    <t>1，右边展示灯的在线率指标圆环图显示为绿色，离线率圆环图指标显示灰色，故障率圆环图指标显示红色</t>
    <phoneticPr fontId="1" type="noConversion"/>
  </si>
  <si>
    <t>2，灯的轮询上的规格参数，要求显示单位</t>
    <phoneticPr fontId="1" type="noConversion"/>
  </si>
  <si>
    <t>3，基本信息及规格参数的向右箭头样式被遮住，要求调整样式</t>
    <phoneticPr fontId="1" type="noConversion"/>
  </si>
  <si>
    <t>6，主控台的灯杆，设备概况，照明节能、雷达、安防监控及环境传感器的统计分析要求跟当前登入用户的项目ID过滤数据</t>
    <phoneticPr fontId="1" type="noConversion"/>
  </si>
  <si>
    <t>4，智慧照明的监控列表要求跟当前登入用户的项目ID过滤数据</t>
    <phoneticPr fontId="1" type="noConversion"/>
  </si>
  <si>
    <t>5，智慧照明的分组列表要求跟当前登入用户的项目ID过滤数据</t>
    <phoneticPr fontId="1" type="noConversion"/>
  </si>
  <si>
    <t>6，智慧照明的任务列表要求跟当前登入用户的项目ID过滤数据</t>
    <phoneticPr fontId="1" type="noConversion"/>
  </si>
  <si>
    <t>7，智慧照明的分析报表要求跟当前登入用户的项目ID过滤数据</t>
    <phoneticPr fontId="1" type="noConversion"/>
  </si>
  <si>
    <t>信息发布</t>
    <phoneticPr fontId="1" type="noConversion"/>
  </si>
  <si>
    <t>1，右边展示大屏的在线率指标圆环图显示为绿色，离线率圆环图指标显示灰色，故障率圆环图指标显示红色</t>
    <phoneticPr fontId="1" type="noConversion"/>
  </si>
  <si>
    <t>1，基本信息及规格参数的向右箭头样式被遮住，要求调整样式</t>
    <phoneticPr fontId="1" type="noConversion"/>
  </si>
  <si>
    <t>2，基本信息及规格参数的向右箭头样式被遮住，要求调整样式</t>
    <phoneticPr fontId="1" type="noConversion"/>
  </si>
  <si>
    <t>3，大屏的概览列表要求跟当前登入用户的项目ID过滤数据</t>
    <phoneticPr fontId="1" type="noConversion"/>
  </si>
  <si>
    <t>4，大屏的媒体库列表要求跟当前登入用户的项目ID过滤数据</t>
    <phoneticPr fontId="1" type="noConversion"/>
  </si>
  <si>
    <t>5，大屏的节目库列表要求跟当前登入用户的项目ID过滤数据</t>
    <phoneticPr fontId="1" type="noConversion"/>
  </si>
  <si>
    <t>6，大屏的分组列表要求跟当前登入用户的项目ID过滤数据</t>
    <phoneticPr fontId="1" type="noConversion"/>
  </si>
  <si>
    <t>7，大屏的任务列表要求跟当前登入用户的项目ID过滤数据</t>
    <phoneticPr fontId="1" type="noConversion"/>
  </si>
  <si>
    <t>8，媒体库审批/驳回后，审批者要求使用当前登入人员的信息</t>
    <phoneticPr fontId="1" type="noConversion"/>
  </si>
  <si>
    <t>9，节目库审批/驳回后，审批者要求使用当前登入人员的信息</t>
    <phoneticPr fontId="1" type="noConversion"/>
  </si>
  <si>
    <t>安防监控</t>
    <phoneticPr fontId="1" type="noConversion"/>
  </si>
  <si>
    <t>1，选择列表后，出现左右列表后，样式调整：左侧的列表要求能使用滚动条滚动查看数据</t>
    <phoneticPr fontId="1" type="noConversion"/>
  </si>
  <si>
    <t>2，安防的概览列表要求跟当前登入用户的项目ID过滤数据</t>
    <phoneticPr fontId="1" type="noConversion"/>
  </si>
  <si>
    <t>环境传感器</t>
    <phoneticPr fontId="1" type="noConversion"/>
  </si>
  <si>
    <t>2，环境传感器概览列表要求跟当前登入用户的项目ID过滤数据</t>
    <phoneticPr fontId="1" type="noConversion"/>
  </si>
  <si>
    <t>3，雷达的规格参数是发现的目标数没有显示上报的数据</t>
    <phoneticPr fontId="1" type="noConversion"/>
  </si>
  <si>
    <t>2，雷达概览列表要求跟当前登入用户的项目ID过滤数据</t>
    <phoneticPr fontId="1" type="noConversion"/>
  </si>
  <si>
    <t>雷达</t>
  </si>
  <si>
    <t>1，联动列表要求跟当前登入用户的项目ID过滤数据</t>
    <phoneticPr fontId="1" type="noConversion"/>
  </si>
  <si>
    <t>2，查看联动设备列表时，要求在联动设备后面增加源及目标的联动设备名称【即：联动源设备名称，联动目标设备名称】</t>
    <phoneticPr fontId="1" type="noConversion"/>
  </si>
  <si>
    <t>1，出现左右列表后，无法查看到分页的功能</t>
    <phoneticPr fontId="1" type="noConversion"/>
  </si>
  <si>
    <t>2，灯杆列表要求跟当前登入用户的项目ID过滤数据</t>
    <phoneticPr fontId="1" type="noConversion"/>
  </si>
  <si>
    <t>设备管理</t>
    <phoneticPr fontId="1" type="noConversion"/>
  </si>
  <si>
    <t>1，智慧照明列表要求跟当前登入用户的项目ID过滤数据</t>
    <phoneticPr fontId="1" type="noConversion"/>
  </si>
  <si>
    <t>2，安防监控列表要求跟当前登入用户的项目ID过滤数据</t>
    <phoneticPr fontId="1" type="noConversion"/>
  </si>
  <si>
    <t>3，LED大屏列表要求跟当前登入用户的项目ID过滤数据</t>
    <phoneticPr fontId="1" type="noConversion"/>
  </si>
  <si>
    <t>4，环境传感器列表要求跟当前登入用户的项目ID过滤数据</t>
    <phoneticPr fontId="1" type="noConversion"/>
  </si>
  <si>
    <t>5，雷达列表要求跟当前登入用户的项目ID过滤数据</t>
    <phoneticPr fontId="1" type="noConversion"/>
  </si>
  <si>
    <t>6，安防选择列表后，出现左右列表后，样式调整：左侧的列表要求能使用滚动条滚动查看数据</t>
    <phoneticPr fontId="1" type="noConversion"/>
  </si>
  <si>
    <t>郝园，刘志林</t>
    <phoneticPr fontId="1" type="noConversion"/>
  </si>
  <si>
    <t>代瑾文，刘志林</t>
    <phoneticPr fontId="1" type="noConversion"/>
  </si>
  <si>
    <t>完成100%</t>
    <phoneticPr fontId="1" type="noConversion"/>
  </si>
  <si>
    <t>大屏实现新增，编辑及删除配置媒体库的默认播放媒体库的功能</t>
    <phoneticPr fontId="1" type="noConversion"/>
  </si>
  <si>
    <t>选择点击的那根灯杆，需要高亮显示选择的灯杆</t>
    <phoneticPr fontId="1" type="noConversion"/>
  </si>
  <si>
    <t>KAFKA压力测试</t>
    <phoneticPr fontId="1" type="noConversion"/>
  </si>
  <si>
    <t>联动及告警规则定义</t>
    <phoneticPr fontId="1" type="noConversion"/>
  </si>
  <si>
    <t>界面的API功能权限，包括菜单权限，数据权限，功能权限</t>
    <phoneticPr fontId="1" type="noConversion"/>
  </si>
  <si>
    <t>工单的派送，巡检功能</t>
    <phoneticPr fontId="1" type="noConversion"/>
  </si>
  <si>
    <t>后台提供应用日志</t>
    <phoneticPr fontId="1" type="noConversion"/>
  </si>
  <si>
    <t>前台所有界面要求与登入账户的返回的Project ID过滤数据</t>
    <phoneticPr fontId="1" type="noConversion"/>
  </si>
  <si>
    <t>应用平台</t>
    <phoneticPr fontId="1" type="noConversion"/>
  </si>
  <si>
    <t>代瑾文，荣峰</t>
    <phoneticPr fontId="1" type="noConversion"/>
  </si>
  <si>
    <t>代瑾文，刘志林</t>
    <phoneticPr fontId="1" type="noConversion"/>
  </si>
  <si>
    <t>荣峰，刘志林</t>
    <phoneticPr fontId="1" type="noConversion"/>
  </si>
  <si>
    <t>蒋其豪，魏松林</t>
    <phoneticPr fontId="1" type="noConversion"/>
  </si>
  <si>
    <t>按环境监测指标的9个指标展示趋势图【温度、湿度、PM2.5、PM10、气压、风速、风向、雨量、噪音】，统计时间维度：周、月、年趋势图</t>
    <phoneticPr fontId="1" type="noConversion"/>
  </si>
  <si>
    <t>中</t>
    <phoneticPr fontId="1" type="noConversion"/>
  </si>
  <si>
    <t>历史文件的录像文件回放和存储功能</t>
    <phoneticPr fontId="1" type="noConversion"/>
  </si>
  <si>
    <t>朱华振，万维易，马乐，郝园</t>
    <phoneticPr fontId="1" type="noConversion"/>
  </si>
  <si>
    <t>序号</t>
    <phoneticPr fontId="1" type="noConversion"/>
  </si>
  <si>
    <t>计划完成时间</t>
    <phoneticPr fontId="1" type="noConversion"/>
  </si>
  <si>
    <t>物联网平台：前台开发界面与后台联调</t>
    <phoneticPr fontId="1" type="noConversion"/>
  </si>
  <si>
    <t>物联网平台</t>
    <phoneticPr fontId="1" type="noConversion"/>
  </si>
  <si>
    <t>模块</t>
    <phoneticPr fontId="1" type="noConversion"/>
  </si>
  <si>
    <t>优先级</t>
    <phoneticPr fontId="1" type="noConversion"/>
  </si>
  <si>
    <t>User Story ID</t>
    <phoneticPr fontId="1" type="noConversion"/>
  </si>
  <si>
    <t>1，物联网接入充电桩设备 2 应用平台：1，电站信息维护 2，充电桩概览（充电端口信息及充电订单信息），3，灯杆绑定充电桩设备</t>
    <phoneticPr fontId="1" type="noConversion"/>
  </si>
  <si>
    <t>联动规则引擎优化：联动设置的规则还需要细化到具体的功能点，需要有一些设置项 ，如触发条件，用户可在前台可调整，灯：开或关，亮度，大屏：开或关等多条件与联动动作组合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</si>
</sst>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61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58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58" fontId="0" fillId="0" borderId="1" xfId="0" applyNumberForma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9" fontId="0" fillId="0" borderId="1" xfId="0" applyNumberForma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58" fontId="0" fillId="5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58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26"/>
  <sheetViews>
    <sheetView zoomScale="115" zoomScaleNormal="115" workbookViewId="0">
      <selection activeCell="C5" sqref="A5:XFD7"/>
    </sheetView>
  </sheetViews>
  <sheetFormatPr defaultRowHeight="14.4"/>
  <cols>
    <col min="1" max="1" width="5.44140625" style="7" bestFit="1" customWidth="1"/>
    <col min="2" max="2" width="15" bestFit="1" customWidth="1"/>
    <col min="3" max="3" width="7.44140625" bestFit="1" customWidth="1"/>
    <col min="4" max="4" width="5.5546875" bestFit="1" customWidth="1"/>
    <col min="5" max="5" width="15.5546875" bestFit="1" customWidth="1"/>
    <col min="6" max="6" width="74.21875" bestFit="1" customWidth="1"/>
    <col min="7" max="8" width="19.44140625" bestFit="1" customWidth="1"/>
    <col min="9" max="9" width="33.6640625" bestFit="1" customWidth="1"/>
    <col min="10" max="10" width="18.33203125" bestFit="1" customWidth="1"/>
    <col min="11" max="11" width="18.88671875" customWidth="1"/>
    <col min="12" max="12" width="50.109375" bestFit="1" customWidth="1"/>
    <col min="13" max="13" width="13.88671875" style="24" bestFit="1" customWidth="1"/>
    <col min="14" max="14" width="29.21875" style="24" bestFit="1" customWidth="1"/>
  </cols>
  <sheetData>
    <row r="2" spans="1:14">
      <c r="A2" s="8" t="s">
        <v>0</v>
      </c>
      <c r="B2" s="9" t="s">
        <v>1</v>
      </c>
      <c r="C2" s="9" t="s">
        <v>57</v>
      </c>
      <c r="D2" s="9" t="s">
        <v>72</v>
      </c>
      <c r="E2" s="9" t="s">
        <v>35</v>
      </c>
      <c r="F2" s="9" t="s">
        <v>11</v>
      </c>
      <c r="G2" s="9" t="s">
        <v>84</v>
      </c>
      <c r="H2" s="9" t="s">
        <v>85</v>
      </c>
      <c r="I2" s="9" t="s">
        <v>2</v>
      </c>
      <c r="J2" s="9" t="s">
        <v>87</v>
      </c>
      <c r="K2" s="9" t="s">
        <v>86</v>
      </c>
      <c r="L2" s="9" t="s">
        <v>34</v>
      </c>
      <c r="M2" s="9" t="s">
        <v>121</v>
      </c>
      <c r="N2" s="9" t="s">
        <v>122</v>
      </c>
    </row>
    <row r="3" spans="1:14">
      <c r="A3" s="46">
        <v>1</v>
      </c>
      <c r="B3" s="49" t="s">
        <v>13</v>
      </c>
      <c r="C3" s="10" t="s">
        <v>58</v>
      </c>
      <c r="D3" s="10" t="s">
        <v>73</v>
      </c>
      <c r="E3" s="2" t="s">
        <v>36</v>
      </c>
      <c r="F3" s="2" t="s">
        <v>22</v>
      </c>
      <c r="G3" s="2">
        <v>1</v>
      </c>
      <c r="H3" s="2">
        <v>3</v>
      </c>
      <c r="I3" s="1" t="s">
        <v>60</v>
      </c>
      <c r="J3" s="14">
        <v>43773</v>
      </c>
      <c r="K3" s="5">
        <f>DATE(2019,10,30)+H3</f>
        <v>43771</v>
      </c>
      <c r="L3" s="1"/>
      <c r="M3" s="15"/>
      <c r="N3" s="15" t="s">
        <v>124</v>
      </c>
    </row>
    <row r="4" spans="1:14" ht="28.8">
      <c r="A4" s="47"/>
      <c r="B4" s="50"/>
      <c r="C4" s="10" t="s">
        <v>58</v>
      </c>
      <c r="D4" s="10" t="s">
        <v>73</v>
      </c>
      <c r="E4" s="2" t="s">
        <v>37</v>
      </c>
      <c r="F4" s="19" t="s">
        <v>93</v>
      </c>
      <c r="G4" s="2">
        <v>1</v>
      </c>
      <c r="H4" s="2">
        <v>3</v>
      </c>
      <c r="I4" s="1" t="s">
        <v>60</v>
      </c>
      <c r="J4" s="14">
        <v>43773</v>
      </c>
      <c r="K4" s="17">
        <f>DATE(2019,11,2)+H4</f>
        <v>43774</v>
      </c>
      <c r="L4" s="15" t="s">
        <v>132</v>
      </c>
      <c r="M4" s="15"/>
      <c r="N4" s="15" t="s">
        <v>124</v>
      </c>
    </row>
    <row r="5" spans="1:14">
      <c r="A5" s="48"/>
      <c r="B5" s="51"/>
      <c r="C5" s="10" t="s">
        <v>58</v>
      </c>
      <c r="D5" s="10" t="s">
        <v>73</v>
      </c>
      <c r="E5" s="2" t="s">
        <v>38</v>
      </c>
      <c r="F5" s="31" t="s">
        <v>21</v>
      </c>
      <c r="G5" s="2">
        <v>1</v>
      </c>
      <c r="H5" s="2">
        <v>1</v>
      </c>
      <c r="I5" s="1" t="s">
        <v>60</v>
      </c>
      <c r="J5" s="14">
        <v>43773</v>
      </c>
      <c r="K5" s="17">
        <f>DATE(2019,11,5)+H5</f>
        <v>43775</v>
      </c>
      <c r="L5" s="1"/>
      <c r="M5" s="15" t="s">
        <v>123</v>
      </c>
      <c r="N5" s="15" t="s">
        <v>124</v>
      </c>
    </row>
    <row r="6" spans="1:14">
      <c r="A6" s="46">
        <v>2</v>
      </c>
      <c r="B6" s="52" t="s">
        <v>14</v>
      </c>
      <c r="C6" s="10" t="s">
        <v>58</v>
      </c>
      <c r="D6" s="10" t="s">
        <v>73</v>
      </c>
      <c r="E6" s="2" t="s">
        <v>39</v>
      </c>
      <c r="F6" s="30" t="s">
        <v>15</v>
      </c>
      <c r="G6" s="1">
        <v>1</v>
      </c>
      <c r="H6" s="1">
        <v>0</v>
      </c>
      <c r="I6" s="1" t="s">
        <v>60</v>
      </c>
      <c r="J6" s="14">
        <v>43773</v>
      </c>
      <c r="K6" s="17">
        <f>DATE(2019,11,7)+H6</f>
        <v>43776</v>
      </c>
      <c r="L6" s="1"/>
      <c r="M6" s="15" t="s">
        <v>123</v>
      </c>
      <c r="N6" s="15" t="s">
        <v>124</v>
      </c>
    </row>
    <row r="7" spans="1:14">
      <c r="A7" s="47"/>
      <c r="B7" s="53"/>
      <c r="C7" s="10" t="s">
        <v>58</v>
      </c>
      <c r="D7" s="10" t="s">
        <v>73</v>
      </c>
      <c r="E7" s="2" t="s">
        <v>40</v>
      </c>
      <c r="F7" s="30" t="s">
        <v>94</v>
      </c>
      <c r="G7" s="1">
        <v>1</v>
      </c>
      <c r="H7" s="1">
        <v>1</v>
      </c>
      <c r="I7" s="1" t="s">
        <v>60</v>
      </c>
      <c r="J7" s="14">
        <v>43773</v>
      </c>
      <c r="K7" s="17">
        <f>DATE(2019,11,8)+H7</f>
        <v>43778</v>
      </c>
      <c r="L7" s="1"/>
      <c r="M7" s="15" t="s">
        <v>123</v>
      </c>
      <c r="N7" s="15" t="s">
        <v>124</v>
      </c>
    </row>
    <row r="8" spans="1:14">
      <c r="A8" s="47"/>
      <c r="B8" s="53"/>
      <c r="C8" s="10" t="s">
        <v>59</v>
      </c>
      <c r="D8" s="10" t="s">
        <v>73</v>
      </c>
      <c r="E8" s="2" t="s">
        <v>41</v>
      </c>
      <c r="F8" s="15" t="s">
        <v>125</v>
      </c>
      <c r="G8" s="1">
        <v>1</v>
      </c>
      <c r="H8" s="1">
        <v>5</v>
      </c>
      <c r="I8" s="1" t="s">
        <v>60</v>
      </c>
      <c r="J8" s="14">
        <v>43773</v>
      </c>
      <c r="K8" s="17">
        <f>DATE(2019,11,10)+H8</f>
        <v>43784</v>
      </c>
      <c r="L8" s="1"/>
      <c r="M8" s="15"/>
      <c r="N8" s="15"/>
    </row>
    <row r="9" spans="1:14">
      <c r="A9" s="48"/>
      <c r="B9" s="54"/>
      <c r="C9" s="10" t="s">
        <v>59</v>
      </c>
      <c r="D9" s="10" t="s">
        <v>73</v>
      </c>
      <c r="E9" s="2" t="s">
        <v>42</v>
      </c>
      <c r="F9" s="15" t="s">
        <v>95</v>
      </c>
      <c r="G9" s="1">
        <v>5</v>
      </c>
      <c r="H9" s="1">
        <v>5</v>
      </c>
      <c r="I9" s="18" t="s">
        <v>91</v>
      </c>
      <c r="J9" s="17">
        <f>DATE(2019,10,30)+G9</f>
        <v>43773</v>
      </c>
      <c r="K9" s="17">
        <f>DATE(2019,10,30)+H9</f>
        <v>43773</v>
      </c>
      <c r="L9" s="2"/>
      <c r="M9" s="15"/>
      <c r="N9" s="15"/>
    </row>
    <row r="10" spans="1:14">
      <c r="A10" s="46">
        <v>3</v>
      </c>
      <c r="B10" s="52" t="s">
        <v>12</v>
      </c>
      <c r="C10" s="10" t="s">
        <v>58</v>
      </c>
      <c r="D10" s="10" t="s">
        <v>73</v>
      </c>
      <c r="E10" s="2" t="s">
        <v>43</v>
      </c>
      <c r="F10" s="1" t="s">
        <v>31</v>
      </c>
      <c r="G10" s="1"/>
      <c r="H10" s="1"/>
      <c r="I10" s="1" t="s">
        <v>62</v>
      </c>
      <c r="J10" s="1"/>
      <c r="K10" s="5">
        <v>43777</v>
      </c>
      <c r="L10" s="1"/>
      <c r="M10" s="15"/>
      <c r="N10" s="15"/>
    </row>
    <row r="11" spans="1:14" ht="43.2">
      <c r="A11" s="47"/>
      <c r="B11" s="53"/>
      <c r="C11" s="10" t="s">
        <v>58</v>
      </c>
      <c r="D11" s="10" t="s">
        <v>73</v>
      </c>
      <c r="E11" s="2" t="s">
        <v>44</v>
      </c>
      <c r="F11" s="31" t="s">
        <v>134</v>
      </c>
      <c r="G11" s="2">
        <v>1</v>
      </c>
      <c r="H11" s="2">
        <v>2</v>
      </c>
      <c r="I11" s="1" t="s">
        <v>63</v>
      </c>
      <c r="J11" s="14">
        <v>43770</v>
      </c>
      <c r="K11" s="17">
        <f>DATE(2019,11,5)+H11</f>
        <v>43776</v>
      </c>
      <c r="L11" s="1"/>
      <c r="M11" s="15" t="s">
        <v>123</v>
      </c>
      <c r="N11" s="15" t="s">
        <v>123</v>
      </c>
    </row>
    <row r="12" spans="1:14" ht="86.4">
      <c r="A12" s="48"/>
      <c r="B12" s="54"/>
      <c r="C12" s="10" t="s">
        <v>58</v>
      </c>
      <c r="D12" s="10" t="s">
        <v>73</v>
      </c>
      <c r="E12" s="2" t="s">
        <v>45</v>
      </c>
      <c r="F12" s="2" t="s">
        <v>20</v>
      </c>
      <c r="G12" s="2">
        <v>2</v>
      </c>
      <c r="H12" s="2">
        <v>2</v>
      </c>
      <c r="I12" s="1" t="s">
        <v>63</v>
      </c>
      <c r="J12" s="14">
        <v>43774</v>
      </c>
      <c r="K12" s="17">
        <f>DATE(2019,11,8)+H12</f>
        <v>43779</v>
      </c>
      <c r="L12" s="1"/>
      <c r="M12" s="15"/>
      <c r="N12" s="15"/>
    </row>
    <row r="13" spans="1:14">
      <c r="A13" s="13">
        <v>4</v>
      </c>
      <c r="B13" s="12" t="s">
        <v>29</v>
      </c>
      <c r="C13" s="10" t="s">
        <v>58</v>
      </c>
      <c r="D13" s="10" t="s">
        <v>74</v>
      </c>
      <c r="E13" s="2" t="s">
        <v>46</v>
      </c>
      <c r="F13" s="2" t="s">
        <v>30</v>
      </c>
      <c r="G13" s="2">
        <v>1</v>
      </c>
      <c r="H13" s="2">
        <v>2</v>
      </c>
      <c r="I13" s="1" t="s">
        <v>33</v>
      </c>
      <c r="J13" s="14">
        <v>43769</v>
      </c>
      <c r="K13" s="17">
        <f>DATE(2019,11,9)+H13</f>
        <v>43780</v>
      </c>
      <c r="L13" s="1"/>
      <c r="M13" s="15" t="s">
        <v>123</v>
      </c>
      <c r="N13" s="15" t="s">
        <v>123</v>
      </c>
    </row>
    <row r="14" spans="1:14">
      <c r="A14" s="4">
        <v>5</v>
      </c>
      <c r="B14" s="1" t="s">
        <v>7</v>
      </c>
      <c r="C14" s="10" t="s">
        <v>58</v>
      </c>
      <c r="D14" s="10" t="s">
        <v>74</v>
      </c>
      <c r="E14" s="2" t="s">
        <v>47</v>
      </c>
      <c r="F14" s="1" t="s">
        <v>7</v>
      </c>
      <c r="G14" s="1"/>
      <c r="H14" s="1">
        <v>15</v>
      </c>
      <c r="I14" s="1" t="s">
        <v>64</v>
      </c>
      <c r="J14" s="1"/>
      <c r="K14" s="5">
        <v>43770</v>
      </c>
      <c r="L14" s="15" t="s">
        <v>90</v>
      </c>
      <c r="M14" s="15"/>
      <c r="N14" s="27" t="s">
        <v>127</v>
      </c>
    </row>
    <row r="15" spans="1:14">
      <c r="A15" s="13">
        <v>6</v>
      </c>
      <c r="B15" s="1" t="s">
        <v>65</v>
      </c>
      <c r="C15" s="10" t="s">
        <v>58</v>
      </c>
      <c r="D15" s="10" t="s">
        <v>74</v>
      </c>
      <c r="E15" s="2" t="s">
        <v>48</v>
      </c>
      <c r="F15" s="1" t="s">
        <v>66</v>
      </c>
      <c r="G15" s="1"/>
      <c r="H15" s="1">
        <v>5</v>
      </c>
      <c r="I15" s="1" t="s">
        <v>82</v>
      </c>
      <c r="J15" s="1"/>
      <c r="K15" s="5"/>
      <c r="L15" s="1"/>
      <c r="M15" s="15"/>
      <c r="N15" s="27" t="s">
        <v>127</v>
      </c>
    </row>
    <row r="16" spans="1:14" ht="28.8">
      <c r="A16" s="13">
        <v>7</v>
      </c>
      <c r="B16" s="1" t="s">
        <v>3</v>
      </c>
      <c r="C16" s="10" t="s">
        <v>58</v>
      </c>
      <c r="D16" s="10" t="s">
        <v>74</v>
      </c>
      <c r="E16" s="2" t="s">
        <v>49</v>
      </c>
      <c r="F16" s="19" t="s">
        <v>92</v>
      </c>
      <c r="G16" s="2">
        <v>5</v>
      </c>
      <c r="H16" s="2">
        <v>3</v>
      </c>
      <c r="I16" s="15" t="s">
        <v>61</v>
      </c>
      <c r="J16" s="17">
        <f>DATE(2019,11,5)+G16</f>
        <v>43779</v>
      </c>
      <c r="K16" s="17">
        <f>DATE(2019,11,12)+H16</f>
        <v>43784</v>
      </c>
      <c r="L16" s="1"/>
      <c r="M16" s="27" t="s">
        <v>126</v>
      </c>
      <c r="N16" s="27"/>
    </row>
    <row r="17" spans="1:14">
      <c r="A17" s="4">
        <v>8</v>
      </c>
      <c r="B17" s="1" t="s">
        <v>67</v>
      </c>
      <c r="C17" s="10" t="s">
        <v>58</v>
      </c>
      <c r="D17" s="10" t="s">
        <v>74</v>
      </c>
      <c r="E17" s="2" t="s">
        <v>50</v>
      </c>
      <c r="F17" s="1" t="s">
        <v>68</v>
      </c>
      <c r="G17" s="1">
        <v>5</v>
      </c>
      <c r="H17" s="1">
        <v>10</v>
      </c>
      <c r="I17" s="15" t="s">
        <v>89</v>
      </c>
      <c r="J17" s="17">
        <f>DATE(2019,11,9)+G17</f>
        <v>43783</v>
      </c>
      <c r="K17" s="5">
        <v>43781</v>
      </c>
      <c r="L17" s="1"/>
      <c r="M17" s="15"/>
      <c r="N17" s="15" t="s">
        <v>127</v>
      </c>
    </row>
    <row r="18" spans="1:14">
      <c r="A18" s="13">
        <v>9</v>
      </c>
      <c r="B18" s="3" t="s">
        <v>9</v>
      </c>
      <c r="C18" s="10" t="s">
        <v>58</v>
      </c>
      <c r="D18" s="10" t="s">
        <v>74</v>
      </c>
      <c r="E18" s="2" t="s">
        <v>51</v>
      </c>
      <c r="F18" s="1" t="s">
        <v>8</v>
      </c>
      <c r="G18" s="1"/>
      <c r="H18" s="1"/>
      <c r="I18" s="1" t="s">
        <v>24</v>
      </c>
      <c r="J18" s="1"/>
      <c r="K18" s="5">
        <v>43777</v>
      </c>
      <c r="L18" s="1" t="s">
        <v>10</v>
      </c>
      <c r="M18" s="15"/>
      <c r="N18" s="15" t="s">
        <v>129</v>
      </c>
    </row>
    <row r="19" spans="1:14" ht="28.8">
      <c r="A19" s="13">
        <v>10</v>
      </c>
      <c r="B19" s="1" t="s">
        <v>18</v>
      </c>
      <c r="C19" s="10" t="s">
        <v>59</v>
      </c>
      <c r="D19" s="10" t="s">
        <v>74</v>
      </c>
      <c r="E19" s="2" t="s">
        <v>52</v>
      </c>
      <c r="F19" s="20" t="s">
        <v>83</v>
      </c>
      <c r="G19" s="6">
        <v>5</v>
      </c>
      <c r="H19" s="6">
        <v>8</v>
      </c>
      <c r="I19" s="1" t="s">
        <v>61</v>
      </c>
      <c r="J19" s="1"/>
      <c r="K19" s="17">
        <f>DATE(2019,11,13)+H19</f>
        <v>43790</v>
      </c>
      <c r="L19" s="1"/>
      <c r="M19" s="15"/>
      <c r="N19" s="15"/>
    </row>
    <row r="20" spans="1:14" ht="43.2">
      <c r="A20" s="4">
        <v>11</v>
      </c>
      <c r="B20" s="1" t="s">
        <v>19</v>
      </c>
      <c r="C20" s="10" t="s">
        <v>58</v>
      </c>
      <c r="D20" s="10" t="s">
        <v>74</v>
      </c>
      <c r="E20" s="2" t="s">
        <v>53</v>
      </c>
      <c r="F20" s="20" t="s">
        <v>131</v>
      </c>
      <c r="G20" s="2"/>
      <c r="H20" s="2">
        <v>16</v>
      </c>
      <c r="I20" s="1" t="s">
        <v>32</v>
      </c>
      <c r="J20" s="1"/>
      <c r="K20" s="5">
        <v>43777</v>
      </c>
      <c r="L20" s="1"/>
      <c r="M20" s="15"/>
      <c r="N20" s="15" t="s">
        <v>130</v>
      </c>
    </row>
    <row r="21" spans="1:14" ht="43.2">
      <c r="A21" s="13">
        <v>12</v>
      </c>
      <c r="B21" s="1" t="s">
        <v>16</v>
      </c>
      <c r="C21" s="10" t="s">
        <v>59</v>
      </c>
      <c r="D21" s="10" t="s">
        <v>74</v>
      </c>
      <c r="E21" s="2" t="s">
        <v>54</v>
      </c>
      <c r="F21" s="1" t="s">
        <v>17</v>
      </c>
      <c r="G21" s="1">
        <v>7</v>
      </c>
      <c r="H21" s="1"/>
      <c r="I21" s="1" t="s">
        <v>63</v>
      </c>
      <c r="J21" s="17">
        <v>43784</v>
      </c>
      <c r="K21" s="5">
        <v>43777</v>
      </c>
      <c r="L21" s="16" t="s">
        <v>88</v>
      </c>
      <c r="M21" s="15"/>
      <c r="N21" s="15"/>
    </row>
    <row r="22" spans="1:14">
      <c r="A22" s="13">
        <v>13</v>
      </c>
      <c r="B22" s="1" t="s">
        <v>4</v>
      </c>
      <c r="C22" s="10" t="s">
        <v>58</v>
      </c>
      <c r="D22" s="10" t="s">
        <v>74</v>
      </c>
      <c r="E22" s="2" t="s">
        <v>55</v>
      </c>
      <c r="F22" s="11" t="s">
        <v>23</v>
      </c>
      <c r="G22" s="1">
        <v>5</v>
      </c>
      <c r="H22" s="1">
        <v>10</v>
      </c>
      <c r="I22" s="1" t="s">
        <v>69</v>
      </c>
      <c r="J22" s="17">
        <v>43789</v>
      </c>
      <c r="K22" s="5">
        <v>43777</v>
      </c>
      <c r="L22" s="1"/>
      <c r="M22" s="15"/>
      <c r="N22" s="15" t="s">
        <v>130</v>
      </c>
    </row>
    <row r="23" spans="1:14">
      <c r="A23" s="4">
        <v>14</v>
      </c>
      <c r="B23" s="1" t="s">
        <v>5</v>
      </c>
      <c r="C23" s="10" t="s">
        <v>59</v>
      </c>
      <c r="D23" s="10" t="s">
        <v>74</v>
      </c>
      <c r="E23" s="2" t="s">
        <v>56</v>
      </c>
      <c r="F23" s="1" t="s">
        <v>27</v>
      </c>
      <c r="G23" s="1"/>
      <c r="H23" s="1">
        <v>12</v>
      </c>
      <c r="I23" s="1" t="s">
        <v>70</v>
      </c>
      <c r="J23" s="17"/>
      <c r="K23" s="5">
        <v>43777</v>
      </c>
      <c r="L23" s="1" t="s">
        <v>25</v>
      </c>
      <c r="M23" s="15"/>
      <c r="N23" s="15" t="s">
        <v>130</v>
      </c>
    </row>
    <row r="24" spans="1:14">
      <c r="A24" s="13">
        <v>15</v>
      </c>
      <c r="B24" s="1" t="s">
        <v>6</v>
      </c>
      <c r="C24" s="10" t="s">
        <v>59</v>
      </c>
      <c r="D24" s="10" t="s">
        <v>74</v>
      </c>
      <c r="E24" s="2" t="s">
        <v>75</v>
      </c>
      <c r="F24" s="1" t="s">
        <v>28</v>
      </c>
      <c r="G24" s="1"/>
      <c r="H24" s="1"/>
      <c r="I24" s="1" t="s">
        <v>81</v>
      </c>
      <c r="J24" s="1"/>
      <c r="K24" s="5">
        <v>43777</v>
      </c>
      <c r="L24" s="1" t="s">
        <v>26</v>
      </c>
      <c r="M24" s="15"/>
      <c r="N24" s="15"/>
    </row>
    <row r="25" spans="1:14">
      <c r="A25" s="4">
        <v>16</v>
      </c>
      <c r="B25" s="11" t="s">
        <v>78</v>
      </c>
      <c r="C25" s="10" t="s">
        <v>59</v>
      </c>
      <c r="D25" s="10" t="s">
        <v>74</v>
      </c>
      <c r="E25" s="2" t="s">
        <v>76</v>
      </c>
      <c r="F25" s="10" t="s">
        <v>80</v>
      </c>
      <c r="G25" s="15"/>
      <c r="H25" s="15">
        <v>24</v>
      </c>
      <c r="I25" s="10" t="s">
        <v>79</v>
      </c>
      <c r="J25" s="10"/>
      <c r="K25" s="17">
        <f>DATE(2019,10,30)+H25</f>
        <v>43792</v>
      </c>
      <c r="L25" s="10"/>
      <c r="M25" s="15"/>
      <c r="N25" s="15" t="s">
        <v>128</v>
      </c>
    </row>
    <row r="26" spans="1:14">
      <c r="A26" s="4">
        <v>17</v>
      </c>
      <c r="B26" s="11" t="s">
        <v>71</v>
      </c>
      <c r="C26" s="10"/>
      <c r="D26" s="10"/>
      <c r="E26" s="2" t="s">
        <v>77</v>
      </c>
      <c r="F26" s="10"/>
      <c r="G26" s="10"/>
      <c r="H26" s="15">
        <v>8</v>
      </c>
      <c r="I26" s="15" t="s">
        <v>133</v>
      </c>
      <c r="J26" s="1"/>
      <c r="K26" s="17">
        <v>43784</v>
      </c>
      <c r="L26" s="10"/>
      <c r="M26" s="15"/>
      <c r="N26" s="15" t="s">
        <v>128</v>
      </c>
    </row>
  </sheetData>
  <autoFilter ref="A2:N2"/>
  <mergeCells count="6">
    <mergeCell ref="A3:A5"/>
    <mergeCell ref="B3:B5"/>
    <mergeCell ref="A6:A9"/>
    <mergeCell ref="B6:B9"/>
    <mergeCell ref="A10:A12"/>
    <mergeCell ref="B10:B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N26"/>
  <sheetViews>
    <sheetView zoomScale="115" zoomScaleNormal="115" workbookViewId="0">
      <selection activeCell="F4" sqref="F4"/>
    </sheetView>
  </sheetViews>
  <sheetFormatPr defaultRowHeight="14.4"/>
  <cols>
    <col min="1" max="1" width="5.44140625" style="7" bestFit="1" customWidth="1"/>
    <col min="2" max="2" width="15" style="21" bestFit="1" customWidth="1"/>
    <col min="3" max="3" width="7.44140625" style="21" bestFit="1" customWidth="1"/>
    <col min="4" max="4" width="5.5546875" style="21" bestFit="1" customWidth="1"/>
    <col min="5" max="5" width="15.5546875" style="21" bestFit="1" customWidth="1"/>
    <col min="6" max="6" width="74.21875" style="21" bestFit="1" customWidth="1"/>
    <col min="7" max="8" width="19.44140625" style="21" bestFit="1" customWidth="1"/>
    <col min="9" max="9" width="33.6640625" style="21" bestFit="1" customWidth="1"/>
    <col min="10" max="10" width="18.33203125" style="21" bestFit="1" customWidth="1"/>
    <col min="11" max="11" width="18.88671875" style="21" customWidth="1"/>
    <col min="12" max="12" width="50.109375" style="21" bestFit="1" customWidth="1"/>
    <col min="13" max="13" width="13.88671875" style="24" bestFit="1" customWidth="1"/>
    <col min="14" max="14" width="29.21875" style="24" bestFit="1" customWidth="1"/>
    <col min="15" max="16384" width="8.88671875" style="21"/>
  </cols>
  <sheetData>
    <row r="2" spans="1:14">
      <c r="A2" s="8" t="s">
        <v>0</v>
      </c>
      <c r="B2" s="9" t="s">
        <v>1</v>
      </c>
      <c r="C2" s="9" t="s">
        <v>57</v>
      </c>
      <c r="D2" s="9" t="s">
        <v>72</v>
      </c>
      <c r="E2" s="9" t="s">
        <v>35</v>
      </c>
      <c r="F2" s="9" t="s">
        <v>11</v>
      </c>
      <c r="G2" s="9" t="s">
        <v>84</v>
      </c>
      <c r="H2" s="9" t="s">
        <v>85</v>
      </c>
      <c r="I2" s="9" t="s">
        <v>2</v>
      </c>
      <c r="J2" s="9" t="s">
        <v>87</v>
      </c>
      <c r="K2" s="9" t="s">
        <v>86</v>
      </c>
      <c r="L2" s="9" t="s">
        <v>34</v>
      </c>
      <c r="M2" s="9" t="s">
        <v>121</v>
      </c>
      <c r="N2" s="9" t="s">
        <v>122</v>
      </c>
    </row>
    <row r="3" spans="1:14">
      <c r="A3" s="46">
        <v>1</v>
      </c>
      <c r="B3" s="49" t="s">
        <v>13</v>
      </c>
      <c r="C3" s="22" t="s">
        <v>58</v>
      </c>
      <c r="D3" s="22" t="s">
        <v>73</v>
      </c>
      <c r="E3" s="16" t="s">
        <v>36</v>
      </c>
      <c r="F3" s="16" t="s">
        <v>22</v>
      </c>
      <c r="G3" s="16">
        <v>1</v>
      </c>
      <c r="H3" s="16">
        <v>3</v>
      </c>
      <c r="I3" s="15" t="s">
        <v>60</v>
      </c>
      <c r="J3" s="17">
        <v>43773</v>
      </c>
      <c r="K3" s="17">
        <f>DATE(2019,10,30)+H3</f>
        <v>43771</v>
      </c>
      <c r="L3" s="15"/>
      <c r="M3" s="15"/>
      <c r="N3" s="15" t="s">
        <v>124</v>
      </c>
    </row>
    <row r="4" spans="1:14" ht="28.8">
      <c r="A4" s="47"/>
      <c r="B4" s="50"/>
      <c r="C4" s="22" t="s">
        <v>58</v>
      </c>
      <c r="D4" s="22" t="s">
        <v>73</v>
      </c>
      <c r="E4" s="16" t="s">
        <v>37</v>
      </c>
      <c r="F4" s="19" t="s">
        <v>93</v>
      </c>
      <c r="G4" s="16">
        <v>1</v>
      </c>
      <c r="H4" s="16">
        <v>3</v>
      </c>
      <c r="I4" s="15" t="s">
        <v>60</v>
      </c>
      <c r="J4" s="17">
        <v>43773</v>
      </c>
      <c r="K4" s="17">
        <f>DATE(2019,11,2)+H4</f>
        <v>43774</v>
      </c>
      <c r="L4" s="15" t="s">
        <v>132</v>
      </c>
      <c r="M4" s="15"/>
      <c r="N4" s="15" t="s">
        <v>124</v>
      </c>
    </row>
    <row r="5" spans="1:14">
      <c r="A5" s="48"/>
      <c r="B5" s="51"/>
      <c r="C5" s="22" t="s">
        <v>58</v>
      </c>
      <c r="D5" s="22" t="s">
        <v>73</v>
      </c>
      <c r="E5" s="16" t="s">
        <v>38</v>
      </c>
      <c r="F5" s="31" t="s">
        <v>21</v>
      </c>
      <c r="G5" s="16">
        <v>1</v>
      </c>
      <c r="H5" s="16">
        <v>1</v>
      </c>
      <c r="I5" s="15" t="s">
        <v>60</v>
      </c>
      <c r="J5" s="17">
        <v>43773</v>
      </c>
      <c r="K5" s="17">
        <f>DATE(2019,11,5)+H5</f>
        <v>43775</v>
      </c>
      <c r="L5" s="15"/>
      <c r="M5" s="15" t="s">
        <v>123</v>
      </c>
      <c r="N5" s="15" t="s">
        <v>124</v>
      </c>
    </row>
    <row r="6" spans="1:14">
      <c r="A6" s="46">
        <v>2</v>
      </c>
      <c r="B6" s="52" t="s">
        <v>14</v>
      </c>
      <c r="C6" s="22" t="s">
        <v>58</v>
      </c>
      <c r="D6" s="22" t="s">
        <v>73</v>
      </c>
      <c r="E6" s="16" t="s">
        <v>39</v>
      </c>
      <c r="F6" s="30" t="s">
        <v>15</v>
      </c>
      <c r="G6" s="15">
        <v>1</v>
      </c>
      <c r="H6" s="15">
        <v>0</v>
      </c>
      <c r="I6" s="15" t="s">
        <v>60</v>
      </c>
      <c r="J6" s="17">
        <v>43773</v>
      </c>
      <c r="K6" s="17">
        <f>DATE(2019,11,7)+H6</f>
        <v>43776</v>
      </c>
      <c r="L6" s="15"/>
      <c r="M6" s="15" t="s">
        <v>123</v>
      </c>
      <c r="N6" s="15" t="s">
        <v>124</v>
      </c>
    </row>
    <row r="7" spans="1:14">
      <c r="A7" s="47"/>
      <c r="B7" s="53"/>
      <c r="C7" s="22" t="s">
        <v>58</v>
      </c>
      <c r="D7" s="22" t="s">
        <v>73</v>
      </c>
      <c r="E7" s="16" t="s">
        <v>40</v>
      </c>
      <c r="F7" s="30" t="s">
        <v>94</v>
      </c>
      <c r="G7" s="15">
        <v>1</v>
      </c>
      <c r="H7" s="15">
        <v>1</v>
      </c>
      <c r="I7" s="15" t="s">
        <v>60</v>
      </c>
      <c r="J7" s="17">
        <v>43773</v>
      </c>
      <c r="K7" s="17">
        <f>DATE(2019,11,8)+H7</f>
        <v>43778</v>
      </c>
      <c r="L7" s="15"/>
      <c r="M7" s="15" t="s">
        <v>123</v>
      </c>
      <c r="N7" s="15" t="s">
        <v>124</v>
      </c>
    </row>
    <row r="8" spans="1:14">
      <c r="A8" s="47"/>
      <c r="B8" s="53"/>
      <c r="C8" s="22" t="s">
        <v>59</v>
      </c>
      <c r="D8" s="22" t="s">
        <v>73</v>
      </c>
      <c r="E8" s="16" t="s">
        <v>41</v>
      </c>
      <c r="F8" s="15" t="s">
        <v>125</v>
      </c>
      <c r="G8" s="15">
        <v>1</v>
      </c>
      <c r="H8" s="15">
        <v>5</v>
      </c>
      <c r="I8" s="15" t="s">
        <v>60</v>
      </c>
      <c r="J8" s="17">
        <v>43773</v>
      </c>
      <c r="K8" s="17">
        <f>DATE(2019,11,10)+H8</f>
        <v>43784</v>
      </c>
      <c r="L8" s="15"/>
      <c r="M8" s="15"/>
      <c r="N8" s="15"/>
    </row>
    <row r="9" spans="1:14">
      <c r="A9" s="48"/>
      <c r="B9" s="54"/>
      <c r="C9" s="22" t="s">
        <v>59</v>
      </c>
      <c r="D9" s="22" t="s">
        <v>73</v>
      </c>
      <c r="E9" s="16" t="s">
        <v>42</v>
      </c>
      <c r="F9" s="15" t="s">
        <v>95</v>
      </c>
      <c r="G9" s="15">
        <v>5</v>
      </c>
      <c r="H9" s="15">
        <v>5</v>
      </c>
      <c r="I9" s="18" t="s">
        <v>91</v>
      </c>
      <c r="J9" s="17">
        <f>DATE(2019,10,30)+G9</f>
        <v>43773</v>
      </c>
      <c r="K9" s="17">
        <f>DATE(2019,10,30)+H9</f>
        <v>43773</v>
      </c>
      <c r="L9" s="16"/>
      <c r="M9" s="15"/>
      <c r="N9" s="15"/>
    </row>
    <row r="10" spans="1:14">
      <c r="A10" s="46">
        <v>3</v>
      </c>
      <c r="B10" s="52" t="s">
        <v>12</v>
      </c>
      <c r="C10" s="22" t="s">
        <v>58</v>
      </c>
      <c r="D10" s="22" t="s">
        <v>73</v>
      </c>
      <c r="E10" s="16" t="s">
        <v>43</v>
      </c>
      <c r="F10" s="15" t="s">
        <v>31</v>
      </c>
      <c r="G10" s="15"/>
      <c r="H10" s="15"/>
      <c r="I10" s="15" t="s">
        <v>62</v>
      </c>
      <c r="J10" s="15"/>
      <c r="K10" s="17">
        <v>43777</v>
      </c>
      <c r="L10" s="15"/>
      <c r="M10" s="15"/>
      <c r="N10" s="15"/>
    </row>
    <row r="11" spans="1:14" ht="43.2">
      <c r="A11" s="47"/>
      <c r="B11" s="53"/>
      <c r="C11" s="22" t="s">
        <v>58</v>
      </c>
      <c r="D11" s="22" t="s">
        <v>73</v>
      </c>
      <c r="E11" s="16" t="s">
        <v>44</v>
      </c>
      <c r="F11" s="31" t="s">
        <v>134</v>
      </c>
      <c r="G11" s="16">
        <v>1</v>
      </c>
      <c r="H11" s="16">
        <v>2</v>
      </c>
      <c r="I11" s="15" t="s">
        <v>63</v>
      </c>
      <c r="J11" s="17">
        <v>43770</v>
      </c>
      <c r="K11" s="17">
        <f>DATE(2019,11,5)+H11</f>
        <v>43776</v>
      </c>
      <c r="L11" s="15"/>
      <c r="M11" s="15" t="s">
        <v>123</v>
      </c>
      <c r="N11" s="15" t="s">
        <v>123</v>
      </c>
    </row>
    <row r="12" spans="1:14" ht="86.4">
      <c r="A12" s="48"/>
      <c r="B12" s="54"/>
      <c r="C12" s="22" t="s">
        <v>58</v>
      </c>
      <c r="D12" s="22" t="s">
        <v>73</v>
      </c>
      <c r="E12" s="16" t="s">
        <v>45</v>
      </c>
      <c r="F12" s="16" t="s">
        <v>20</v>
      </c>
      <c r="G12" s="16">
        <v>2</v>
      </c>
      <c r="H12" s="16">
        <v>2</v>
      </c>
      <c r="I12" s="15" t="s">
        <v>63</v>
      </c>
      <c r="J12" s="17">
        <v>43774</v>
      </c>
      <c r="K12" s="17">
        <f>DATE(2019,11,8)+H12</f>
        <v>43779</v>
      </c>
      <c r="L12" s="15"/>
      <c r="M12" s="15"/>
      <c r="N12" s="15"/>
    </row>
    <row r="13" spans="1:14">
      <c r="A13" s="25">
        <v>4</v>
      </c>
      <c r="B13" s="26" t="s">
        <v>29</v>
      </c>
      <c r="C13" s="22" t="s">
        <v>58</v>
      </c>
      <c r="D13" s="22" t="s">
        <v>74</v>
      </c>
      <c r="E13" s="16" t="s">
        <v>46</v>
      </c>
      <c r="F13" s="16" t="s">
        <v>30</v>
      </c>
      <c r="G13" s="16">
        <v>1</v>
      </c>
      <c r="H13" s="16">
        <v>2</v>
      </c>
      <c r="I13" s="15" t="s">
        <v>33</v>
      </c>
      <c r="J13" s="17">
        <v>43769</v>
      </c>
      <c r="K13" s="17">
        <f>DATE(2019,11,9)+H13</f>
        <v>43780</v>
      </c>
      <c r="L13" s="15"/>
      <c r="M13" s="15" t="s">
        <v>123</v>
      </c>
      <c r="N13" s="15" t="s">
        <v>123</v>
      </c>
    </row>
    <row r="14" spans="1:14">
      <c r="A14" s="4">
        <v>5</v>
      </c>
      <c r="B14" s="15" t="s">
        <v>7</v>
      </c>
      <c r="C14" s="22" t="s">
        <v>58</v>
      </c>
      <c r="D14" s="22" t="s">
        <v>74</v>
      </c>
      <c r="E14" s="16" t="s">
        <v>47</v>
      </c>
      <c r="F14" s="15" t="s">
        <v>7</v>
      </c>
      <c r="G14" s="15"/>
      <c r="H14" s="15">
        <v>15</v>
      </c>
      <c r="I14" s="15" t="s">
        <v>64</v>
      </c>
      <c r="J14" s="15"/>
      <c r="K14" s="17">
        <v>43770</v>
      </c>
      <c r="L14" s="15" t="s">
        <v>90</v>
      </c>
      <c r="M14" s="15"/>
      <c r="N14" s="27" t="s">
        <v>127</v>
      </c>
    </row>
    <row r="15" spans="1:14">
      <c r="A15" s="25">
        <v>6</v>
      </c>
      <c r="B15" s="15" t="s">
        <v>65</v>
      </c>
      <c r="C15" s="22" t="s">
        <v>58</v>
      </c>
      <c r="D15" s="22" t="s">
        <v>74</v>
      </c>
      <c r="E15" s="16" t="s">
        <v>48</v>
      </c>
      <c r="F15" s="15" t="s">
        <v>66</v>
      </c>
      <c r="G15" s="15"/>
      <c r="H15" s="15">
        <v>5</v>
      </c>
      <c r="I15" s="15" t="s">
        <v>82</v>
      </c>
      <c r="J15" s="15"/>
      <c r="K15" s="17"/>
      <c r="L15" s="15"/>
      <c r="M15" s="15"/>
      <c r="N15" s="27" t="s">
        <v>127</v>
      </c>
    </row>
    <row r="16" spans="1:14" ht="28.8">
      <c r="A16" s="25">
        <v>7</v>
      </c>
      <c r="B16" s="15" t="s">
        <v>3</v>
      </c>
      <c r="C16" s="22" t="s">
        <v>58</v>
      </c>
      <c r="D16" s="22" t="s">
        <v>74</v>
      </c>
      <c r="E16" s="16" t="s">
        <v>49</v>
      </c>
      <c r="F16" s="19" t="s">
        <v>92</v>
      </c>
      <c r="G16" s="16">
        <v>5</v>
      </c>
      <c r="H16" s="16">
        <v>3</v>
      </c>
      <c r="I16" s="15" t="s">
        <v>61</v>
      </c>
      <c r="J16" s="17">
        <f>DATE(2019,11,5)+G16</f>
        <v>43779</v>
      </c>
      <c r="K16" s="17">
        <f>DATE(2019,11,12)+H16</f>
        <v>43784</v>
      </c>
      <c r="L16" s="15"/>
      <c r="M16" s="27" t="s">
        <v>126</v>
      </c>
      <c r="N16" s="27"/>
    </row>
    <row r="17" spans="1:14">
      <c r="A17" s="4">
        <v>8</v>
      </c>
      <c r="B17" s="15" t="s">
        <v>67</v>
      </c>
      <c r="C17" s="22" t="s">
        <v>58</v>
      </c>
      <c r="D17" s="22" t="s">
        <v>74</v>
      </c>
      <c r="E17" s="16" t="s">
        <v>50</v>
      </c>
      <c r="F17" s="15" t="s">
        <v>68</v>
      </c>
      <c r="G17" s="15">
        <v>5</v>
      </c>
      <c r="H17" s="15">
        <v>10</v>
      </c>
      <c r="I17" s="15" t="s">
        <v>89</v>
      </c>
      <c r="J17" s="17">
        <f>DATE(2019,11,9)+G17</f>
        <v>43783</v>
      </c>
      <c r="K17" s="17">
        <v>43781</v>
      </c>
      <c r="L17" s="15"/>
      <c r="M17" s="15"/>
      <c r="N17" s="15" t="s">
        <v>127</v>
      </c>
    </row>
    <row r="18" spans="1:14">
      <c r="A18" s="25">
        <v>9</v>
      </c>
      <c r="B18" s="3" t="s">
        <v>9</v>
      </c>
      <c r="C18" s="22" t="s">
        <v>58</v>
      </c>
      <c r="D18" s="22" t="s">
        <v>74</v>
      </c>
      <c r="E18" s="16" t="s">
        <v>51</v>
      </c>
      <c r="F18" s="15" t="s">
        <v>8</v>
      </c>
      <c r="G18" s="15"/>
      <c r="H18" s="15"/>
      <c r="I18" s="15" t="s">
        <v>24</v>
      </c>
      <c r="J18" s="15"/>
      <c r="K18" s="17">
        <v>43777</v>
      </c>
      <c r="L18" s="15" t="s">
        <v>10</v>
      </c>
      <c r="M18" s="15"/>
      <c r="N18" s="15" t="s">
        <v>129</v>
      </c>
    </row>
    <row r="19" spans="1:14" ht="28.8">
      <c r="A19" s="25">
        <v>10</v>
      </c>
      <c r="B19" s="15" t="s">
        <v>18</v>
      </c>
      <c r="C19" s="22" t="s">
        <v>59</v>
      </c>
      <c r="D19" s="22" t="s">
        <v>74</v>
      </c>
      <c r="E19" s="16" t="s">
        <v>52</v>
      </c>
      <c r="F19" s="20" t="s">
        <v>83</v>
      </c>
      <c r="G19" s="6">
        <v>5</v>
      </c>
      <c r="H19" s="6">
        <v>8</v>
      </c>
      <c r="I19" s="15" t="s">
        <v>61</v>
      </c>
      <c r="J19" s="15"/>
      <c r="K19" s="17">
        <f>DATE(2019,11,13)+H19</f>
        <v>43790</v>
      </c>
      <c r="L19" s="15"/>
      <c r="M19" s="15"/>
      <c r="N19" s="15"/>
    </row>
    <row r="20" spans="1:14" ht="43.2">
      <c r="A20" s="4">
        <v>11</v>
      </c>
      <c r="B20" s="15" t="s">
        <v>19</v>
      </c>
      <c r="C20" s="22" t="s">
        <v>58</v>
      </c>
      <c r="D20" s="22" t="s">
        <v>74</v>
      </c>
      <c r="E20" s="16" t="s">
        <v>53</v>
      </c>
      <c r="F20" s="20" t="s">
        <v>131</v>
      </c>
      <c r="G20" s="16"/>
      <c r="H20" s="16">
        <v>16</v>
      </c>
      <c r="I20" s="15" t="s">
        <v>32</v>
      </c>
      <c r="J20" s="15"/>
      <c r="K20" s="17">
        <v>43777</v>
      </c>
      <c r="L20" s="15"/>
      <c r="M20" s="15"/>
      <c r="N20" s="15" t="s">
        <v>130</v>
      </c>
    </row>
    <row r="21" spans="1:14" ht="43.2">
      <c r="A21" s="25">
        <v>12</v>
      </c>
      <c r="B21" s="15" t="s">
        <v>16</v>
      </c>
      <c r="C21" s="22" t="s">
        <v>59</v>
      </c>
      <c r="D21" s="22" t="s">
        <v>74</v>
      </c>
      <c r="E21" s="16" t="s">
        <v>54</v>
      </c>
      <c r="F21" s="15" t="s">
        <v>17</v>
      </c>
      <c r="G21" s="15">
        <v>7</v>
      </c>
      <c r="H21" s="15"/>
      <c r="I21" s="15" t="s">
        <v>63</v>
      </c>
      <c r="J21" s="17">
        <v>43784</v>
      </c>
      <c r="K21" s="17">
        <v>43777</v>
      </c>
      <c r="L21" s="16" t="s">
        <v>88</v>
      </c>
      <c r="M21" s="15"/>
      <c r="N21" s="15"/>
    </row>
    <row r="22" spans="1:14">
      <c r="A22" s="25">
        <v>13</v>
      </c>
      <c r="B22" s="15" t="s">
        <v>4</v>
      </c>
      <c r="C22" s="22" t="s">
        <v>58</v>
      </c>
      <c r="D22" s="22" t="s">
        <v>74</v>
      </c>
      <c r="E22" s="16" t="s">
        <v>55</v>
      </c>
      <c r="F22" s="11" t="s">
        <v>23</v>
      </c>
      <c r="G22" s="15">
        <v>5</v>
      </c>
      <c r="H22" s="15">
        <v>10</v>
      </c>
      <c r="I22" s="15" t="s">
        <v>69</v>
      </c>
      <c r="J22" s="17">
        <v>43789</v>
      </c>
      <c r="K22" s="17">
        <v>43777</v>
      </c>
      <c r="L22" s="15"/>
      <c r="M22" s="15"/>
      <c r="N22" s="15" t="s">
        <v>130</v>
      </c>
    </row>
    <row r="23" spans="1:14">
      <c r="A23" s="4">
        <v>14</v>
      </c>
      <c r="B23" s="15" t="s">
        <v>5</v>
      </c>
      <c r="C23" s="22" t="s">
        <v>59</v>
      </c>
      <c r="D23" s="22" t="s">
        <v>74</v>
      </c>
      <c r="E23" s="16" t="s">
        <v>56</v>
      </c>
      <c r="F23" s="15" t="s">
        <v>27</v>
      </c>
      <c r="G23" s="15"/>
      <c r="H23" s="15">
        <v>12</v>
      </c>
      <c r="I23" s="15" t="s">
        <v>70</v>
      </c>
      <c r="J23" s="17"/>
      <c r="K23" s="17">
        <v>43777</v>
      </c>
      <c r="L23" s="15" t="s">
        <v>25</v>
      </c>
      <c r="M23" s="15"/>
      <c r="N23" s="15" t="s">
        <v>130</v>
      </c>
    </row>
    <row r="24" spans="1:14">
      <c r="A24" s="25">
        <v>15</v>
      </c>
      <c r="B24" s="15" t="s">
        <v>6</v>
      </c>
      <c r="C24" s="22" t="s">
        <v>59</v>
      </c>
      <c r="D24" s="22" t="s">
        <v>74</v>
      </c>
      <c r="E24" s="16" t="s">
        <v>75</v>
      </c>
      <c r="F24" s="15" t="s">
        <v>28</v>
      </c>
      <c r="G24" s="15"/>
      <c r="H24" s="15"/>
      <c r="I24" s="15" t="s">
        <v>81</v>
      </c>
      <c r="J24" s="15"/>
      <c r="K24" s="17">
        <v>43777</v>
      </c>
      <c r="L24" s="15" t="s">
        <v>26</v>
      </c>
      <c r="M24" s="15"/>
      <c r="N24" s="15"/>
    </row>
    <row r="25" spans="1:14">
      <c r="A25" s="4">
        <v>16</v>
      </c>
      <c r="B25" s="11" t="s">
        <v>78</v>
      </c>
      <c r="C25" s="22" t="s">
        <v>59</v>
      </c>
      <c r="D25" s="22" t="s">
        <v>74</v>
      </c>
      <c r="E25" s="16" t="s">
        <v>76</v>
      </c>
      <c r="F25" s="22" t="s">
        <v>80</v>
      </c>
      <c r="G25" s="15"/>
      <c r="H25" s="15">
        <v>24</v>
      </c>
      <c r="I25" s="22" t="s">
        <v>79</v>
      </c>
      <c r="J25" s="22"/>
      <c r="K25" s="17">
        <f>DATE(2019,10,30)+H25</f>
        <v>43792</v>
      </c>
      <c r="L25" s="22"/>
      <c r="M25" s="15"/>
      <c r="N25" s="15" t="s">
        <v>128</v>
      </c>
    </row>
    <row r="26" spans="1:14">
      <c r="A26" s="4">
        <v>17</v>
      </c>
      <c r="B26" s="11" t="s">
        <v>71</v>
      </c>
      <c r="C26" s="22"/>
      <c r="D26" s="22"/>
      <c r="E26" s="16" t="s">
        <v>77</v>
      </c>
      <c r="F26" s="22"/>
      <c r="G26" s="22"/>
      <c r="H26" s="15">
        <v>8</v>
      </c>
      <c r="I26" s="15" t="s">
        <v>133</v>
      </c>
      <c r="J26" s="15"/>
      <c r="K26" s="17">
        <v>43784</v>
      </c>
      <c r="L26" s="22"/>
      <c r="M26" s="15"/>
      <c r="N26" s="15" t="s">
        <v>128</v>
      </c>
    </row>
  </sheetData>
  <autoFilter ref="A2:N2"/>
  <mergeCells count="6">
    <mergeCell ref="A3:A5"/>
    <mergeCell ref="B3:B5"/>
    <mergeCell ref="A6:A9"/>
    <mergeCell ref="B6:B9"/>
    <mergeCell ref="A10:A12"/>
    <mergeCell ref="B10:B1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N21"/>
  <sheetViews>
    <sheetView topLeftCell="B1" zoomScale="70" zoomScaleNormal="70" workbookViewId="0">
      <selection activeCell="F22" sqref="F22"/>
    </sheetView>
  </sheetViews>
  <sheetFormatPr defaultRowHeight="14.4"/>
  <cols>
    <col min="1" max="1" width="5.44140625" style="7" bestFit="1" customWidth="1"/>
    <col min="2" max="2" width="17.109375" style="21" customWidth="1"/>
    <col min="3" max="3" width="7.44140625" style="21" bestFit="1" customWidth="1"/>
    <col min="4" max="4" width="5.5546875" style="21" bestFit="1" customWidth="1"/>
    <col min="5" max="5" width="15.5546875" style="21" bestFit="1" customWidth="1"/>
    <col min="6" max="6" width="104.44140625" style="21" customWidth="1"/>
    <col min="7" max="8" width="23.109375" style="21" hidden="1" customWidth="1"/>
    <col min="9" max="9" width="32.6640625" style="21" customWidth="1"/>
    <col min="10" max="10" width="18.33203125" style="21" bestFit="1" customWidth="1"/>
    <col min="11" max="11" width="18.88671875" style="21" customWidth="1"/>
    <col min="12" max="12" width="51.109375" style="21" customWidth="1"/>
    <col min="13" max="13" width="13.88671875" style="24" bestFit="1" customWidth="1"/>
    <col min="14" max="14" width="29.21875" style="24" bestFit="1" customWidth="1"/>
    <col min="15" max="16384" width="8.88671875" style="21"/>
  </cols>
  <sheetData>
    <row r="2" spans="1:14">
      <c r="A2" s="8" t="s">
        <v>0</v>
      </c>
      <c r="B2" s="9" t="s">
        <v>1</v>
      </c>
      <c r="C2" s="9" t="s">
        <v>57</v>
      </c>
      <c r="D2" s="9" t="s">
        <v>72</v>
      </c>
      <c r="E2" s="9" t="s">
        <v>35</v>
      </c>
      <c r="F2" s="9" t="s">
        <v>11</v>
      </c>
      <c r="G2" s="9" t="s">
        <v>84</v>
      </c>
      <c r="H2" s="9" t="s">
        <v>85</v>
      </c>
      <c r="I2" s="9" t="s">
        <v>2</v>
      </c>
      <c r="J2" s="9" t="s">
        <v>87</v>
      </c>
      <c r="K2" s="9" t="s">
        <v>86</v>
      </c>
      <c r="L2" s="9" t="s">
        <v>34</v>
      </c>
      <c r="M2" s="9" t="s">
        <v>121</v>
      </c>
      <c r="N2" s="9" t="s">
        <v>122</v>
      </c>
    </row>
    <row r="3" spans="1:14">
      <c r="A3" s="55">
        <v>1</v>
      </c>
      <c r="B3" s="56" t="s">
        <v>13</v>
      </c>
      <c r="C3" s="22" t="s">
        <v>58</v>
      </c>
      <c r="D3" s="22" t="s">
        <v>73</v>
      </c>
      <c r="E3" s="16" t="s">
        <v>36</v>
      </c>
      <c r="F3" s="38" t="s">
        <v>22</v>
      </c>
      <c r="G3" s="16">
        <v>1</v>
      </c>
      <c r="H3" s="16">
        <v>3</v>
      </c>
      <c r="I3" s="15" t="s">
        <v>60</v>
      </c>
      <c r="J3" s="17">
        <v>43773</v>
      </c>
      <c r="K3" s="17">
        <f>DATE(2019,10,30)+H3</f>
        <v>43771</v>
      </c>
      <c r="L3" s="15"/>
      <c r="M3" s="15"/>
      <c r="N3" s="15" t="s">
        <v>124</v>
      </c>
    </row>
    <row r="4" spans="1:14">
      <c r="A4" s="55"/>
      <c r="B4" s="56"/>
      <c r="C4" s="22" t="s">
        <v>58</v>
      </c>
      <c r="D4" s="22" t="s">
        <v>73</v>
      </c>
      <c r="E4" s="16" t="s">
        <v>37</v>
      </c>
      <c r="F4" s="31" t="s">
        <v>93</v>
      </c>
      <c r="G4" s="16">
        <v>1</v>
      </c>
      <c r="H4" s="16">
        <v>3</v>
      </c>
      <c r="I4" s="15" t="s">
        <v>60</v>
      </c>
      <c r="J4" s="17">
        <v>43773</v>
      </c>
      <c r="K4" s="17">
        <f>DATE(2019,11,2)+H4</f>
        <v>43774</v>
      </c>
      <c r="L4" s="15" t="s">
        <v>143</v>
      </c>
      <c r="M4" s="15"/>
      <c r="N4" s="15" t="s">
        <v>124</v>
      </c>
    </row>
    <row r="5" spans="1:14">
      <c r="A5" s="47">
        <v>2</v>
      </c>
      <c r="B5" s="53" t="s">
        <v>135</v>
      </c>
      <c r="C5" s="22" t="s">
        <v>59</v>
      </c>
      <c r="D5" s="22" t="s">
        <v>73</v>
      </c>
      <c r="E5" s="16" t="s">
        <v>41</v>
      </c>
      <c r="F5" s="11" t="s">
        <v>125</v>
      </c>
      <c r="G5" s="15">
        <v>1</v>
      </c>
      <c r="H5" s="15">
        <v>5</v>
      </c>
      <c r="I5" s="15" t="s">
        <v>60</v>
      </c>
      <c r="J5" s="17">
        <v>43773</v>
      </c>
      <c r="K5" s="17">
        <f>DATE(2019,11,10)+H5</f>
        <v>43784</v>
      </c>
      <c r="L5" s="15"/>
      <c r="M5" s="15"/>
      <c r="N5" s="15"/>
    </row>
    <row r="6" spans="1:14">
      <c r="A6" s="48"/>
      <c r="B6" s="54"/>
      <c r="C6" s="22" t="s">
        <v>59</v>
      </c>
      <c r="D6" s="22" t="s">
        <v>73</v>
      </c>
      <c r="E6" s="16" t="s">
        <v>42</v>
      </c>
      <c r="F6" s="39" t="s">
        <v>95</v>
      </c>
      <c r="G6" s="15">
        <v>5</v>
      </c>
      <c r="H6" s="15">
        <v>5</v>
      </c>
      <c r="I6" s="18" t="s">
        <v>91</v>
      </c>
      <c r="J6" s="17">
        <f>DATE(2019,10,31)+G6</f>
        <v>43774</v>
      </c>
      <c r="K6" s="17">
        <f>DATE(2019,10,30)+H6</f>
        <v>43773</v>
      </c>
      <c r="L6" s="16"/>
      <c r="M6" s="15"/>
      <c r="N6" s="15"/>
    </row>
    <row r="7" spans="1:14">
      <c r="A7" s="46">
        <v>3</v>
      </c>
      <c r="B7" s="52" t="s">
        <v>136</v>
      </c>
      <c r="C7" s="22" t="s">
        <v>58</v>
      </c>
      <c r="D7" s="22" t="s">
        <v>73</v>
      </c>
      <c r="E7" s="16" t="s">
        <v>43</v>
      </c>
      <c r="F7" s="34" t="s">
        <v>31</v>
      </c>
      <c r="G7" s="15"/>
      <c r="H7" s="15"/>
      <c r="I7" s="15" t="s">
        <v>62</v>
      </c>
      <c r="J7" s="15"/>
      <c r="K7" s="17">
        <v>43777</v>
      </c>
      <c r="L7" s="15"/>
      <c r="M7" s="15"/>
      <c r="N7" s="15"/>
    </row>
    <row r="8" spans="1:14" ht="72">
      <c r="A8" s="48"/>
      <c r="B8" s="54"/>
      <c r="C8" s="22" t="s">
        <v>58</v>
      </c>
      <c r="D8" s="22" t="s">
        <v>73</v>
      </c>
      <c r="E8" s="16" t="s">
        <v>45</v>
      </c>
      <c r="F8" s="31" t="s">
        <v>139</v>
      </c>
      <c r="G8" s="16">
        <v>2</v>
      </c>
      <c r="H8" s="16">
        <v>2</v>
      </c>
      <c r="I8" s="15" t="s">
        <v>63</v>
      </c>
      <c r="J8" s="17">
        <v>43775</v>
      </c>
      <c r="K8" s="17">
        <f>DATE(2019,11,8)+H8</f>
        <v>43779</v>
      </c>
      <c r="L8" s="15"/>
      <c r="M8" s="15"/>
      <c r="N8" s="15"/>
    </row>
    <row r="9" spans="1:14">
      <c r="A9" s="4">
        <v>5</v>
      </c>
      <c r="B9" s="15" t="s">
        <v>7</v>
      </c>
      <c r="C9" s="22" t="s">
        <v>58</v>
      </c>
      <c r="D9" s="22" t="s">
        <v>74</v>
      </c>
      <c r="E9" s="16" t="s">
        <v>47</v>
      </c>
      <c r="F9" s="15" t="s">
        <v>7</v>
      </c>
      <c r="G9" s="15"/>
      <c r="H9" s="15">
        <v>15</v>
      </c>
      <c r="I9" s="15" t="s">
        <v>64</v>
      </c>
      <c r="J9" s="15"/>
      <c r="K9" s="17">
        <v>43774</v>
      </c>
      <c r="L9" s="30" t="s">
        <v>142</v>
      </c>
      <c r="M9" s="15"/>
      <c r="N9" s="27" t="s">
        <v>127</v>
      </c>
    </row>
    <row r="10" spans="1:14">
      <c r="A10" s="25">
        <v>6</v>
      </c>
      <c r="B10" s="15" t="s">
        <v>65</v>
      </c>
      <c r="C10" s="22" t="s">
        <v>58</v>
      </c>
      <c r="D10" s="22" t="s">
        <v>74</v>
      </c>
      <c r="E10" s="16" t="s">
        <v>48</v>
      </c>
      <c r="F10" s="30" t="s">
        <v>140</v>
      </c>
      <c r="G10" s="15"/>
      <c r="H10" s="15">
        <v>5</v>
      </c>
      <c r="I10" s="15" t="s">
        <v>82</v>
      </c>
      <c r="J10" s="17"/>
      <c r="K10" s="17">
        <v>43784</v>
      </c>
      <c r="L10" s="30" t="s">
        <v>141</v>
      </c>
      <c r="M10" s="15"/>
      <c r="N10" s="27" t="s">
        <v>127</v>
      </c>
    </row>
    <row r="11" spans="1:14">
      <c r="A11" s="25">
        <v>7</v>
      </c>
      <c r="B11" s="15" t="s">
        <v>3</v>
      </c>
      <c r="C11" s="22" t="s">
        <v>58</v>
      </c>
      <c r="D11" s="22" t="s">
        <v>74</v>
      </c>
      <c r="E11" s="16" t="s">
        <v>49</v>
      </c>
      <c r="F11" s="19" t="s">
        <v>92</v>
      </c>
      <c r="G11" s="16">
        <v>5</v>
      </c>
      <c r="H11" s="16">
        <v>3</v>
      </c>
      <c r="I11" s="15" t="s">
        <v>61</v>
      </c>
      <c r="J11" s="17">
        <f>DATE(2019,11,5)+G11</f>
        <v>43779</v>
      </c>
      <c r="K11" s="17">
        <f>DATE(2019,11,12)+H11</f>
        <v>43784</v>
      </c>
      <c r="L11" s="15"/>
      <c r="M11" s="27" t="s">
        <v>126</v>
      </c>
      <c r="N11" s="27"/>
    </row>
    <row r="12" spans="1:14">
      <c r="A12" s="4">
        <v>8</v>
      </c>
      <c r="B12" s="15" t="s">
        <v>67</v>
      </c>
      <c r="C12" s="22" t="s">
        <v>58</v>
      </c>
      <c r="D12" s="22" t="s">
        <v>74</v>
      </c>
      <c r="E12" s="16" t="s">
        <v>50</v>
      </c>
      <c r="F12" s="34" t="s">
        <v>68</v>
      </c>
      <c r="G12" s="15">
        <v>5</v>
      </c>
      <c r="H12" s="15">
        <v>10</v>
      </c>
      <c r="I12" s="15" t="s">
        <v>89</v>
      </c>
      <c r="J12" s="17">
        <f>DATE(2019,11,9)+G12</f>
        <v>43783</v>
      </c>
      <c r="K12" s="17">
        <v>43781</v>
      </c>
      <c r="L12" s="15"/>
      <c r="M12" s="15"/>
      <c r="N12" s="15" t="s">
        <v>127</v>
      </c>
    </row>
    <row r="13" spans="1:14">
      <c r="A13" s="25">
        <v>9</v>
      </c>
      <c r="B13" s="3" t="s">
        <v>9</v>
      </c>
      <c r="C13" s="22" t="s">
        <v>58</v>
      </c>
      <c r="D13" s="22" t="s">
        <v>74</v>
      </c>
      <c r="E13" s="16" t="s">
        <v>51</v>
      </c>
      <c r="F13" s="15" t="s">
        <v>8</v>
      </c>
      <c r="G13" s="15"/>
      <c r="H13" s="15"/>
      <c r="I13" s="15" t="s">
        <v>144</v>
      </c>
      <c r="J13" s="17">
        <v>43777</v>
      </c>
      <c r="L13" s="15" t="s">
        <v>145</v>
      </c>
      <c r="M13" s="15"/>
      <c r="N13" s="15" t="s">
        <v>129</v>
      </c>
    </row>
    <row r="14" spans="1:14" ht="28.8">
      <c r="A14" s="25">
        <v>10</v>
      </c>
      <c r="B14" s="15" t="s">
        <v>18</v>
      </c>
      <c r="C14" s="22" t="s">
        <v>59</v>
      </c>
      <c r="D14" s="22" t="s">
        <v>74</v>
      </c>
      <c r="E14" s="16" t="s">
        <v>52</v>
      </c>
      <c r="F14" s="20" t="s">
        <v>83</v>
      </c>
      <c r="G14" s="6">
        <v>5</v>
      </c>
      <c r="H14" s="6">
        <v>8</v>
      </c>
      <c r="I14" s="37" t="s">
        <v>194</v>
      </c>
      <c r="J14" s="17">
        <v>43791</v>
      </c>
      <c r="K14" s="17">
        <f>DATE(2019,11,13)+H14</f>
        <v>43790</v>
      </c>
      <c r="L14" s="15"/>
      <c r="M14" s="15"/>
      <c r="N14" s="15"/>
    </row>
    <row r="15" spans="1:14" ht="28.8">
      <c r="A15" s="4">
        <v>11</v>
      </c>
      <c r="B15" s="15" t="s">
        <v>19</v>
      </c>
      <c r="C15" s="22" t="s">
        <v>58</v>
      </c>
      <c r="D15" s="22" t="s">
        <v>74</v>
      </c>
      <c r="E15" s="16" t="s">
        <v>53</v>
      </c>
      <c r="F15" s="20" t="s">
        <v>137</v>
      </c>
      <c r="G15" s="16"/>
      <c r="H15" s="16">
        <v>16</v>
      </c>
      <c r="I15" s="15" t="s">
        <v>32</v>
      </c>
      <c r="J15" s="17">
        <v>43784</v>
      </c>
      <c r="K15" s="17">
        <v>43777</v>
      </c>
      <c r="L15" s="30" t="s">
        <v>146</v>
      </c>
      <c r="M15" s="15"/>
      <c r="N15" s="15" t="s">
        <v>130</v>
      </c>
    </row>
    <row r="16" spans="1:14" ht="43.2">
      <c r="A16" s="25">
        <v>12</v>
      </c>
      <c r="B16" s="15" t="s">
        <v>16</v>
      </c>
      <c r="C16" s="22" t="s">
        <v>59</v>
      </c>
      <c r="D16" s="22" t="s">
        <v>74</v>
      </c>
      <c r="E16" s="16" t="s">
        <v>54</v>
      </c>
      <c r="F16" s="34" t="s">
        <v>138</v>
      </c>
      <c r="G16" s="15">
        <v>7</v>
      </c>
      <c r="H16" s="15"/>
      <c r="I16" s="15" t="s">
        <v>63</v>
      </c>
      <c r="J16" s="36">
        <v>43784</v>
      </c>
      <c r="K16" s="36">
        <v>43777</v>
      </c>
      <c r="L16" s="35" t="s">
        <v>88</v>
      </c>
      <c r="M16" s="15"/>
      <c r="N16" s="15"/>
    </row>
    <row r="17" spans="1:14">
      <c r="A17" s="25">
        <v>13</v>
      </c>
      <c r="B17" s="15" t="s">
        <v>4</v>
      </c>
      <c r="C17" s="22" t="s">
        <v>58</v>
      </c>
      <c r="D17" s="22" t="s">
        <v>74</v>
      </c>
      <c r="E17" s="16" t="s">
        <v>55</v>
      </c>
      <c r="F17" s="30" t="s">
        <v>23</v>
      </c>
      <c r="G17" s="15">
        <v>5</v>
      </c>
      <c r="H17" s="15">
        <v>10</v>
      </c>
      <c r="I17" s="15" t="s">
        <v>69</v>
      </c>
      <c r="J17" s="17"/>
      <c r="K17" s="17">
        <v>43777</v>
      </c>
      <c r="L17" s="15"/>
      <c r="M17" s="15"/>
      <c r="N17" s="15" t="s">
        <v>130</v>
      </c>
    </row>
    <row r="18" spans="1:14">
      <c r="A18" s="4">
        <v>14</v>
      </c>
      <c r="B18" s="15" t="s">
        <v>5</v>
      </c>
      <c r="C18" s="22" t="s">
        <v>59</v>
      </c>
      <c r="D18" s="22" t="s">
        <v>74</v>
      </c>
      <c r="E18" s="16" t="s">
        <v>56</v>
      </c>
      <c r="F18" s="34" t="s">
        <v>27</v>
      </c>
      <c r="G18" s="15"/>
      <c r="H18" s="15">
        <v>12</v>
      </c>
      <c r="I18" s="15" t="s">
        <v>70</v>
      </c>
      <c r="J18" s="17"/>
      <c r="K18" s="17">
        <v>43777</v>
      </c>
      <c r="L18" s="15" t="s">
        <v>25</v>
      </c>
      <c r="M18" s="15"/>
      <c r="N18" s="15" t="s">
        <v>130</v>
      </c>
    </row>
    <row r="19" spans="1:14">
      <c r="A19" s="25">
        <v>15</v>
      </c>
      <c r="B19" s="15" t="s">
        <v>6</v>
      </c>
      <c r="C19" s="22" t="s">
        <v>59</v>
      </c>
      <c r="D19" s="22" t="s">
        <v>74</v>
      </c>
      <c r="E19" s="16" t="s">
        <v>75</v>
      </c>
      <c r="F19" s="34" t="s">
        <v>28</v>
      </c>
      <c r="G19" s="15"/>
      <c r="H19" s="15"/>
      <c r="I19" s="15" t="s">
        <v>81</v>
      </c>
      <c r="J19" s="17"/>
      <c r="K19" s="17">
        <v>43777</v>
      </c>
      <c r="L19" s="15" t="s">
        <v>26</v>
      </c>
      <c r="M19" s="15"/>
      <c r="N19" s="15"/>
    </row>
    <row r="20" spans="1:14">
      <c r="A20" s="4">
        <v>16</v>
      </c>
      <c r="B20" s="11" t="s">
        <v>78</v>
      </c>
      <c r="C20" s="22" t="s">
        <v>59</v>
      </c>
      <c r="D20" s="22" t="s">
        <v>74</v>
      </c>
      <c r="E20" s="16" t="s">
        <v>76</v>
      </c>
      <c r="F20" s="22" t="s">
        <v>80</v>
      </c>
      <c r="G20" s="15"/>
      <c r="H20" s="15">
        <v>24</v>
      </c>
      <c r="I20" s="22" t="s">
        <v>79</v>
      </c>
      <c r="J20" s="22"/>
      <c r="K20" s="17">
        <f>DATE(2019,10,30)+H20</f>
        <v>43792</v>
      </c>
      <c r="L20" s="22"/>
      <c r="M20" s="15"/>
      <c r="N20" s="15" t="s">
        <v>128</v>
      </c>
    </row>
    <row r="21" spans="1:14">
      <c r="A21" s="4">
        <v>17</v>
      </c>
      <c r="B21" s="11" t="s">
        <v>71</v>
      </c>
      <c r="C21" s="22" t="s">
        <v>58</v>
      </c>
      <c r="D21" s="22" t="s">
        <v>73</v>
      </c>
      <c r="E21" s="16" t="s">
        <v>77</v>
      </c>
      <c r="F21" s="22"/>
      <c r="G21" s="22"/>
      <c r="H21" s="15">
        <v>8</v>
      </c>
      <c r="I21" s="37" t="s">
        <v>195</v>
      </c>
      <c r="J21" s="15"/>
      <c r="K21" s="17">
        <v>43784</v>
      </c>
      <c r="L21" s="22"/>
      <c r="M21" s="15"/>
      <c r="N21" s="15" t="s">
        <v>128</v>
      </c>
    </row>
  </sheetData>
  <autoFilter ref="A2:N2"/>
  <mergeCells count="6">
    <mergeCell ref="A3:A4"/>
    <mergeCell ref="B3:B4"/>
    <mergeCell ref="A5:A6"/>
    <mergeCell ref="B5:B6"/>
    <mergeCell ref="A7:A8"/>
    <mergeCell ref="B7:B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E10"/>
  <sheetViews>
    <sheetView workbookViewId="0">
      <selection activeCell="A2" sqref="A2:E10"/>
    </sheetView>
  </sheetViews>
  <sheetFormatPr defaultRowHeight="14.4"/>
  <cols>
    <col min="1" max="1" width="9.5546875" style="24" bestFit="1" customWidth="1"/>
    <col min="2" max="2" width="16.109375" style="24" bestFit="1" customWidth="1"/>
    <col min="3" max="16384" width="8.88671875" style="24"/>
  </cols>
  <sheetData>
    <row r="2" spans="1:5">
      <c r="A2" s="24" t="s">
        <v>97</v>
      </c>
      <c r="B2" s="24" t="s">
        <v>110</v>
      </c>
      <c r="C2" s="24" t="s">
        <v>111</v>
      </c>
      <c r="D2" s="24" t="s">
        <v>112</v>
      </c>
      <c r="E2" s="24" t="s">
        <v>113</v>
      </c>
    </row>
    <row r="3" spans="1:5">
      <c r="A3" s="24" t="s">
        <v>96</v>
      </c>
      <c r="B3" s="24" t="s">
        <v>108</v>
      </c>
      <c r="C3" s="24">
        <v>1</v>
      </c>
      <c r="E3" s="24" t="s">
        <v>114</v>
      </c>
    </row>
    <row r="4" spans="1:5">
      <c r="B4" s="24" t="s">
        <v>109</v>
      </c>
      <c r="C4" s="24">
        <v>0</v>
      </c>
      <c r="E4" s="24" t="s">
        <v>109</v>
      </c>
    </row>
    <row r="5" spans="1:5">
      <c r="B5" s="24" t="s">
        <v>103</v>
      </c>
      <c r="C5" s="24">
        <v>10</v>
      </c>
      <c r="E5" s="24" t="s">
        <v>115</v>
      </c>
    </row>
    <row r="6" spans="1:5">
      <c r="C6" s="24">
        <v>20</v>
      </c>
      <c r="E6" s="24" t="s">
        <v>116</v>
      </c>
    </row>
    <row r="7" spans="1:5">
      <c r="C7" s="24">
        <v>40</v>
      </c>
      <c r="E7" s="24" t="s">
        <v>117</v>
      </c>
    </row>
    <row r="8" spans="1:5">
      <c r="C8" s="24">
        <v>60</v>
      </c>
      <c r="E8" s="24" t="s">
        <v>118</v>
      </c>
    </row>
    <row r="9" spans="1:5">
      <c r="C9" s="24">
        <v>80</v>
      </c>
      <c r="E9" s="24" t="s">
        <v>119</v>
      </c>
    </row>
    <row r="10" spans="1:5">
      <c r="C10" s="24">
        <v>100</v>
      </c>
      <c r="E10" s="24" t="s">
        <v>120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G10" sqref="G10"/>
    </sheetView>
  </sheetViews>
  <sheetFormatPr defaultRowHeight="14.4"/>
  <cols>
    <col min="1" max="1" width="9.5546875" bestFit="1" customWidth="1"/>
    <col min="7" max="7" width="16.109375" bestFit="1" customWidth="1"/>
  </cols>
  <sheetData>
    <row r="1" spans="1:8" s="21" customFormat="1">
      <c r="A1" s="23" t="s">
        <v>96</v>
      </c>
      <c r="C1" s="23" t="s">
        <v>99</v>
      </c>
      <c r="E1" s="23" t="s">
        <v>100</v>
      </c>
      <c r="G1" s="23" t="s">
        <v>106</v>
      </c>
    </row>
    <row r="2" spans="1:8">
      <c r="A2" s="22" t="s">
        <v>104</v>
      </c>
      <c r="C2" s="22" t="s">
        <v>104</v>
      </c>
      <c r="E2" s="22" t="s">
        <v>101</v>
      </c>
      <c r="G2" s="22" t="s">
        <v>107</v>
      </c>
    </row>
    <row r="3" spans="1:8">
      <c r="A3" s="22" t="s">
        <v>103</v>
      </c>
      <c r="C3" s="22" t="s">
        <v>105</v>
      </c>
      <c r="E3" s="22" t="s">
        <v>102</v>
      </c>
      <c r="G3" s="22" t="s">
        <v>102</v>
      </c>
    </row>
    <row r="4" spans="1:8">
      <c r="A4" s="22" t="s">
        <v>98</v>
      </c>
      <c r="C4" s="21"/>
      <c r="D4" s="21"/>
      <c r="E4" s="21"/>
      <c r="F4" s="21"/>
      <c r="G4" s="21"/>
      <c r="H4" s="2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9"/>
  <sheetViews>
    <sheetView tabSelected="1" zoomScale="80" zoomScaleNormal="80" workbookViewId="0">
      <selection activeCell="F23" sqref="F23"/>
    </sheetView>
  </sheetViews>
  <sheetFormatPr defaultRowHeight="14.4"/>
  <cols>
    <col min="1" max="1" width="7" style="24" customWidth="1"/>
    <col min="2" max="2" width="15.109375" style="24" customWidth="1"/>
    <col min="3" max="3" width="7.44140625" style="24" bestFit="1" customWidth="1"/>
    <col min="4" max="4" width="5.5546875" style="24" bestFit="1" customWidth="1"/>
    <col min="5" max="5" width="18.88671875" style="24" bestFit="1" customWidth="1"/>
    <col min="6" max="6" width="114.44140625" style="24" customWidth="1"/>
    <col min="7" max="8" width="23.109375" style="24" hidden="1" customWidth="1"/>
    <col min="9" max="9" width="33.44140625" style="24" customWidth="1"/>
    <col min="10" max="11" width="21.88671875" style="24" bestFit="1" customWidth="1"/>
    <col min="12" max="12" width="51.109375" style="24" customWidth="1"/>
    <col min="13" max="13" width="13.88671875" style="24" bestFit="1" customWidth="1"/>
    <col min="14" max="14" width="29.21875" style="24" bestFit="1" customWidth="1"/>
    <col min="15" max="16384" width="8.88671875" style="24"/>
  </cols>
  <sheetData>
    <row r="1" spans="1:14">
      <c r="A1" s="58" t="s">
        <v>214</v>
      </c>
      <c r="B1" s="58" t="s">
        <v>218</v>
      </c>
      <c r="C1" s="58" t="s">
        <v>219</v>
      </c>
      <c r="D1" s="58" t="s">
        <v>72</v>
      </c>
      <c r="E1" s="58" t="s">
        <v>220</v>
      </c>
      <c r="F1" s="58" t="s">
        <v>11</v>
      </c>
      <c r="G1" s="59"/>
      <c r="H1" s="59"/>
      <c r="I1" s="58" t="s">
        <v>2</v>
      </c>
      <c r="J1" s="58" t="s">
        <v>215</v>
      </c>
      <c r="K1" s="58"/>
    </row>
    <row r="2" spans="1:14">
      <c r="A2" s="58"/>
      <c r="B2" s="58"/>
      <c r="C2" s="58"/>
      <c r="D2" s="58"/>
      <c r="E2" s="58"/>
      <c r="F2" s="58"/>
      <c r="G2" s="60" t="s">
        <v>84</v>
      </c>
      <c r="H2" s="60" t="s">
        <v>85</v>
      </c>
      <c r="I2" s="58"/>
      <c r="J2" s="60" t="s">
        <v>87</v>
      </c>
      <c r="K2" s="60" t="s">
        <v>86</v>
      </c>
      <c r="L2" s="9" t="s">
        <v>34</v>
      </c>
      <c r="M2" s="9" t="s">
        <v>121</v>
      </c>
      <c r="N2" s="9" t="s">
        <v>122</v>
      </c>
    </row>
    <row r="3" spans="1:14">
      <c r="A3" s="43">
        <v>1</v>
      </c>
      <c r="B3" s="42" t="s">
        <v>13</v>
      </c>
      <c r="C3" s="43" t="s">
        <v>58</v>
      </c>
      <c r="D3" s="43" t="s">
        <v>73</v>
      </c>
      <c r="E3" s="42" t="s">
        <v>36</v>
      </c>
      <c r="F3" s="42" t="s">
        <v>197</v>
      </c>
      <c r="G3" s="42">
        <v>1</v>
      </c>
      <c r="H3" s="42">
        <v>3</v>
      </c>
      <c r="I3" s="43" t="s">
        <v>60</v>
      </c>
      <c r="J3" s="17">
        <v>43781</v>
      </c>
      <c r="K3" s="17">
        <f>DATE(2019,10,30)+H3</f>
        <v>43771</v>
      </c>
      <c r="L3" s="43"/>
      <c r="M3" s="43"/>
      <c r="N3" s="43" t="s">
        <v>124</v>
      </c>
    </row>
    <row r="4" spans="1:14">
      <c r="A4" s="53">
        <v>2</v>
      </c>
      <c r="B4" s="53" t="s">
        <v>135</v>
      </c>
      <c r="C4" s="43" t="s">
        <v>152</v>
      </c>
      <c r="D4" s="43" t="s">
        <v>73</v>
      </c>
      <c r="E4" s="42" t="s">
        <v>37</v>
      </c>
      <c r="F4" s="42" t="s">
        <v>125</v>
      </c>
      <c r="G4" s="43">
        <v>1</v>
      </c>
      <c r="H4" s="43">
        <v>5</v>
      </c>
      <c r="I4" s="43" t="s">
        <v>60</v>
      </c>
      <c r="J4" s="17">
        <v>43781</v>
      </c>
      <c r="K4" s="17">
        <f>DATE(2019,11,10)+H4</f>
        <v>43784</v>
      </c>
      <c r="L4" s="43"/>
      <c r="M4" s="43"/>
      <c r="N4" s="43"/>
    </row>
    <row r="5" spans="1:14">
      <c r="A5" s="54"/>
      <c r="B5" s="54"/>
      <c r="C5" s="43" t="s">
        <v>59</v>
      </c>
      <c r="D5" s="43" t="s">
        <v>73</v>
      </c>
      <c r="E5" s="42" t="s">
        <v>38</v>
      </c>
      <c r="F5" s="42" t="s">
        <v>95</v>
      </c>
      <c r="G5" s="43">
        <v>5</v>
      </c>
      <c r="H5" s="43">
        <v>5</v>
      </c>
      <c r="I5" s="18" t="s">
        <v>91</v>
      </c>
      <c r="J5" s="17">
        <v>43782</v>
      </c>
      <c r="K5" s="17">
        <f>DATE(2019,10,30)+H5</f>
        <v>43773</v>
      </c>
      <c r="L5" s="42"/>
      <c r="M5" s="43"/>
      <c r="N5" s="43"/>
    </row>
    <row r="6" spans="1:14">
      <c r="A6" s="40">
        <v>3</v>
      </c>
      <c r="B6" s="40" t="s">
        <v>136</v>
      </c>
      <c r="C6" s="43" t="s">
        <v>58</v>
      </c>
      <c r="D6" s="43" t="s">
        <v>73</v>
      </c>
      <c r="E6" s="42" t="s">
        <v>39</v>
      </c>
      <c r="F6" s="42" t="s">
        <v>198</v>
      </c>
      <c r="G6" s="43"/>
      <c r="H6" s="43"/>
      <c r="I6" s="43" t="s">
        <v>62</v>
      </c>
      <c r="J6" s="17">
        <v>43781</v>
      </c>
      <c r="K6" s="17">
        <v>43777</v>
      </c>
      <c r="L6" s="43"/>
      <c r="M6" s="43"/>
      <c r="N6" s="43"/>
    </row>
    <row r="7" spans="1:14">
      <c r="A7" s="43">
        <v>4</v>
      </c>
      <c r="B7" s="43" t="s">
        <v>7</v>
      </c>
      <c r="C7" s="43" t="s">
        <v>58</v>
      </c>
      <c r="D7" s="43" t="s">
        <v>74</v>
      </c>
      <c r="E7" s="42" t="s">
        <v>40</v>
      </c>
      <c r="F7" s="42" t="s">
        <v>199</v>
      </c>
      <c r="G7" s="43"/>
      <c r="H7" s="43">
        <v>15</v>
      </c>
      <c r="I7" s="43" t="s">
        <v>64</v>
      </c>
      <c r="J7" s="17">
        <v>43789</v>
      </c>
      <c r="K7" s="17"/>
      <c r="L7" s="30"/>
      <c r="M7" s="43"/>
      <c r="N7" s="27" t="s">
        <v>127</v>
      </c>
    </row>
    <row r="8" spans="1:14">
      <c r="A8" s="41">
        <v>5</v>
      </c>
      <c r="B8" s="43" t="s">
        <v>65</v>
      </c>
      <c r="C8" s="43" t="s">
        <v>58</v>
      </c>
      <c r="D8" s="43" t="s">
        <v>74</v>
      </c>
      <c r="E8" s="42" t="s">
        <v>41</v>
      </c>
      <c r="F8" s="42" t="s">
        <v>200</v>
      </c>
      <c r="G8" s="43"/>
      <c r="H8" s="43">
        <v>5</v>
      </c>
      <c r="I8" s="43" t="s">
        <v>82</v>
      </c>
      <c r="J8" s="17">
        <v>43791</v>
      </c>
      <c r="K8" s="17">
        <v>43784</v>
      </c>
      <c r="L8" s="30"/>
      <c r="M8" s="43"/>
      <c r="N8" s="27" t="s">
        <v>127</v>
      </c>
    </row>
    <row r="9" spans="1:14">
      <c r="A9" s="41">
        <v>6</v>
      </c>
      <c r="B9" s="43" t="s">
        <v>3</v>
      </c>
      <c r="C9" s="43" t="s">
        <v>58</v>
      </c>
      <c r="D9" s="43" t="s">
        <v>74</v>
      </c>
      <c r="E9" s="42" t="s">
        <v>42</v>
      </c>
      <c r="F9" s="42" t="s">
        <v>92</v>
      </c>
      <c r="G9" s="42">
        <v>5</v>
      </c>
      <c r="H9" s="42">
        <v>3</v>
      </c>
      <c r="I9" s="43" t="s">
        <v>194</v>
      </c>
      <c r="J9" s="17">
        <v>43781</v>
      </c>
      <c r="K9" s="17">
        <f>DATE(2019,11,12)+H9</f>
        <v>43784</v>
      </c>
      <c r="L9" s="43"/>
      <c r="M9" s="27" t="s">
        <v>126</v>
      </c>
      <c r="N9" s="27"/>
    </row>
    <row r="10" spans="1:14">
      <c r="A10" s="43">
        <v>7</v>
      </c>
      <c r="B10" s="43" t="s">
        <v>67</v>
      </c>
      <c r="C10" s="43" t="s">
        <v>58</v>
      </c>
      <c r="D10" s="43" t="s">
        <v>74</v>
      </c>
      <c r="E10" s="42" t="s">
        <v>43</v>
      </c>
      <c r="F10" s="42" t="s">
        <v>201</v>
      </c>
      <c r="G10" s="43">
        <v>5</v>
      </c>
      <c r="H10" s="43">
        <v>10</v>
      </c>
      <c r="I10" s="43" t="s">
        <v>89</v>
      </c>
      <c r="J10" s="17">
        <v>43784</v>
      </c>
      <c r="K10" s="17">
        <v>43782</v>
      </c>
      <c r="L10" s="43"/>
      <c r="M10" s="43"/>
      <c r="N10" s="43" t="s">
        <v>127</v>
      </c>
    </row>
    <row r="11" spans="1:14" ht="28.8">
      <c r="A11" s="43">
        <v>8</v>
      </c>
      <c r="B11" s="43" t="s">
        <v>19</v>
      </c>
      <c r="C11" s="43" t="s">
        <v>58</v>
      </c>
      <c r="D11" s="43" t="s">
        <v>74</v>
      </c>
      <c r="E11" s="42" t="s">
        <v>44</v>
      </c>
      <c r="F11" s="42" t="s">
        <v>222</v>
      </c>
      <c r="G11" s="42"/>
      <c r="H11" s="42">
        <v>16</v>
      </c>
      <c r="I11" s="43" t="s">
        <v>32</v>
      </c>
      <c r="J11" s="17">
        <v>43784</v>
      </c>
      <c r="K11" s="17">
        <v>43782</v>
      </c>
      <c r="L11" s="30"/>
      <c r="M11" s="43"/>
      <c r="N11" s="43" t="s">
        <v>130</v>
      </c>
    </row>
    <row r="12" spans="1:14">
      <c r="A12" s="41">
        <v>9</v>
      </c>
      <c r="B12" s="43" t="s">
        <v>16</v>
      </c>
      <c r="C12" s="43" t="s">
        <v>152</v>
      </c>
      <c r="D12" s="43" t="s">
        <v>74</v>
      </c>
      <c r="E12" s="42" t="s">
        <v>45</v>
      </c>
      <c r="F12" s="42" t="s">
        <v>212</v>
      </c>
      <c r="G12" s="43">
        <v>7</v>
      </c>
      <c r="H12" s="43"/>
      <c r="I12" s="43" t="s">
        <v>63</v>
      </c>
      <c r="J12" s="44">
        <v>43784</v>
      </c>
      <c r="K12" s="44">
        <v>43781</v>
      </c>
      <c r="L12" s="45"/>
      <c r="M12" s="43"/>
      <c r="N12" s="43"/>
    </row>
    <row r="13" spans="1:14">
      <c r="A13" s="43">
        <v>10</v>
      </c>
      <c r="B13" s="43" t="s">
        <v>5</v>
      </c>
      <c r="C13" s="43" t="s">
        <v>152</v>
      </c>
      <c r="D13" s="43" t="s">
        <v>74</v>
      </c>
      <c r="E13" s="42" t="s">
        <v>46</v>
      </c>
      <c r="F13" s="42" t="s">
        <v>221</v>
      </c>
      <c r="G13" s="43"/>
      <c r="H13" s="43">
        <v>12</v>
      </c>
      <c r="I13" s="43" t="s">
        <v>213</v>
      </c>
      <c r="J13" s="17">
        <v>43789</v>
      </c>
      <c r="K13" s="17">
        <v>43777</v>
      </c>
      <c r="L13" s="43"/>
      <c r="M13" s="43"/>
      <c r="N13" s="43" t="s">
        <v>130</v>
      </c>
    </row>
    <row r="14" spans="1:14">
      <c r="A14" s="43">
        <v>11</v>
      </c>
      <c r="B14" s="11" t="s">
        <v>205</v>
      </c>
      <c r="C14" s="43" t="s">
        <v>58</v>
      </c>
      <c r="D14" s="43" t="s">
        <v>73</v>
      </c>
      <c r="E14" s="42" t="s">
        <v>47</v>
      </c>
      <c r="F14" s="42" t="s">
        <v>204</v>
      </c>
      <c r="G14" s="43"/>
      <c r="H14" s="43"/>
      <c r="I14" s="43" t="s">
        <v>208</v>
      </c>
      <c r="J14" s="17">
        <v>43783</v>
      </c>
      <c r="K14" s="43"/>
      <c r="L14" s="43"/>
      <c r="M14" s="43"/>
      <c r="N14" s="43"/>
    </row>
    <row r="15" spans="1:14">
      <c r="A15" s="41">
        <v>12</v>
      </c>
      <c r="B15" s="3" t="s">
        <v>9</v>
      </c>
      <c r="C15" s="43" t="s">
        <v>58</v>
      </c>
      <c r="D15" s="43" t="s">
        <v>74</v>
      </c>
      <c r="E15" s="42" t="s">
        <v>48</v>
      </c>
      <c r="F15" s="42" t="s">
        <v>8</v>
      </c>
      <c r="G15" s="43"/>
      <c r="H15" s="43"/>
      <c r="I15" s="43" t="s">
        <v>209</v>
      </c>
      <c r="J15" s="17">
        <v>43791</v>
      </c>
      <c r="L15" s="43"/>
      <c r="M15" s="43"/>
      <c r="N15" s="43" t="s">
        <v>129</v>
      </c>
    </row>
    <row r="16" spans="1:14" ht="27" customHeight="1">
      <c r="A16" s="41">
        <v>13</v>
      </c>
      <c r="B16" s="43" t="s">
        <v>18</v>
      </c>
      <c r="C16" s="43" t="s">
        <v>59</v>
      </c>
      <c r="D16" s="43" t="s">
        <v>74</v>
      </c>
      <c r="E16" s="42" t="s">
        <v>49</v>
      </c>
      <c r="F16" s="42" t="s">
        <v>210</v>
      </c>
      <c r="G16" s="6">
        <v>5</v>
      </c>
      <c r="H16" s="6">
        <v>8</v>
      </c>
      <c r="I16" s="43" t="s">
        <v>194</v>
      </c>
      <c r="J16" s="17">
        <v>43790</v>
      </c>
      <c r="K16" s="17">
        <v>43782</v>
      </c>
      <c r="L16" s="43"/>
      <c r="M16" s="43"/>
      <c r="N16" s="43"/>
    </row>
    <row r="17" spans="1:14">
      <c r="A17" s="41">
        <v>14</v>
      </c>
      <c r="B17" s="43" t="s">
        <v>4</v>
      </c>
      <c r="C17" s="43" t="s">
        <v>211</v>
      </c>
      <c r="D17" s="43" t="s">
        <v>74</v>
      </c>
      <c r="E17" s="42" t="s">
        <v>50</v>
      </c>
      <c r="F17" s="42" t="s">
        <v>202</v>
      </c>
      <c r="G17" s="43">
        <v>5</v>
      </c>
      <c r="H17" s="43">
        <v>10</v>
      </c>
      <c r="I17" s="43" t="s">
        <v>206</v>
      </c>
      <c r="J17" s="17">
        <v>43791</v>
      </c>
      <c r="K17" s="17">
        <v>43777</v>
      </c>
      <c r="L17" s="43"/>
      <c r="M17" s="43"/>
      <c r="N17" s="43" t="s">
        <v>196</v>
      </c>
    </row>
    <row r="18" spans="1:14">
      <c r="A18" s="43">
        <v>15</v>
      </c>
      <c r="B18" s="11" t="s">
        <v>78</v>
      </c>
      <c r="C18" s="43" t="s">
        <v>59</v>
      </c>
      <c r="D18" s="43" t="s">
        <v>74</v>
      </c>
      <c r="E18" s="42" t="s">
        <v>51</v>
      </c>
      <c r="F18" s="42" t="s">
        <v>203</v>
      </c>
      <c r="G18" s="43"/>
      <c r="H18" s="43">
        <v>24</v>
      </c>
      <c r="I18" s="43" t="s">
        <v>79</v>
      </c>
      <c r="J18" s="43"/>
      <c r="K18" s="17">
        <v>43791</v>
      </c>
      <c r="L18" s="43"/>
      <c r="M18" s="43"/>
      <c r="N18" s="43" t="s">
        <v>128</v>
      </c>
    </row>
    <row r="19" spans="1:14">
      <c r="A19" s="43">
        <v>16</v>
      </c>
      <c r="B19" s="11" t="s">
        <v>217</v>
      </c>
      <c r="C19" s="43" t="s">
        <v>211</v>
      </c>
      <c r="D19" s="43" t="s">
        <v>74</v>
      </c>
      <c r="E19" s="42" t="s">
        <v>52</v>
      </c>
      <c r="F19" s="42" t="s">
        <v>216</v>
      </c>
      <c r="G19" s="43"/>
      <c r="H19" s="43">
        <v>8</v>
      </c>
      <c r="I19" s="43" t="s">
        <v>207</v>
      </c>
      <c r="J19" s="17">
        <v>43792</v>
      </c>
      <c r="K19" s="17">
        <v>43784</v>
      </c>
      <c r="L19" s="43"/>
      <c r="M19" s="43"/>
      <c r="N19" s="43" t="s">
        <v>128</v>
      </c>
    </row>
  </sheetData>
  <autoFilter ref="A2:N2"/>
  <mergeCells count="10">
    <mergeCell ref="A4:A5"/>
    <mergeCell ref="B4:B5"/>
    <mergeCell ref="J1:K1"/>
    <mergeCell ref="I1:I2"/>
    <mergeCell ref="F1:F2"/>
    <mergeCell ref="E1:E2"/>
    <mergeCell ref="D1:D2"/>
    <mergeCell ref="C1:C2"/>
    <mergeCell ref="B1:B2"/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N47"/>
  <sheetViews>
    <sheetView zoomScale="70" zoomScaleNormal="70" workbookViewId="0">
      <selection activeCell="F11" sqref="F11"/>
    </sheetView>
  </sheetViews>
  <sheetFormatPr defaultRowHeight="14.4"/>
  <cols>
    <col min="1" max="1" width="7.33203125" style="7" customWidth="1"/>
    <col min="2" max="2" width="17.109375" style="21" customWidth="1"/>
    <col min="3" max="3" width="7.44140625" style="21" bestFit="1" customWidth="1"/>
    <col min="4" max="4" width="5.5546875" style="21" bestFit="1" customWidth="1"/>
    <col min="5" max="5" width="15.5546875" style="21" bestFit="1" customWidth="1"/>
    <col min="6" max="6" width="112.33203125" style="21" customWidth="1"/>
    <col min="7" max="7" width="23.88671875" style="21" customWidth="1"/>
    <col min="8" max="8" width="23.88671875" style="21" bestFit="1" customWidth="1"/>
    <col min="9" max="9" width="11.21875" style="21" bestFit="1" customWidth="1"/>
    <col min="10" max="10" width="18.33203125" style="21" bestFit="1" customWidth="1"/>
    <col min="11" max="11" width="18.88671875" style="21" customWidth="1"/>
    <col min="12" max="12" width="51.109375" style="21" customWidth="1"/>
    <col min="13" max="13" width="13.88671875" style="24" bestFit="1" customWidth="1"/>
    <col min="14" max="14" width="29.21875" style="24" bestFit="1" customWidth="1"/>
    <col min="15" max="16384" width="8.88671875" style="21"/>
  </cols>
  <sheetData>
    <row r="2" spans="1:14">
      <c r="A2" s="8" t="s">
        <v>0</v>
      </c>
      <c r="B2" s="9" t="s">
        <v>1</v>
      </c>
      <c r="C2" s="9" t="s">
        <v>57</v>
      </c>
      <c r="D2" s="9" t="s">
        <v>72</v>
      </c>
      <c r="E2" s="9" t="s">
        <v>35</v>
      </c>
      <c r="F2" s="9" t="s">
        <v>11</v>
      </c>
      <c r="G2" s="9" t="s">
        <v>84</v>
      </c>
      <c r="H2" s="9" t="s">
        <v>85</v>
      </c>
      <c r="I2" s="9" t="s">
        <v>2</v>
      </c>
      <c r="J2" s="9" t="s">
        <v>87</v>
      </c>
      <c r="K2" s="9" t="s">
        <v>86</v>
      </c>
      <c r="L2" s="9" t="s">
        <v>34</v>
      </c>
      <c r="M2" s="9" t="s">
        <v>121</v>
      </c>
      <c r="N2" s="9" t="s">
        <v>122</v>
      </c>
    </row>
    <row r="3" spans="1:14">
      <c r="A3" s="55">
        <v>1</v>
      </c>
      <c r="B3" s="56" t="s">
        <v>151</v>
      </c>
      <c r="C3" s="22" t="s">
        <v>152</v>
      </c>
      <c r="D3" s="22" t="s">
        <v>153</v>
      </c>
      <c r="E3" s="32"/>
      <c r="F3" s="15" t="s">
        <v>147</v>
      </c>
      <c r="G3" s="32"/>
      <c r="H3" s="32"/>
      <c r="I3" s="15"/>
      <c r="J3" s="17"/>
      <c r="K3" s="17"/>
      <c r="L3" s="15"/>
      <c r="M3" s="15"/>
      <c r="N3" s="15"/>
    </row>
    <row r="4" spans="1:14">
      <c r="A4" s="55"/>
      <c r="B4" s="56"/>
      <c r="C4" s="22" t="s">
        <v>152</v>
      </c>
      <c r="D4" s="22" t="s">
        <v>153</v>
      </c>
      <c r="E4" s="32"/>
      <c r="F4" s="15" t="s">
        <v>148</v>
      </c>
      <c r="G4" s="32"/>
      <c r="H4" s="32"/>
      <c r="I4" s="15"/>
      <c r="J4" s="17"/>
      <c r="K4" s="17"/>
      <c r="L4" s="15"/>
      <c r="M4" s="15"/>
      <c r="N4" s="15"/>
    </row>
    <row r="5" spans="1:14">
      <c r="A5" s="55"/>
      <c r="B5" s="56"/>
      <c r="C5" s="22" t="s">
        <v>152</v>
      </c>
      <c r="D5" s="22" t="s">
        <v>153</v>
      </c>
      <c r="E5" s="32"/>
      <c r="F5" s="15" t="s">
        <v>149</v>
      </c>
      <c r="G5" s="32"/>
      <c r="H5" s="32"/>
      <c r="I5" s="15"/>
      <c r="J5" s="17"/>
      <c r="K5" s="17"/>
      <c r="L5" s="15"/>
      <c r="M5" s="15"/>
      <c r="N5" s="15"/>
    </row>
    <row r="6" spans="1:14">
      <c r="A6" s="55"/>
      <c r="B6" s="56"/>
      <c r="C6" s="22" t="s">
        <v>152</v>
      </c>
      <c r="D6" s="22" t="s">
        <v>153</v>
      </c>
      <c r="E6" s="32"/>
      <c r="F6" s="15" t="s">
        <v>150</v>
      </c>
      <c r="G6" s="32"/>
      <c r="H6" s="32"/>
      <c r="I6" s="15"/>
      <c r="J6" s="17"/>
      <c r="K6" s="17"/>
      <c r="L6" s="15"/>
      <c r="M6" s="15"/>
      <c r="N6" s="15"/>
    </row>
    <row r="7" spans="1:14">
      <c r="A7" s="55"/>
      <c r="B7" s="56"/>
      <c r="C7" s="22" t="s">
        <v>152</v>
      </c>
      <c r="D7" s="22" t="s">
        <v>153</v>
      </c>
      <c r="E7" s="32"/>
      <c r="F7" s="15" t="s">
        <v>154</v>
      </c>
      <c r="G7" s="32"/>
      <c r="H7" s="32"/>
      <c r="I7" s="15"/>
      <c r="J7" s="17"/>
      <c r="K7" s="17"/>
      <c r="L7" s="15"/>
      <c r="M7" s="15"/>
      <c r="N7" s="15"/>
    </row>
    <row r="8" spans="1:14">
      <c r="A8" s="55"/>
      <c r="B8" s="56"/>
      <c r="C8" s="22" t="s">
        <v>152</v>
      </c>
      <c r="D8" s="22" t="s">
        <v>153</v>
      </c>
      <c r="E8" s="32"/>
      <c r="F8" s="15" t="s">
        <v>159</v>
      </c>
      <c r="G8" s="32"/>
      <c r="H8" s="32"/>
      <c r="I8" s="15"/>
      <c r="J8" s="17"/>
      <c r="K8" s="17"/>
      <c r="L8" s="15"/>
      <c r="M8" s="15"/>
      <c r="N8" s="15"/>
    </row>
    <row r="9" spans="1:14">
      <c r="A9" s="47">
        <v>2</v>
      </c>
      <c r="B9" s="53" t="s">
        <v>155</v>
      </c>
      <c r="C9" s="22" t="s">
        <v>152</v>
      </c>
      <c r="D9" s="22" t="s">
        <v>153</v>
      </c>
      <c r="E9" s="32"/>
      <c r="F9" s="15" t="s">
        <v>156</v>
      </c>
      <c r="G9" s="15"/>
      <c r="H9" s="15"/>
      <c r="I9" s="15"/>
      <c r="J9" s="17"/>
      <c r="K9" s="17"/>
      <c r="L9" s="15"/>
      <c r="M9" s="15"/>
      <c r="N9" s="15"/>
    </row>
    <row r="10" spans="1:14">
      <c r="A10" s="47"/>
      <c r="B10" s="53"/>
      <c r="C10" s="22" t="s">
        <v>152</v>
      </c>
      <c r="D10" s="22" t="s">
        <v>153</v>
      </c>
      <c r="E10" s="32"/>
      <c r="F10" s="15" t="s">
        <v>157</v>
      </c>
      <c r="G10" s="15"/>
      <c r="H10" s="15"/>
      <c r="I10" s="15"/>
      <c r="J10" s="17"/>
      <c r="K10" s="17"/>
      <c r="L10" s="15"/>
      <c r="M10" s="15"/>
      <c r="N10" s="15"/>
    </row>
    <row r="11" spans="1:14">
      <c r="A11" s="47"/>
      <c r="B11" s="53"/>
      <c r="C11" s="22" t="s">
        <v>152</v>
      </c>
      <c r="D11" s="22" t="s">
        <v>153</v>
      </c>
      <c r="E11" s="32"/>
      <c r="F11" s="15" t="s">
        <v>158</v>
      </c>
      <c r="G11" s="15"/>
      <c r="H11" s="15"/>
      <c r="I11" s="15"/>
      <c r="J11" s="17"/>
      <c r="K11" s="17"/>
      <c r="L11" s="15"/>
      <c r="M11" s="15"/>
      <c r="N11" s="15"/>
    </row>
    <row r="12" spans="1:14">
      <c r="A12" s="47"/>
      <c r="B12" s="53"/>
      <c r="C12" s="22" t="s">
        <v>152</v>
      </c>
      <c r="D12" s="22" t="s">
        <v>153</v>
      </c>
      <c r="E12" s="32"/>
      <c r="F12" s="15" t="s">
        <v>160</v>
      </c>
      <c r="G12" s="15"/>
      <c r="H12" s="15"/>
      <c r="I12" s="15"/>
      <c r="J12" s="17"/>
      <c r="K12" s="17"/>
      <c r="L12" s="15"/>
      <c r="M12" s="15"/>
      <c r="N12" s="15"/>
    </row>
    <row r="13" spans="1:14">
      <c r="A13" s="47"/>
      <c r="B13" s="53"/>
      <c r="C13" s="22" t="s">
        <v>152</v>
      </c>
      <c r="D13" s="22" t="s">
        <v>153</v>
      </c>
      <c r="E13" s="32"/>
      <c r="F13" s="15" t="s">
        <v>161</v>
      </c>
      <c r="G13" s="15"/>
      <c r="H13" s="15"/>
      <c r="I13" s="15"/>
      <c r="J13" s="17"/>
      <c r="K13" s="17"/>
      <c r="L13" s="15"/>
      <c r="M13" s="15"/>
      <c r="N13" s="15"/>
    </row>
    <row r="14" spans="1:14">
      <c r="A14" s="47"/>
      <c r="B14" s="53"/>
      <c r="C14" s="22" t="s">
        <v>152</v>
      </c>
      <c r="D14" s="22" t="s">
        <v>153</v>
      </c>
      <c r="E14" s="32"/>
      <c r="F14" s="15" t="s">
        <v>162</v>
      </c>
      <c r="G14" s="15"/>
      <c r="H14" s="15"/>
      <c r="I14" s="15"/>
      <c r="J14" s="17"/>
      <c r="K14" s="17"/>
      <c r="L14" s="15"/>
      <c r="M14" s="15"/>
      <c r="N14" s="15"/>
    </row>
    <row r="15" spans="1:14">
      <c r="A15" s="48"/>
      <c r="B15" s="54"/>
      <c r="C15" s="22" t="s">
        <v>152</v>
      </c>
      <c r="D15" s="22" t="s">
        <v>153</v>
      </c>
      <c r="E15" s="32"/>
      <c r="F15" s="15" t="s">
        <v>163</v>
      </c>
      <c r="G15" s="15"/>
      <c r="H15" s="15"/>
      <c r="I15" s="18"/>
      <c r="J15" s="17"/>
      <c r="K15" s="17"/>
      <c r="L15" s="32"/>
      <c r="M15" s="15"/>
      <c r="N15" s="15"/>
    </row>
    <row r="16" spans="1:14">
      <c r="A16" s="46">
        <v>3</v>
      </c>
      <c r="B16" s="52" t="s">
        <v>164</v>
      </c>
      <c r="C16" s="22" t="s">
        <v>152</v>
      </c>
      <c r="D16" s="22" t="s">
        <v>153</v>
      </c>
      <c r="E16" s="32"/>
      <c r="F16" s="15" t="s">
        <v>165</v>
      </c>
      <c r="G16" s="15"/>
      <c r="H16" s="15"/>
      <c r="I16" s="15"/>
      <c r="J16" s="15"/>
      <c r="K16" s="17"/>
      <c r="L16" s="32"/>
      <c r="M16" s="15"/>
      <c r="N16" s="15"/>
    </row>
    <row r="17" spans="1:14">
      <c r="A17" s="47"/>
      <c r="B17" s="53"/>
      <c r="C17" s="22" t="s">
        <v>152</v>
      </c>
      <c r="D17" s="22" t="s">
        <v>153</v>
      </c>
      <c r="E17" s="32"/>
      <c r="F17" s="15" t="s">
        <v>167</v>
      </c>
      <c r="G17" s="15"/>
      <c r="H17" s="15"/>
      <c r="I17" s="15"/>
      <c r="J17" s="15"/>
      <c r="K17" s="17"/>
      <c r="L17" s="32"/>
      <c r="M17" s="15"/>
      <c r="N17" s="15"/>
    </row>
    <row r="18" spans="1:14">
      <c r="A18" s="47"/>
      <c r="B18" s="53"/>
      <c r="C18" s="22" t="s">
        <v>152</v>
      </c>
      <c r="D18" s="22" t="s">
        <v>153</v>
      </c>
      <c r="E18" s="32"/>
      <c r="F18" s="15" t="s">
        <v>168</v>
      </c>
      <c r="G18" s="15"/>
      <c r="H18" s="15"/>
      <c r="I18" s="15"/>
      <c r="J18" s="15"/>
      <c r="K18" s="17"/>
      <c r="L18" s="32"/>
      <c r="M18" s="15"/>
      <c r="N18" s="15"/>
    </row>
    <row r="19" spans="1:14">
      <c r="A19" s="47"/>
      <c r="B19" s="53"/>
      <c r="C19" s="22" t="s">
        <v>152</v>
      </c>
      <c r="D19" s="22" t="s">
        <v>153</v>
      </c>
      <c r="E19" s="32"/>
      <c r="F19" s="15" t="s">
        <v>169</v>
      </c>
      <c r="G19" s="15"/>
      <c r="H19" s="15"/>
      <c r="I19" s="15"/>
      <c r="J19" s="15"/>
      <c r="K19" s="17"/>
      <c r="L19" s="32"/>
      <c r="M19" s="15"/>
      <c r="N19" s="15"/>
    </row>
    <row r="20" spans="1:14">
      <c r="A20" s="47"/>
      <c r="B20" s="53"/>
      <c r="C20" s="22" t="s">
        <v>152</v>
      </c>
      <c r="D20" s="22" t="s">
        <v>153</v>
      </c>
      <c r="E20" s="32"/>
      <c r="F20" s="15" t="s">
        <v>170</v>
      </c>
      <c r="G20" s="15"/>
      <c r="H20" s="15"/>
      <c r="I20" s="15"/>
      <c r="J20" s="15"/>
      <c r="K20" s="17"/>
      <c r="L20" s="32"/>
      <c r="M20" s="15"/>
      <c r="N20" s="15"/>
    </row>
    <row r="21" spans="1:14">
      <c r="A21" s="47"/>
      <c r="B21" s="53"/>
      <c r="C21" s="22" t="s">
        <v>152</v>
      </c>
      <c r="D21" s="22" t="s">
        <v>153</v>
      </c>
      <c r="E21" s="32"/>
      <c r="F21" s="15" t="s">
        <v>171</v>
      </c>
      <c r="G21" s="15"/>
      <c r="H21" s="15"/>
      <c r="I21" s="15"/>
      <c r="J21" s="15"/>
      <c r="K21" s="17"/>
      <c r="L21" s="32"/>
      <c r="M21" s="15"/>
      <c r="N21" s="15"/>
    </row>
    <row r="22" spans="1:14">
      <c r="A22" s="47"/>
      <c r="B22" s="53"/>
      <c r="C22" s="22" t="s">
        <v>152</v>
      </c>
      <c r="D22" s="22" t="s">
        <v>153</v>
      </c>
      <c r="E22" s="32"/>
      <c r="F22" s="15" t="s">
        <v>172</v>
      </c>
      <c r="G22" s="15"/>
      <c r="H22" s="15"/>
      <c r="I22" s="15"/>
      <c r="J22" s="15"/>
      <c r="K22" s="17"/>
      <c r="L22" s="32"/>
      <c r="M22" s="15"/>
      <c r="N22" s="15"/>
    </row>
    <row r="23" spans="1:14">
      <c r="A23" s="47"/>
      <c r="B23" s="53"/>
      <c r="C23" s="22" t="s">
        <v>152</v>
      </c>
      <c r="D23" s="22" t="s">
        <v>153</v>
      </c>
      <c r="E23" s="32"/>
      <c r="F23" s="15" t="s">
        <v>173</v>
      </c>
      <c r="G23" s="15"/>
      <c r="H23" s="15"/>
      <c r="I23" s="15"/>
      <c r="J23" s="15"/>
      <c r="K23" s="17"/>
      <c r="L23" s="32"/>
      <c r="M23" s="15"/>
      <c r="N23" s="15"/>
    </row>
    <row r="24" spans="1:14">
      <c r="A24" s="47"/>
      <c r="B24" s="53"/>
      <c r="C24" s="22" t="s">
        <v>152</v>
      </c>
      <c r="D24" s="22" t="s">
        <v>153</v>
      </c>
      <c r="E24" s="32"/>
      <c r="F24" s="15" t="s">
        <v>174</v>
      </c>
      <c r="G24" s="15"/>
      <c r="H24" s="15"/>
      <c r="I24" s="15"/>
      <c r="J24" s="15"/>
      <c r="K24" s="17"/>
      <c r="L24" s="32"/>
      <c r="M24" s="15"/>
      <c r="N24" s="15"/>
    </row>
    <row r="25" spans="1:14">
      <c r="A25" s="46">
        <v>4</v>
      </c>
      <c r="B25" s="52" t="s">
        <v>175</v>
      </c>
      <c r="C25" s="22" t="s">
        <v>152</v>
      </c>
      <c r="D25" s="22" t="s">
        <v>153</v>
      </c>
      <c r="E25" s="32"/>
      <c r="F25" s="15" t="s">
        <v>176</v>
      </c>
      <c r="G25" s="15"/>
      <c r="H25" s="15"/>
      <c r="I25" s="15"/>
      <c r="J25" s="15"/>
      <c r="K25" s="17"/>
      <c r="L25" s="32"/>
      <c r="M25" s="15"/>
      <c r="N25" s="27"/>
    </row>
    <row r="26" spans="1:14">
      <c r="A26" s="47"/>
      <c r="B26" s="53"/>
      <c r="C26" s="22" t="s">
        <v>152</v>
      </c>
      <c r="D26" s="22" t="s">
        <v>153</v>
      </c>
      <c r="E26" s="32"/>
      <c r="F26" s="15" t="s">
        <v>177</v>
      </c>
      <c r="G26" s="15"/>
      <c r="H26" s="15"/>
      <c r="I26" s="15"/>
      <c r="J26" s="15"/>
      <c r="K26" s="17"/>
      <c r="L26" s="32"/>
      <c r="M26" s="15"/>
      <c r="N26" s="27"/>
    </row>
    <row r="27" spans="1:14">
      <c r="A27" s="46">
        <v>5</v>
      </c>
      <c r="B27" s="52" t="s">
        <v>178</v>
      </c>
      <c r="C27" s="22" t="s">
        <v>152</v>
      </c>
      <c r="D27" s="22" t="s">
        <v>153</v>
      </c>
      <c r="E27" s="32"/>
      <c r="F27" s="15" t="s">
        <v>166</v>
      </c>
      <c r="G27" s="15"/>
      <c r="H27" s="15"/>
      <c r="I27" s="15"/>
      <c r="J27" s="15"/>
      <c r="K27" s="17"/>
      <c r="L27" s="32"/>
      <c r="M27" s="15"/>
      <c r="N27" s="27"/>
    </row>
    <row r="28" spans="1:14">
      <c r="A28" s="48"/>
      <c r="B28" s="54"/>
      <c r="C28" s="22" t="s">
        <v>152</v>
      </c>
      <c r="D28" s="22" t="s">
        <v>153</v>
      </c>
      <c r="E28" s="32"/>
      <c r="F28" s="15" t="s">
        <v>179</v>
      </c>
      <c r="G28" s="32"/>
      <c r="H28" s="32"/>
      <c r="I28" s="15"/>
      <c r="J28" s="15"/>
      <c r="K28" s="17"/>
      <c r="L28" s="32"/>
      <c r="M28" s="27"/>
      <c r="N28" s="27"/>
    </row>
    <row r="29" spans="1:14">
      <c r="A29" s="46">
        <v>6</v>
      </c>
      <c r="B29" s="52" t="s">
        <v>182</v>
      </c>
      <c r="C29" s="22" t="s">
        <v>152</v>
      </c>
      <c r="D29" s="22" t="s">
        <v>153</v>
      </c>
      <c r="E29" s="32"/>
      <c r="F29" s="15" t="s">
        <v>166</v>
      </c>
      <c r="G29" s="15"/>
      <c r="H29" s="15"/>
      <c r="I29" s="15"/>
      <c r="J29" s="15"/>
      <c r="K29" s="17"/>
      <c r="L29" s="32"/>
      <c r="M29" s="15"/>
      <c r="N29" s="15"/>
    </row>
    <row r="30" spans="1:14">
      <c r="A30" s="47"/>
      <c r="B30" s="53"/>
      <c r="C30" s="22" t="s">
        <v>152</v>
      </c>
      <c r="D30" s="22" t="s">
        <v>153</v>
      </c>
      <c r="E30" s="32"/>
      <c r="F30" s="15" t="s">
        <v>181</v>
      </c>
      <c r="G30" s="15"/>
      <c r="H30" s="15"/>
      <c r="I30" s="15"/>
      <c r="J30" s="15"/>
      <c r="K30" s="17"/>
      <c r="L30" s="32"/>
      <c r="M30" s="15"/>
      <c r="N30" s="15"/>
    </row>
    <row r="31" spans="1:14">
      <c r="A31" s="48"/>
      <c r="B31" s="54"/>
      <c r="C31" s="22" t="s">
        <v>152</v>
      </c>
      <c r="D31" s="22" t="s">
        <v>153</v>
      </c>
      <c r="E31" s="32"/>
      <c r="F31" s="15" t="s">
        <v>180</v>
      </c>
      <c r="G31" s="6"/>
      <c r="H31" s="6"/>
      <c r="I31" s="15"/>
      <c r="J31" s="15"/>
      <c r="K31" s="17"/>
      <c r="L31" s="32"/>
      <c r="M31" s="15"/>
      <c r="N31" s="15"/>
    </row>
    <row r="32" spans="1:14">
      <c r="A32" s="55">
        <v>7</v>
      </c>
      <c r="B32" s="57" t="s">
        <v>19</v>
      </c>
      <c r="C32" s="22" t="s">
        <v>152</v>
      </c>
      <c r="D32" s="22" t="s">
        <v>153</v>
      </c>
      <c r="E32" s="32"/>
      <c r="F32" s="15" t="s">
        <v>183</v>
      </c>
      <c r="G32" s="32"/>
      <c r="H32" s="32"/>
      <c r="I32" s="15"/>
      <c r="J32" s="15"/>
      <c r="K32" s="17"/>
      <c r="L32" s="32"/>
      <c r="M32" s="15"/>
      <c r="N32" s="15"/>
    </row>
    <row r="33" spans="1:14">
      <c r="A33" s="55"/>
      <c r="B33" s="57"/>
      <c r="C33" s="22" t="s">
        <v>152</v>
      </c>
      <c r="D33" s="22" t="s">
        <v>153</v>
      </c>
      <c r="E33" s="32"/>
      <c r="F33" s="15" t="s">
        <v>184</v>
      </c>
      <c r="G33" s="15"/>
      <c r="H33" s="15"/>
      <c r="I33" s="15"/>
      <c r="J33" s="15"/>
      <c r="K33" s="17"/>
      <c r="L33" s="32"/>
      <c r="M33" s="15"/>
      <c r="N33" s="15"/>
    </row>
    <row r="34" spans="1:14">
      <c r="A34" s="46">
        <v>8</v>
      </c>
      <c r="B34" s="52" t="s">
        <v>136</v>
      </c>
      <c r="C34" s="22" t="s">
        <v>152</v>
      </c>
      <c r="D34" s="22" t="s">
        <v>153</v>
      </c>
      <c r="E34" s="32"/>
      <c r="F34" s="15" t="s">
        <v>185</v>
      </c>
      <c r="G34" s="15"/>
      <c r="H34" s="15"/>
      <c r="I34" s="15"/>
      <c r="J34" s="15"/>
      <c r="K34" s="17"/>
      <c r="L34" s="32"/>
      <c r="M34" s="15"/>
      <c r="N34" s="15"/>
    </row>
    <row r="35" spans="1:14">
      <c r="A35" s="48"/>
      <c r="B35" s="54"/>
      <c r="C35" s="22" t="s">
        <v>152</v>
      </c>
      <c r="D35" s="22" t="s">
        <v>153</v>
      </c>
      <c r="E35" s="32"/>
      <c r="F35" s="15" t="s">
        <v>186</v>
      </c>
      <c r="G35" s="15"/>
      <c r="H35" s="15"/>
      <c r="I35" s="15"/>
      <c r="J35" s="15"/>
      <c r="K35" s="17"/>
      <c r="L35" s="32"/>
      <c r="M35" s="15"/>
      <c r="N35" s="15"/>
    </row>
    <row r="36" spans="1:14">
      <c r="A36" s="46">
        <v>9</v>
      </c>
      <c r="B36" s="52" t="s">
        <v>187</v>
      </c>
      <c r="C36" s="22" t="s">
        <v>152</v>
      </c>
      <c r="D36" s="22" t="s">
        <v>153</v>
      </c>
      <c r="E36" s="32"/>
      <c r="F36" s="15" t="s">
        <v>188</v>
      </c>
      <c r="G36" s="15"/>
      <c r="H36" s="15"/>
      <c r="I36" s="15"/>
      <c r="J36" s="15"/>
      <c r="K36" s="17"/>
      <c r="L36" s="32"/>
      <c r="M36" s="15"/>
      <c r="N36" s="15"/>
    </row>
    <row r="37" spans="1:14">
      <c r="A37" s="47"/>
      <c r="B37" s="53"/>
      <c r="C37" s="22" t="s">
        <v>152</v>
      </c>
      <c r="D37" s="22" t="s">
        <v>153</v>
      </c>
      <c r="E37" s="32"/>
      <c r="F37" s="15" t="s">
        <v>189</v>
      </c>
      <c r="G37" s="15"/>
      <c r="H37" s="15"/>
      <c r="I37" s="15"/>
      <c r="J37" s="15"/>
      <c r="K37" s="17"/>
      <c r="L37" s="32"/>
      <c r="M37" s="15"/>
      <c r="N37" s="15"/>
    </row>
    <row r="38" spans="1:14">
      <c r="A38" s="47"/>
      <c r="B38" s="53"/>
      <c r="C38" s="22" t="s">
        <v>152</v>
      </c>
      <c r="D38" s="22" t="s">
        <v>153</v>
      </c>
      <c r="E38" s="32"/>
      <c r="F38" s="15" t="s">
        <v>190</v>
      </c>
      <c r="G38" s="15"/>
      <c r="H38" s="15"/>
      <c r="I38" s="15"/>
      <c r="J38" s="15"/>
      <c r="K38" s="17"/>
      <c r="L38" s="32"/>
      <c r="M38" s="15"/>
      <c r="N38" s="15"/>
    </row>
    <row r="39" spans="1:14">
      <c r="A39" s="47"/>
      <c r="B39" s="53"/>
      <c r="C39" s="22" t="s">
        <v>152</v>
      </c>
      <c r="D39" s="22" t="s">
        <v>153</v>
      </c>
      <c r="E39" s="32"/>
      <c r="F39" s="15" t="s">
        <v>191</v>
      </c>
      <c r="G39" s="15"/>
      <c r="H39" s="15"/>
      <c r="I39" s="15"/>
      <c r="J39" s="15"/>
      <c r="K39" s="17"/>
      <c r="L39" s="32"/>
      <c r="M39" s="15"/>
      <c r="N39" s="15"/>
    </row>
    <row r="40" spans="1:14">
      <c r="A40" s="47"/>
      <c r="B40" s="53"/>
      <c r="C40" s="22" t="s">
        <v>152</v>
      </c>
      <c r="D40" s="22" t="s">
        <v>153</v>
      </c>
      <c r="E40" s="32"/>
      <c r="F40" s="15" t="s">
        <v>192</v>
      </c>
      <c r="G40" s="15"/>
      <c r="H40" s="15"/>
      <c r="I40" s="15"/>
      <c r="J40" s="15"/>
      <c r="K40" s="17"/>
      <c r="L40" s="32"/>
      <c r="M40" s="15"/>
      <c r="N40" s="15"/>
    </row>
    <row r="41" spans="1:14">
      <c r="A41" s="47"/>
      <c r="B41" s="53"/>
      <c r="C41" s="22" t="s">
        <v>152</v>
      </c>
      <c r="D41" s="22" t="s">
        <v>153</v>
      </c>
      <c r="E41" s="32"/>
      <c r="F41" s="15" t="s">
        <v>193</v>
      </c>
      <c r="G41" s="15"/>
      <c r="H41" s="15"/>
      <c r="I41" s="15"/>
      <c r="J41" s="15"/>
      <c r="K41" s="17"/>
      <c r="L41" s="32"/>
      <c r="M41" s="15"/>
      <c r="N41" s="15"/>
    </row>
    <row r="42" spans="1:14">
      <c r="A42" s="28"/>
      <c r="B42" s="29"/>
      <c r="C42" s="22" t="s">
        <v>152</v>
      </c>
      <c r="D42" s="22" t="s">
        <v>153</v>
      </c>
      <c r="E42" s="32"/>
      <c r="G42" s="15"/>
      <c r="H42" s="15"/>
      <c r="I42" s="15"/>
      <c r="J42" s="15"/>
      <c r="K42" s="17"/>
      <c r="L42" s="32"/>
      <c r="M42" s="15"/>
      <c r="N42" s="15"/>
    </row>
    <row r="43" spans="1:14">
      <c r="A43" s="28"/>
      <c r="B43" s="29"/>
      <c r="C43" s="22" t="s">
        <v>152</v>
      </c>
      <c r="D43" s="22" t="s">
        <v>153</v>
      </c>
      <c r="E43" s="32"/>
      <c r="F43" s="15"/>
      <c r="G43" s="15"/>
      <c r="H43" s="15"/>
      <c r="I43" s="15"/>
      <c r="J43" s="15"/>
      <c r="K43" s="17"/>
      <c r="L43" s="32"/>
      <c r="M43" s="15"/>
      <c r="N43" s="15"/>
    </row>
    <row r="44" spans="1:14">
      <c r="A44" s="33"/>
      <c r="B44" s="15"/>
      <c r="C44" s="22" t="s">
        <v>152</v>
      </c>
      <c r="D44" s="22" t="s">
        <v>153</v>
      </c>
      <c r="E44" s="32"/>
      <c r="F44" s="15"/>
      <c r="G44" s="15"/>
      <c r="H44" s="15"/>
      <c r="I44" s="15"/>
      <c r="J44" s="15"/>
      <c r="K44" s="17"/>
      <c r="L44" s="32"/>
      <c r="M44" s="15"/>
      <c r="N44" s="15"/>
    </row>
    <row r="45" spans="1:14">
      <c r="A45" s="28"/>
      <c r="B45" s="15"/>
      <c r="C45" s="22" t="s">
        <v>152</v>
      </c>
      <c r="D45" s="22" t="s">
        <v>153</v>
      </c>
      <c r="E45" s="32"/>
      <c r="F45" s="15"/>
      <c r="G45" s="15"/>
      <c r="H45" s="15"/>
      <c r="I45" s="15"/>
      <c r="J45" s="17"/>
      <c r="K45" s="17"/>
      <c r="L45" s="32"/>
      <c r="M45" s="15"/>
      <c r="N45" s="15"/>
    </row>
    <row r="46" spans="1:14">
      <c r="A46" s="33"/>
      <c r="B46" s="11"/>
      <c r="C46" s="22" t="s">
        <v>152</v>
      </c>
      <c r="D46" s="22" t="s">
        <v>153</v>
      </c>
      <c r="E46" s="32"/>
      <c r="F46" s="15"/>
      <c r="G46" s="15"/>
      <c r="H46" s="15"/>
      <c r="I46" s="22"/>
      <c r="J46" s="22"/>
      <c r="K46" s="17"/>
      <c r="L46" s="22"/>
      <c r="M46" s="15"/>
      <c r="N46" s="15"/>
    </row>
    <row r="47" spans="1:14">
      <c r="A47" s="33"/>
      <c r="B47" s="11"/>
      <c r="C47" s="22" t="s">
        <v>152</v>
      </c>
      <c r="D47" s="22" t="s">
        <v>153</v>
      </c>
      <c r="E47" s="32"/>
      <c r="F47" s="15"/>
      <c r="G47" s="22"/>
      <c r="H47" s="15"/>
      <c r="I47" s="15"/>
      <c r="J47" s="15"/>
      <c r="K47" s="17"/>
      <c r="L47" s="22"/>
      <c r="M47" s="15"/>
      <c r="N47" s="15"/>
    </row>
  </sheetData>
  <autoFilter ref="A2:N2"/>
  <mergeCells count="18">
    <mergeCell ref="A3:A8"/>
    <mergeCell ref="B3:B8"/>
    <mergeCell ref="A9:A15"/>
    <mergeCell ref="B9:B15"/>
    <mergeCell ref="A16:A24"/>
    <mergeCell ref="B16:B24"/>
    <mergeCell ref="B25:B26"/>
    <mergeCell ref="A25:A26"/>
    <mergeCell ref="B27:B28"/>
    <mergeCell ref="A27:A28"/>
    <mergeCell ref="B29:B31"/>
    <mergeCell ref="A29:A31"/>
    <mergeCell ref="B32:B33"/>
    <mergeCell ref="A32:A33"/>
    <mergeCell ref="B34:B35"/>
    <mergeCell ref="A34:A35"/>
    <mergeCell ref="B36:B41"/>
    <mergeCell ref="A36:A4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总体任务</vt:lpstr>
      <vt:lpstr>第43周</vt:lpstr>
      <vt:lpstr>第44周</vt:lpstr>
      <vt:lpstr>Sheet2</vt:lpstr>
      <vt:lpstr>联动事件或属性</vt:lpstr>
      <vt:lpstr>第45周</vt:lpstr>
      <vt:lpstr>需求清单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2019-10-28T03:19:37Z</dcterms:created>
  <dcterms:modified xsi:type="dcterms:W3CDTF">2019-11-11T03:54:54Z</dcterms:modified>
</cp:coreProperties>
</file>